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UBFIN\RHenry\Data\SVB_Econ\"/>
    </mc:Choice>
  </mc:AlternateContent>
  <bookViews>
    <workbookView xWindow="-105" yWindow="-16320" windowWidth="29040" windowHeight="15840"/>
  </bookViews>
  <sheets>
    <sheet name="Sheet1" sheetId="1" r:id="rId1"/>
    <sheet name="Sheet2" sheetId="3" r:id="rId2"/>
    <sheet name="Some_data" sheetId="2" r:id="rId3"/>
  </sheets>
  <definedNames>
    <definedName name="_xlnm._FilterDatabase" localSheetId="0" hidden="1">Sheet1!$A$2:$BA$841</definedName>
    <definedName name="_xlnm._FilterDatabase" localSheetId="2" hidden="1">Some_data!$A$1:$T$3196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834" i="1"/>
  <c r="AE832" i="1"/>
  <c r="AE822" i="1"/>
  <c r="AE813" i="1"/>
  <c r="AE807" i="1"/>
  <c r="AE802" i="1"/>
  <c r="AE794" i="1"/>
  <c r="AE791" i="1"/>
  <c r="AE782" i="1"/>
  <c r="AE774" i="1"/>
  <c r="AE767" i="1"/>
  <c r="AE761" i="1"/>
  <c r="AE757" i="1"/>
  <c r="AE754" i="1"/>
  <c r="AE753" i="1"/>
  <c r="AE744" i="1"/>
  <c r="AE742" i="1"/>
  <c r="AE724" i="1"/>
  <c r="AE718" i="1"/>
  <c r="AE709" i="1"/>
  <c r="AE706" i="1"/>
  <c r="AE701" i="1"/>
  <c r="AE693" i="1"/>
  <c r="AE687" i="1"/>
  <c r="AE685" i="1"/>
  <c r="AE684" i="1"/>
  <c r="AE676" i="1"/>
  <c r="AE668" i="1"/>
  <c r="AE658" i="1"/>
  <c r="AE647" i="1"/>
  <c r="AE644" i="1"/>
  <c r="AE637" i="1"/>
  <c r="AE632" i="1"/>
  <c r="AE623" i="1"/>
  <c r="AE618" i="1"/>
  <c r="AE615" i="1"/>
  <c r="AE610" i="1"/>
  <c r="AE609" i="1"/>
  <c r="AE608" i="1"/>
  <c r="AE604" i="1"/>
  <c r="AE594" i="1"/>
  <c r="AE581" i="1"/>
  <c r="AE574" i="1"/>
  <c r="AE572" i="1"/>
  <c r="AE562" i="1"/>
  <c r="AE559" i="1"/>
  <c r="AE549" i="1"/>
  <c r="AE545" i="1"/>
  <c r="AE542" i="1"/>
  <c r="AE540" i="1"/>
  <c r="AE538" i="1"/>
  <c r="AE532" i="1"/>
  <c r="AE525" i="1"/>
  <c r="AE518" i="1"/>
  <c r="AE507" i="1"/>
  <c r="AE502" i="1"/>
  <c r="AE498" i="1"/>
  <c r="AE485" i="1"/>
  <c r="AE479" i="1"/>
  <c r="AE476" i="1"/>
  <c r="AE471" i="1"/>
  <c r="AE451" i="1"/>
  <c r="AE442" i="1"/>
  <c r="AE429" i="1"/>
  <c r="AE417" i="1"/>
  <c r="AE410" i="1"/>
  <c r="AE405" i="1"/>
  <c r="AE401" i="1"/>
  <c r="AE400" i="1"/>
  <c r="AE398" i="1"/>
  <c r="AE391" i="1"/>
  <c r="AE384" i="1"/>
  <c r="AE380" i="1"/>
  <c r="AE372" i="1"/>
  <c r="AE363" i="1"/>
  <c r="AE355" i="1"/>
  <c r="AE350" i="1"/>
  <c r="AE348" i="1"/>
  <c r="AE341" i="1"/>
  <c r="AE339" i="1"/>
  <c r="AE329" i="1"/>
  <c r="AE328" i="1"/>
  <c r="AE325" i="1"/>
  <c r="AE316" i="1"/>
  <c r="AE311" i="1"/>
  <c r="AE301" i="1"/>
  <c r="AE296" i="1"/>
  <c r="AE291" i="1"/>
  <c r="AE280" i="1"/>
  <c r="AE276" i="1"/>
  <c r="AE275" i="1"/>
  <c r="AE266" i="1"/>
  <c r="AE258" i="1"/>
  <c r="AE246" i="1"/>
  <c r="AE245" i="1"/>
  <c r="AE236" i="1"/>
  <c r="AE228" i="1"/>
  <c r="AE225" i="1"/>
  <c r="AE214" i="1"/>
  <c r="AE195" i="1"/>
  <c r="AE185" i="1"/>
  <c r="AE181" i="1"/>
  <c r="AE177" i="1"/>
  <c r="AE167" i="1"/>
  <c r="AE164" i="1"/>
  <c r="AE155" i="1"/>
  <c r="AE145" i="1"/>
  <c r="AE143" i="1"/>
  <c r="AE140" i="1"/>
  <c r="AE134" i="1"/>
  <c r="AE128" i="1"/>
  <c r="AE122" i="1"/>
  <c r="AE121" i="1"/>
  <c r="AE112" i="1"/>
  <c r="AE104" i="1"/>
  <c r="AE95" i="1"/>
  <c r="AE87" i="1"/>
  <c r="AE78" i="1"/>
  <c r="AE73" i="1"/>
  <c r="AE66" i="1"/>
  <c r="AE57" i="1"/>
  <c r="AE56" i="1"/>
  <c r="AE52" i="1"/>
  <c r="AE42" i="1"/>
  <c r="AE32" i="1"/>
  <c r="AE29" i="1"/>
  <c r="AE26" i="1"/>
  <c r="AE17" i="1"/>
  <c r="AE14" i="1"/>
  <c r="AE5" i="1"/>
  <c r="AD14" i="1"/>
  <c r="AD13" i="1"/>
  <c r="AD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A812" i="1" s="1"/>
  <c r="B813" i="1"/>
  <c r="B814" i="1"/>
  <c r="B815" i="1"/>
  <c r="B816" i="1"/>
  <c r="A816" i="1" s="1"/>
  <c r="B817" i="1"/>
  <c r="B818" i="1"/>
  <c r="B819" i="1"/>
  <c r="B820" i="1"/>
  <c r="A820" i="1" s="1"/>
  <c r="B821" i="1"/>
  <c r="B822" i="1"/>
  <c r="B823" i="1"/>
  <c r="B824" i="1"/>
  <c r="A824" i="1" s="1"/>
  <c r="B825" i="1"/>
  <c r="B826" i="1"/>
  <c r="B827" i="1"/>
  <c r="B828" i="1"/>
  <c r="A828" i="1" s="1"/>
  <c r="B829" i="1"/>
  <c r="B830" i="1"/>
  <c r="B831" i="1"/>
  <c r="B832" i="1"/>
  <c r="A832" i="1" s="1"/>
  <c r="B833" i="1"/>
  <c r="B834" i="1"/>
  <c r="B835" i="1"/>
  <c r="B836" i="1"/>
  <c r="A836" i="1" s="1"/>
  <c r="B837" i="1"/>
  <c r="B838" i="1"/>
  <c r="B839" i="1"/>
  <c r="B840" i="1"/>
  <c r="A840" i="1" s="1"/>
  <c r="B841" i="1"/>
  <c r="B3" i="1"/>
  <c r="A809" i="1" l="1"/>
  <c r="A805" i="1"/>
  <c r="A801" i="1"/>
  <c r="A797" i="1"/>
  <c r="A793" i="1"/>
  <c r="A789" i="1"/>
  <c r="A785" i="1"/>
  <c r="A781" i="1"/>
  <c r="A777" i="1"/>
  <c r="A773" i="1"/>
  <c r="A769" i="1"/>
  <c r="A765" i="1"/>
  <c r="A761" i="1"/>
  <c r="A757" i="1"/>
  <c r="A753" i="1"/>
  <c r="A749" i="1"/>
  <c r="A745" i="1"/>
  <c r="A741" i="1"/>
  <c r="A737" i="1"/>
  <c r="A841" i="1"/>
  <c r="A837" i="1"/>
  <c r="A833" i="1"/>
  <c r="A829" i="1"/>
  <c r="A825" i="1"/>
  <c r="A821" i="1"/>
  <c r="A817" i="1"/>
  <c r="A813" i="1"/>
  <c r="A733" i="1"/>
  <c r="A729" i="1"/>
  <c r="A725" i="1"/>
  <c r="A721" i="1"/>
  <c r="A717" i="1"/>
  <c r="A713" i="1"/>
  <c r="A709" i="1"/>
  <c r="A705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808" i="1"/>
  <c r="A804" i="1"/>
  <c r="A800" i="1"/>
  <c r="A796" i="1"/>
  <c r="A792" i="1"/>
  <c r="A788" i="1"/>
  <c r="A784" i="1"/>
  <c r="A780" i="1"/>
  <c r="A776" i="1"/>
  <c r="A772" i="1"/>
  <c r="A768" i="1"/>
  <c r="A764" i="1"/>
  <c r="A760" i="1"/>
  <c r="A756" i="1"/>
  <c r="A752" i="1"/>
  <c r="A748" i="1"/>
  <c r="A744" i="1"/>
  <c r="A740" i="1"/>
  <c r="A736" i="1"/>
  <c r="A732" i="1"/>
  <c r="A728" i="1"/>
  <c r="A724" i="1"/>
  <c r="A720" i="1"/>
  <c r="A716" i="1"/>
  <c r="A712" i="1"/>
  <c r="A708" i="1"/>
  <c r="A704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588" i="1"/>
  <c r="A572" i="1"/>
  <c r="A556" i="1"/>
  <c r="A540" i="1"/>
  <c r="A524" i="1"/>
  <c r="A508" i="1"/>
  <c r="A492" i="1"/>
  <c r="A476" i="1"/>
  <c r="A460" i="1"/>
  <c r="A444" i="1"/>
  <c r="A428" i="1"/>
  <c r="A412" i="1"/>
  <c r="A396" i="1"/>
  <c r="A380" i="1"/>
  <c r="A364" i="1"/>
  <c r="A348" i="1"/>
  <c r="A260" i="1"/>
  <c r="A196" i="1"/>
  <c r="A132" i="1"/>
  <c r="A68" i="1"/>
  <c r="A52" i="1"/>
  <c r="A48" i="1"/>
  <c r="A44" i="1"/>
  <c r="A40" i="1"/>
  <c r="A36" i="1"/>
  <c r="A32" i="1"/>
  <c r="A28" i="1"/>
  <c r="A24" i="1"/>
  <c r="A20" i="1"/>
  <c r="A16" i="1"/>
  <c r="A12" i="1"/>
  <c r="A8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33" i="1"/>
  <c r="A429" i="1"/>
  <c r="A425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73" i="1"/>
  <c r="A369" i="1"/>
  <c r="A365" i="1"/>
  <c r="A361" i="1"/>
  <c r="A357" i="1"/>
  <c r="A353" i="1"/>
  <c r="A349" i="1"/>
  <c r="A345" i="1"/>
  <c r="A566" i="1"/>
  <c r="A438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5" i="1"/>
  <c r="A320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4" i="1"/>
  <c r="A502" i="1"/>
  <c r="A839" i="1"/>
  <c r="A835" i="1"/>
  <c r="A831" i="1"/>
  <c r="A827" i="1"/>
  <c r="A823" i="1"/>
  <c r="A819" i="1"/>
  <c r="A815" i="1"/>
  <c r="A811" i="1"/>
  <c r="A807" i="1"/>
  <c r="A803" i="1"/>
  <c r="A799" i="1"/>
  <c r="A795" i="1"/>
  <c r="A791" i="1"/>
  <c r="A787" i="1"/>
  <c r="A783" i="1"/>
  <c r="A779" i="1"/>
  <c r="A775" i="1"/>
  <c r="A771" i="1"/>
  <c r="A767" i="1"/>
  <c r="A763" i="1"/>
  <c r="A759" i="1"/>
  <c r="A755" i="1"/>
  <c r="A751" i="1"/>
  <c r="A747" i="1"/>
  <c r="A743" i="1"/>
  <c r="A739" i="1"/>
  <c r="A735" i="1"/>
  <c r="A731" i="1"/>
  <c r="A727" i="1"/>
  <c r="A723" i="1"/>
  <c r="A719" i="1"/>
  <c r="A715" i="1"/>
  <c r="A711" i="1"/>
  <c r="A707" i="1"/>
  <c r="A703" i="1"/>
  <c r="A699" i="1"/>
  <c r="A695" i="1"/>
  <c r="A691" i="1"/>
  <c r="A687" i="1"/>
  <c r="A683" i="1"/>
  <c r="A679" i="1"/>
  <c r="A675" i="1"/>
  <c r="A671" i="1"/>
  <c r="A667" i="1"/>
  <c r="A663" i="1"/>
  <c r="A659" i="1"/>
  <c r="A655" i="1"/>
  <c r="A651" i="1"/>
  <c r="A647" i="1"/>
  <c r="A643" i="1"/>
  <c r="A639" i="1"/>
  <c r="A635" i="1"/>
  <c r="A631" i="1"/>
  <c r="A627" i="1"/>
  <c r="A623" i="1"/>
  <c r="A619" i="1"/>
  <c r="A615" i="1"/>
  <c r="A611" i="1"/>
  <c r="A607" i="1"/>
  <c r="A603" i="1"/>
  <c r="A599" i="1"/>
  <c r="A595" i="1"/>
  <c r="A591" i="1"/>
  <c r="A587" i="1"/>
  <c r="A583" i="1"/>
  <c r="A579" i="1"/>
  <c r="A575" i="1"/>
  <c r="A838" i="1"/>
  <c r="A834" i="1"/>
  <c r="A830" i="1"/>
  <c r="A826" i="1"/>
  <c r="A822" i="1"/>
  <c r="A818" i="1"/>
  <c r="A814" i="1"/>
  <c r="A810" i="1"/>
  <c r="A806" i="1"/>
  <c r="A802" i="1"/>
  <c r="A798" i="1"/>
  <c r="A794" i="1"/>
  <c r="A790" i="1"/>
  <c r="A786" i="1"/>
  <c r="A782" i="1"/>
  <c r="A778" i="1"/>
  <c r="A774" i="1"/>
  <c r="A770" i="1"/>
  <c r="A766" i="1"/>
  <c r="A762" i="1"/>
  <c r="A758" i="1"/>
  <c r="A754" i="1"/>
  <c r="A750" i="1"/>
  <c r="A746" i="1"/>
  <c r="A742" i="1"/>
  <c r="A738" i="1"/>
  <c r="A734" i="1"/>
  <c r="A730" i="1"/>
  <c r="A726" i="1"/>
  <c r="A722" i="1"/>
  <c r="A718" i="1"/>
  <c r="A714" i="1"/>
  <c r="A710" i="1"/>
  <c r="A706" i="1"/>
  <c r="A702" i="1"/>
  <c r="A698" i="1"/>
  <c r="A694" i="1"/>
  <c r="A690" i="1"/>
  <c r="A686" i="1"/>
  <c r="A682" i="1"/>
  <c r="A678" i="1"/>
  <c r="A674" i="1"/>
  <c r="A670" i="1"/>
  <c r="A666" i="1"/>
  <c r="A662" i="1"/>
  <c r="A658" i="1"/>
  <c r="A654" i="1"/>
  <c r="A650" i="1"/>
  <c r="A646" i="1"/>
  <c r="A642" i="1"/>
  <c r="A638" i="1"/>
  <c r="A634" i="1"/>
  <c r="A630" i="1"/>
  <c r="A626" i="1"/>
  <c r="A622" i="1"/>
  <c r="A618" i="1"/>
  <c r="A614" i="1"/>
  <c r="A610" i="1"/>
  <c r="A606" i="1"/>
  <c r="A602" i="1"/>
  <c r="A598" i="1"/>
  <c r="A594" i="1"/>
  <c r="A590" i="1"/>
  <c r="A586" i="1"/>
  <c r="A582" i="1"/>
  <c r="A578" i="1"/>
  <c r="A574" i="1"/>
  <c r="A570" i="1"/>
  <c r="A562" i="1"/>
  <c r="A558" i="1"/>
  <c r="A554" i="1"/>
  <c r="A550" i="1"/>
  <c r="A546" i="1"/>
  <c r="A542" i="1"/>
  <c r="A538" i="1"/>
  <c r="A534" i="1"/>
  <c r="A530" i="1"/>
  <c r="A526" i="1"/>
  <c r="A522" i="1"/>
  <c r="A518" i="1"/>
  <c r="A514" i="1"/>
  <c r="A510" i="1"/>
  <c r="A506" i="1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4" i="1"/>
  <c r="A430" i="1"/>
  <c r="A426" i="1"/>
  <c r="A422" i="1"/>
  <c r="A406" i="1"/>
  <c r="A390" i="1"/>
  <c r="A374" i="1"/>
  <c r="A600" i="1"/>
  <c r="A596" i="1"/>
  <c r="A592" i="1"/>
  <c r="A584" i="1"/>
  <c r="A580" i="1"/>
  <c r="A576" i="1"/>
  <c r="A568" i="1"/>
  <c r="A564" i="1"/>
  <c r="A560" i="1"/>
  <c r="A552" i="1"/>
  <c r="A548" i="1"/>
  <c r="A544" i="1"/>
  <c r="A536" i="1"/>
  <c r="A532" i="1"/>
  <c r="A528" i="1"/>
  <c r="A520" i="1"/>
  <c r="A516" i="1"/>
  <c r="A512" i="1"/>
  <c r="A504" i="1"/>
  <c r="A500" i="1"/>
  <c r="A496" i="1"/>
  <c r="A488" i="1"/>
  <c r="A484" i="1"/>
  <c r="A480" i="1"/>
  <c r="A472" i="1"/>
  <c r="A468" i="1"/>
  <c r="A464" i="1"/>
  <c r="A456" i="1"/>
  <c r="A452" i="1"/>
  <c r="A448" i="1"/>
  <c r="A440" i="1"/>
  <c r="A436" i="1"/>
  <c r="A432" i="1"/>
  <c r="A424" i="1"/>
  <c r="A420" i="1"/>
  <c r="A416" i="1"/>
  <c r="A408" i="1"/>
  <c r="A404" i="1"/>
  <c r="A400" i="1"/>
  <c r="A392" i="1"/>
  <c r="A388" i="1"/>
  <c r="A384" i="1"/>
  <c r="A376" i="1"/>
  <c r="A372" i="1"/>
  <c r="A368" i="1"/>
  <c r="A360" i="1"/>
  <c r="A356" i="1"/>
  <c r="A352" i="1"/>
  <c r="A344" i="1"/>
  <c r="A340" i="1"/>
  <c r="A336" i="1"/>
  <c r="A332" i="1"/>
  <c r="A328" i="1"/>
  <c r="A324" i="1"/>
  <c r="A316" i="1"/>
  <c r="A312" i="1"/>
  <c r="A308" i="1"/>
  <c r="A304" i="1"/>
  <c r="A300" i="1"/>
  <c r="A296" i="1"/>
  <c r="A292" i="1"/>
  <c r="A288" i="1"/>
  <c r="A284" i="1"/>
  <c r="A280" i="1"/>
  <c r="A276" i="1"/>
  <c r="A272" i="1"/>
  <c r="A268" i="1"/>
  <c r="A264" i="1"/>
  <c r="A256" i="1"/>
  <c r="A252" i="1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28" i="1"/>
  <c r="A124" i="1"/>
  <c r="A120" i="1"/>
  <c r="A116" i="1"/>
  <c r="A112" i="1"/>
  <c r="A108" i="1"/>
  <c r="A104" i="1"/>
  <c r="A100" i="1"/>
  <c r="A96" i="1"/>
  <c r="A92" i="1"/>
  <c r="A88" i="1"/>
  <c r="A84" i="1"/>
  <c r="A80" i="1"/>
  <c r="A76" i="1"/>
  <c r="A72" i="1"/>
  <c r="A64" i="1"/>
  <c r="A60" i="1"/>
  <c r="A56" i="1"/>
  <c r="A571" i="1"/>
  <c r="A567" i="1"/>
  <c r="A563" i="1"/>
  <c r="A559" i="1"/>
  <c r="A555" i="1"/>
  <c r="A551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475" i="1"/>
  <c r="A471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47" i="1"/>
  <c r="A243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11" i="1"/>
  <c r="A107" i="1"/>
  <c r="A103" i="1"/>
  <c r="A99" i="1"/>
  <c r="A95" i="1"/>
  <c r="A91" i="1"/>
  <c r="A87" i="1"/>
  <c r="A418" i="1"/>
  <c r="A414" i="1"/>
  <c r="A410" i="1"/>
  <c r="A402" i="1"/>
  <c r="A398" i="1"/>
  <c r="A394" i="1"/>
  <c r="A386" i="1"/>
  <c r="A382" i="1"/>
  <c r="A378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4" i="1"/>
  <c r="A10" i="1"/>
  <c r="A6" i="1"/>
  <c r="AB684" i="1"/>
  <c r="AB128" i="1"/>
  <c r="AB129" i="1"/>
  <c r="AB130" i="1"/>
  <c r="AB131" i="1"/>
  <c r="AB132" i="1"/>
  <c r="AB133" i="1"/>
  <c r="AB518" i="1"/>
  <c r="AB519" i="1"/>
  <c r="AB520" i="1"/>
  <c r="AB521" i="1"/>
  <c r="AB522" i="1"/>
  <c r="AB523" i="1"/>
  <c r="AB524" i="1"/>
  <c r="AB540" i="1"/>
  <c r="AB541" i="1"/>
  <c r="AB693" i="1"/>
  <c r="AB694" i="1"/>
  <c r="AB695" i="1"/>
  <c r="AB696" i="1"/>
  <c r="AB697" i="1"/>
  <c r="AB698" i="1"/>
  <c r="AB699" i="1"/>
  <c r="AB700" i="1"/>
  <c r="AB245" i="1"/>
  <c r="AB140" i="1"/>
  <c r="AB141" i="1"/>
  <c r="AB142" i="1"/>
  <c r="AB608" i="1"/>
  <c r="AB214" i="1"/>
  <c r="AB215" i="1"/>
  <c r="AB216" i="1"/>
  <c r="AB217" i="1"/>
  <c r="AB218" i="1"/>
  <c r="AB219" i="1"/>
  <c r="AB220" i="1"/>
  <c r="AB221" i="1"/>
  <c r="AB222" i="1"/>
  <c r="AB223" i="1"/>
  <c r="AB224" i="1"/>
  <c r="AB266" i="1"/>
  <c r="AB267" i="1"/>
  <c r="AB268" i="1"/>
  <c r="AB269" i="1"/>
  <c r="AB270" i="1"/>
  <c r="AB271" i="1"/>
  <c r="AB272" i="1"/>
  <c r="AB273" i="1"/>
  <c r="AB274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782" i="1"/>
  <c r="AB783" i="1"/>
  <c r="AB784" i="1"/>
  <c r="AB785" i="1"/>
  <c r="AB786" i="1"/>
  <c r="AB787" i="1"/>
  <c r="AB788" i="1"/>
  <c r="AB789" i="1"/>
  <c r="AB790" i="1"/>
  <c r="AB372" i="1"/>
  <c r="AB373" i="1"/>
  <c r="AB374" i="1"/>
  <c r="AB375" i="1"/>
  <c r="AB376" i="1"/>
  <c r="AB377" i="1"/>
  <c r="AB378" i="1"/>
  <c r="AB379" i="1"/>
  <c r="AB618" i="1"/>
  <c r="AB619" i="1"/>
  <c r="AB620" i="1"/>
  <c r="AB621" i="1"/>
  <c r="AB622" i="1"/>
  <c r="AB328" i="1"/>
  <c r="AB42" i="1"/>
  <c r="AB43" i="1"/>
  <c r="AB44" i="1"/>
  <c r="AB45" i="1"/>
  <c r="AB46" i="1"/>
  <c r="AB47" i="1"/>
  <c r="AB48" i="1"/>
  <c r="AB49" i="1"/>
  <c r="AB50" i="1"/>
  <c r="AB51" i="1"/>
  <c r="AB236" i="1"/>
  <c r="AB237" i="1"/>
  <c r="AB238" i="1"/>
  <c r="AB239" i="1"/>
  <c r="AB240" i="1"/>
  <c r="AB241" i="1"/>
  <c r="AB242" i="1"/>
  <c r="AB243" i="1"/>
  <c r="AB244" i="1"/>
  <c r="AB498" i="1"/>
  <c r="AB499" i="1"/>
  <c r="AB500" i="1"/>
  <c r="AB501" i="1"/>
  <c r="AB718" i="1"/>
  <c r="AB719" i="1"/>
  <c r="AB720" i="1"/>
  <c r="AB721" i="1"/>
  <c r="AB722" i="1"/>
  <c r="AB723" i="1"/>
  <c r="AB52" i="1"/>
  <c r="AB53" i="1"/>
  <c r="AB54" i="1"/>
  <c r="AB55" i="1"/>
  <c r="AB66" i="1"/>
  <c r="AB67" i="1"/>
  <c r="AB68" i="1"/>
  <c r="AB69" i="1"/>
  <c r="AB70" i="1"/>
  <c r="AB71" i="1"/>
  <c r="AB72" i="1"/>
  <c r="AB442" i="1"/>
  <c r="AB443" i="1"/>
  <c r="AB444" i="1"/>
  <c r="AB445" i="1"/>
  <c r="AB446" i="1"/>
  <c r="AB447" i="1"/>
  <c r="AB448" i="1"/>
  <c r="AB449" i="1"/>
  <c r="AB450" i="1"/>
  <c r="AB134" i="1"/>
  <c r="AB135" i="1"/>
  <c r="AB136" i="1"/>
  <c r="AB137" i="1"/>
  <c r="AB138" i="1"/>
  <c r="AB139" i="1"/>
  <c r="AB325" i="1"/>
  <c r="AB326" i="1"/>
  <c r="AB327" i="1"/>
  <c r="AB341" i="1"/>
  <c r="AB342" i="1"/>
  <c r="AB343" i="1"/>
  <c r="AB344" i="1"/>
  <c r="AB345" i="1"/>
  <c r="AB346" i="1"/>
  <c r="AB347" i="1"/>
  <c r="AB632" i="1"/>
  <c r="AB633" i="1"/>
  <c r="AB634" i="1"/>
  <c r="AB635" i="1"/>
  <c r="AB636" i="1"/>
  <c r="AB623" i="1"/>
  <c r="AB624" i="1"/>
  <c r="AB625" i="1"/>
  <c r="AB626" i="1"/>
  <c r="AB627" i="1"/>
  <c r="AB628" i="1"/>
  <c r="AB629" i="1"/>
  <c r="AB630" i="1"/>
  <c r="AB631" i="1"/>
  <c r="AB185" i="1"/>
  <c r="AB186" i="1"/>
  <c r="AB348" i="1"/>
  <c r="AB349" i="1"/>
  <c r="AB155" i="1"/>
  <c r="AB156" i="1"/>
  <c r="AB157" i="1"/>
  <c r="AB158" i="1"/>
  <c r="AB159" i="1"/>
  <c r="AB160" i="1"/>
  <c r="AB161" i="1"/>
  <c r="AB162" i="1"/>
  <c r="AB163" i="1"/>
  <c r="AB195" i="1"/>
  <c r="AB196" i="1"/>
  <c r="AB197" i="1"/>
  <c r="AB198" i="1"/>
  <c r="AB199" i="1"/>
  <c r="AB200" i="1"/>
  <c r="AB201" i="1"/>
  <c r="AB202" i="1"/>
  <c r="AB316" i="1"/>
  <c r="AB317" i="1"/>
  <c r="AB318" i="1"/>
  <c r="AB319" i="1"/>
  <c r="AB320" i="1"/>
  <c r="AB321" i="1"/>
  <c r="AB322" i="1"/>
  <c r="AB323" i="1"/>
  <c r="AB324" i="1"/>
  <c r="AB822" i="1"/>
  <c r="AB823" i="1"/>
  <c r="AB824" i="1"/>
  <c r="AB825" i="1"/>
  <c r="AB826" i="1"/>
  <c r="AB827" i="1"/>
  <c r="AB828" i="1"/>
  <c r="AB829" i="1"/>
  <c r="AB830" i="1"/>
  <c r="AB831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104" i="1"/>
  <c r="AB105" i="1"/>
  <c r="AB106" i="1"/>
  <c r="AB107" i="1"/>
  <c r="AB108" i="1"/>
  <c r="AB109" i="1"/>
  <c r="AB110" i="1"/>
  <c r="AB111" i="1"/>
  <c r="AB187" i="1"/>
  <c r="AB188" i="1"/>
  <c r="AB189" i="1"/>
  <c r="AB190" i="1"/>
  <c r="AB191" i="1"/>
  <c r="AB192" i="1"/>
  <c r="AB193" i="1"/>
  <c r="AB194" i="1"/>
  <c r="AB291" i="1"/>
  <c r="AB292" i="1"/>
  <c r="AB293" i="1"/>
  <c r="AB294" i="1"/>
  <c r="AB295" i="1"/>
  <c r="AB410" i="1"/>
  <c r="AB411" i="1"/>
  <c r="AB412" i="1"/>
  <c r="AB413" i="1"/>
  <c r="AB414" i="1"/>
  <c r="AB415" i="1"/>
  <c r="AB416" i="1"/>
  <c r="AB532" i="1"/>
  <c r="AB533" i="1"/>
  <c r="AB534" i="1"/>
  <c r="AB535" i="1"/>
  <c r="AB536" i="1"/>
  <c r="AB537" i="1"/>
  <c r="AB668" i="1"/>
  <c r="AB669" i="1"/>
  <c r="AB670" i="1"/>
  <c r="AB671" i="1"/>
  <c r="AB672" i="1"/>
  <c r="AB673" i="1"/>
  <c r="AB674" i="1"/>
  <c r="AB675" i="1"/>
  <c r="AB757" i="1"/>
  <c r="AB758" i="1"/>
  <c r="AB759" i="1"/>
  <c r="AB760" i="1"/>
  <c r="AB834" i="1"/>
  <c r="AB835" i="1"/>
  <c r="AB836" i="1"/>
  <c r="AB837" i="1"/>
  <c r="AB838" i="1"/>
  <c r="AB839" i="1"/>
  <c r="AB840" i="1"/>
  <c r="AB841" i="1"/>
  <c r="AB87" i="1"/>
  <c r="AB88" i="1"/>
  <c r="AB89" i="1"/>
  <c r="AB90" i="1"/>
  <c r="AB91" i="1"/>
  <c r="AB92" i="1"/>
  <c r="AB93" i="1"/>
  <c r="AB94" i="1"/>
  <c r="AB203" i="1"/>
  <c r="AB204" i="1"/>
  <c r="AB205" i="1"/>
  <c r="AB206" i="1"/>
  <c r="AB207" i="1"/>
  <c r="AB208" i="1"/>
  <c r="AB209" i="1"/>
  <c r="AB210" i="1"/>
  <c r="AB211" i="1"/>
  <c r="AB212" i="1"/>
  <c r="AB213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311" i="1"/>
  <c r="AB312" i="1"/>
  <c r="AB313" i="1"/>
  <c r="AB314" i="1"/>
  <c r="AB315" i="1"/>
  <c r="AB538" i="1"/>
  <c r="AB539" i="1"/>
  <c r="AB604" i="1"/>
  <c r="AB605" i="1"/>
  <c r="AB606" i="1"/>
  <c r="AB607" i="1"/>
  <c r="AB791" i="1"/>
  <c r="AB792" i="1"/>
  <c r="AB793" i="1"/>
  <c r="AB164" i="1"/>
  <c r="AB165" i="1"/>
  <c r="AB166" i="1"/>
  <c r="AB658" i="1"/>
  <c r="AB659" i="1"/>
  <c r="AB660" i="1"/>
  <c r="AB661" i="1"/>
  <c r="AB662" i="1"/>
  <c r="AB663" i="1"/>
  <c r="AB664" i="1"/>
  <c r="AB665" i="1"/>
  <c r="AB666" i="1"/>
  <c r="AB667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615" i="1"/>
  <c r="AB616" i="1"/>
  <c r="AB617" i="1"/>
  <c r="AB26" i="1"/>
  <c r="AB27" i="1"/>
  <c r="AB28" i="1"/>
  <c r="AB275" i="1"/>
  <c r="AB742" i="1"/>
  <c r="AB743" i="1"/>
  <c r="AB754" i="1"/>
  <c r="AB755" i="1"/>
  <c r="AB756" i="1"/>
  <c r="AB813" i="1"/>
  <c r="AB814" i="1"/>
  <c r="AB815" i="1"/>
  <c r="AB816" i="1"/>
  <c r="AB817" i="1"/>
  <c r="AB818" i="1"/>
  <c r="AB819" i="1"/>
  <c r="AB820" i="1"/>
  <c r="AB821" i="1"/>
  <c r="AB95" i="1"/>
  <c r="AB96" i="1"/>
  <c r="AB97" i="1"/>
  <c r="AB98" i="1"/>
  <c r="AB99" i="1"/>
  <c r="AB100" i="1"/>
  <c r="AB101" i="1"/>
  <c r="AB102" i="1"/>
  <c r="AB103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59" i="1"/>
  <c r="AB560" i="1"/>
  <c r="AB561" i="1"/>
  <c r="AB753" i="1"/>
  <c r="AB121" i="1"/>
  <c r="AB3" i="1"/>
  <c r="AB4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80" i="1"/>
  <c r="AB281" i="1"/>
  <c r="AB282" i="1"/>
  <c r="AB283" i="1"/>
  <c r="AB284" i="1"/>
  <c r="AB285" i="1"/>
  <c r="AB286" i="1"/>
  <c r="AB287" i="1"/>
  <c r="AB288" i="1"/>
  <c r="AB289" i="1"/>
  <c r="AB290" i="1"/>
  <c r="AB380" i="1"/>
  <c r="AB381" i="1"/>
  <c r="AB382" i="1"/>
  <c r="AB383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79" i="1"/>
  <c r="AB480" i="1"/>
  <c r="AB481" i="1"/>
  <c r="AB482" i="1"/>
  <c r="AB483" i="1"/>
  <c r="AB484" i="1"/>
  <c r="AB562" i="1"/>
  <c r="AB563" i="1"/>
  <c r="AB564" i="1"/>
  <c r="AB565" i="1"/>
  <c r="AB566" i="1"/>
  <c r="AB567" i="1"/>
  <c r="AB568" i="1"/>
  <c r="AB569" i="1"/>
  <c r="AB570" i="1"/>
  <c r="AB571" i="1"/>
  <c r="AB276" i="1"/>
  <c r="AB277" i="1"/>
  <c r="AB278" i="1"/>
  <c r="AB279" i="1"/>
  <c r="AB329" i="1"/>
  <c r="AB330" i="1"/>
  <c r="AB331" i="1"/>
  <c r="AB332" i="1"/>
  <c r="AB333" i="1"/>
  <c r="AB334" i="1"/>
  <c r="AB335" i="1"/>
  <c r="AB336" i="1"/>
  <c r="AB337" i="1"/>
  <c r="AB338" i="1"/>
  <c r="AB701" i="1"/>
  <c r="AB702" i="1"/>
  <c r="AB703" i="1"/>
  <c r="AB704" i="1"/>
  <c r="AB705" i="1"/>
  <c r="AB744" i="1"/>
  <c r="AB745" i="1"/>
  <c r="AB746" i="1"/>
  <c r="AB747" i="1"/>
  <c r="AB748" i="1"/>
  <c r="AB749" i="1"/>
  <c r="AB750" i="1"/>
  <c r="AB751" i="1"/>
  <c r="AB752" i="1"/>
  <c r="AB794" i="1"/>
  <c r="AB795" i="1"/>
  <c r="AB796" i="1"/>
  <c r="AB797" i="1"/>
  <c r="AB798" i="1"/>
  <c r="AB799" i="1"/>
  <c r="AB800" i="1"/>
  <c r="AB801" i="1"/>
  <c r="AB177" i="1"/>
  <c r="AB178" i="1"/>
  <c r="AB179" i="1"/>
  <c r="AB180" i="1"/>
  <c r="AB549" i="1"/>
  <c r="AB550" i="1"/>
  <c r="AB551" i="1"/>
  <c r="AB552" i="1"/>
  <c r="AB553" i="1"/>
  <c r="AB554" i="1"/>
  <c r="AB555" i="1"/>
  <c r="AB556" i="1"/>
  <c r="AB557" i="1"/>
  <c r="AB558" i="1"/>
  <c r="AB57" i="1"/>
  <c r="AB58" i="1"/>
  <c r="AB59" i="1"/>
  <c r="AB60" i="1"/>
  <c r="AB61" i="1"/>
  <c r="AB62" i="1"/>
  <c r="AB63" i="1"/>
  <c r="AB64" i="1"/>
  <c r="AB65" i="1"/>
  <c r="AB167" i="1"/>
  <c r="AB168" i="1"/>
  <c r="AB169" i="1"/>
  <c r="AB170" i="1"/>
  <c r="AB171" i="1"/>
  <c r="AB172" i="1"/>
  <c r="AB173" i="1"/>
  <c r="AB174" i="1"/>
  <c r="AB175" i="1"/>
  <c r="AB176" i="1"/>
  <c r="AB339" i="1"/>
  <c r="AB340" i="1"/>
  <c r="AB405" i="1"/>
  <c r="AB406" i="1"/>
  <c r="AB407" i="1"/>
  <c r="AB408" i="1"/>
  <c r="AB409" i="1"/>
  <c r="AB545" i="1"/>
  <c r="AB546" i="1"/>
  <c r="AB547" i="1"/>
  <c r="AB548" i="1"/>
  <c r="AB802" i="1"/>
  <c r="AB803" i="1"/>
  <c r="AB804" i="1"/>
  <c r="AB805" i="1"/>
  <c r="AB806" i="1"/>
  <c r="AB724" i="1"/>
  <c r="AB725" i="1"/>
  <c r="AB726" i="1"/>
  <c r="AB727" i="1"/>
  <c r="AB728" i="1"/>
  <c r="AB729" i="1"/>
  <c r="AB730" i="1"/>
  <c r="AB731" i="1"/>
  <c r="AB732" i="1"/>
  <c r="AB32" i="1"/>
  <c r="AB33" i="1"/>
  <c r="AB34" i="1"/>
  <c r="AB35" i="1"/>
  <c r="AB36" i="1"/>
  <c r="AB37" i="1"/>
  <c r="AB38" i="1"/>
  <c r="AB39" i="1"/>
  <c r="AB40" i="1"/>
  <c r="AB41" i="1"/>
  <c r="AB610" i="1"/>
  <c r="AB611" i="1"/>
  <c r="AB612" i="1"/>
  <c r="AB613" i="1"/>
  <c r="AB614" i="1"/>
  <c r="AB56" i="1"/>
  <c r="AB145" i="1"/>
  <c r="AB146" i="1"/>
  <c r="AB147" i="1"/>
  <c r="AB148" i="1"/>
  <c r="AB149" i="1"/>
  <c r="AB150" i="1"/>
  <c r="AB151" i="1"/>
  <c r="AB152" i="1"/>
  <c r="AB153" i="1"/>
  <c r="AB154" i="1"/>
  <c r="AB644" i="1"/>
  <c r="AB645" i="1"/>
  <c r="AB646" i="1"/>
  <c r="AB733" i="1"/>
  <c r="AB734" i="1"/>
  <c r="AB735" i="1"/>
  <c r="AB736" i="1"/>
  <c r="AB737" i="1"/>
  <c r="AB738" i="1"/>
  <c r="AB739" i="1"/>
  <c r="AB740" i="1"/>
  <c r="AB741" i="1"/>
  <c r="AB807" i="1"/>
  <c r="AB808" i="1"/>
  <c r="AB809" i="1"/>
  <c r="AB810" i="1"/>
  <c r="AB811" i="1"/>
  <c r="AB812" i="1"/>
  <c r="AB832" i="1"/>
  <c r="AB833" i="1"/>
  <c r="AB17" i="1"/>
  <c r="AB18" i="1"/>
  <c r="AB19" i="1"/>
  <c r="AB20" i="1"/>
  <c r="AB21" i="1"/>
  <c r="AB22" i="1"/>
  <c r="AB23" i="1"/>
  <c r="AB24" i="1"/>
  <c r="AB25" i="1"/>
  <c r="AB181" i="1"/>
  <c r="AB182" i="1"/>
  <c r="AB183" i="1"/>
  <c r="AB184" i="1"/>
  <c r="AB363" i="1"/>
  <c r="AB364" i="1"/>
  <c r="AB365" i="1"/>
  <c r="AB366" i="1"/>
  <c r="AB367" i="1"/>
  <c r="AB368" i="1"/>
  <c r="AB369" i="1"/>
  <c r="AB370" i="1"/>
  <c r="AB371" i="1"/>
  <c r="AB502" i="1"/>
  <c r="AB503" i="1"/>
  <c r="AB504" i="1"/>
  <c r="AB505" i="1"/>
  <c r="AB506" i="1"/>
  <c r="AB572" i="1"/>
  <c r="AB573" i="1"/>
  <c r="AB676" i="1"/>
  <c r="AB677" i="1"/>
  <c r="AB678" i="1"/>
  <c r="AB679" i="1"/>
  <c r="AB680" i="1"/>
  <c r="AB681" i="1"/>
  <c r="AB682" i="1"/>
  <c r="AB683" i="1"/>
  <c r="AB14" i="1"/>
  <c r="AB15" i="1"/>
  <c r="AB16" i="1"/>
  <c r="AB112" i="1"/>
  <c r="AB113" i="1"/>
  <c r="AB114" i="1"/>
  <c r="AB115" i="1"/>
  <c r="AB116" i="1"/>
  <c r="AB117" i="1"/>
  <c r="AB118" i="1"/>
  <c r="AB119" i="1"/>
  <c r="AB120" i="1"/>
  <c r="AB228" i="1"/>
  <c r="AB229" i="1"/>
  <c r="AB230" i="1"/>
  <c r="AB231" i="1"/>
  <c r="AB232" i="1"/>
  <c r="AB233" i="1"/>
  <c r="AB234" i="1"/>
  <c r="AB235" i="1"/>
  <c r="AB398" i="1"/>
  <c r="AB399" i="1"/>
  <c r="AB5" i="1"/>
  <c r="AB6" i="1"/>
  <c r="AB7" i="1"/>
  <c r="AB8" i="1"/>
  <c r="AB9" i="1"/>
  <c r="AB10" i="1"/>
  <c r="AB11" i="1"/>
  <c r="AB12" i="1"/>
  <c r="AB13" i="1"/>
  <c r="AB29" i="1"/>
  <c r="AB30" i="1"/>
  <c r="AB31" i="1"/>
  <c r="AB301" i="1"/>
  <c r="AB302" i="1"/>
  <c r="AB303" i="1"/>
  <c r="AB304" i="1"/>
  <c r="AB305" i="1"/>
  <c r="AB306" i="1"/>
  <c r="AB307" i="1"/>
  <c r="AB308" i="1"/>
  <c r="AB309" i="1"/>
  <c r="AB310" i="1"/>
  <c r="AB350" i="1"/>
  <c r="AB351" i="1"/>
  <c r="AB352" i="1"/>
  <c r="AB353" i="1"/>
  <c r="AB354" i="1"/>
  <c r="AB472" i="1"/>
  <c r="AB473" i="1"/>
  <c r="AB474" i="1"/>
  <c r="AB475" i="1"/>
  <c r="AB709" i="1"/>
  <c r="AB710" i="1"/>
  <c r="AB711" i="1"/>
  <c r="AB712" i="1"/>
  <c r="AB713" i="1"/>
  <c r="AB714" i="1"/>
  <c r="AB715" i="1"/>
  <c r="AB716" i="1"/>
  <c r="AB717" i="1"/>
  <c r="AB471" i="1"/>
  <c r="AB507" i="1"/>
  <c r="AB508" i="1"/>
  <c r="AB509" i="1"/>
  <c r="AB510" i="1"/>
  <c r="AB511" i="1"/>
  <c r="AB512" i="1"/>
  <c r="AB513" i="1"/>
  <c r="AB514" i="1"/>
  <c r="AB515" i="1"/>
  <c r="AB516" i="1"/>
  <c r="AB517" i="1"/>
  <c r="AB143" i="1"/>
  <c r="AB144" i="1"/>
  <c r="AB400" i="1"/>
  <c r="AB401" i="1"/>
  <c r="AB402" i="1"/>
  <c r="AB403" i="1"/>
  <c r="AB404" i="1"/>
  <c r="AB258" i="1"/>
  <c r="AB259" i="1"/>
  <c r="AB260" i="1"/>
  <c r="AB261" i="1"/>
  <c r="AB262" i="1"/>
  <c r="AB263" i="1"/>
  <c r="AB264" i="1"/>
  <c r="AB265" i="1"/>
  <c r="AB225" i="1"/>
  <c r="AB226" i="1"/>
  <c r="AB227" i="1"/>
  <c r="AB476" i="1"/>
  <c r="AB477" i="1"/>
  <c r="AB478" i="1"/>
  <c r="AB594" i="1"/>
  <c r="AB595" i="1"/>
  <c r="AB596" i="1"/>
  <c r="AB597" i="1"/>
  <c r="AB598" i="1"/>
  <c r="AB599" i="1"/>
  <c r="AB600" i="1"/>
  <c r="AB601" i="1"/>
  <c r="AB602" i="1"/>
  <c r="AB603" i="1"/>
  <c r="AB685" i="1"/>
  <c r="AB686" i="1"/>
  <c r="AB687" i="1"/>
  <c r="AB688" i="1"/>
  <c r="AB689" i="1"/>
  <c r="AB690" i="1"/>
  <c r="AB691" i="1"/>
  <c r="AB692" i="1"/>
  <c r="AB706" i="1"/>
  <c r="AB707" i="1"/>
  <c r="AB708" i="1"/>
  <c r="AB761" i="1"/>
  <c r="AB762" i="1"/>
  <c r="AB763" i="1"/>
  <c r="AB764" i="1"/>
  <c r="AB765" i="1"/>
  <c r="AB766" i="1"/>
  <c r="AB774" i="1"/>
  <c r="AB775" i="1"/>
  <c r="AB776" i="1"/>
  <c r="AB777" i="1"/>
  <c r="AB778" i="1"/>
  <c r="AB779" i="1"/>
  <c r="AB780" i="1"/>
  <c r="AB781" i="1"/>
  <c r="AB122" i="1"/>
  <c r="AB123" i="1"/>
  <c r="AB124" i="1"/>
  <c r="AB125" i="1"/>
  <c r="AB126" i="1"/>
  <c r="AB127" i="1"/>
  <c r="AB296" i="1"/>
  <c r="AB297" i="1"/>
  <c r="AB298" i="1"/>
  <c r="AB299" i="1"/>
  <c r="AB300" i="1"/>
  <c r="AB355" i="1"/>
  <c r="AB356" i="1"/>
  <c r="AB357" i="1"/>
  <c r="AB358" i="1"/>
  <c r="AB359" i="1"/>
  <c r="AB360" i="1"/>
  <c r="AB361" i="1"/>
  <c r="AB362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525" i="1"/>
  <c r="AB526" i="1"/>
  <c r="AB527" i="1"/>
  <c r="AB528" i="1"/>
  <c r="AB529" i="1"/>
  <c r="AB530" i="1"/>
  <c r="AB531" i="1"/>
  <c r="AB542" i="1"/>
  <c r="AB543" i="1"/>
  <c r="AB544" i="1"/>
  <c r="AB574" i="1"/>
  <c r="AB575" i="1"/>
  <c r="AB576" i="1"/>
  <c r="AB577" i="1"/>
  <c r="AB578" i="1"/>
  <c r="AB579" i="1"/>
  <c r="AB580" i="1"/>
  <c r="AB637" i="1"/>
  <c r="AB638" i="1"/>
  <c r="AB639" i="1"/>
  <c r="AB640" i="1"/>
  <c r="AB641" i="1"/>
  <c r="AB642" i="1"/>
  <c r="AB643" i="1"/>
  <c r="AB767" i="1"/>
  <c r="AB768" i="1"/>
  <c r="AB769" i="1"/>
  <c r="AB770" i="1"/>
  <c r="AB771" i="1"/>
  <c r="AB772" i="1"/>
  <c r="AB773" i="1"/>
  <c r="AB647" i="1"/>
  <c r="AB648" i="1"/>
  <c r="AB649" i="1"/>
  <c r="AB650" i="1"/>
  <c r="AB651" i="1"/>
  <c r="AB652" i="1"/>
  <c r="AB653" i="1"/>
  <c r="AB654" i="1"/>
  <c r="AB655" i="1"/>
  <c r="AB656" i="1"/>
  <c r="AB657" i="1"/>
  <c r="AB609" i="1"/>
  <c r="AC657" i="1"/>
  <c r="AD609" i="1" l="1"/>
  <c r="AD58" i="1"/>
  <c r="AD57" i="1"/>
  <c r="AD519" i="1"/>
  <c r="AD520" i="1"/>
  <c r="AD521" i="1"/>
  <c r="AD522" i="1"/>
  <c r="AD523" i="1"/>
  <c r="AD524" i="1"/>
  <c r="AD540" i="1"/>
  <c r="AD541" i="1"/>
  <c r="AD693" i="1"/>
  <c r="AD694" i="1"/>
  <c r="AD695" i="1"/>
  <c r="AD696" i="1"/>
  <c r="AD697" i="1"/>
  <c r="AD698" i="1"/>
  <c r="AD699" i="1"/>
  <c r="AD700" i="1"/>
  <c r="AD245" i="1"/>
  <c r="AD140" i="1"/>
  <c r="AD141" i="1"/>
  <c r="AD142" i="1"/>
  <c r="AD608" i="1"/>
  <c r="AD214" i="1"/>
  <c r="AD215" i="1"/>
  <c r="AD216" i="1"/>
  <c r="AD217" i="1"/>
  <c r="AD218" i="1"/>
  <c r="AD219" i="1"/>
  <c r="AD220" i="1"/>
  <c r="AD221" i="1"/>
  <c r="AD222" i="1"/>
  <c r="AD223" i="1"/>
  <c r="AD224" i="1"/>
  <c r="AD266" i="1"/>
  <c r="AD267" i="1"/>
  <c r="AD268" i="1"/>
  <c r="AD269" i="1"/>
  <c r="AD270" i="1"/>
  <c r="AD271" i="1"/>
  <c r="AD272" i="1"/>
  <c r="AD273" i="1"/>
  <c r="AD274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782" i="1"/>
  <c r="AD783" i="1"/>
  <c r="AD784" i="1"/>
  <c r="AD785" i="1"/>
  <c r="AD786" i="1"/>
  <c r="AD787" i="1"/>
  <c r="AD788" i="1"/>
  <c r="AD789" i="1"/>
  <c r="AD790" i="1"/>
  <c r="AD372" i="1"/>
  <c r="AD373" i="1"/>
  <c r="AD374" i="1"/>
  <c r="AD375" i="1"/>
  <c r="AD376" i="1"/>
  <c r="AD377" i="1"/>
  <c r="AD378" i="1"/>
  <c r="AD379" i="1"/>
  <c r="AD618" i="1"/>
  <c r="AD619" i="1"/>
  <c r="AD620" i="1"/>
  <c r="AD621" i="1"/>
  <c r="AD622" i="1"/>
  <c r="AD328" i="1"/>
  <c r="AD42" i="1"/>
  <c r="AD43" i="1"/>
  <c r="AD44" i="1"/>
  <c r="AD45" i="1"/>
  <c r="AD46" i="1"/>
  <c r="AD47" i="1"/>
  <c r="AD48" i="1"/>
  <c r="AD49" i="1"/>
  <c r="AD50" i="1"/>
  <c r="AD51" i="1"/>
  <c r="AD236" i="1"/>
  <c r="AD237" i="1"/>
  <c r="AD238" i="1"/>
  <c r="AD239" i="1"/>
  <c r="AD240" i="1"/>
  <c r="AD241" i="1"/>
  <c r="AD242" i="1"/>
  <c r="AD243" i="1"/>
  <c r="AD244" i="1"/>
  <c r="AD498" i="1"/>
  <c r="AD499" i="1"/>
  <c r="AD500" i="1"/>
  <c r="AD501" i="1"/>
  <c r="AD718" i="1"/>
  <c r="AD719" i="1"/>
  <c r="AD720" i="1"/>
  <c r="AD721" i="1"/>
  <c r="AD722" i="1"/>
  <c r="AD723" i="1"/>
  <c r="AD53" i="1"/>
  <c r="AD54" i="1"/>
  <c r="AD55" i="1"/>
  <c r="AD66" i="1"/>
  <c r="AD67" i="1"/>
  <c r="AD68" i="1"/>
  <c r="AD69" i="1"/>
  <c r="AD70" i="1"/>
  <c r="AD71" i="1"/>
  <c r="AD72" i="1"/>
  <c r="AD442" i="1"/>
  <c r="AD443" i="1"/>
  <c r="AD444" i="1"/>
  <c r="AD445" i="1"/>
  <c r="AD446" i="1"/>
  <c r="AD447" i="1"/>
  <c r="AD448" i="1"/>
  <c r="AD449" i="1"/>
  <c r="AD450" i="1"/>
  <c r="AD134" i="1"/>
  <c r="AD135" i="1"/>
  <c r="AD136" i="1"/>
  <c r="AD137" i="1"/>
  <c r="AD138" i="1"/>
  <c r="AD139" i="1"/>
  <c r="AD325" i="1"/>
  <c r="AD326" i="1"/>
  <c r="AD327" i="1"/>
  <c r="AD341" i="1"/>
  <c r="AD342" i="1"/>
  <c r="AD343" i="1"/>
  <c r="AD344" i="1"/>
  <c r="AD345" i="1"/>
  <c r="AD346" i="1"/>
  <c r="AD347" i="1"/>
  <c r="AD632" i="1"/>
  <c r="AD633" i="1"/>
  <c r="AD634" i="1"/>
  <c r="AD635" i="1"/>
  <c r="AD636" i="1"/>
  <c r="AD623" i="1"/>
  <c r="AD624" i="1"/>
  <c r="AD625" i="1"/>
  <c r="AD626" i="1"/>
  <c r="AD627" i="1"/>
  <c r="AD628" i="1"/>
  <c r="AD629" i="1"/>
  <c r="AD630" i="1"/>
  <c r="AD631" i="1"/>
  <c r="AD185" i="1"/>
  <c r="AD186" i="1"/>
  <c r="AD348" i="1"/>
  <c r="AD349" i="1"/>
  <c r="AD155" i="1"/>
  <c r="AD156" i="1"/>
  <c r="AD157" i="1"/>
  <c r="AD158" i="1"/>
  <c r="AD159" i="1"/>
  <c r="AD160" i="1"/>
  <c r="AD161" i="1"/>
  <c r="AD162" i="1"/>
  <c r="AD163" i="1"/>
  <c r="AD195" i="1"/>
  <c r="AD196" i="1"/>
  <c r="AD197" i="1"/>
  <c r="AD198" i="1"/>
  <c r="AD199" i="1"/>
  <c r="AD200" i="1"/>
  <c r="AD201" i="1"/>
  <c r="AD202" i="1"/>
  <c r="AD316" i="1"/>
  <c r="AD317" i="1"/>
  <c r="AD318" i="1"/>
  <c r="AD319" i="1"/>
  <c r="AD320" i="1"/>
  <c r="AD321" i="1"/>
  <c r="AD322" i="1"/>
  <c r="AD323" i="1"/>
  <c r="AD324" i="1"/>
  <c r="AD822" i="1"/>
  <c r="AD823" i="1"/>
  <c r="AD824" i="1"/>
  <c r="AD825" i="1"/>
  <c r="AD826" i="1"/>
  <c r="AD827" i="1"/>
  <c r="AD828" i="1"/>
  <c r="AD829" i="1"/>
  <c r="AD830" i="1"/>
  <c r="AD831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104" i="1"/>
  <c r="AD105" i="1"/>
  <c r="AD106" i="1"/>
  <c r="AD107" i="1"/>
  <c r="AD108" i="1"/>
  <c r="AD109" i="1"/>
  <c r="AD110" i="1"/>
  <c r="AD111" i="1"/>
  <c r="AD187" i="1"/>
  <c r="AD188" i="1"/>
  <c r="AD189" i="1"/>
  <c r="AD190" i="1"/>
  <c r="AD191" i="1"/>
  <c r="AD192" i="1"/>
  <c r="AD193" i="1"/>
  <c r="AD194" i="1"/>
  <c r="AD291" i="1"/>
  <c r="AD292" i="1"/>
  <c r="AD293" i="1"/>
  <c r="AD294" i="1"/>
  <c r="AD295" i="1"/>
  <c r="AD410" i="1"/>
  <c r="AD411" i="1"/>
  <c r="AD412" i="1"/>
  <c r="AD413" i="1"/>
  <c r="AD414" i="1"/>
  <c r="AD415" i="1"/>
  <c r="AD416" i="1"/>
  <c r="AD532" i="1"/>
  <c r="AD533" i="1"/>
  <c r="AD534" i="1"/>
  <c r="AD535" i="1"/>
  <c r="AD536" i="1"/>
  <c r="AD537" i="1"/>
  <c r="AD668" i="1"/>
  <c r="AD669" i="1"/>
  <c r="AD670" i="1"/>
  <c r="AD671" i="1"/>
  <c r="AD672" i="1"/>
  <c r="AD673" i="1"/>
  <c r="AD674" i="1"/>
  <c r="AD675" i="1"/>
  <c r="AD757" i="1"/>
  <c r="AD758" i="1"/>
  <c r="AD759" i="1"/>
  <c r="AD760" i="1"/>
  <c r="AD834" i="1"/>
  <c r="AD835" i="1"/>
  <c r="AD836" i="1"/>
  <c r="AD837" i="1"/>
  <c r="AD838" i="1"/>
  <c r="AD839" i="1"/>
  <c r="AD840" i="1"/>
  <c r="AD841" i="1"/>
  <c r="AD87" i="1"/>
  <c r="AD88" i="1"/>
  <c r="AD89" i="1"/>
  <c r="AD90" i="1"/>
  <c r="AD91" i="1"/>
  <c r="AD92" i="1"/>
  <c r="AD93" i="1"/>
  <c r="AD94" i="1"/>
  <c r="AD203" i="1"/>
  <c r="AD204" i="1"/>
  <c r="AD205" i="1"/>
  <c r="AD206" i="1"/>
  <c r="AD207" i="1"/>
  <c r="AD208" i="1"/>
  <c r="AD209" i="1"/>
  <c r="AD210" i="1"/>
  <c r="AD211" i="1"/>
  <c r="AD212" i="1"/>
  <c r="AD213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311" i="1"/>
  <c r="AD312" i="1"/>
  <c r="AD313" i="1"/>
  <c r="AD314" i="1"/>
  <c r="AD315" i="1"/>
  <c r="AD538" i="1"/>
  <c r="AD539" i="1"/>
  <c r="AD604" i="1"/>
  <c r="AD605" i="1"/>
  <c r="AD606" i="1"/>
  <c r="AD607" i="1"/>
  <c r="AD791" i="1"/>
  <c r="AD792" i="1"/>
  <c r="AD793" i="1"/>
  <c r="AD164" i="1"/>
  <c r="AD165" i="1"/>
  <c r="AD166" i="1"/>
  <c r="AD658" i="1"/>
  <c r="AD659" i="1"/>
  <c r="AD660" i="1"/>
  <c r="AD661" i="1"/>
  <c r="AD662" i="1"/>
  <c r="AD663" i="1"/>
  <c r="AD664" i="1"/>
  <c r="AD665" i="1"/>
  <c r="AD666" i="1"/>
  <c r="AD667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615" i="1"/>
  <c r="AD616" i="1"/>
  <c r="AD617" i="1"/>
  <c r="AD26" i="1"/>
  <c r="AD27" i="1"/>
  <c r="AD28" i="1"/>
  <c r="AD275" i="1"/>
  <c r="AD742" i="1"/>
  <c r="AD743" i="1"/>
  <c r="AD754" i="1"/>
  <c r="AD755" i="1"/>
  <c r="AD756" i="1"/>
  <c r="AD813" i="1"/>
  <c r="AD814" i="1"/>
  <c r="AD815" i="1"/>
  <c r="AD816" i="1"/>
  <c r="AD817" i="1"/>
  <c r="AD818" i="1"/>
  <c r="AD819" i="1"/>
  <c r="AD820" i="1"/>
  <c r="AD821" i="1"/>
  <c r="AD95" i="1"/>
  <c r="AD96" i="1"/>
  <c r="AD97" i="1"/>
  <c r="AD98" i="1"/>
  <c r="AD99" i="1"/>
  <c r="AD100" i="1"/>
  <c r="AD101" i="1"/>
  <c r="AD102" i="1"/>
  <c r="AD103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59" i="1"/>
  <c r="AD560" i="1"/>
  <c r="AD561" i="1"/>
  <c r="AD753" i="1"/>
  <c r="AD121" i="1"/>
  <c r="AD3" i="1"/>
  <c r="AD4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80" i="1"/>
  <c r="AD281" i="1"/>
  <c r="AD282" i="1"/>
  <c r="AD283" i="1"/>
  <c r="AD284" i="1"/>
  <c r="AD285" i="1"/>
  <c r="AD286" i="1"/>
  <c r="AD287" i="1"/>
  <c r="AD288" i="1"/>
  <c r="AD289" i="1"/>
  <c r="AD290" i="1"/>
  <c r="AD380" i="1"/>
  <c r="AD381" i="1"/>
  <c r="AD382" i="1"/>
  <c r="AD383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79" i="1"/>
  <c r="AD480" i="1"/>
  <c r="AD481" i="1"/>
  <c r="AD482" i="1"/>
  <c r="AD483" i="1"/>
  <c r="AD484" i="1"/>
  <c r="AD562" i="1"/>
  <c r="AD563" i="1"/>
  <c r="AD564" i="1"/>
  <c r="AD565" i="1"/>
  <c r="AD566" i="1"/>
  <c r="AD567" i="1"/>
  <c r="AD568" i="1"/>
  <c r="AD569" i="1"/>
  <c r="AD570" i="1"/>
  <c r="AD571" i="1"/>
  <c r="AD276" i="1"/>
  <c r="AD277" i="1"/>
  <c r="AD278" i="1"/>
  <c r="AD279" i="1"/>
  <c r="AD329" i="1"/>
  <c r="AD330" i="1"/>
  <c r="AD331" i="1"/>
  <c r="AD332" i="1"/>
  <c r="AD333" i="1"/>
  <c r="AD334" i="1"/>
  <c r="AD335" i="1"/>
  <c r="AD336" i="1"/>
  <c r="AD337" i="1"/>
  <c r="AD338" i="1"/>
  <c r="AD701" i="1"/>
  <c r="AD702" i="1"/>
  <c r="AD703" i="1"/>
  <c r="AD704" i="1"/>
  <c r="AD705" i="1"/>
  <c r="AD744" i="1"/>
  <c r="AD745" i="1"/>
  <c r="AD746" i="1"/>
  <c r="AD747" i="1"/>
  <c r="AD748" i="1"/>
  <c r="AD749" i="1"/>
  <c r="AD750" i="1"/>
  <c r="AD751" i="1"/>
  <c r="AD752" i="1"/>
  <c r="AD794" i="1"/>
  <c r="AD795" i="1"/>
  <c r="AD796" i="1"/>
  <c r="AD797" i="1"/>
  <c r="AD798" i="1"/>
  <c r="AD799" i="1"/>
  <c r="AD800" i="1"/>
  <c r="AD801" i="1"/>
  <c r="AD177" i="1"/>
  <c r="AD178" i="1"/>
  <c r="AD179" i="1"/>
  <c r="AD180" i="1"/>
  <c r="AD549" i="1"/>
  <c r="AD550" i="1"/>
  <c r="AD551" i="1"/>
  <c r="AD552" i="1"/>
  <c r="AD553" i="1"/>
  <c r="AD554" i="1"/>
  <c r="AD555" i="1"/>
  <c r="AD556" i="1"/>
  <c r="AD557" i="1"/>
  <c r="AD558" i="1"/>
  <c r="AD59" i="1"/>
  <c r="AD60" i="1"/>
  <c r="AD61" i="1"/>
  <c r="AD62" i="1"/>
  <c r="AD63" i="1"/>
  <c r="AD64" i="1"/>
  <c r="AD65" i="1"/>
  <c r="AD167" i="1"/>
  <c r="AD168" i="1"/>
  <c r="AD169" i="1"/>
  <c r="AD170" i="1"/>
  <c r="AD171" i="1"/>
  <c r="AD172" i="1"/>
  <c r="AD173" i="1"/>
  <c r="AD174" i="1"/>
  <c r="AD175" i="1"/>
  <c r="AD176" i="1"/>
  <c r="AD339" i="1"/>
  <c r="AD340" i="1"/>
  <c r="AD405" i="1"/>
  <c r="AD406" i="1"/>
  <c r="AD407" i="1"/>
  <c r="AD408" i="1"/>
  <c r="AD409" i="1"/>
  <c r="AD545" i="1"/>
  <c r="AD546" i="1"/>
  <c r="AD547" i="1"/>
  <c r="AD548" i="1"/>
  <c r="AD802" i="1"/>
  <c r="AD803" i="1"/>
  <c r="AD804" i="1"/>
  <c r="AD805" i="1"/>
  <c r="AD806" i="1"/>
  <c r="AD724" i="1"/>
  <c r="AD725" i="1"/>
  <c r="AD726" i="1"/>
  <c r="AD727" i="1"/>
  <c r="AD728" i="1"/>
  <c r="AD729" i="1"/>
  <c r="AD730" i="1"/>
  <c r="AD731" i="1"/>
  <c r="AD732" i="1"/>
  <c r="AD32" i="1"/>
  <c r="AD33" i="1"/>
  <c r="AD34" i="1"/>
  <c r="AD35" i="1"/>
  <c r="AD36" i="1"/>
  <c r="AD37" i="1"/>
  <c r="AD38" i="1"/>
  <c r="AD39" i="1"/>
  <c r="AD40" i="1"/>
  <c r="AD41" i="1"/>
  <c r="AD610" i="1"/>
  <c r="AD611" i="1"/>
  <c r="AD612" i="1"/>
  <c r="AD613" i="1"/>
  <c r="AD614" i="1"/>
  <c r="AD56" i="1"/>
  <c r="AD145" i="1"/>
  <c r="AD146" i="1"/>
  <c r="AD147" i="1"/>
  <c r="AD148" i="1"/>
  <c r="AD149" i="1"/>
  <c r="AD150" i="1"/>
  <c r="AD151" i="1"/>
  <c r="AD152" i="1"/>
  <c r="AD153" i="1"/>
  <c r="AD154" i="1"/>
  <c r="AD644" i="1"/>
  <c r="AD645" i="1"/>
  <c r="AD646" i="1"/>
  <c r="AD733" i="1"/>
  <c r="AD734" i="1"/>
  <c r="AD735" i="1"/>
  <c r="AD736" i="1"/>
  <c r="AD737" i="1"/>
  <c r="AD738" i="1"/>
  <c r="AD739" i="1"/>
  <c r="AD740" i="1"/>
  <c r="AD741" i="1"/>
  <c r="AD807" i="1"/>
  <c r="AD808" i="1"/>
  <c r="AD809" i="1"/>
  <c r="AD810" i="1"/>
  <c r="AD811" i="1"/>
  <c r="AD812" i="1"/>
  <c r="AD832" i="1"/>
  <c r="AD833" i="1"/>
  <c r="AD17" i="1"/>
  <c r="AD18" i="1"/>
  <c r="AD19" i="1"/>
  <c r="AD20" i="1"/>
  <c r="AD21" i="1"/>
  <c r="AD22" i="1"/>
  <c r="AD23" i="1"/>
  <c r="AD24" i="1"/>
  <c r="AD25" i="1"/>
  <c r="AD181" i="1"/>
  <c r="AD182" i="1"/>
  <c r="AD183" i="1"/>
  <c r="AD184" i="1"/>
  <c r="AD363" i="1"/>
  <c r="AD364" i="1"/>
  <c r="AD365" i="1"/>
  <c r="AD366" i="1"/>
  <c r="AD367" i="1"/>
  <c r="AD368" i="1"/>
  <c r="AD369" i="1"/>
  <c r="AD370" i="1"/>
  <c r="AD371" i="1"/>
  <c r="AD502" i="1"/>
  <c r="AD503" i="1"/>
  <c r="AD504" i="1"/>
  <c r="AD505" i="1"/>
  <c r="AD506" i="1"/>
  <c r="AD572" i="1"/>
  <c r="AD573" i="1"/>
  <c r="AD676" i="1"/>
  <c r="AD677" i="1"/>
  <c r="AD678" i="1"/>
  <c r="AD679" i="1"/>
  <c r="AD680" i="1"/>
  <c r="AD681" i="1"/>
  <c r="AD682" i="1"/>
  <c r="AD683" i="1"/>
  <c r="AD15" i="1"/>
  <c r="AD16" i="1"/>
  <c r="AD112" i="1"/>
  <c r="AD113" i="1"/>
  <c r="AD114" i="1"/>
  <c r="AD115" i="1"/>
  <c r="AD116" i="1"/>
  <c r="AD117" i="1"/>
  <c r="AD118" i="1"/>
  <c r="AD119" i="1"/>
  <c r="AD120" i="1"/>
  <c r="AD228" i="1"/>
  <c r="AD229" i="1"/>
  <c r="AD230" i="1"/>
  <c r="AD231" i="1"/>
  <c r="AD232" i="1"/>
  <c r="AD233" i="1"/>
  <c r="AD234" i="1"/>
  <c r="AD235" i="1"/>
  <c r="AD398" i="1"/>
  <c r="AD399" i="1"/>
  <c r="AD5" i="1"/>
  <c r="AD6" i="1"/>
  <c r="AD7" i="1"/>
  <c r="AD8" i="1"/>
  <c r="AD9" i="1"/>
  <c r="AD10" i="1"/>
  <c r="AD11" i="1"/>
  <c r="AD12" i="1"/>
  <c r="AD29" i="1"/>
  <c r="AD30" i="1"/>
  <c r="AD31" i="1"/>
  <c r="AD301" i="1"/>
  <c r="AD302" i="1"/>
  <c r="AD303" i="1"/>
  <c r="AD304" i="1"/>
  <c r="AD305" i="1"/>
  <c r="AD306" i="1"/>
  <c r="AD307" i="1"/>
  <c r="AD308" i="1"/>
  <c r="AD309" i="1"/>
  <c r="AD310" i="1"/>
  <c r="AD350" i="1"/>
  <c r="AD351" i="1"/>
  <c r="AD352" i="1"/>
  <c r="AD353" i="1"/>
  <c r="AD354" i="1"/>
  <c r="AD472" i="1"/>
  <c r="AD473" i="1"/>
  <c r="AD474" i="1"/>
  <c r="AD475" i="1"/>
  <c r="AD709" i="1"/>
  <c r="AD710" i="1"/>
  <c r="AD711" i="1"/>
  <c r="AD712" i="1"/>
  <c r="AD713" i="1"/>
  <c r="AD714" i="1"/>
  <c r="AD715" i="1"/>
  <c r="AD716" i="1"/>
  <c r="AD717" i="1"/>
  <c r="AD471" i="1"/>
  <c r="AD507" i="1"/>
  <c r="AD508" i="1"/>
  <c r="AD509" i="1"/>
  <c r="AD510" i="1"/>
  <c r="AD511" i="1"/>
  <c r="AD512" i="1"/>
  <c r="AD513" i="1"/>
  <c r="AD514" i="1"/>
  <c r="AD515" i="1"/>
  <c r="AD516" i="1"/>
  <c r="AD517" i="1"/>
  <c r="AD143" i="1"/>
  <c r="AD144" i="1"/>
  <c r="AD400" i="1"/>
  <c r="AD401" i="1"/>
  <c r="AD402" i="1"/>
  <c r="AD403" i="1"/>
  <c r="AD404" i="1"/>
  <c r="AD258" i="1"/>
  <c r="AD259" i="1"/>
  <c r="AD260" i="1"/>
  <c r="AD261" i="1"/>
  <c r="AD262" i="1"/>
  <c r="AD263" i="1"/>
  <c r="AD264" i="1"/>
  <c r="AD265" i="1"/>
  <c r="AD225" i="1"/>
  <c r="AD226" i="1"/>
  <c r="AD227" i="1"/>
  <c r="AD476" i="1"/>
  <c r="AD477" i="1"/>
  <c r="AD478" i="1"/>
  <c r="AD594" i="1"/>
  <c r="AD595" i="1"/>
  <c r="AD596" i="1"/>
  <c r="AD597" i="1"/>
  <c r="AD598" i="1"/>
  <c r="AD599" i="1"/>
  <c r="AD600" i="1"/>
  <c r="AD601" i="1"/>
  <c r="AD602" i="1"/>
  <c r="AD603" i="1"/>
  <c r="AD685" i="1"/>
  <c r="AD686" i="1"/>
  <c r="AD687" i="1"/>
  <c r="AD688" i="1"/>
  <c r="AD689" i="1"/>
  <c r="AD690" i="1"/>
  <c r="AD691" i="1"/>
  <c r="AD692" i="1"/>
  <c r="AD706" i="1"/>
  <c r="AD707" i="1"/>
  <c r="AD708" i="1"/>
  <c r="AD761" i="1"/>
  <c r="AD762" i="1"/>
  <c r="AD763" i="1"/>
  <c r="AD764" i="1"/>
  <c r="AD765" i="1"/>
  <c r="AD766" i="1"/>
  <c r="AD774" i="1"/>
  <c r="AD775" i="1"/>
  <c r="AD776" i="1"/>
  <c r="AD777" i="1"/>
  <c r="AD778" i="1"/>
  <c r="AD779" i="1"/>
  <c r="AD780" i="1"/>
  <c r="AD781" i="1"/>
  <c r="AD122" i="1"/>
  <c r="AD123" i="1"/>
  <c r="AD124" i="1"/>
  <c r="AD125" i="1"/>
  <c r="AD126" i="1"/>
  <c r="AD127" i="1"/>
  <c r="AD296" i="1"/>
  <c r="AD297" i="1"/>
  <c r="AD298" i="1"/>
  <c r="AD299" i="1"/>
  <c r="AD300" i="1"/>
  <c r="AD355" i="1"/>
  <c r="AD356" i="1"/>
  <c r="AD357" i="1"/>
  <c r="AD358" i="1"/>
  <c r="AD359" i="1"/>
  <c r="AD360" i="1"/>
  <c r="AD361" i="1"/>
  <c r="AD362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525" i="1"/>
  <c r="AD526" i="1"/>
  <c r="AD527" i="1"/>
  <c r="AD528" i="1"/>
  <c r="AD529" i="1"/>
  <c r="AD530" i="1"/>
  <c r="AD531" i="1"/>
  <c r="AD542" i="1"/>
  <c r="AD543" i="1"/>
  <c r="AD544" i="1"/>
  <c r="AD574" i="1"/>
  <c r="AD575" i="1"/>
  <c r="AD576" i="1"/>
  <c r="AD577" i="1"/>
  <c r="AD578" i="1"/>
  <c r="AD579" i="1"/>
  <c r="AD580" i="1"/>
  <c r="AD637" i="1"/>
  <c r="AD638" i="1"/>
  <c r="AD639" i="1"/>
  <c r="AD640" i="1"/>
  <c r="AD641" i="1"/>
  <c r="AD642" i="1"/>
  <c r="AD643" i="1"/>
  <c r="AD767" i="1"/>
  <c r="AD768" i="1"/>
  <c r="AD769" i="1"/>
  <c r="AD770" i="1"/>
  <c r="AD771" i="1"/>
  <c r="AD772" i="1"/>
  <c r="AD773" i="1"/>
  <c r="AD647" i="1"/>
  <c r="AD648" i="1"/>
  <c r="AD649" i="1"/>
  <c r="AD650" i="1"/>
  <c r="AD651" i="1"/>
  <c r="AD652" i="1"/>
  <c r="AD653" i="1"/>
  <c r="AD654" i="1"/>
  <c r="AD655" i="1"/>
  <c r="AD656" i="1"/>
  <c r="AD657" i="1"/>
  <c r="AD684" i="1"/>
  <c r="AD128" i="1"/>
  <c r="AD129" i="1"/>
  <c r="AD130" i="1"/>
  <c r="AD131" i="1"/>
  <c r="AD132" i="1"/>
  <c r="AD133" i="1"/>
  <c r="AD518" i="1"/>
  <c r="AC684" i="1"/>
  <c r="AC128" i="1"/>
  <c r="AC129" i="1"/>
  <c r="AC130" i="1"/>
  <c r="AC131" i="1"/>
  <c r="AC132" i="1"/>
  <c r="AC133" i="1"/>
  <c r="AC518" i="1"/>
  <c r="AC519" i="1"/>
  <c r="AC520" i="1"/>
  <c r="AC521" i="1"/>
  <c r="AC522" i="1"/>
  <c r="AC523" i="1"/>
  <c r="AC524" i="1"/>
  <c r="AC540" i="1"/>
  <c r="AC541" i="1"/>
  <c r="AC693" i="1"/>
  <c r="AC694" i="1"/>
  <c r="AC695" i="1"/>
  <c r="AC696" i="1"/>
  <c r="AC697" i="1"/>
  <c r="AC698" i="1"/>
  <c r="AC699" i="1"/>
  <c r="AC700" i="1"/>
  <c r="AC245" i="1"/>
  <c r="AC140" i="1"/>
  <c r="AC141" i="1"/>
  <c r="AC142" i="1"/>
  <c r="AC608" i="1"/>
  <c r="AC214" i="1"/>
  <c r="AC215" i="1"/>
  <c r="AC216" i="1"/>
  <c r="AC217" i="1"/>
  <c r="AC218" i="1"/>
  <c r="AC219" i="1"/>
  <c r="AC220" i="1"/>
  <c r="AC221" i="1"/>
  <c r="AC222" i="1"/>
  <c r="AC223" i="1"/>
  <c r="AC224" i="1"/>
  <c r="AC266" i="1"/>
  <c r="AC267" i="1"/>
  <c r="AC268" i="1"/>
  <c r="AC269" i="1"/>
  <c r="AC270" i="1"/>
  <c r="AC271" i="1"/>
  <c r="AC272" i="1"/>
  <c r="AC273" i="1"/>
  <c r="AC274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782" i="1"/>
  <c r="AC783" i="1"/>
  <c r="AC784" i="1"/>
  <c r="AC785" i="1"/>
  <c r="AC786" i="1"/>
  <c r="AC787" i="1"/>
  <c r="AC788" i="1"/>
  <c r="AC789" i="1"/>
  <c r="AC790" i="1"/>
  <c r="AC372" i="1"/>
  <c r="AC373" i="1"/>
  <c r="AC374" i="1"/>
  <c r="AC375" i="1"/>
  <c r="AC376" i="1"/>
  <c r="AC377" i="1"/>
  <c r="AC378" i="1"/>
  <c r="AC379" i="1"/>
  <c r="AC618" i="1"/>
  <c r="AC619" i="1"/>
  <c r="AC620" i="1"/>
  <c r="AC621" i="1"/>
  <c r="AC622" i="1"/>
  <c r="AC328" i="1"/>
  <c r="AC42" i="1"/>
  <c r="AC43" i="1"/>
  <c r="AC44" i="1"/>
  <c r="AC45" i="1"/>
  <c r="AC46" i="1"/>
  <c r="AC47" i="1"/>
  <c r="AC48" i="1"/>
  <c r="AC49" i="1"/>
  <c r="AC50" i="1"/>
  <c r="AC51" i="1"/>
  <c r="AC236" i="1"/>
  <c r="AC237" i="1"/>
  <c r="AC238" i="1"/>
  <c r="AC239" i="1"/>
  <c r="AC240" i="1"/>
  <c r="AC241" i="1"/>
  <c r="AC242" i="1"/>
  <c r="AC243" i="1"/>
  <c r="AC244" i="1"/>
  <c r="AC498" i="1"/>
  <c r="AC499" i="1"/>
  <c r="AC500" i="1"/>
  <c r="AC501" i="1"/>
  <c r="AC718" i="1"/>
  <c r="AC719" i="1"/>
  <c r="AC720" i="1"/>
  <c r="AC721" i="1"/>
  <c r="AC722" i="1"/>
  <c r="AC723" i="1"/>
  <c r="AC52" i="1"/>
  <c r="AC53" i="1"/>
  <c r="AC54" i="1"/>
  <c r="AC55" i="1"/>
  <c r="AC66" i="1"/>
  <c r="AC67" i="1"/>
  <c r="AC68" i="1"/>
  <c r="AC69" i="1"/>
  <c r="AC70" i="1"/>
  <c r="AC71" i="1"/>
  <c r="AC72" i="1"/>
  <c r="AC442" i="1"/>
  <c r="AC443" i="1"/>
  <c r="AC444" i="1"/>
  <c r="AC445" i="1"/>
  <c r="AC446" i="1"/>
  <c r="AC447" i="1"/>
  <c r="AC448" i="1"/>
  <c r="AC449" i="1"/>
  <c r="AC450" i="1"/>
  <c r="AC134" i="1"/>
  <c r="AC135" i="1"/>
  <c r="AC136" i="1"/>
  <c r="AC137" i="1"/>
  <c r="AC138" i="1"/>
  <c r="AC139" i="1"/>
  <c r="AC325" i="1"/>
  <c r="AC326" i="1"/>
  <c r="AC327" i="1"/>
  <c r="AC341" i="1"/>
  <c r="AC342" i="1"/>
  <c r="AC343" i="1"/>
  <c r="AC344" i="1"/>
  <c r="AC345" i="1"/>
  <c r="AC346" i="1"/>
  <c r="AC347" i="1"/>
  <c r="AC632" i="1"/>
  <c r="AC633" i="1"/>
  <c r="AC634" i="1"/>
  <c r="AC635" i="1"/>
  <c r="AC636" i="1"/>
  <c r="AC623" i="1"/>
  <c r="AC624" i="1"/>
  <c r="AC625" i="1"/>
  <c r="AC626" i="1"/>
  <c r="AC627" i="1"/>
  <c r="AC628" i="1"/>
  <c r="AC629" i="1"/>
  <c r="AC630" i="1"/>
  <c r="AC631" i="1"/>
  <c r="AC185" i="1"/>
  <c r="AC186" i="1"/>
  <c r="AC348" i="1"/>
  <c r="AC349" i="1"/>
  <c r="AC155" i="1"/>
  <c r="AC156" i="1"/>
  <c r="AC157" i="1"/>
  <c r="AC158" i="1"/>
  <c r="AC159" i="1"/>
  <c r="AC160" i="1"/>
  <c r="AC161" i="1"/>
  <c r="AC162" i="1"/>
  <c r="AC163" i="1"/>
  <c r="AC195" i="1"/>
  <c r="AC196" i="1"/>
  <c r="AC197" i="1"/>
  <c r="AC198" i="1"/>
  <c r="AC199" i="1"/>
  <c r="AC200" i="1"/>
  <c r="AC201" i="1"/>
  <c r="AC202" i="1"/>
  <c r="AC316" i="1"/>
  <c r="AC317" i="1"/>
  <c r="AC318" i="1"/>
  <c r="AC319" i="1"/>
  <c r="AC320" i="1"/>
  <c r="AC321" i="1"/>
  <c r="AC322" i="1"/>
  <c r="AC323" i="1"/>
  <c r="AC324" i="1"/>
  <c r="AC822" i="1"/>
  <c r="AC823" i="1"/>
  <c r="AC824" i="1"/>
  <c r="AC825" i="1"/>
  <c r="AC826" i="1"/>
  <c r="AC827" i="1"/>
  <c r="AC828" i="1"/>
  <c r="AC829" i="1"/>
  <c r="AC830" i="1"/>
  <c r="AC831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104" i="1"/>
  <c r="AC105" i="1"/>
  <c r="AC106" i="1"/>
  <c r="AC107" i="1"/>
  <c r="AC108" i="1"/>
  <c r="AC109" i="1"/>
  <c r="AC110" i="1"/>
  <c r="AC111" i="1"/>
  <c r="AC187" i="1"/>
  <c r="AC188" i="1"/>
  <c r="AC189" i="1"/>
  <c r="AC190" i="1"/>
  <c r="AC191" i="1"/>
  <c r="AC192" i="1"/>
  <c r="AC193" i="1"/>
  <c r="AC194" i="1"/>
  <c r="AC291" i="1"/>
  <c r="AC292" i="1"/>
  <c r="AC293" i="1"/>
  <c r="AC294" i="1"/>
  <c r="AC295" i="1"/>
  <c r="AC410" i="1"/>
  <c r="AC411" i="1"/>
  <c r="AC412" i="1"/>
  <c r="AC413" i="1"/>
  <c r="AC414" i="1"/>
  <c r="AC415" i="1"/>
  <c r="AC416" i="1"/>
  <c r="AC532" i="1"/>
  <c r="AC533" i="1"/>
  <c r="AC534" i="1"/>
  <c r="AC535" i="1"/>
  <c r="AC536" i="1"/>
  <c r="AC537" i="1"/>
  <c r="AC668" i="1"/>
  <c r="AC669" i="1"/>
  <c r="AC670" i="1"/>
  <c r="AC671" i="1"/>
  <c r="AC672" i="1"/>
  <c r="AC673" i="1"/>
  <c r="AC674" i="1"/>
  <c r="AC675" i="1"/>
  <c r="AC757" i="1"/>
  <c r="AC758" i="1"/>
  <c r="AC759" i="1"/>
  <c r="AC760" i="1"/>
  <c r="AC834" i="1"/>
  <c r="AC835" i="1"/>
  <c r="AC836" i="1"/>
  <c r="AC837" i="1"/>
  <c r="AC838" i="1"/>
  <c r="AC839" i="1"/>
  <c r="AC840" i="1"/>
  <c r="AC841" i="1"/>
  <c r="AC87" i="1"/>
  <c r="AC88" i="1"/>
  <c r="AC89" i="1"/>
  <c r="AC90" i="1"/>
  <c r="AC91" i="1"/>
  <c r="AC92" i="1"/>
  <c r="AC93" i="1"/>
  <c r="AC94" i="1"/>
  <c r="AC203" i="1"/>
  <c r="AC204" i="1"/>
  <c r="AC205" i="1"/>
  <c r="AC206" i="1"/>
  <c r="AC207" i="1"/>
  <c r="AC208" i="1"/>
  <c r="AC209" i="1"/>
  <c r="AC210" i="1"/>
  <c r="AC211" i="1"/>
  <c r="AC212" i="1"/>
  <c r="AC213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311" i="1"/>
  <c r="AC312" i="1"/>
  <c r="AC313" i="1"/>
  <c r="AC314" i="1"/>
  <c r="AC315" i="1"/>
  <c r="AC538" i="1"/>
  <c r="AC539" i="1"/>
  <c r="AC604" i="1"/>
  <c r="AC605" i="1"/>
  <c r="AC606" i="1"/>
  <c r="AC607" i="1"/>
  <c r="AC791" i="1"/>
  <c r="AC792" i="1"/>
  <c r="AC793" i="1"/>
  <c r="AC164" i="1"/>
  <c r="AC165" i="1"/>
  <c r="AC166" i="1"/>
  <c r="AC658" i="1"/>
  <c r="AC659" i="1"/>
  <c r="AC660" i="1"/>
  <c r="AC661" i="1"/>
  <c r="AC662" i="1"/>
  <c r="AC663" i="1"/>
  <c r="AC664" i="1"/>
  <c r="AC665" i="1"/>
  <c r="AC666" i="1"/>
  <c r="AC667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615" i="1"/>
  <c r="AC616" i="1"/>
  <c r="AC617" i="1"/>
  <c r="AC26" i="1"/>
  <c r="AC27" i="1"/>
  <c r="AC28" i="1"/>
  <c r="AC275" i="1"/>
  <c r="AC742" i="1"/>
  <c r="AC743" i="1"/>
  <c r="AC754" i="1"/>
  <c r="AC755" i="1"/>
  <c r="AC756" i="1"/>
  <c r="AC813" i="1"/>
  <c r="AC814" i="1"/>
  <c r="AC815" i="1"/>
  <c r="AC816" i="1"/>
  <c r="AC817" i="1"/>
  <c r="AC818" i="1"/>
  <c r="AC819" i="1"/>
  <c r="AC820" i="1"/>
  <c r="AC821" i="1"/>
  <c r="AC95" i="1"/>
  <c r="AC96" i="1"/>
  <c r="AC97" i="1"/>
  <c r="AC98" i="1"/>
  <c r="AC99" i="1"/>
  <c r="AC100" i="1"/>
  <c r="AC101" i="1"/>
  <c r="AC102" i="1"/>
  <c r="AC103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59" i="1"/>
  <c r="AC560" i="1"/>
  <c r="AC561" i="1"/>
  <c r="AC753" i="1"/>
  <c r="AC121" i="1"/>
  <c r="AC3" i="1"/>
  <c r="AC4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80" i="1"/>
  <c r="AC281" i="1"/>
  <c r="AC282" i="1"/>
  <c r="AC283" i="1"/>
  <c r="AC284" i="1"/>
  <c r="AC285" i="1"/>
  <c r="AC286" i="1"/>
  <c r="AC287" i="1"/>
  <c r="AC288" i="1"/>
  <c r="AC289" i="1"/>
  <c r="AC290" i="1"/>
  <c r="AC380" i="1"/>
  <c r="AC381" i="1"/>
  <c r="AC382" i="1"/>
  <c r="AC383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79" i="1"/>
  <c r="AC480" i="1"/>
  <c r="AC481" i="1"/>
  <c r="AC482" i="1"/>
  <c r="AC483" i="1"/>
  <c r="AC484" i="1"/>
  <c r="AC562" i="1"/>
  <c r="AC563" i="1"/>
  <c r="AC564" i="1"/>
  <c r="AC565" i="1"/>
  <c r="AC566" i="1"/>
  <c r="AC567" i="1"/>
  <c r="AC568" i="1"/>
  <c r="AC569" i="1"/>
  <c r="AC570" i="1"/>
  <c r="AC571" i="1"/>
  <c r="AC276" i="1"/>
  <c r="AC277" i="1"/>
  <c r="AC278" i="1"/>
  <c r="AC279" i="1"/>
  <c r="AC329" i="1"/>
  <c r="AC330" i="1"/>
  <c r="AC331" i="1"/>
  <c r="AC332" i="1"/>
  <c r="AC333" i="1"/>
  <c r="AC334" i="1"/>
  <c r="AC335" i="1"/>
  <c r="AC336" i="1"/>
  <c r="AC337" i="1"/>
  <c r="AC338" i="1"/>
  <c r="AC701" i="1"/>
  <c r="AC702" i="1"/>
  <c r="AC703" i="1"/>
  <c r="AC704" i="1"/>
  <c r="AC705" i="1"/>
  <c r="AC744" i="1"/>
  <c r="AC745" i="1"/>
  <c r="AC746" i="1"/>
  <c r="AC747" i="1"/>
  <c r="AC748" i="1"/>
  <c r="AC749" i="1"/>
  <c r="AC750" i="1"/>
  <c r="AC751" i="1"/>
  <c r="AC752" i="1"/>
  <c r="AC794" i="1"/>
  <c r="AC795" i="1"/>
  <c r="AC796" i="1"/>
  <c r="AC797" i="1"/>
  <c r="AC798" i="1"/>
  <c r="AC799" i="1"/>
  <c r="AC800" i="1"/>
  <c r="AC801" i="1"/>
  <c r="AC177" i="1"/>
  <c r="AC178" i="1"/>
  <c r="AC179" i="1"/>
  <c r="AC180" i="1"/>
  <c r="AC549" i="1"/>
  <c r="AC550" i="1"/>
  <c r="AC551" i="1"/>
  <c r="AC552" i="1"/>
  <c r="AC553" i="1"/>
  <c r="AC554" i="1"/>
  <c r="AC555" i="1"/>
  <c r="AC556" i="1"/>
  <c r="AC557" i="1"/>
  <c r="AC558" i="1"/>
  <c r="AC57" i="1"/>
  <c r="AC58" i="1"/>
  <c r="AC59" i="1"/>
  <c r="AC60" i="1"/>
  <c r="AC61" i="1"/>
  <c r="AC62" i="1"/>
  <c r="AC63" i="1"/>
  <c r="AC64" i="1"/>
  <c r="AC65" i="1"/>
  <c r="AC167" i="1"/>
  <c r="AC168" i="1"/>
  <c r="AC169" i="1"/>
  <c r="AC170" i="1"/>
  <c r="AC171" i="1"/>
  <c r="AC172" i="1"/>
  <c r="AC173" i="1"/>
  <c r="AC174" i="1"/>
  <c r="AC175" i="1"/>
  <c r="AC176" i="1"/>
  <c r="AC339" i="1"/>
  <c r="AC340" i="1"/>
  <c r="AC405" i="1"/>
  <c r="AC406" i="1"/>
  <c r="AC407" i="1"/>
  <c r="AC408" i="1"/>
  <c r="AC409" i="1"/>
  <c r="AC545" i="1"/>
  <c r="AC546" i="1"/>
  <c r="AC547" i="1"/>
  <c r="AC548" i="1"/>
  <c r="AC802" i="1"/>
  <c r="AC803" i="1"/>
  <c r="AC804" i="1"/>
  <c r="AC805" i="1"/>
  <c r="AC806" i="1"/>
  <c r="AC724" i="1"/>
  <c r="AC725" i="1"/>
  <c r="AC726" i="1"/>
  <c r="AC727" i="1"/>
  <c r="AC728" i="1"/>
  <c r="AC729" i="1"/>
  <c r="AC730" i="1"/>
  <c r="AC731" i="1"/>
  <c r="AC732" i="1"/>
  <c r="AC32" i="1"/>
  <c r="AC33" i="1"/>
  <c r="AC34" i="1"/>
  <c r="AC35" i="1"/>
  <c r="AC36" i="1"/>
  <c r="AC37" i="1"/>
  <c r="AC38" i="1"/>
  <c r="AC39" i="1"/>
  <c r="AC40" i="1"/>
  <c r="AC41" i="1"/>
  <c r="AC610" i="1"/>
  <c r="AC611" i="1"/>
  <c r="AC612" i="1"/>
  <c r="AC613" i="1"/>
  <c r="AC614" i="1"/>
  <c r="AC56" i="1"/>
  <c r="AC145" i="1"/>
  <c r="AC146" i="1"/>
  <c r="AC147" i="1"/>
  <c r="AC148" i="1"/>
  <c r="AC149" i="1"/>
  <c r="AC150" i="1"/>
  <c r="AC151" i="1"/>
  <c r="AC152" i="1"/>
  <c r="AC153" i="1"/>
  <c r="AC154" i="1"/>
  <c r="AC644" i="1"/>
  <c r="AC645" i="1"/>
  <c r="AC646" i="1"/>
  <c r="AC733" i="1"/>
  <c r="AC734" i="1"/>
  <c r="AC735" i="1"/>
  <c r="AC736" i="1"/>
  <c r="AC737" i="1"/>
  <c r="AC738" i="1"/>
  <c r="AC739" i="1"/>
  <c r="AC740" i="1"/>
  <c r="AC741" i="1"/>
  <c r="AC807" i="1"/>
  <c r="AC808" i="1"/>
  <c r="AC809" i="1"/>
  <c r="AC810" i="1"/>
  <c r="AC811" i="1"/>
  <c r="AC812" i="1"/>
  <c r="AC832" i="1"/>
  <c r="AC833" i="1"/>
  <c r="AC17" i="1"/>
  <c r="AC18" i="1"/>
  <c r="AC19" i="1"/>
  <c r="AC20" i="1"/>
  <c r="AC21" i="1"/>
  <c r="AC22" i="1"/>
  <c r="AC23" i="1"/>
  <c r="AC24" i="1"/>
  <c r="AC25" i="1"/>
  <c r="AC181" i="1"/>
  <c r="AC182" i="1"/>
  <c r="AC183" i="1"/>
  <c r="AC184" i="1"/>
  <c r="AC363" i="1"/>
  <c r="AC364" i="1"/>
  <c r="AC365" i="1"/>
  <c r="AC366" i="1"/>
  <c r="AC367" i="1"/>
  <c r="AC368" i="1"/>
  <c r="AC369" i="1"/>
  <c r="AC370" i="1"/>
  <c r="AC371" i="1"/>
  <c r="AC502" i="1"/>
  <c r="AC503" i="1"/>
  <c r="AC504" i="1"/>
  <c r="AC505" i="1"/>
  <c r="AC506" i="1"/>
  <c r="AC572" i="1"/>
  <c r="AC573" i="1"/>
  <c r="AC676" i="1"/>
  <c r="AC677" i="1"/>
  <c r="AC678" i="1"/>
  <c r="AC679" i="1"/>
  <c r="AC680" i="1"/>
  <c r="AC681" i="1"/>
  <c r="AC682" i="1"/>
  <c r="AC683" i="1"/>
  <c r="AC14" i="1"/>
  <c r="AC15" i="1"/>
  <c r="AC16" i="1"/>
  <c r="AC112" i="1"/>
  <c r="AC113" i="1"/>
  <c r="AC114" i="1"/>
  <c r="AC115" i="1"/>
  <c r="AC116" i="1"/>
  <c r="AC117" i="1"/>
  <c r="AC118" i="1"/>
  <c r="AC119" i="1"/>
  <c r="AC120" i="1"/>
  <c r="AC228" i="1"/>
  <c r="AC229" i="1"/>
  <c r="AC230" i="1"/>
  <c r="AC231" i="1"/>
  <c r="AC232" i="1"/>
  <c r="AC233" i="1"/>
  <c r="AC234" i="1"/>
  <c r="AC235" i="1"/>
  <c r="AC398" i="1"/>
  <c r="AC399" i="1"/>
  <c r="AC5" i="1"/>
  <c r="AC6" i="1"/>
  <c r="AC7" i="1"/>
  <c r="AC8" i="1"/>
  <c r="AC9" i="1"/>
  <c r="AC10" i="1"/>
  <c r="AC11" i="1"/>
  <c r="AC12" i="1"/>
  <c r="AC13" i="1"/>
  <c r="AC29" i="1"/>
  <c r="AC30" i="1"/>
  <c r="AC31" i="1"/>
  <c r="AC301" i="1"/>
  <c r="AC302" i="1"/>
  <c r="AC303" i="1"/>
  <c r="AC304" i="1"/>
  <c r="AC305" i="1"/>
  <c r="AC306" i="1"/>
  <c r="AC307" i="1"/>
  <c r="AC308" i="1"/>
  <c r="AC309" i="1"/>
  <c r="AC310" i="1"/>
  <c r="AC350" i="1"/>
  <c r="AC351" i="1"/>
  <c r="AC352" i="1"/>
  <c r="AC353" i="1"/>
  <c r="AC354" i="1"/>
  <c r="AC472" i="1"/>
  <c r="AC473" i="1"/>
  <c r="AC474" i="1"/>
  <c r="AC475" i="1"/>
  <c r="AC709" i="1"/>
  <c r="AC710" i="1"/>
  <c r="AC711" i="1"/>
  <c r="AC712" i="1"/>
  <c r="AC713" i="1"/>
  <c r="AC714" i="1"/>
  <c r="AC715" i="1"/>
  <c r="AC716" i="1"/>
  <c r="AC717" i="1"/>
  <c r="AC471" i="1"/>
  <c r="AC507" i="1"/>
  <c r="AC508" i="1"/>
  <c r="AC509" i="1"/>
  <c r="AC510" i="1"/>
  <c r="AC511" i="1"/>
  <c r="AC512" i="1"/>
  <c r="AC513" i="1"/>
  <c r="AC514" i="1"/>
  <c r="AC515" i="1"/>
  <c r="AC516" i="1"/>
  <c r="AC517" i="1"/>
  <c r="AC143" i="1"/>
  <c r="AC144" i="1"/>
  <c r="AC400" i="1"/>
  <c r="AC401" i="1"/>
  <c r="AC402" i="1"/>
  <c r="AC403" i="1"/>
  <c r="AC404" i="1"/>
  <c r="AC258" i="1"/>
  <c r="AC259" i="1"/>
  <c r="AC260" i="1"/>
  <c r="AC261" i="1"/>
  <c r="AC262" i="1"/>
  <c r="AC263" i="1"/>
  <c r="AC264" i="1"/>
  <c r="AC265" i="1"/>
  <c r="AC225" i="1"/>
  <c r="AC226" i="1"/>
  <c r="AC227" i="1"/>
  <c r="AC476" i="1"/>
  <c r="AC477" i="1"/>
  <c r="AC478" i="1"/>
  <c r="AC594" i="1"/>
  <c r="AC595" i="1"/>
  <c r="AC596" i="1"/>
  <c r="AC597" i="1"/>
  <c r="AC598" i="1"/>
  <c r="AC599" i="1"/>
  <c r="AC600" i="1"/>
  <c r="AC601" i="1"/>
  <c r="AC602" i="1"/>
  <c r="AC603" i="1"/>
  <c r="AC685" i="1"/>
  <c r="AC686" i="1"/>
  <c r="AC687" i="1"/>
  <c r="AC688" i="1"/>
  <c r="AC689" i="1"/>
  <c r="AC690" i="1"/>
  <c r="AC691" i="1"/>
  <c r="AC692" i="1"/>
  <c r="AC706" i="1"/>
  <c r="AC707" i="1"/>
  <c r="AC708" i="1"/>
  <c r="AC761" i="1"/>
  <c r="AC762" i="1"/>
  <c r="AC763" i="1"/>
  <c r="AC764" i="1"/>
  <c r="AC765" i="1"/>
  <c r="AC766" i="1"/>
  <c r="AC774" i="1"/>
  <c r="AC775" i="1"/>
  <c r="AC776" i="1"/>
  <c r="AC777" i="1"/>
  <c r="AC778" i="1"/>
  <c r="AC779" i="1"/>
  <c r="AC780" i="1"/>
  <c r="AC781" i="1"/>
  <c r="AC122" i="1"/>
  <c r="AC123" i="1"/>
  <c r="AC124" i="1"/>
  <c r="AC125" i="1"/>
  <c r="AC126" i="1"/>
  <c r="AC127" i="1"/>
  <c r="AC296" i="1"/>
  <c r="AC297" i="1"/>
  <c r="AC298" i="1"/>
  <c r="AC299" i="1"/>
  <c r="AC300" i="1"/>
  <c r="AC355" i="1"/>
  <c r="AC356" i="1"/>
  <c r="AC357" i="1"/>
  <c r="AC358" i="1"/>
  <c r="AC359" i="1"/>
  <c r="AC360" i="1"/>
  <c r="AC361" i="1"/>
  <c r="AC362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525" i="1"/>
  <c r="AC526" i="1"/>
  <c r="AC527" i="1"/>
  <c r="AC528" i="1"/>
  <c r="AC529" i="1"/>
  <c r="AC530" i="1"/>
  <c r="AC531" i="1"/>
  <c r="AC542" i="1"/>
  <c r="AC543" i="1"/>
  <c r="AC544" i="1"/>
  <c r="AC574" i="1"/>
  <c r="AC575" i="1"/>
  <c r="AC576" i="1"/>
  <c r="AC577" i="1"/>
  <c r="AC578" i="1"/>
  <c r="AC579" i="1"/>
  <c r="AC580" i="1"/>
  <c r="AC637" i="1"/>
  <c r="AC638" i="1"/>
  <c r="AC639" i="1"/>
  <c r="AC640" i="1"/>
  <c r="AC641" i="1"/>
  <c r="AC642" i="1"/>
  <c r="AC643" i="1"/>
  <c r="AC767" i="1"/>
  <c r="AC768" i="1"/>
  <c r="AC769" i="1"/>
  <c r="AC770" i="1"/>
  <c r="AC771" i="1"/>
  <c r="AC772" i="1"/>
  <c r="AC773" i="1"/>
  <c r="AC647" i="1"/>
  <c r="AC648" i="1"/>
  <c r="AC649" i="1"/>
  <c r="AC650" i="1"/>
  <c r="AC651" i="1"/>
  <c r="AC652" i="1"/>
  <c r="AC653" i="1"/>
  <c r="AC654" i="1"/>
  <c r="AC655" i="1"/>
  <c r="AC656" i="1"/>
  <c r="AC609" i="1"/>
  <c r="W684" i="1"/>
  <c r="X684" i="1"/>
  <c r="Y684" i="1"/>
  <c r="Z684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40" i="1"/>
  <c r="X540" i="1"/>
  <c r="Y540" i="1"/>
  <c r="Z540" i="1"/>
  <c r="W541" i="1"/>
  <c r="X541" i="1"/>
  <c r="Y541" i="1"/>
  <c r="Z541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245" i="1"/>
  <c r="X245" i="1"/>
  <c r="Y245" i="1"/>
  <c r="Z245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608" i="1"/>
  <c r="X608" i="1"/>
  <c r="Y608" i="1"/>
  <c r="Z608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451" i="1"/>
  <c r="X451" i="1"/>
  <c r="Y451" i="1"/>
  <c r="Z451" i="1"/>
  <c r="W452" i="1"/>
  <c r="X452" i="1"/>
  <c r="Y452" i="1"/>
  <c r="Z452" i="1"/>
  <c r="W453" i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328" i="1"/>
  <c r="X328" i="1"/>
  <c r="Y328" i="1"/>
  <c r="Z328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185" i="1"/>
  <c r="X185" i="1"/>
  <c r="Y185" i="1"/>
  <c r="Z185" i="1"/>
  <c r="W186" i="1"/>
  <c r="X186" i="1"/>
  <c r="Y186" i="1"/>
  <c r="Z186" i="1"/>
  <c r="W348" i="1"/>
  <c r="X348" i="1"/>
  <c r="Y348" i="1"/>
  <c r="Z348" i="1"/>
  <c r="W349" i="1"/>
  <c r="X349" i="1"/>
  <c r="Y349" i="1"/>
  <c r="Z349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538" i="1"/>
  <c r="X538" i="1"/>
  <c r="Y538" i="1"/>
  <c r="Z538" i="1"/>
  <c r="W539" i="1"/>
  <c r="X539" i="1"/>
  <c r="Y539" i="1"/>
  <c r="Z539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26" i="1"/>
  <c r="X26" i="1"/>
  <c r="Y26" i="1"/>
  <c r="Z26" i="1"/>
  <c r="W27" i="1"/>
  <c r="X27" i="1"/>
  <c r="Y27" i="1"/>
  <c r="Z27" i="1"/>
  <c r="W28" i="1"/>
  <c r="X28" i="1"/>
  <c r="Y28" i="1"/>
  <c r="Z28" i="1"/>
  <c r="W275" i="1"/>
  <c r="X275" i="1"/>
  <c r="Y275" i="1"/>
  <c r="Z275" i="1"/>
  <c r="W742" i="1"/>
  <c r="X742" i="1"/>
  <c r="Y742" i="1"/>
  <c r="Z742" i="1"/>
  <c r="W743" i="1"/>
  <c r="X743" i="1"/>
  <c r="Y743" i="1"/>
  <c r="Z74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753" i="1"/>
  <c r="X753" i="1"/>
  <c r="Y753" i="1"/>
  <c r="Z753" i="1"/>
  <c r="W121" i="1"/>
  <c r="X121" i="1"/>
  <c r="Y121" i="1"/>
  <c r="Z121" i="1"/>
  <c r="W3" i="1"/>
  <c r="X3" i="1"/>
  <c r="Y3" i="1"/>
  <c r="Z3" i="1"/>
  <c r="W4" i="1"/>
  <c r="X4" i="1"/>
  <c r="Y4" i="1"/>
  <c r="Z4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339" i="1"/>
  <c r="X339" i="1"/>
  <c r="Y339" i="1"/>
  <c r="Z339" i="1"/>
  <c r="W340" i="1"/>
  <c r="X340" i="1"/>
  <c r="Y340" i="1"/>
  <c r="Z340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56" i="1"/>
  <c r="X56" i="1"/>
  <c r="Y56" i="1"/>
  <c r="Z56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32" i="1"/>
  <c r="X832" i="1"/>
  <c r="Y832" i="1"/>
  <c r="Z832" i="1"/>
  <c r="W833" i="1"/>
  <c r="X833" i="1"/>
  <c r="Y833" i="1"/>
  <c r="Z833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72" i="1"/>
  <c r="X572" i="1"/>
  <c r="Y572" i="1"/>
  <c r="Z572" i="1"/>
  <c r="W573" i="1"/>
  <c r="X573" i="1"/>
  <c r="Y573" i="1"/>
  <c r="Z573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14" i="1"/>
  <c r="X14" i="1"/>
  <c r="Y14" i="1"/>
  <c r="Z14" i="1"/>
  <c r="W15" i="1"/>
  <c r="X15" i="1"/>
  <c r="Y15" i="1"/>
  <c r="Z15" i="1"/>
  <c r="W16" i="1"/>
  <c r="X16" i="1"/>
  <c r="Y16" i="1"/>
  <c r="Z16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398" i="1"/>
  <c r="X398" i="1"/>
  <c r="Y398" i="1"/>
  <c r="Z398" i="1"/>
  <c r="W399" i="1"/>
  <c r="X399" i="1"/>
  <c r="Y399" i="1"/>
  <c r="Z399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29" i="1"/>
  <c r="X29" i="1"/>
  <c r="Y29" i="1"/>
  <c r="Z29" i="1"/>
  <c r="W30" i="1"/>
  <c r="X30" i="1"/>
  <c r="Y30" i="1"/>
  <c r="Z30" i="1"/>
  <c r="W31" i="1"/>
  <c r="X31" i="1"/>
  <c r="Y31" i="1"/>
  <c r="Z31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471" i="1"/>
  <c r="X471" i="1"/>
  <c r="Y471" i="1"/>
  <c r="Z471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143" i="1"/>
  <c r="X143" i="1"/>
  <c r="Y143" i="1"/>
  <c r="Z143" i="1"/>
  <c r="W144" i="1"/>
  <c r="X144" i="1"/>
  <c r="Y144" i="1"/>
  <c r="Z144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Z609" i="1"/>
  <c r="Y609" i="1"/>
  <c r="X609" i="1"/>
  <c r="W609" i="1"/>
  <c r="V684" i="1"/>
  <c r="V128" i="1"/>
  <c r="V129" i="1"/>
  <c r="V130" i="1"/>
  <c r="V131" i="1"/>
  <c r="V132" i="1"/>
  <c r="V133" i="1"/>
  <c r="V518" i="1"/>
  <c r="V519" i="1"/>
  <c r="V520" i="1"/>
  <c r="V521" i="1"/>
  <c r="V522" i="1"/>
  <c r="V523" i="1"/>
  <c r="V524" i="1"/>
  <c r="V540" i="1"/>
  <c r="V541" i="1"/>
  <c r="V693" i="1"/>
  <c r="V694" i="1"/>
  <c r="V695" i="1"/>
  <c r="V696" i="1"/>
  <c r="V697" i="1"/>
  <c r="V698" i="1"/>
  <c r="V699" i="1"/>
  <c r="V700" i="1"/>
  <c r="V245" i="1"/>
  <c r="V140" i="1"/>
  <c r="V141" i="1"/>
  <c r="V142" i="1"/>
  <c r="V608" i="1"/>
  <c r="V214" i="1"/>
  <c r="V215" i="1"/>
  <c r="V216" i="1"/>
  <c r="V217" i="1"/>
  <c r="V218" i="1"/>
  <c r="V219" i="1"/>
  <c r="V220" i="1"/>
  <c r="V221" i="1"/>
  <c r="V222" i="1"/>
  <c r="V223" i="1"/>
  <c r="V224" i="1"/>
  <c r="V266" i="1"/>
  <c r="V267" i="1"/>
  <c r="V268" i="1"/>
  <c r="V269" i="1"/>
  <c r="V270" i="1"/>
  <c r="V271" i="1"/>
  <c r="V272" i="1"/>
  <c r="V273" i="1"/>
  <c r="V274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782" i="1"/>
  <c r="V783" i="1"/>
  <c r="V784" i="1"/>
  <c r="V785" i="1"/>
  <c r="V786" i="1"/>
  <c r="V787" i="1"/>
  <c r="V788" i="1"/>
  <c r="V789" i="1"/>
  <c r="V790" i="1"/>
  <c r="V372" i="1"/>
  <c r="V373" i="1"/>
  <c r="V374" i="1"/>
  <c r="V375" i="1"/>
  <c r="V376" i="1"/>
  <c r="V377" i="1"/>
  <c r="V378" i="1"/>
  <c r="V379" i="1"/>
  <c r="V618" i="1"/>
  <c r="V619" i="1"/>
  <c r="V620" i="1"/>
  <c r="V621" i="1"/>
  <c r="V622" i="1"/>
  <c r="V328" i="1"/>
  <c r="V42" i="1"/>
  <c r="V43" i="1"/>
  <c r="V44" i="1"/>
  <c r="V45" i="1"/>
  <c r="V46" i="1"/>
  <c r="V47" i="1"/>
  <c r="V48" i="1"/>
  <c r="V49" i="1"/>
  <c r="V50" i="1"/>
  <c r="V51" i="1"/>
  <c r="V236" i="1"/>
  <c r="V237" i="1"/>
  <c r="V238" i="1"/>
  <c r="V239" i="1"/>
  <c r="V240" i="1"/>
  <c r="V241" i="1"/>
  <c r="V242" i="1"/>
  <c r="V243" i="1"/>
  <c r="V244" i="1"/>
  <c r="V498" i="1"/>
  <c r="V499" i="1"/>
  <c r="V500" i="1"/>
  <c r="V501" i="1"/>
  <c r="V718" i="1"/>
  <c r="V719" i="1"/>
  <c r="V720" i="1"/>
  <c r="V721" i="1"/>
  <c r="V722" i="1"/>
  <c r="V723" i="1"/>
  <c r="V52" i="1"/>
  <c r="V53" i="1"/>
  <c r="V54" i="1"/>
  <c r="V55" i="1"/>
  <c r="V66" i="1"/>
  <c r="V67" i="1"/>
  <c r="V68" i="1"/>
  <c r="V69" i="1"/>
  <c r="V70" i="1"/>
  <c r="V71" i="1"/>
  <c r="V72" i="1"/>
  <c r="V442" i="1"/>
  <c r="V443" i="1"/>
  <c r="V444" i="1"/>
  <c r="V445" i="1"/>
  <c r="V446" i="1"/>
  <c r="V447" i="1"/>
  <c r="V448" i="1"/>
  <c r="V449" i="1"/>
  <c r="V450" i="1"/>
  <c r="V134" i="1"/>
  <c r="V135" i="1"/>
  <c r="V136" i="1"/>
  <c r="V137" i="1"/>
  <c r="V138" i="1"/>
  <c r="V139" i="1"/>
  <c r="V325" i="1"/>
  <c r="V326" i="1"/>
  <c r="V327" i="1"/>
  <c r="V341" i="1"/>
  <c r="V342" i="1"/>
  <c r="V343" i="1"/>
  <c r="V344" i="1"/>
  <c r="V345" i="1"/>
  <c r="V346" i="1"/>
  <c r="V347" i="1"/>
  <c r="V632" i="1"/>
  <c r="V633" i="1"/>
  <c r="V634" i="1"/>
  <c r="V635" i="1"/>
  <c r="V636" i="1"/>
  <c r="V623" i="1"/>
  <c r="V624" i="1"/>
  <c r="V625" i="1"/>
  <c r="V626" i="1"/>
  <c r="V627" i="1"/>
  <c r="V628" i="1"/>
  <c r="V629" i="1"/>
  <c r="V630" i="1"/>
  <c r="V631" i="1"/>
  <c r="V185" i="1"/>
  <c r="V186" i="1"/>
  <c r="V348" i="1"/>
  <c r="V349" i="1"/>
  <c r="V155" i="1"/>
  <c r="V156" i="1"/>
  <c r="V157" i="1"/>
  <c r="V158" i="1"/>
  <c r="V159" i="1"/>
  <c r="V160" i="1"/>
  <c r="V161" i="1"/>
  <c r="V162" i="1"/>
  <c r="V163" i="1"/>
  <c r="V195" i="1"/>
  <c r="V196" i="1"/>
  <c r="V197" i="1"/>
  <c r="V198" i="1"/>
  <c r="V199" i="1"/>
  <c r="V200" i="1"/>
  <c r="V201" i="1"/>
  <c r="V202" i="1"/>
  <c r="V316" i="1"/>
  <c r="V317" i="1"/>
  <c r="V318" i="1"/>
  <c r="V319" i="1"/>
  <c r="V320" i="1"/>
  <c r="V321" i="1"/>
  <c r="V322" i="1"/>
  <c r="V323" i="1"/>
  <c r="V324" i="1"/>
  <c r="V822" i="1"/>
  <c r="V823" i="1"/>
  <c r="V824" i="1"/>
  <c r="V825" i="1"/>
  <c r="V826" i="1"/>
  <c r="V827" i="1"/>
  <c r="V828" i="1"/>
  <c r="V829" i="1"/>
  <c r="V830" i="1"/>
  <c r="V831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104" i="1"/>
  <c r="V105" i="1"/>
  <c r="V106" i="1"/>
  <c r="V107" i="1"/>
  <c r="V108" i="1"/>
  <c r="V109" i="1"/>
  <c r="V110" i="1"/>
  <c r="V111" i="1"/>
  <c r="V187" i="1"/>
  <c r="V188" i="1"/>
  <c r="V189" i="1"/>
  <c r="V190" i="1"/>
  <c r="V191" i="1"/>
  <c r="V192" i="1"/>
  <c r="V193" i="1"/>
  <c r="V194" i="1"/>
  <c r="V291" i="1"/>
  <c r="V292" i="1"/>
  <c r="V293" i="1"/>
  <c r="V294" i="1"/>
  <c r="V295" i="1"/>
  <c r="V410" i="1"/>
  <c r="V411" i="1"/>
  <c r="V412" i="1"/>
  <c r="V413" i="1"/>
  <c r="V414" i="1"/>
  <c r="V415" i="1"/>
  <c r="V416" i="1"/>
  <c r="V532" i="1"/>
  <c r="V533" i="1"/>
  <c r="V534" i="1"/>
  <c r="V535" i="1"/>
  <c r="V536" i="1"/>
  <c r="V537" i="1"/>
  <c r="V668" i="1"/>
  <c r="V669" i="1"/>
  <c r="V670" i="1"/>
  <c r="V671" i="1"/>
  <c r="V672" i="1"/>
  <c r="V673" i="1"/>
  <c r="V674" i="1"/>
  <c r="V675" i="1"/>
  <c r="V757" i="1"/>
  <c r="V758" i="1"/>
  <c r="V759" i="1"/>
  <c r="V760" i="1"/>
  <c r="V834" i="1"/>
  <c r="V835" i="1"/>
  <c r="V836" i="1"/>
  <c r="V837" i="1"/>
  <c r="V838" i="1"/>
  <c r="V839" i="1"/>
  <c r="V840" i="1"/>
  <c r="V841" i="1"/>
  <c r="V87" i="1"/>
  <c r="V88" i="1"/>
  <c r="V89" i="1"/>
  <c r="V90" i="1"/>
  <c r="V91" i="1"/>
  <c r="V92" i="1"/>
  <c r="V93" i="1"/>
  <c r="V94" i="1"/>
  <c r="V203" i="1"/>
  <c r="V204" i="1"/>
  <c r="V205" i="1"/>
  <c r="V206" i="1"/>
  <c r="V207" i="1"/>
  <c r="V208" i="1"/>
  <c r="V209" i="1"/>
  <c r="V210" i="1"/>
  <c r="V211" i="1"/>
  <c r="V212" i="1"/>
  <c r="V213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311" i="1"/>
  <c r="V312" i="1"/>
  <c r="V313" i="1"/>
  <c r="V314" i="1"/>
  <c r="V315" i="1"/>
  <c r="V538" i="1"/>
  <c r="V539" i="1"/>
  <c r="V604" i="1"/>
  <c r="V605" i="1"/>
  <c r="V606" i="1"/>
  <c r="V607" i="1"/>
  <c r="V791" i="1"/>
  <c r="V792" i="1"/>
  <c r="V793" i="1"/>
  <c r="V164" i="1"/>
  <c r="V165" i="1"/>
  <c r="V166" i="1"/>
  <c r="V658" i="1"/>
  <c r="V659" i="1"/>
  <c r="V660" i="1"/>
  <c r="V661" i="1"/>
  <c r="V662" i="1"/>
  <c r="V663" i="1"/>
  <c r="V664" i="1"/>
  <c r="V665" i="1"/>
  <c r="V666" i="1"/>
  <c r="V667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615" i="1"/>
  <c r="V616" i="1"/>
  <c r="V617" i="1"/>
  <c r="V26" i="1"/>
  <c r="V27" i="1"/>
  <c r="V28" i="1"/>
  <c r="V275" i="1"/>
  <c r="V742" i="1"/>
  <c r="V743" i="1"/>
  <c r="V754" i="1"/>
  <c r="V755" i="1"/>
  <c r="V756" i="1"/>
  <c r="V813" i="1"/>
  <c r="V814" i="1"/>
  <c r="V815" i="1"/>
  <c r="V816" i="1"/>
  <c r="V817" i="1"/>
  <c r="V818" i="1"/>
  <c r="V819" i="1"/>
  <c r="V820" i="1"/>
  <c r="V821" i="1"/>
  <c r="V95" i="1"/>
  <c r="V96" i="1"/>
  <c r="V97" i="1"/>
  <c r="V98" i="1"/>
  <c r="V99" i="1"/>
  <c r="V100" i="1"/>
  <c r="V101" i="1"/>
  <c r="V102" i="1"/>
  <c r="V103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59" i="1"/>
  <c r="V560" i="1"/>
  <c r="V561" i="1"/>
  <c r="V753" i="1"/>
  <c r="V121" i="1"/>
  <c r="V3" i="1"/>
  <c r="V4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80" i="1"/>
  <c r="V281" i="1"/>
  <c r="V282" i="1"/>
  <c r="V283" i="1"/>
  <c r="V284" i="1"/>
  <c r="V285" i="1"/>
  <c r="V286" i="1"/>
  <c r="V287" i="1"/>
  <c r="V288" i="1"/>
  <c r="V289" i="1"/>
  <c r="V290" i="1"/>
  <c r="V380" i="1"/>
  <c r="V381" i="1"/>
  <c r="V382" i="1"/>
  <c r="V383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79" i="1"/>
  <c r="V480" i="1"/>
  <c r="V481" i="1"/>
  <c r="V482" i="1"/>
  <c r="V483" i="1"/>
  <c r="V484" i="1"/>
  <c r="V562" i="1"/>
  <c r="V563" i="1"/>
  <c r="V564" i="1"/>
  <c r="V565" i="1"/>
  <c r="V566" i="1"/>
  <c r="V567" i="1"/>
  <c r="V568" i="1"/>
  <c r="V569" i="1"/>
  <c r="V570" i="1"/>
  <c r="V571" i="1"/>
  <c r="V276" i="1"/>
  <c r="V277" i="1"/>
  <c r="V278" i="1"/>
  <c r="V279" i="1"/>
  <c r="V329" i="1"/>
  <c r="V330" i="1"/>
  <c r="V331" i="1"/>
  <c r="V332" i="1"/>
  <c r="V333" i="1"/>
  <c r="V334" i="1"/>
  <c r="V335" i="1"/>
  <c r="V336" i="1"/>
  <c r="V337" i="1"/>
  <c r="V338" i="1"/>
  <c r="V701" i="1"/>
  <c r="V702" i="1"/>
  <c r="V703" i="1"/>
  <c r="V704" i="1"/>
  <c r="V705" i="1"/>
  <c r="V744" i="1"/>
  <c r="V745" i="1"/>
  <c r="V746" i="1"/>
  <c r="V747" i="1"/>
  <c r="V748" i="1"/>
  <c r="V749" i="1"/>
  <c r="V750" i="1"/>
  <c r="V751" i="1"/>
  <c r="V752" i="1"/>
  <c r="V794" i="1"/>
  <c r="V795" i="1"/>
  <c r="V796" i="1"/>
  <c r="V797" i="1"/>
  <c r="V798" i="1"/>
  <c r="V799" i="1"/>
  <c r="V800" i="1"/>
  <c r="V801" i="1"/>
  <c r="V177" i="1"/>
  <c r="V178" i="1"/>
  <c r="V179" i="1"/>
  <c r="V180" i="1"/>
  <c r="V549" i="1"/>
  <c r="V550" i="1"/>
  <c r="V551" i="1"/>
  <c r="V552" i="1"/>
  <c r="V553" i="1"/>
  <c r="V554" i="1"/>
  <c r="V555" i="1"/>
  <c r="V556" i="1"/>
  <c r="V557" i="1"/>
  <c r="V558" i="1"/>
  <c r="V57" i="1"/>
  <c r="V58" i="1"/>
  <c r="V59" i="1"/>
  <c r="V60" i="1"/>
  <c r="V61" i="1"/>
  <c r="V62" i="1"/>
  <c r="V63" i="1"/>
  <c r="V64" i="1"/>
  <c r="V65" i="1"/>
  <c r="V167" i="1"/>
  <c r="V168" i="1"/>
  <c r="V169" i="1"/>
  <c r="V170" i="1"/>
  <c r="V171" i="1"/>
  <c r="V172" i="1"/>
  <c r="V173" i="1"/>
  <c r="V174" i="1"/>
  <c r="V175" i="1"/>
  <c r="V176" i="1"/>
  <c r="V339" i="1"/>
  <c r="V340" i="1"/>
  <c r="V405" i="1"/>
  <c r="V406" i="1"/>
  <c r="V407" i="1"/>
  <c r="V408" i="1"/>
  <c r="V409" i="1"/>
  <c r="V545" i="1"/>
  <c r="V546" i="1"/>
  <c r="V547" i="1"/>
  <c r="V548" i="1"/>
  <c r="V802" i="1"/>
  <c r="V803" i="1"/>
  <c r="V804" i="1"/>
  <c r="V805" i="1"/>
  <c r="V806" i="1"/>
  <c r="V724" i="1"/>
  <c r="V725" i="1"/>
  <c r="V726" i="1"/>
  <c r="V727" i="1"/>
  <c r="V728" i="1"/>
  <c r="V729" i="1"/>
  <c r="V730" i="1"/>
  <c r="V731" i="1"/>
  <c r="V732" i="1"/>
  <c r="V32" i="1"/>
  <c r="V33" i="1"/>
  <c r="V34" i="1"/>
  <c r="V35" i="1"/>
  <c r="V36" i="1"/>
  <c r="V37" i="1"/>
  <c r="V38" i="1"/>
  <c r="V39" i="1"/>
  <c r="V40" i="1"/>
  <c r="V41" i="1"/>
  <c r="V610" i="1"/>
  <c r="V611" i="1"/>
  <c r="V612" i="1"/>
  <c r="V613" i="1"/>
  <c r="V614" i="1"/>
  <c r="V56" i="1"/>
  <c r="V145" i="1"/>
  <c r="V146" i="1"/>
  <c r="V147" i="1"/>
  <c r="V148" i="1"/>
  <c r="V149" i="1"/>
  <c r="V150" i="1"/>
  <c r="V151" i="1"/>
  <c r="V152" i="1"/>
  <c r="V153" i="1"/>
  <c r="V154" i="1"/>
  <c r="V644" i="1"/>
  <c r="V645" i="1"/>
  <c r="V646" i="1"/>
  <c r="V733" i="1"/>
  <c r="V734" i="1"/>
  <c r="V735" i="1"/>
  <c r="V736" i="1"/>
  <c r="V737" i="1"/>
  <c r="V738" i="1"/>
  <c r="V739" i="1"/>
  <c r="V740" i="1"/>
  <c r="V741" i="1"/>
  <c r="V807" i="1"/>
  <c r="V808" i="1"/>
  <c r="V809" i="1"/>
  <c r="V810" i="1"/>
  <c r="V811" i="1"/>
  <c r="V812" i="1"/>
  <c r="V832" i="1"/>
  <c r="V833" i="1"/>
  <c r="V17" i="1"/>
  <c r="V18" i="1"/>
  <c r="V19" i="1"/>
  <c r="V20" i="1"/>
  <c r="V21" i="1"/>
  <c r="V22" i="1"/>
  <c r="V23" i="1"/>
  <c r="V24" i="1"/>
  <c r="V25" i="1"/>
  <c r="V181" i="1"/>
  <c r="V182" i="1"/>
  <c r="V183" i="1"/>
  <c r="V184" i="1"/>
  <c r="V363" i="1"/>
  <c r="V364" i="1"/>
  <c r="V365" i="1"/>
  <c r="V366" i="1"/>
  <c r="V367" i="1"/>
  <c r="V368" i="1"/>
  <c r="V369" i="1"/>
  <c r="V370" i="1"/>
  <c r="V371" i="1"/>
  <c r="V502" i="1"/>
  <c r="V503" i="1"/>
  <c r="V504" i="1"/>
  <c r="V505" i="1"/>
  <c r="V506" i="1"/>
  <c r="V572" i="1"/>
  <c r="V573" i="1"/>
  <c r="V676" i="1"/>
  <c r="V677" i="1"/>
  <c r="V678" i="1"/>
  <c r="V679" i="1"/>
  <c r="V680" i="1"/>
  <c r="V681" i="1"/>
  <c r="V682" i="1"/>
  <c r="V683" i="1"/>
  <c r="V14" i="1"/>
  <c r="V15" i="1"/>
  <c r="V16" i="1"/>
  <c r="V112" i="1"/>
  <c r="V113" i="1"/>
  <c r="V114" i="1"/>
  <c r="V115" i="1"/>
  <c r="V116" i="1"/>
  <c r="V117" i="1"/>
  <c r="V118" i="1"/>
  <c r="V119" i="1"/>
  <c r="V120" i="1"/>
  <c r="V228" i="1"/>
  <c r="V229" i="1"/>
  <c r="V230" i="1"/>
  <c r="V231" i="1"/>
  <c r="V232" i="1"/>
  <c r="V233" i="1"/>
  <c r="V234" i="1"/>
  <c r="V235" i="1"/>
  <c r="V398" i="1"/>
  <c r="V399" i="1"/>
  <c r="V5" i="1"/>
  <c r="V6" i="1"/>
  <c r="V7" i="1"/>
  <c r="V8" i="1"/>
  <c r="V9" i="1"/>
  <c r="V10" i="1"/>
  <c r="V11" i="1"/>
  <c r="V12" i="1"/>
  <c r="V13" i="1"/>
  <c r="V29" i="1"/>
  <c r="V30" i="1"/>
  <c r="V31" i="1"/>
  <c r="V301" i="1"/>
  <c r="V302" i="1"/>
  <c r="V303" i="1"/>
  <c r="V304" i="1"/>
  <c r="V305" i="1"/>
  <c r="V306" i="1"/>
  <c r="V307" i="1"/>
  <c r="V308" i="1"/>
  <c r="V309" i="1"/>
  <c r="V310" i="1"/>
  <c r="V350" i="1"/>
  <c r="V351" i="1"/>
  <c r="V352" i="1"/>
  <c r="V353" i="1"/>
  <c r="V354" i="1"/>
  <c r="V472" i="1"/>
  <c r="V473" i="1"/>
  <c r="V474" i="1"/>
  <c r="V475" i="1"/>
  <c r="V709" i="1"/>
  <c r="V710" i="1"/>
  <c r="V711" i="1"/>
  <c r="V712" i="1"/>
  <c r="V713" i="1"/>
  <c r="V714" i="1"/>
  <c r="V715" i="1"/>
  <c r="V716" i="1"/>
  <c r="V717" i="1"/>
  <c r="V471" i="1"/>
  <c r="V507" i="1"/>
  <c r="V508" i="1"/>
  <c r="V509" i="1"/>
  <c r="V510" i="1"/>
  <c r="V511" i="1"/>
  <c r="V512" i="1"/>
  <c r="V513" i="1"/>
  <c r="V514" i="1"/>
  <c r="V515" i="1"/>
  <c r="V516" i="1"/>
  <c r="V517" i="1"/>
  <c r="V143" i="1"/>
  <c r="V144" i="1"/>
  <c r="V400" i="1"/>
  <c r="V401" i="1"/>
  <c r="V402" i="1"/>
  <c r="V403" i="1"/>
  <c r="V404" i="1"/>
  <c r="V258" i="1"/>
  <c r="V259" i="1"/>
  <c r="V260" i="1"/>
  <c r="V261" i="1"/>
  <c r="V262" i="1"/>
  <c r="V263" i="1"/>
  <c r="V264" i="1"/>
  <c r="V265" i="1"/>
  <c r="V225" i="1"/>
  <c r="V226" i="1"/>
  <c r="V227" i="1"/>
  <c r="V476" i="1"/>
  <c r="V477" i="1"/>
  <c r="V478" i="1"/>
  <c r="V594" i="1"/>
  <c r="V595" i="1"/>
  <c r="V596" i="1"/>
  <c r="V597" i="1"/>
  <c r="V598" i="1"/>
  <c r="V599" i="1"/>
  <c r="V600" i="1"/>
  <c r="V601" i="1"/>
  <c r="V602" i="1"/>
  <c r="V603" i="1"/>
  <c r="V685" i="1"/>
  <c r="V686" i="1"/>
  <c r="V687" i="1"/>
  <c r="V688" i="1"/>
  <c r="V689" i="1"/>
  <c r="V690" i="1"/>
  <c r="V691" i="1"/>
  <c r="V692" i="1"/>
  <c r="V706" i="1"/>
  <c r="V707" i="1"/>
  <c r="V708" i="1"/>
  <c r="V761" i="1"/>
  <c r="V762" i="1"/>
  <c r="V763" i="1"/>
  <c r="V764" i="1"/>
  <c r="V765" i="1"/>
  <c r="V766" i="1"/>
  <c r="V774" i="1"/>
  <c r="V775" i="1"/>
  <c r="V776" i="1"/>
  <c r="V777" i="1"/>
  <c r="V778" i="1"/>
  <c r="V779" i="1"/>
  <c r="V780" i="1"/>
  <c r="V781" i="1"/>
  <c r="V122" i="1"/>
  <c r="V123" i="1"/>
  <c r="V124" i="1"/>
  <c r="V125" i="1"/>
  <c r="V126" i="1"/>
  <c r="V127" i="1"/>
  <c r="V296" i="1"/>
  <c r="V297" i="1"/>
  <c r="V298" i="1"/>
  <c r="V299" i="1"/>
  <c r="V300" i="1"/>
  <c r="V355" i="1"/>
  <c r="V356" i="1"/>
  <c r="V357" i="1"/>
  <c r="V358" i="1"/>
  <c r="V359" i="1"/>
  <c r="V360" i="1"/>
  <c r="V361" i="1"/>
  <c r="V362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525" i="1"/>
  <c r="V526" i="1"/>
  <c r="V527" i="1"/>
  <c r="V528" i="1"/>
  <c r="V529" i="1"/>
  <c r="V530" i="1"/>
  <c r="V531" i="1"/>
  <c r="V542" i="1"/>
  <c r="V543" i="1"/>
  <c r="V544" i="1"/>
  <c r="V574" i="1"/>
  <c r="V575" i="1"/>
  <c r="V576" i="1"/>
  <c r="V577" i="1"/>
  <c r="V578" i="1"/>
  <c r="V579" i="1"/>
  <c r="V580" i="1"/>
  <c r="V637" i="1"/>
  <c r="V638" i="1"/>
  <c r="V639" i="1"/>
  <c r="V640" i="1"/>
  <c r="V641" i="1"/>
  <c r="V642" i="1"/>
  <c r="V643" i="1"/>
  <c r="V767" i="1"/>
  <c r="V768" i="1"/>
  <c r="V769" i="1"/>
  <c r="V770" i="1"/>
  <c r="V771" i="1"/>
  <c r="V772" i="1"/>
  <c r="V773" i="1"/>
  <c r="V647" i="1"/>
  <c r="V648" i="1"/>
  <c r="V649" i="1"/>
  <c r="V650" i="1"/>
  <c r="V651" i="1"/>
  <c r="V652" i="1"/>
  <c r="V653" i="1"/>
  <c r="V654" i="1"/>
  <c r="V655" i="1"/>
  <c r="V656" i="1"/>
  <c r="V657" i="1"/>
  <c r="V609" i="1"/>
  <c r="U131" i="1"/>
  <c r="U684" i="1"/>
  <c r="U128" i="1"/>
  <c r="U129" i="1"/>
  <c r="U130" i="1"/>
  <c r="U132" i="1"/>
  <c r="U133" i="1"/>
  <c r="U518" i="1"/>
  <c r="U519" i="1"/>
  <c r="U520" i="1"/>
  <c r="U521" i="1"/>
  <c r="U522" i="1"/>
  <c r="U523" i="1"/>
  <c r="U524" i="1"/>
  <c r="U540" i="1"/>
  <c r="U541" i="1"/>
  <c r="U693" i="1"/>
  <c r="U694" i="1"/>
  <c r="U695" i="1"/>
  <c r="U696" i="1"/>
  <c r="U697" i="1"/>
  <c r="U698" i="1"/>
  <c r="U699" i="1"/>
  <c r="U700" i="1"/>
  <c r="U245" i="1"/>
  <c r="U140" i="1"/>
  <c r="U141" i="1"/>
  <c r="U142" i="1"/>
  <c r="U608" i="1"/>
  <c r="U214" i="1"/>
  <c r="U215" i="1"/>
  <c r="U216" i="1"/>
  <c r="U217" i="1"/>
  <c r="U218" i="1"/>
  <c r="U219" i="1"/>
  <c r="U220" i="1"/>
  <c r="U221" i="1"/>
  <c r="U222" i="1"/>
  <c r="U223" i="1"/>
  <c r="U224" i="1"/>
  <c r="U266" i="1"/>
  <c r="U267" i="1"/>
  <c r="U268" i="1"/>
  <c r="U269" i="1"/>
  <c r="U270" i="1"/>
  <c r="U271" i="1"/>
  <c r="U272" i="1"/>
  <c r="U273" i="1"/>
  <c r="U274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782" i="1"/>
  <c r="U783" i="1"/>
  <c r="U784" i="1"/>
  <c r="U785" i="1"/>
  <c r="U786" i="1"/>
  <c r="U787" i="1"/>
  <c r="U788" i="1"/>
  <c r="U789" i="1"/>
  <c r="U790" i="1"/>
  <c r="U372" i="1"/>
  <c r="U373" i="1"/>
  <c r="U374" i="1"/>
  <c r="U375" i="1"/>
  <c r="U376" i="1"/>
  <c r="U377" i="1"/>
  <c r="U378" i="1"/>
  <c r="U379" i="1"/>
  <c r="U618" i="1"/>
  <c r="U619" i="1"/>
  <c r="U620" i="1"/>
  <c r="U621" i="1"/>
  <c r="U622" i="1"/>
  <c r="U328" i="1"/>
  <c r="U42" i="1"/>
  <c r="U43" i="1"/>
  <c r="U44" i="1"/>
  <c r="U45" i="1"/>
  <c r="U46" i="1"/>
  <c r="U47" i="1"/>
  <c r="U48" i="1"/>
  <c r="U49" i="1"/>
  <c r="U50" i="1"/>
  <c r="U51" i="1"/>
  <c r="U236" i="1"/>
  <c r="U237" i="1"/>
  <c r="U238" i="1"/>
  <c r="U239" i="1"/>
  <c r="U240" i="1"/>
  <c r="U241" i="1"/>
  <c r="U242" i="1"/>
  <c r="U243" i="1"/>
  <c r="U244" i="1"/>
  <c r="U498" i="1"/>
  <c r="U499" i="1"/>
  <c r="U500" i="1"/>
  <c r="U501" i="1"/>
  <c r="U718" i="1"/>
  <c r="U719" i="1"/>
  <c r="U720" i="1"/>
  <c r="U721" i="1"/>
  <c r="U722" i="1"/>
  <c r="U723" i="1"/>
  <c r="U52" i="1"/>
  <c r="U53" i="1"/>
  <c r="U54" i="1"/>
  <c r="U55" i="1"/>
  <c r="U66" i="1"/>
  <c r="U67" i="1"/>
  <c r="U68" i="1"/>
  <c r="U69" i="1"/>
  <c r="U70" i="1"/>
  <c r="U71" i="1"/>
  <c r="U72" i="1"/>
  <c r="U442" i="1"/>
  <c r="U443" i="1"/>
  <c r="U444" i="1"/>
  <c r="U445" i="1"/>
  <c r="U446" i="1"/>
  <c r="U447" i="1"/>
  <c r="U448" i="1"/>
  <c r="U449" i="1"/>
  <c r="U450" i="1"/>
  <c r="U134" i="1"/>
  <c r="U135" i="1"/>
  <c r="U136" i="1"/>
  <c r="U137" i="1"/>
  <c r="U138" i="1"/>
  <c r="U139" i="1"/>
  <c r="U325" i="1"/>
  <c r="U326" i="1"/>
  <c r="U327" i="1"/>
  <c r="U341" i="1"/>
  <c r="U342" i="1"/>
  <c r="U343" i="1"/>
  <c r="U344" i="1"/>
  <c r="U345" i="1"/>
  <c r="U346" i="1"/>
  <c r="U347" i="1"/>
  <c r="U632" i="1"/>
  <c r="U633" i="1"/>
  <c r="U634" i="1"/>
  <c r="U635" i="1"/>
  <c r="U636" i="1"/>
  <c r="U623" i="1"/>
  <c r="U624" i="1"/>
  <c r="U625" i="1"/>
  <c r="U626" i="1"/>
  <c r="U627" i="1"/>
  <c r="U628" i="1"/>
  <c r="U629" i="1"/>
  <c r="U630" i="1"/>
  <c r="U631" i="1"/>
  <c r="U185" i="1"/>
  <c r="U186" i="1"/>
  <c r="U348" i="1"/>
  <c r="U349" i="1"/>
  <c r="U155" i="1"/>
  <c r="U156" i="1"/>
  <c r="U157" i="1"/>
  <c r="U158" i="1"/>
  <c r="U159" i="1"/>
  <c r="U160" i="1"/>
  <c r="U161" i="1"/>
  <c r="U162" i="1"/>
  <c r="U163" i="1"/>
  <c r="U195" i="1"/>
  <c r="U196" i="1"/>
  <c r="U197" i="1"/>
  <c r="U198" i="1"/>
  <c r="U199" i="1"/>
  <c r="U200" i="1"/>
  <c r="U201" i="1"/>
  <c r="U202" i="1"/>
  <c r="U316" i="1"/>
  <c r="U317" i="1"/>
  <c r="U318" i="1"/>
  <c r="U319" i="1"/>
  <c r="U320" i="1"/>
  <c r="U321" i="1"/>
  <c r="U322" i="1"/>
  <c r="U323" i="1"/>
  <c r="U324" i="1"/>
  <c r="U822" i="1"/>
  <c r="U823" i="1"/>
  <c r="U824" i="1"/>
  <c r="U825" i="1"/>
  <c r="U826" i="1"/>
  <c r="U827" i="1"/>
  <c r="U828" i="1"/>
  <c r="U829" i="1"/>
  <c r="U830" i="1"/>
  <c r="U83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104" i="1"/>
  <c r="U105" i="1"/>
  <c r="U106" i="1"/>
  <c r="U107" i="1"/>
  <c r="U108" i="1"/>
  <c r="U109" i="1"/>
  <c r="U110" i="1"/>
  <c r="U111" i="1"/>
  <c r="U187" i="1"/>
  <c r="U188" i="1"/>
  <c r="U189" i="1"/>
  <c r="U190" i="1"/>
  <c r="U191" i="1"/>
  <c r="U192" i="1"/>
  <c r="U193" i="1"/>
  <c r="U194" i="1"/>
  <c r="U291" i="1"/>
  <c r="U292" i="1"/>
  <c r="U293" i="1"/>
  <c r="U294" i="1"/>
  <c r="U295" i="1"/>
  <c r="U410" i="1"/>
  <c r="U411" i="1"/>
  <c r="U412" i="1"/>
  <c r="U413" i="1"/>
  <c r="U414" i="1"/>
  <c r="U415" i="1"/>
  <c r="U416" i="1"/>
  <c r="U532" i="1"/>
  <c r="U533" i="1"/>
  <c r="U534" i="1"/>
  <c r="U535" i="1"/>
  <c r="U536" i="1"/>
  <c r="U537" i="1"/>
  <c r="U668" i="1"/>
  <c r="U669" i="1"/>
  <c r="U670" i="1"/>
  <c r="U671" i="1"/>
  <c r="U672" i="1"/>
  <c r="U673" i="1"/>
  <c r="U674" i="1"/>
  <c r="U675" i="1"/>
  <c r="U757" i="1"/>
  <c r="U758" i="1"/>
  <c r="U759" i="1"/>
  <c r="U760" i="1"/>
  <c r="U834" i="1"/>
  <c r="U835" i="1"/>
  <c r="U836" i="1"/>
  <c r="U837" i="1"/>
  <c r="U838" i="1"/>
  <c r="U839" i="1"/>
  <c r="U840" i="1"/>
  <c r="U841" i="1"/>
  <c r="U87" i="1"/>
  <c r="U88" i="1"/>
  <c r="U89" i="1"/>
  <c r="U90" i="1"/>
  <c r="U91" i="1"/>
  <c r="U92" i="1"/>
  <c r="U93" i="1"/>
  <c r="U94" i="1"/>
  <c r="U203" i="1"/>
  <c r="U204" i="1"/>
  <c r="U205" i="1"/>
  <c r="U206" i="1"/>
  <c r="U207" i="1"/>
  <c r="U208" i="1"/>
  <c r="U209" i="1"/>
  <c r="U210" i="1"/>
  <c r="U211" i="1"/>
  <c r="U212" i="1"/>
  <c r="U213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311" i="1"/>
  <c r="U312" i="1"/>
  <c r="U313" i="1"/>
  <c r="U314" i="1"/>
  <c r="U315" i="1"/>
  <c r="U538" i="1"/>
  <c r="U539" i="1"/>
  <c r="U604" i="1"/>
  <c r="U605" i="1"/>
  <c r="U606" i="1"/>
  <c r="U607" i="1"/>
  <c r="U791" i="1"/>
  <c r="U792" i="1"/>
  <c r="U793" i="1"/>
  <c r="U164" i="1"/>
  <c r="U165" i="1"/>
  <c r="U166" i="1"/>
  <c r="U658" i="1"/>
  <c r="U659" i="1"/>
  <c r="U660" i="1"/>
  <c r="U661" i="1"/>
  <c r="U662" i="1"/>
  <c r="U663" i="1"/>
  <c r="U664" i="1"/>
  <c r="U665" i="1"/>
  <c r="U666" i="1"/>
  <c r="U667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615" i="1"/>
  <c r="U616" i="1"/>
  <c r="U617" i="1"/>
  <c r="U26" i="1"/>
  <c r="U27" i="1"/>
  <c r="U28" i="1"/>
  <c r="U275" i="1"/>
  <c r="U742" i="1"/>
  <c r="U743" i="1"/>
  <c r="U754" i="1"/>
  <c r="U755" i="1"/>
  <c r="U756" i="1"/>
  <c r="U813" i="1"/>
  <c r="U814" i="1"/>
  <c r="U815" i="1"/>
  <c r="U816" i="1"/>
  <c r="U817" i="1"/>
  <c r="U818" i="1"/>
  <c r="U819" i="1"/>
  <c r="U820" i="1"/>
  <c r="U821" i="1"/>
  <c r="U95" i="1"/>
  <c r="U96" i="1"/>
  <c r="U97" i="1"/>
  <c r="U98" i="1"/>
  <c r="U99" i="1"/>
  <c r="U100" i="1"/>
  <c r="U101" i="1"/>
  <c r="U102" i="1"/>
  <c r="U103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59" i="1"/>
  <c r="U560" i="1"/>
  <c r="U561" i="1"/>
  <c r="U753" i="1"/>
  <c r="U121" i="1"/>
  <c r="U3" i="1"/>
  <c r="U4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80" i="1"/>
  <c r="U281" i="1"/>
  <c r="U282" i="1"/>
  <c r="U283" i="1"/>
  <c r="U284" i="1"/>
  <c r="U285" i="1"/>
  <c r="U286" i="1"/>
  <c r="U287" i="1"/>
  <c r="U288" i="1"/>
  <c r="U289" i="1"/>
  <c r="U290" i="1"/>
  <c r="U380" i="1"/>
  <c r="U381" i="1"/>
  <c r="U382" i="1"/>
  <c r="U383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79" i="1"/>
  <c r="U480" i="1"/>
  <c r="U481" i="1"/>
  <c r="U482" i="1"/>
  <c r="U483" i="1"/>
  <c r="U484" i="1"/>
  <c r="U562" i="1"/>
  <c r="U563" i="1"/>
  <c r="U564" i="1"/>
  <c r="U565" i="1"/>
  <c r="U566" i="1"/>
  <c r="U567" i="1"/>
  <c r="U568" i="1"/>
  <c r="U569" i="1"/>
  <c r="U570" i="1"/>
  <c r="U571" i="1"/>
  <c r="U276" i="1"/>
  <c r="U277" i="1"/>
  <c r="U278" i="1"/>
  <c r="U279" i="1"/>
  <c r="U329" i="1"/>
  <c r="U330" i="1"/>
  <c r="U331" i="1"/>
  <c r="U332" i="1"/>
  <c r="U333" i="1"/>
  <c r="U334" i="1"/>
  <c r="U335" i="1"/>
  <c r="U336" i="1"/>
  <c r="U337" i="1"/>
  <c r="U338" i="1"/>
  <c r="U701" i="1"/>
  <c r="U702" i="1"/>
  <c r="U703" i="1"/>
  <c r="U704" i="1"/>
  <c r="U705" i="1"/>
  <c r="U744" i="1"/>
  <c r="U745" i="1"/>
  <c r="U746" i="1"/>
  <c r="U747" i="1"/>
  <c r="U748" i="1"/>
  <c r="U749" i="1"/>
  <c r="U750" i="1"/>
  <c r="U751" i="1"/>
  <c r="U752" i="1"/>
  <c r="U794" i="1"/>
  <c r="U795" i="1"/>
  <c r="U796" i="1"/>
  <c r="U797" i="1"/>
  <c r="U798" i="1"/>
  <c r="U799" i="1"/>
  <c r="U800" i="1"/>
  <c r="U801" i="1"/>
  <c r="U177" i="1"/>
  <c r="U178" i="1"/>
  <c r="U179" i="1"/>
  <c r="U180" i="1"/>
  <c r="U549" i="1"/>
  <c r="U550" i="1"/>
  <c r="U551" i="1"/>
  <c r="U552" i="1"/>
  <c r="U553" i="1"/>
  <c r="U554" i="1"/>
  <c r="U555" i="1"/>
  <c r="U556" i="1"/>
  <c r="U557" i="1"/>
  <c r="U558" i="1"/>
  <c r="U57" i="1"/>
  <c r="U58" i="1"/>
  <c r="U59" i="1"/>
  <c r="U60" i="1"/>
  <c r="U61" i="1"/>
  <c r="U62" i="1"/>
  <c r="U63" i="1"/>
  <c r="U64" i="1"/>
  <c r="U65" i="1"/>
  <c r="U167" i="1"/>
  <c r="U168" i="1"/>
  <c r="U169" i="1"/>
  <c r="U170" i="1"/>
  <c r="U171" i="1"/>
  <c r="U172" i="1"/>
  <c r="U173" i="1"/>
  <c r="U174" i="1"/>
  <c r="U175" i="1"/>
  <c r="U176" i="1"/>
  <c r="U339" i="1"/>
  <c r="U340" i="1"/>
  <c r="U405" i="1"/>
  <c r="U406" i="1"/>
  <c r="U407" i="1"/>
  <c r="U408" i="1"/>
  <c r="U409" i="1"/>
  <c r="U545" i="1"/>
  <c r="U546" i="1"/>
  <c r="U547" i="1"/>
  <c r="U548" i="1"/>
  <c r="U802" i="1"/>
  <c r="U803" i="1"/>
  <c r="U804" i="1"/>
  <c r="U805" i="1"/>
  <c r="U806" i="1"/>
  <c r="U724" i="1"/>
  <c r="U725" i="1"/>
  <c r="U726" i="1"/>
  <c r="U727" i="1"/>
  <c r="U728" i="1"/>
  <c r="U729" i="1"/>
  <c r="U730" i="1"/>
  <c r="U731" i="1"/>
  <c r="U732" i="1"/>
  <c r="U32" i="1"/>
  <c r="U33" i="1"/>
  <c r="U34" i="1"/>
  <c r="U35" i="1"/>
  <c r="U36" i="1"/>
  <c r="U37" i="1"/>
  <c r="U38" i="1"/>
  <c r="U39" i="1"/>
  <c r="U40" i="1"/>
  <c r="U41" i="1"/>
  <c r="U610" i="1"/>
  <c r="U611" i="1"/>
  <c r="U612" i="1"/>
  <c r="U613" i="1"/>
  <c r="U614" i="1"/>
  <c r="U56" i="1"/>
  <c r="U145" i="1"/>
  <c r="U146" i="1"/>
  <c r="U147" i="1"/>
  <c r="U148" i="1"/>
  <c r="U149" i="1"/>
  <c r="U150" i="1"/>
  <c r="U151" i="1"/>
  <c r="U152" i="1"/>
  <c r="U153" i="1"/>
  <c r="U154" i="1"/>
  <c r="U644" i="1"/>
  <c r="U645" i="1"/>
  <c r="U646" i="1"/>
  <c r="U733" i="1"/>
  <c r="U734" i="1"/>
  <c r="U735" i="1"/>
  <c r="U736" i="1"/>
  <c r="U737" i="1"/>
  <c r="U738" i="1"/>
  <c r="U739" i="1"/>
  <c r="U740" i="1"/>
  <c r="U741" i="1"/>
  <c r="U807" i="1"/>
  <c r="U808" i="1"/>
  <c r="U809" i="1"/>
  <c r="U810" i="1"/>
  <c r="U811" i="1"/>
  <c r="U812" i="1"/>
  <c r="U832" i="1"/>
  <c r="U833" i="1"/>
  <c r="U17" i="1"/>
  <c r="U18" i="1"/>
  <c r="U19" i="1"/>
  <c r="U20" i="1"/>
  <c r="U21" i="1"/>
  <c r="U22" i="1"/>
  <c r="U23" i="1"/>
  <c r="U24" i="1"/>
  <c r="U25" i="1"/>
  <c r="U181" i="1"/>
  <c r="U182" i="1"/>
  <c r="U183" i="1"/>
  <c r="U184" i="1"/>
  <c r="U363" i="1"/>
  <c r="U364" i="1"/>
  <c r="U365" i="1"/>
  <c r="U366" i="1"/>
  <c r="U367" i="1"/>
  <c r="U368" i="1"/>
  <c r="U369" i="1"/>
  <c r="U370" i="1"/>
  <c r="U371" i="1"/>
  <c r="U502" i="1"/>
  <c r="U503" i="1"/>
  <c r="U504" i="1"/>
  <c r="U505" i="1"/>
  <c r="U506" i="1"/>
  <c r="U572" i="1"/>
  <c r="U573" i="1"/>
  <c r="U676" i="1"/>
  <c r="U677" i="1"/>
  <c r="U678" i="1"/>
  <c r="U679" i="1"/>
  <c r="U680" i="1"/>
  <c r="U681" i="1"/>
  <c r="U682" i="1"/>
  <c r="U683" i="1"/>
  <c r="U14" i="1"/>
  <c r="U15" i="1"/>
  <c r="U16" i="1"/>
  <c r="U112" i="1"/>
  <c r="U113" i="1"/>
  <c r="U114" i="1"/>
  <c r="U115" i="1"/>
  <c r="U116" i="1"/>
  <c r="U117" i="1"/>
  <c r="U118" i="1"/>
  <c r="U119" i="1"/>
  <c r="U120" i="1"/>
  <c r="U228" i="1"/>
  <c r="U229" i="1"/>
  <c r="U230" i="1"/>
  <c r="U231" i="1"/>
  <c r="U232" i="1"/>
  <c r="U233" i="1"/>
  <c r="U234" i="1"/>
  <c r="U235" i="1"/>
  <c r="U398" i="1"/>
  <c r="U399" i="1"/>
  <c r="U5" i="1"/>
  <c r="U6" i="1"/>
  <c r="U7" i="1"/>
  <c r="U8" i="1"/>
  <c r="U9" i="1"/>
  <c r="U10" i="1"/>
  <c r="U11" i="1"/>
  <c r="U12" i="1"/>
  <c r="U13" i="1"/>
  <c r="U29" i="1"/>
  <c r="U30" i="1"/>
  <c r="U31" i="1"/>
  <c r="U301" i="1"/>
  <c r="U302" i="1"/>
  <c r="U303" i="1"/>
  <c r="U304" i="1"/>
  <c r="U305" i="1"/>
  <c r="U306" i="1"/>
  <c r="U307" i="1"/>
  <c r="U308" i="1"/>
  <c r="U309" i="1"/>
  <c r="U310" i="1"/>
  <c r="U350" i="1"/>
  <c r="U351" i="1"/>
  <c r="U352" i="1"/>
  <c r="U353" i="1"/>
  <c r="U354" i="1"/>
  <c r="U472" i="1"/>
  <c r="U473" i="1"/>
  <c r="U474" i="1"/>
  <c r="U475" i="1"/>
  <c r="U709" i="1"/>
  <c r="U710" i="1"/>
  <c r="U711" i="1"/>
  <c r="U712" i="1"/>
  <c r="U713" i="1"/>
  <c r="U714" i="1"/>
  <c r="U715" i="1"/>
  <c r="U716" i="1"/>
  <c r="U717" i="1"/>
  <c r="U471" i="1"/>
  <c r="U507" i="1"/>
  <c r="U508" i="1"/>
  <c r="U509" i="1"/>
  <c r="U510" i="1"/>
  <c r="U511" i="1"/>
  <c r="U512" i="1"/>
  <c r="U513" i="1"/>
  <c r="U514" i="1"/>
  <c r="U515" i="1"/>
  <c r="U516" i="1"/>
  <c r="U517" i="1"/>
  <c r="U143" i="1"/>
  <c r="U144" i="1"/>
  <c r="U400" i="1"/>
  <c r="U401" i="1"/>
  <c r="U402" i="1"/>
  <c r="U403" i="1"/>
  <c r="U404" i="1"/>
  <c r="U258" i="1"/>
  <c r="U259" i="1"/>
  <c r="U260" i="1"/>
  <c r="U261" i="1"/>
  <c r="U262" i="1"/>
  <c r="U263" i="1"/>
  <c r="U264" i="1"/>
  <c r="U265" i="1"/>
  <c r="U225" i="1"/>
  <c r="U226" i="1"/>
  <c r="U227" i="1"/>
  <c r="U476" i="1"/>
  <c r="U477" i="1"/>
  <c r="U478" i="1"/>
  <c r="U594" i="1"/>
  <c r="U595" i="1"/>
  <c r="U596" i="1"/>
  <c r="U597" i="1"/>
  <c r="U598" i="1"/>
  <c r="U599" i="1"/>
  <c r="U600" i="1"/>
  <c r="U601" i="1"/>
  <c r="U602" i="1"/>
  <c r="U603" i="1"/>
  <c r="U685" i="1"/>
  <c r="U686" i="1"/>
  <c r="U687" i="1"/>
  <c r="U688" i="1"/>
  <c r="U689" i="1"/>
  <c r="U690" i="1"/>
  <c r="U691" i="1"/>
  <c r="U692" i="1"/>
  <c r="U706" i="1"/>
  <c r="U707" i="1"/>
  <c r="U708" i="1"/>
  <c r="U761" i="1"/>
  <c r="U762" i="1"/>
  <c r="U763" i="1"/>
  <c r="U764" i="1"/>
  <c r="U765" i="1"/>
  <c r="U766" i="1"/>
  <c r="U774" i="1"/>
  <c r="U775" i="1"/>
  <c r="U776" i="1"/>
  <c r="U777" i="1"/>
  <c r="U778" i="1"/>
  <c r="U779" i="1"/>
  <c r="U780" i="1"/>
  <c r="U781" i="1"/>
  <c r="U122" i="1"/>
  <c r="U123" i="1"/>
  <c r="U124" i="1"/>
  <c r="U125" i="1"/>
  <c r="U126" i="1"/>
  <c r="U127" i="1"/>
  <c r="U296" i="1"/>
  <c r="U297" i="1"/>
  <c r="U298" i="1"/>
  <c r="U299" i="1"/>
  <c r="U300" i="1"/>
  <c r="U355" i="1"/>
  <c r="U356" i="1"/>
  <c r="U357" i="1"/>
  <c r="U358" i="1"/>
  <c r="U359" i="1"/>
  <c r="U360" i="1"/>
  <c r="U361" i="1"/>
  <c r="U362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525" i="1"/>
  <c r="U526" i="1"/>
  <c r="U527" i="1"/>
  <c r="U528" i="1"/>
  <c r="U529" i="1"/>
  <c r="U530" i="1"/>
  <c r="U531" i="1"/>
  <c r="U542" i="1"/>
  <c r="U543" i="1"/>
  <c r="U544" i="1"/>
  <c r="U574" i="1"/>
  <c r="U575" i="1"/>
  <c r="U576" i="1"/>
  <c r="U577" i="1"/>
  <c r="U578" i="1"/>
  <c r="U579" i="1"/>
  <c r="U580" i="1"/>
  <c r="U637" i="1"/>
  <c r="U638" i="1"/>
  <c r="U639" i="1"/>
  <c r="U640" i="1"/>
  <c r="U641" i="1"/>
  <c r="U642" i="1"/>
  <c r="U643" i="1"/>
  <c r="U767" i="1"/>
  <c r="U768" i="1"/>
  <c r="U769" i="1"/>
  <c r="U770" i="1"/>
  <c r="U771" i="1"/>
  <c r="U772" i="1"/>
  <c r="U773" i="1"/>
  <c r="U647" i="1"/>
  <c r="U648" i="1"/>
  <c r="U649" i="1"/>
  <c r="U650" i="1"/>
  <c r="U651" i="1"/>
  <c r="U652" i="1"/>
  <c r="U653" i="1"/>
  <c r="U654" i="1"/>
  <c r="U655" i="1"/>
  <c r="U656" i="1"/>
  <c r="U657" i="1"/>
  <c r="U609" i="1"/>
  <c r="AA609" i="1"/>
  <c r="AA684" i="1"/>
  <c r="AA128" i="1"/>
  <c r="AA129" i="1"/>
  <c r="AA130" i="1"/>
  <c r="AA131" i="1"/>
  <c r="AA132" i="1"/>
  <c r="AA133" i="1"/>
  <c r="AA518" i="1"/>
  <c r="AA519" i="1"/>
  <c r="AA520" i="1"/>
  <c r="AA521" i="1"/>
  <c r="AA522" i="1"/>
  <c r="AA523" i="1"/>
  <c r="AA524" i="1"/>
  <c r="AA540" i="1"/>
  <c r="AA541" i="1"/>
  <c r="AA693" i="1"/>
  <c r="AA694" i="1"/>
  <c r="AA695" i="1"/>
  <c r="AA696" i="1"/>
  <c r="AA697" i="1"/>
  <c r="AA698" i="1"/>
  <c r="AA699" i="1"/>
  <c r="AA700" i="1"/>
  <c r="AA245" i="1"/>
  <c r="AA140" i="1"/>
  <c r="AA141" i="1"/>
  <c r="AA142" i="1"/>
  <c r="AA608" i="1"/>
  <c r="AA214" i="1"/>
  <c r="AA215" i="1"/>
  <c r="AA216" i="1"/>
  <c r="AA217" i="1"/>
  <c r="AA218" i="1"/>
  <c r="AA219" i="1"/>
  <c r="AA220" i="1"/>
  <c r="AA221" i="1"/>
  <c r="AA222" i="1"/>
  <c r="AA223" i="1"/>
  <c r="AA224" i="1"/>
  <c r="AA266" i="1"/>
  <c r="AA267" i="1"/>
  <c r="AA268" i="1"/>
  <c r="AA269" i="1"/>
  <c r="AA270" i="1"/>
  <c r="AA271" i="1"/>
  <c r="AA272" i="1"/>
  <c r="AA273" i="1"/>
  <c r="AA274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782" i="1"/>
  <c r="AA783" i="1"/>
  <c r="AA784" i="1"/>
  <c r="AA785" i="1"/>
  <c r="AA786" i="1"/>
  <c r="AA787" i="1"/>
  <c r="AA788" i="1"/>
  <c r="AA789" i="1"/>
  <c r="AA790" i="1"/>
  <c r="AA372" i="1"/>
  <c r="AA373" i="1"/>
  <c r="AA374" i="1"/>
  <c r="AA375" i="1"/>
  <c r="AA376" i="1"/>
  <c r="AA377" i="1"/>
  <c r="AA378" i="1"/>
  <c r="AA379" i="1"/>
  <c r="AA618" i="1"/>
  <c r="AA619" i="1"/>
  <c r="AA620" i="1"/>
  <c r="AA621" i="1"/>
  <c r="AA622" i="1"/>
  <c r="AA328" i="1"/>
  <c r="AA42" i="1"/>
  <c r="AA43" i="1"/>
  <c r="AA44" i="1"/>
  <c r="AA45" i="1"/>
  <c r="AA46" i="1"/>
  <c r="AA47" i="1"/>
  <c r="AA48" i="1"/>
  <c r="AA49" i="1"/>
  <c r="AA50" i="1"/>
  <c r="AA51" i="1"/>
  <c r="AA236" i="1"/>
  <c r="AA237" i="1"/>
  <c r="AA238" i="1"/>
  <c r="AA239" i="1"/>
  <c r="AA240" i="1"/>
  <c r="AA241" i="1"/>
  <c r="AA242" i="1"/>
  <c r="AA243" i="1"/>
  <c r="AA244" i="1"/>
  <c r="AA498" i="1"/>
  <c r="AA499" i="1"/>
  <c r="AA500" i="1"/>
  <c r="AA501" i="1"/>
  <c r="AA718" i="1"/>
  <c r="AA719" i="1"/>
  <c r="AA720" i="1"/>
  <c r="AA721" i="1"/>
  <c r="AA722" i="1"/>
  <c r="AA723" i="1"/>
  <c r="AA52" i="1"/>
  <c r="AA53" i="1"/>
  <c r="AA54" i="1"/>
  <c r="AA55" i="1"/>
  <c r="AA66" i="1"/>
  <c r="AA67" i="1"/>
  <c r="AA68" i="1"/>
  <c r="AA69" i="1"/>
  <c r="AA70" i="1"/>
  <c r="AA71" i="1"/>
  <c r="AA72" i="1"/>
  <c r="AA442" i="1"/>
  <c r="AA443" i="1"/>
  <c r="AA444" i="1"/>
  <c r="AA445" i="1"/>
  <c r="AA446" i="1"/>
  <c r="AA447" i="1"/>
  <c r="AA448" i="1"/>
  <c r="AA449" i="1"/>
  <c r="AA450" i="1"/>
  <c r="AA134" i="1"/>
  <c r="AA135" i="1"/>
  <c r="AA136" i="1"/>
  <c r="AA137" i="1"/>
  <c r="AA138" i="1"/>
  <c r="AA139" i="1"/>
  <c r="AA325" i="1"/>
  <c r="AA326" i="1"/>
  <c r="AA327" i="1"/>
  <c r="AA341" i="1"/>
  <c r="AA342" i="1"/>
  <c r="AA343" i="1"/>
  <c r="AA344" i="1"/>
  <c r="AA345" i="1"/>
  <c r="AA346" i="1"/>
  <c r="AA347" i="1"/>
  <c r="AA632" i="1"/>
  <c r="AA633" i="1"/>
  <c r="AA634" i="1"/>
  <c r="AA635" i="1"/>
  <c r="AA636" i="1"/>
  <c r="AA623" i="1"/>
  <c r="AA624" i="1"/>
  <c r="AA625" i="1"/>
  <c r="AA626" i="1"/>
  <c r="AA627" i="1"/>
  <c r="AA628" i="1"/>
  <c r="AA629" i="1"/>
  <c r="AA630" i="1"/>
  <c r="AA631" i="1"/>
  <c r="AA185" i="1"/>
  <c r="AA186" i="1"/>
  <c r="AA348" i="1"/>
  <c r="AA349" i="1"/>
  <c r="AA155" i="1"/>
  <c r="AA156" i="1"/>
  <c r="AA157" i="1"/>
  <c r="AA158" i="1"/>
  <c r="AA159" i="1"/>
  <c r="AA160" i="1"/>
  <c r="AA161" i="1"/>
  <c r="AA162" i="1"/>
  <c r="AA163" i="1"/>
  <c r="AA195" i="1"/>
  <c r="AA196" i="1"/>
  <c r="AA197" i="1"/>
  <c r="AA198" i="1"/>
  <c r="AA199" i="1"/>
  <c r="AA200" i="1"/>
  <c r="AA201" i="1"/>
  <c r="AA202" i="1"/>
  <c r="AA316" i="1"/>
  <c r="AA317" i="1"/>
  <c r="AA318" i="1"/>
  <c r="AA319" i="1"/>
  <c r="AA320" i="1"/>
  <c r="AA321" i="1"/>
  <c r="AA322" i="1"/>
  <c r="AA323" i="1"/>
  <c r="AA324" i="1"/>
  <c r="AA822" i="1"/>
  <c r="AA823" i="1"/>
  <c r="AA824" i="1"/>
  <c r="AA825" i="1"/>
  <c r="AA826" i="1"/>
  <c r="AA827" i="1"/>
  <c r="AA828" i="1"/>
  <c r="AA829" i="1"/>
  <c r="AA830" i="1"/>
  <c r="AA831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104" i="1"/>
  <c r="AA105" i="1"/>
  <c r="AA106" i="1"/>
  <c r="AA107" i="1"/>
  <c r="AA108" i="1"/>
  <c r="AA109" i="1"/>
  <c r="AA110" i="1"/>
  <c r="AA111" i="1"/>
  <c r="AA187" i="1"/>
  <c r="AA188" i="1"/>
  <c r="AA189" i="1"/>
  <c r="AA190" i="1"/>
  <c r="AA191" i="1"/>
  <c r="AA192" i="1"/>
  <c r="AA193" i="1"/>
  <c r="AA194" i="1"/>
  <c r="AA291" i="1"/>
  <c r="AA292" i="1"/>
  <c r="AA293" i="1"/>
  <c r="AA294" i="1"/>
  <c r="AA295" i="1"/>
  <c r="AA410" i="1"/>
  <c r="AA411" i="1"/>
  <c r="AA412" i="1"/>
  <c r="AA413" i="1"/>
  <c r="AA414" i="1"/>
  <c r="AA415" i="1"/>
  <c r="AA416" i="1"/>
  <c r="AA532" i="1"/>
  <c r="AA533" i="1"/>
  <c r="AA534" i="1"/>
  <c r="AA535" i="1"/>
  <c r="AA536" i="1"/>
  <c r="AA537" i="1"/>
  <c r="AA668" i="1"/>
  <c r="AA669" i="1"/>
  <c r="AA670" i="1"/>
  <c r="AA671" i="1"/>
  <c r="AA672" i="1"/>
  <c r="AA673" i="1"/>
  <c r="AA674" i="1"/>
  <c r="AA675" i="1"/>
  <c r="AA757" i="1"/>
  <c r="AA758" i="1"/>
  <c r="AA759" i="1"/>
  <c r="AA760" i="1"/>
  <c r="AA834" i="1"/>
  <c r="AA835" i="1"/>
  <c r="AA836" i="1"/>
  <c r="AA837" i="1"/>
  <c r="AA838" i="1"/>
  <c r="AA839" i="1"/>
  <c r="AA840" i="1"/>
  <c r="AA841" i="1"/>
  <c r="AA87" i="1"/>
  <c r="AA88" i="1"/>
  <c r="AA89" i="1"/>
  <c r="AA90" i="1"/>
  <c r="AA91" i="1"/>
  <c r="AA92" i="1"/>
  <c r="AA93" i="1"/>
  <c r="AA94" i="1"/>
  <c r="AA203" i="1"/>
  <c r="AA204" i="1"/>
  <c r="AA205" i="1"/>
  <c r="AA206" i="1"/>
  <c r="AA207" i="1"/>
  <c r="AA208" i="1"/>
  <c r="AA209" i="1"/>
  <c r="AA210" i="1"/>
  <c r="AA211" i="1"/>
  <c r="AA212" i="1"/>
  <c r="AA213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311" i="1"/>
  <c r="AA312" i="1"/>
  <c r="AA313" i="1"/>
  <c r="AA314" i="1"/>
  <c r="AA315" i="1"/>
  <c r="AA538" i="1"/>
  <c r="AA539" i="1"/>
  <c r="AA604" i="1"/>
  <c r="AA605" i="1"/>
  <c r="AA606" i="1"/>
  <c r="AA607" i="1"/>
  <c r="AA791" i="1"/>
  <c r="AA792" i="1"/>
  <c r="AA793" i="1"/>
  <c r="AA164" i="1"/>
  <c r="AA165" i="1"/>
  <c r="AA166" i="1"/>
  <c r="AA658" i="1"/>
  <c r="AA659" i="1"/>
  <c r="AA660" i="1"/>
  <c r="AA661" i="1"/>
  <c r="AA662" i="1"/>
  <c r="AA663" i="1"/>
  <c r="AA664" i="1"/>
  <c r="AA665" i="1"/>
  <c r="AA666" i="1"/>
  <c r="AA667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615" i="1"/>
  <c r="AA616" i="1"/>
  <c r="AA617" i="1"/>
  <c r="AA26" i="1"/>
  <c r="AA27" i="1"/>
  <c r="AA28" i="1"/>
  <c r="AA275" i="1"/>
  <c r="AA742" i="1"/>
  <c r="AA743" i="1"/>
  <c r="AA754" i="1"/>
  <c r="AA755" i="1"/>
  <c r="AA756" i="1"/>
  <c r="AA813" i="1"/>
  <c r="AA814" i="1"/>
  <c r="AA815" i="1"/>
  <c r="AA816" i="1"/>
  <c r="AA817" i="1"/>
  <c r="AA818" i="1"/>
  <c r="AA819" i="1"/>
  <c r="AA820" i="1"/>
  <c r="AA821" i="1"/>
  <c r="AA95" i="1"/>
  <c r="AA96" i="1"/>
  <c r="AA97" i="1"/>
  <c r="AA98" i="1"/>
  <c r="AA99" i="1"/>
  <c r="AA100" i="1"/>
  <c r="AA101" i="1"/>
  <c r="AA102" i="1"/>
  <c r="AA103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59" i="1"/>
  <c r="AA560" i="1"/>
  <c r="AA561" i="1"/>
  <c r="AA753" i="1"/>
  <c r="AA121" i="1"/>
  <c r="AA3" i="1"/>
  <c r="AA4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80" i="1"/>
  <c r="AA281" i="1"/>
  <c r="AA282" i="1"/>
  <c r="AA283" i="1"/>
  <c r="AA284" i="1"/>
  <c r="AA285" i="1"/>
  <c r="AA286" i="1"/>
  <c r="AA287" i="1"/>
  <c r="AA288" i="1"/>
  <c r="AA289" i="1"/>
  <c r="AA290" i="1"/>
  <c r="AA380" i="1"/>
  <c r="AA381" i="1"/>
  <c r="AA382" i="1"/>
  <c r="AA383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79" i="1"/>
  <c r="AA480" i="1"/>
  <c r="AA481" i="1"/>
  <c r="AA482" i="1"/>
  <c r="AA483" i="1"/>
  <c r="AA484" i="1"/>
  <c r="AA562" i="1"/>
  <c r="AA563" i="1"/>
  <c r="AA564" i="1"/>
  <c r="AA565" i="1"/>
  <c r="AA566" i="1"/>
  <c r="AA567" i="1"/>
  <c r="AA568" i="1"/>
  <c r="AA569" i="1"/>
  <c r="AA570" i="1"/>
  <c r="AA571" i="1"/>
  <c r="AA276" i="1"/>
  <c r="AA277" i="1"/>
  <c r="AA278" i="1"/>
  <c r="AA279" i="1"/>
  <c r="AA329" i="1"/>
  <c r="AA330" i="1"/>
  <c r="AA331" i="1"/>
  <c r="AA332" i="1"/>
  <c r="AA333" i="1"/>
  <c r="AA334" i="1"/>
  <c r="AA335" i="1"/>
  <c r="AA336" i="1"/>
  <c r="AA337" i="1"/>
  <c r="AA338" i="1"/>
  <c r="AA701" i="1"/>
  <c r="AA702" i="1"/>
  <c r="AA703" i="1"/>
  <c r="AA704" i="1"/>
  <c r="AA705" i="1"/>
  <c r="AA744" i="1"/>
  <c r="AA745" i="1"/>
  <c r="AA746" i="1"/>
  <c r="AA747" i="1"/>
  <c r="AA748" i="1"/>
  <c r="AA749" i="1"/>
  <c r="AA750" i="1"/>
  <c r="AA751" i="1"/>
  <c r="AA752" i="1"/>
  <c r="AA794" i="1"/>
  <c r="AA795" i="1"/>
  <c r="AA796" i="1"/>
  <c r="AA797" i="1"/>
  <c r="AA798" i="1"/>
  <c r="AA799" i="1"/>
  <c r="AA800" i="1"/>
  <c r="AA801" i="1"/>
  <c r="AA177" i="1"/>
  <c r="AA178" i="1"/>
  <c r="AA179" i="1"/>
  <c r="AA180" i="1"/>
  <c r="AA549" i="1"/>
  <c r="AA550" i="1"/>
  <c r="AA551" i="1"/>
  <c r="AA552" i="1"/>
  <c r="AA553" i="1"/>
  <c r="AA554" i="1"/>
  <c r="AA555" i="1"/>
  <c r="AA556" i="1"/>
  <c r="AA557" i="1"/>
  <c r="AA558" i="1"/>
  <c r="AA57" i="1"/>
  <c r="AA58" i="1"/>
  <c r="AA59" i="1"/>
  <c r="AA60" i="1"/>
  <c r="AA61" i="1"/>
  <c r="AA62" i="1"/>
  <c r="AA63" i="1"/>
  <c r="AA64" i="1"/>
  <c r="AA65" i="1"/>
  <c r="AA167" i="1"/>
  <c r="AA168" i="1"/>
  <c r="AA169" i="1"/>
  <c r="AA170" i="1"/>
  <c r="AA171" i="1"/>
  <c r="AA172" i="1"/>
  <c r="AA173" i="1"/>
  <c r="AA174" i="1"/>
  <c r="AA175" i="1"/>
  <c r="AA176" i="1"/>
  <c r="AA339" i="1"/>
  <c r="AA340" i="1"/>
  <c r="AA405" i="1"/>
  <c r="AA406" i="1"/>
  <c r="AA407" i="1"/>
  <c r="AA408" i="1"/>
  <c r="AA409" i="1"/>
  <c r="AA545" i="1"/>
  <c r="AA546" i="1"/>
  <c r="AA547" i="1"/>
  <c r="AA548" i="1"/>
  <c r="AA802" i="1"/>
  <c r="AA803" i="1"/>
  <c r="AA804" i="1"/>
  <c r="AA805" i="1"/>
  <c r="AA806" i="1"/>
  <c r="AA724" i="1"/>
  <c r="AA725" i="1"/>
  <c r="AA726" i="1"/>
  <c r="AA727" i="1"/>
  <c r="AA728" i="1"/>
  <c r="AA729" i="1"/>
  <c r="AA730" i="1"/>
  <c r="AA731" i="1"/>
  <c r="AA732" i="1"/>
  <c r="AA32" i="1"/>
  <c r="AA33" i="1"/>
  <c r="AA34" i="1"/>
  <c r="AA35" i="1"/>
  <c r="AA36" i="1"/>
  <c r="AA37" i="1"/>
  <c r="AA38" i="1"/>
  <c r="AA39" i="1"/>
  <c r="AA40" i="1"/>
  <c r="AA41" i="1"/>
  <c r="AA610" i="1"/>
  <c r="AA611" i="1"/>
  <c r="AA612" i="1"/>
  <c r="AA613" i="1"/>
  <c r="AA614" i="1"/>
  <c r="AA56" i="1"/>
  <c r="AA145" i="1"/>
  <c r="AA146" i="1"/>
  <c r="AA147" i="1"/>
  <c r="AA148" i="1"/>
  <c r="AA149" i="1"/>
  <c r="AA150" i="1"/>
  <c r="AA151" i="1"/>
  <c r="AA152" i="1"/>
  <c r="AA153" i="1"/>
  <c r="AA154" i="1"/>
  <c r="AA644" i="1"/>
  <c r="AA645" i="1"/>
  <c r="AA646" i="1"/>
  <c r="AA733" i="1"/>
  <c r="AA734" i="1"/>
  <c r="AA735" i="1"/>
  <c r="AA736" i="1"/>
  <c r="AA737" i="1"/>
  <c r="AA738" i="1"/>
  <c r="AA739" i="1"/>
  <c r="AA740" i="1"/>
  <c r="AA741" i="1"/>
  <c r="AA807" i="1"/>
  <c r="AA808" i="1"/>
  <c r="AA809" i="1"/>
  <c r="AA810" i="1"/>
  <c r="AA811" i="1"/>
  <c r="AA812" i="1"/>
  <c r="AA832" i="1"/>
  <c r="AA833" i="1"/>
  <c r="AA17" i="1"/>
  <c r="AA18" i="1"/>
  <c r="AA19" i="1"/>
  <c r="AA20" i="1"/>
  <c r="AA21" i="1"/>
  <c r="AA22" i="1"/>
  <c r="AA23" i="1"/>
  <c r="AA24" i="1"/>
  <c r="AA25" i="1"/>
  <c r="AA181" i="1"/>
  <c r="AA182" i="1"/>
  <c r="AA183" i="1"/>
  <c r="AA184" i="1"/>
  <c r="AA363" i="1"/>
  <c r="AA364" i="1"/>
  <c r="AA365" i="1"/>
  <c r="AA366" i="1"/>
  <c r="AA367" i="1"/>
  <c r="AA368" i="1"/>
  <c r="AA369" i="1"/>
  <c r="AA370" i="1"/>
  <c r="AA371" i="1"/>
  <c r="AA502" i="1"/>
  <c r="AA503" i="1"/>
  <c r="AA504" i="1"/>
  <c r="AA505" i="1"/>
  <c r="AA506" i="1"/>
  <c r="AA572" i="1"/>
  <c r="AA573" i="1"/>
  <c r="AA676" i="1"/>
  <c r="AA677" i="1"/>
  <c r="AA678" i="1"/>
  <c r="AA679" i="1"/>
  <c r="AA680" i="1"/>
  <c r="AA681" i="1"/>
  <c r="AA682" i="1"/>
  <c r="AA683" i="1"/>
  <c r="AA14" i="1"/>
  <c r="AA15" i="1"/>
  <c r="AA16" i="1"/>
  <c r="AA112" i="1"/>
  <c r="AA113" i="1"/>
  <c r="AA114" i="1"/>
  <c r="AA115" i="1"/>
  <c r="AA116" i="1"/>
  <c r="AA117" i="1"/>
  <c r="AA118" i="1"/>
  <c r="AA119" i="1"/>
  <c r="AA120" i="1"/>
  <c r="AA228" i="1"/>
  <c r="AA229" i="1"/>
  <c r="AA230" i="1"/>
  <c r="AA231" i="1"/>
  <c r="AA232" i="1"/>
  <c r="AA233" i="1"/>
  <c r="AA234" i="1"/>
  <c r="AA235" i="1"/>
  <c r="AA398" i="1"/>
  <c r="AA399" i="1"/>
  <c r="AA5" i="1"/>
  <c r="AA6" i="1"/>
  <c r="AA7" i="1"/>
  <c r="AA8" i="1"/>
  <c r="AA9" i="1"/>
  <c r="AA10" i="1"/>
  <c r="AA11" i="1"/>
  <c r="AA12" i="1"/>
  <c r="AA13" i="1"/>
  <c r="AA29" i="1"/>
  <c r="AA30" i="1"/>
  <c r="AA31" i="1"/>
  <c r="AA301" i="1"/>
  <c r="AA302" i="1"/>
  <c r="AA303" i="1"/>
  <c r="AA304" i="1"/>
  <c r="AA305" i="1"/>
  <c r="AA306" i="1"/>
  <c r="AA307" i="1"/>
  <c r="AA308" i="1"/>
  <c r="AA309" i="1"/>
  <c r="AA310" i="1"/>
  <c r="AA350" i="1"/>
  <c r="AA351" i="1"/>
  <c r="AA352" i="1"/>
  <c r="AA353" i="1"/>
  <c r="AA354" i="1"/>
  <c r="AA472" i="1"/>
  <c r="AA473" i="1"/>
  <c r="AA474" i="1"/>
  <c r="AA475" i="1"/>
  <c r="AA709" i="1"/>
  <c r="AA710" i="1"/>
  <c r="AA711" i="1"/>
  <c r="AA712" i="1"/>
  <c r="AA713" i="1"/>
  <c r="AA714" i="1"/>
  <c r="AA715" i="1"/>
  <c r="AA716" i="1"/>
  <c r="AA717" i="1"/>
  <c r="AA471" i="1"/>
  <c r="AA507" i="1"/>
  <c r="AA508" i="1"/>
  <c r="AA509" i="1"/>
  <c r="AA510" i="1"/>
  <c r="AA511" i="1"/>
  <c r="AA512" i="1"/>
  <c r="AA513" i="1"/>
  <c r="AA514" i="1"/>
  <c r="AA515" i="1"/>
  <c r="AA516" i="1"/>
  <c r="AA517" i="1"/>
  <c r="AA143" i="1"/>
  <c r="AA144" i="1"/>
  <c r="AA400" i="1"/>
  <c r="AA401" i="1"/>
  <c r="AA402" i="1"/>
  <c r="AA403" i="1"/>
  <c r="AA404" i="1"/>
  <c r="AA258" i="1"/>
  <c r="AA259" i="1"/>
  <c r="AA260" i="1"/>
  <c r="AA261" i="1"/>
  <c r="AA262" i="1"/>
  <c r="AA263" i="1"/>
  <c r="AA264" i="1"/>
  <c r="AA265" i="1"/>
  <c r="AA225" i="1"/>
  <c r="AA226" i="1"/>
  <c r="AA227" i="1"/>
  <c r="AA476" i="1"/>
  <c r="AA477" i="1"/>
  <c r="AA478" i="1"/>
  <c r="AA594" i="1"/>
  <c r="AA595" i="1"/>
  <c r="AA596" i="1"/>
  <c r="AA597" i="1"/>
  <c r="AA598" i="1"/>
  <c r="AA599" i="1"/>
  <c r="AA600" i="1"/>
  <c r="AA601" i="1"/>
  <c r="AA602" i="1"/>
  <c r="AA603" i="1"/>
  <c r="AA685" i="1"/>
  <c r="AA686" i="1"/>
  <c r="AA687" i="1"/>
  <c r="AA688" i="1"/>
  <c r="AA689" i="1"/>
  <c r="AA690" i="1"/>
  <c r="AA691" i="1"/>
  <c r="AA692" i="1"/>
  <c r="AA706" i="1"/>
  <c r="AA707" i="1"/>
  <c r="AA708" i="1"/>
  <c r="AA761" i="1"/>
  <c r="AA762" i="1"/>
  <c r="AA763" i="1"/>
  <c r="AA764" i="1"/>
  <c r="AA765" i="1"/>
  <c r="AA766" i="1"/>
  <c r="AA774" i="1"/>
  <c r="AA775" i="1"/>
  <c r="AA776" i="1"/>
  <c r="AA777" i="1"/>
  <c r="AA778" i="1"/>
  <c r="AA779" i="1"/>
  <c r="AA780" i="1"/>
  <c r="AA781" i="1"/>
  <c r="AA122" i="1"/>
  <c r="AA123" i="1"/>
  <c r="AA124" i="1"/>
  <c r="AA125" i="1"/>
  <c r="AA126" i="1"/>
  <c r="AA127" i="1"/>
  <c r="AA296" i="1"/>
  <c r="AA297" i="1"/>
  <c r="AA298" i="1"/>
  <c r="AA299" i="1"/>
  <c r="AA300" i="1"/>
  <c r="AA355" i="1"/>
  <c r="AA356" i="1"/>
  <c r="AA357" i="1"/>
  <c r="AA358" i="1"/>
  <c r="AA359" i="1"/>
  <c r="AA360" i="1"/>
  <c r="AA361" i="1"/>
  <c r="AA362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525" i="1"/>
  <c r="AA526" i="1"/>
  <c r="AA527" i="1"/>
  <c r="AA528" i="1"/>
  <c r="AA529" i="1"/>
  <c r="AA530" i="1"/>
  <c r="AA531" i="1"/>
  <c r="AA542" i="1"/>
  <c r="AA543" i="1"/>
  <c r="AA544" i="1"/>
  <c r="AA574" i="1"/>
  <c r="AA575" i="1"/>
  <c r="AA576" i="1"/>
  <c r="AA577" i="1"/>
  <c r="AA578" i="1"/>
  <c r="AA579" i="1"/>
  <c r="AA580" i="1"/>
  <c r="AA637" i="1"/>
  <c r="AA638" i="1"/>
  <c r="AA639" i="1"/>
  <c r="AA640" i="1"/>
  <c r="AA641" i="1"/>
  <c r="AA642" i="1"/>
  <c r="AA643" i="1"/>
  <c r="AA767" i="1"/>
  <c r="AA768" i="1"/>
  <c r="AA769" i="1"/>
  <c r="AA770" i="1"/>
  <c r="AA771" i="1"/>
  <c r="AA772" i="1"/>
  <c r="AA773" i="1"/>
  <c r="AA647" i="1"/>
  <c r="AA648" i="1"/>
  <c r="AA649" i="1"/>
  <c r="AA650" i="1"/>
  <c r="AA651" i="1"/>
  <c r="AA652" i="1"/>
  <c r="AA653" i="1"/>
  <c r="AA654" i="1"/>
  <c r="AA655" i="1"/>
  <c r="AA656" i="1"/>
  <c r="AA657" i="1"/>
  <c r="H300" i="1" l="1"/>
  <c r="H724" i="1"/>
  <c r="H725" i="1"/>
  <c r="H726" i="1"/>
  <c r="H727" i="1"/>
  <c r="H728" i="1"/>
  <c r="H729" i="1"/>
  <c r="H730" i="1"/>
  <c r="H731" i="1"/>
  <c r="H732" i="1"/>
  <c r="H733" i="1"/>
  <c r="H619" i="1" l="1"/>
  <c r="H620" i="1"/>
  <c r="H621" i="1"/>
  <c r="H622" i="1"/>
  <c r="H185" i="1"/>
  <c r="H186" i="1"/>
  <c r="H328" i="1"/>
  <c r="H753" i="1"/>
  <c r="H609" i="1"/>
  <c r="H684" i="1"/>
  <c r="H121" i="1"/>
  <c r="H3" i="1"/>
  <c r="H4" i="1"/>
  <c r="H329" i="1"/>
  <c r="H330" i="1"/>
  <c r="H331" i="1"/>
  <c r="H332" i="1"/>
  <c r="H333" i="1"/>
  <c r="H334" i="1"/>
  <c r="H335" i="1"/>
  <c r="H336" i="1"/>
  <c r="H337" i="1"/>
  <c r="H338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34" i="1"/>
  <c r="H135" i="1"/>
  <c r="H136" i="1"/>
  <c r="H137" i="1"/>
  <c r="H138" i="1"/>
  <c r="H139" i="1"/>
  <c r="H236" i="1"/>
  <c r="H237" i="1"/>
  <c r="H238" i="1"/>
  <c r="H239" i="1"/>
  <c r="H240" i="1"/>
  <c r="H241" i="1"/>
  <c r="H242" i="1"/>
  <c r="H243" i="1"/>
  <c r="H244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80" i="1"/>
  <c r="H281" i="1"/>
  <c r="H282" i="1"/>
  <c r="H283" i="1"/>
  <c r="H284" i="1"/>
  <c r="H285" i="1"/>
  <c r="H286" i="1"/>
  <c r="H287" i="1"/>
  <c r="H288" i="1"/>
  <c r="H289" i="1"/>
  <c r="H290" i="1"/>
  <c r="H325" i="1"/>
  <c r="H326" i="1"/>
  <c r="H327" i="1"/>
  <c r="H348" i="1"/>
  <c r="H349" i="1"/>
  <c r="H380" i="1"/>
  <c r="H381" i="1"/>
  <c r="H382" i="1"/>
  <c r="H383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79" i="1"/>
  <c r="H480" i="1"/>
  <c r="H481" i="1"/>
  <c r="H482" i="1"/>
  <c r="H483" i="1"/>
  <c r="H484" i="1"/>
  <c r="H498" i="1"/>
  <c r="H499" i="1"/>
  <c r="H500" i="1"/>
  <c r="H501" i="1"/>
  <c r="H507" i="1"/>
  <c r="H508" i="1"/>
  <c r="H509" i="1"/>
  <c r="H510" i="1"/>
  <c r="H511" i="1"/>
  <c r="H512" i="1"/>
  <c r="H513" i="1"/>
  <c r="H514" i="1"/>
  <c r="H515" i="1"/>
  <c r="H516" i="1"/>
  <c r="H517" i="1"/>
  <c r="H562" i="1"/>
  <c r="H563" i="1"/>
  <c r="H564" i="1"/>
  <c r="H565" i="1"/>
  <c r="H566" i="1"/>
  <c r="H567" i="1"/>
  <c r="H568" i="1"/>
  <c r="H569" i="1"/>
  <c r="H570" i="1"/>
  <c r="H571" i="1"/>
  <c r="H610" i="1"/>
  <c r="H611" i="1"/>
  <c r="H612" i="1"/>
  <c r="H613" i="1"/>
  <c r="H614" i="1"/>
  <c r="H623" i="1"/>
  <c r="H624" i="1"/>
  <c r="H625" i="1"/>
  <c r="H626" i="1"/>
  <c r="H627" i="1"/>
  <c r="H628" i="1"/>
  <c r="H629" i="1"/>
  <c r="H630" i="1"/>
  <c r="H631" i="1"/>
  <c r="H701" i="1"/>
  <c r="H702" i="1"/>
  <c r="H703" i="1"/>
  <c r="H704" i="1"/>
  <c r="H705" i="1"/>
  <c r="H718" i="1"/>
  <c r="H719" i="1"/>
  <c r="H720" i="1"/>
  <c r="H721" i="1"/>
  <c r="H722" i="1"/>
  <c r="H723" i="1"/>
  <c r="H744" i="1"/>
  <c r="H745" i="1"/>
  <c r="H746" i="1"/>
  <c r="H747" i="1"/>
  <c r="H748" i="1"/>
  <c r="H749" i="1"/>
  <c r="H750" i="1"/>
  <c r="H751" i="1"/>
  <c r="H752" i="1"/>
  <c r="H794" i="1"/>
  <c r="H795" i="1"/>
  <c r="H796" i="1"/>
  <c r="H797" i="1"/>
  <c r="H798" i="1"/>
  <c r="H799" i="1"/>
  <c r="H800" i="1"/>
  <c r="H801" i="1"/>
  <c r="H56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95" i="1"/>
  <c r="H196" i="1"/>
  <c r="H197" i="1"/>
  <c r="H198" i="1"/>
  <c r="H199" i="1"/>
  <c r="H200" i="1"/>
  <c r="H201" i="1"/>
  <c r="H202" i="1"/>
  <c r="H214" i="1"/>
  <c r="H215" i="1"/>
  <c r="H216" i="1"/>
  <c r="H217" i="1"/>
  <c r="H218" i="1"/>
  <c r="H219" i="1"/>
  <c r="H220" i="1"/>
  <c r="H221" i="1"/>
  <c r="H222" i="1"/>
  <c r="H223" i="1"/>
  <c r="H224" i="1"/>
  <c r="H258" i="1"/>
  <c r="H259" i="1"/>
  <c r="H260" i="1"/>
  <c r="H261" i="1"/>
  <c r="H262" i="1"/>
  <c r="H263" i="1"/>
  <c r="H264" i="1"/>
  <c r="H265" i="1"/>
  <c r="H316" i="1"/>
  <c r="H317" i="1"/>
  <c r="H318" i="1"/>
  <c r="H319" i="1"/>
  <c r="H320" i="1"/>
  <c r="H321" i="1"/>
  <c r="H322" i="1"/>
  <c r="H323" i="1"/>
  <c r="H324" i="1"/>
  <c r="H608" i="1"/>
  <c r="H822" i="1"/>
  <c r="H823" i="1"/>
  <c r="H824" i="1"/>
  <c r="H825" i="1"/>
  <c r="H826" i="1"/>
  <c r="H827" i="1"/>
  <c r="H828" i="1"/>
  <c r="H829" i="1"/>
  <c r="H830" i="1"/>
  <c r="H831" i="1"/>
  <c r="H5" i="1"/>
  <c r="H6" i="1"/>
  <c r="H7" i="1"/>
  <c r="H8" i="1"/>
  <c r="H9" i="1"/>
  <c r="H10" i="1"/>
  <c r="H11" i="1"/>
  <c r="H12" i="1"/>
  <c r="H13" i="1"/>
  <c r="H26" i="1"/>
  <c r="H27" i="1"/>
  <c r="H28" i="1"/>
  <c r="H29" i="1"/>
  <c r="H30" i="1"/>
  <c r="H3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104" i="1"/>
  <c r="H105" i="1"/>
  <c r="H106" i="1"/>
  <c r="H107" i="1"/>
  <c r="H108" i="1"/>
  <c r="H109" i="1"/>
  <c r="H110" i="1"/>
  <c r="H111" i="1"/>
  <c r="H128" i="1"/>
  <c r="H129" i="1"/>
  <c r="H130" i="1"/>
  <c r="H131" i="1"/>
  <c r="H132" i="1"/>
  <c r="H133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7" i="1"/>
  <c r="H188" i="1"/>
  <c r="H189" i="1"/>
  <c r="H190" i="1"/>
  <c r="H191" i="1"/>
  <c r="H192" i="1"/>
  <c r="H193" i="1"/>
  <c r="H194" i="1"/>
  <c r="H225" i="1"/>
  <c r="H226" i="1"/>
  <c r="H227" i="1"/>
  <c r="H245" i="1"/>
  <c r="H266" i="1"/>
  <c r="H267" i="1"/>
  <c r="H268" i="1"/>
  <c r="H269" i="1"/>
  <c r="H270" i="1"/>
  <c r="H271" i="1"/>
  <c r="H272" i="1"/>
  <c r="H273" i="1"/>
  <c r="H274" i="1"/>
  <c r="H275" i="1"/>
  <c r="H291" i="1"/>
  <c r="H292" i="1"/>
  <c r="H293" i="1"/>
  <c r="H294" i="1"/>
  <c r="H295" i="1"/>
  <c r="H301" i="1"/>
  <c r="H302" i="1"/>
  <c r="H303" i="1"/>
  <c r="H304" i="1"/>
  <c r="H305" i="1"/>
  <c r="H306" i="1"/>
  <c r="H307" i="1"/>
  <c r="H308" i="1"/>
  <c r="H309" i="1"/>
  <c r="H310" i="1"/>
  <c r="H339" i="1"/>
  <c r="H340" i="1"/>
  <c r="H341" i="1"/>
  <c r="H342" i="1"/>
  <c r="H343" i="1"/>
  <c r="H344" i="1"/>
  <c r="H345" i="1"/>
  <c r="H346" i="1"/>
  <c r="H347" i="1"/>
  <c r="H350" i="1"/>
  <c r="H351" i="1"/>
  <c r="H352" i="1"/>
  <c r="H353" i="1"/>
  <c r="H35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2" i="1"/>
  <c r="H473" i="1"/>
  <c r="H474" i="1"/>
  <c r="H475" i="1"/>
  <c r="H476" i="1"/>
  <c r="H477" i="1"/>
  <c r="H478" i="1"/>
  <c r="H532" i="1"/>
  <c r="H533" i="1"/>
  <c r="H534" i="1"/>
  <c r="H535" i="1"/>
  <c r="H536" i="1"/>
  <c r="H537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94" i="1"/>
  <c r="H595" i="1"/>
  <c r="H596" i="1"/>
  <c r="H597" i="1"/>
  <c r="H598" i="1"/>
  <c r="H599" i="1"/>
  <c r="H600" i="1"/>
  <c r="H601" i="1"/>
  <c r="H602" i="1"/>
  <c r="H603" i="1"/>
  <c r="H632" i="1"/>
  <c r="H633" i="1"/>
  <c r="H634" i="1"/>
  <c r="H635" i="1"/>
  <c r="H636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5" i="1"/>
  <c r="H686" i="1"/>
  <c r="H687" i="1"/>
  <c r="H688" i="1"/>
  <c r="H689" i="1"/>
  <c r="H690" i="1"/>
  <c r="H691" i="1"/>
  <c r="H692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42" i="1"/>
  <c r="H74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813" i="1"/>
  <c r="H814" i="1"/>
  <c r="H815" i="1"/>
  <c r="H816" i="1"/>
  <c r="H817" i="1"/>
  <c r="H818" i="1"/>
  <c r="H819" i="1"/>
  <c r="H820" i="1"/>
  <c r="H821" i="1"/>
  <c r="H834" i="1"/>
  <c r="H835" i="1"/>
  <c r="H836" i="1"/>
  <c r="H837" i="1"/>
  <c r="H838" i="1"/>
  <c r="H839" i="1"/>
  <c r="H840" i="1"/>
  <c r="H841" i="1"/>
  <c r="H95" i="1"/>
  <c r="H96" i="1"/>
  <c r="H97" i="1"/>
  <c r="H98" i="1"/>
  <c r="H99" i="1"/>
  <c r="H100" i="1"/>
  <c r="H101" i="1"/>
  <c r="H102" i="1"/>
  <c r="H103" i="1"/>
  <c r="H122" i="1"/>
  <c r="H123" i="1"/>
  <c r="H124" i="1"/>
  <c r="H125" i="1"/>
  <c r="H126" i="1"/>
  <c r="H127" i="1"/>
  <c r="H164" i="1"/>
  <c r="H165" i="1"/>
  <c r="H166" i="1"/>
  <c r="H296" i="1"/>
  <c r="H297" i="1"/>
  <c r="H298" i="1"/>
  <c r="H299" i="1"/>
  <c r="H355" i="1"/>
  <c r="H356" i="1"/>
  <c r="H357" i="1"/>
  <c r="H358" i="1"/>
  <c r="H359" i="1"/>
  <c r="H360" i="1"/>
  <c r="H361" i="1"/>
  <c r="H362" i="1"/>
  <c r="H372" i="1"/>
  <c r="H373" i="1"/>
  <c r="H374" i="1"/>
  <c r="H375" i="1"/>
  <c r="H376" i="1"/>
  <c r="H377" i="1"/>
  <c r="H378" i="1"/>
  <c r="H379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71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40" i="1"/>
  <c r="H541" i="1"/>
  <c r="H542" i="1"/>
  <c r="H543" i="1"/>
  <c r="H544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637" i="1"/>
  <c r="H638" i="1"/>
  <c r="H639" i="1"/>
  <c r="H640" i="1"/>
  <c r="H641" i="1"/>
  <c r="H642" i="1"/>
  <c r="H643" i="1"/>
  <c r="H644" i="1"/>
  <c r="H645" i="1"/>
  <c r="H646" i="1"/>
  <c r="H658" i="1"/>
  <c r="H659" i="1"/>
  <c r="H660" i="1"/>
  <c r="H661" i="1"/>
  <c r="H662" i="1"/>
  <c r="H663" i="1"/>
  <c r="H664" i="1"/>
  <c r="H665" i="1"/>
  <c r="H666" i="1"/>
  <c r="H667" i="1"/>
  <c r="H693" i="1"/>
  <c r="H694" i="1"/>
  <c r="H695" i="1"/>
  <c r="H696" i="1"/>
  <c r="H697" i="1"/>
  <c r="H698" i="1"/>
  <c r="H699" i="1"/>
  <c r="H700" i="1"/>
  <c r="H767" i="1"/>
  <c r="H768" i="1"/>
  <c r="H769" i="1"/>
  <c r="H770" i="1"/>
  <c r="H771" i="1"/>
  <c r="H772" i="1"/>
  <c r="H773" i="1"/>
  <c r="H802" i="1"/>
  <c r="H803" i="1"/>
  <c r="H804" i="1"/>
  <c r="H805" i="1"/>
  <c r="H806" i="1"/>
  <c r="H87" i="1"/>
  <c r="H88" i="1"/>
  <c r="H89" i="1"/>
  <c r="H90" i="1"/>
  <c r="H91" i="1"/>
  <c r="H92" i="1"/>
  <c r="H93" i="1"/>
  <c r="H94" i="1"/>
  <c r="H203" i="1"/>
  <c r="H204" i="1"/>
  <c r="H205" i="1"/>
  <c r="H206" i="1"/>
  <c r="H207" i="1"/>
  <c r="H208" i="1"/>
  <c r="H209" i="1"/>
  <c r="H210" i="1"/>
  <c r="H211" i="1"/>
  <c r="H212" i="1"/>
  <c r="H213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647" i="1"/>
  <c r="H648" i="1"/>
  <c r="H649" i="1"/>
  <c r="H650" i="1"/>
  <c r="H651" i="1"/>
  <c r="H652" i="1"/>
  <c r="H653" i="1"/>
  <c r="H654" i="1"/>
  <c r="H655" i="1"/>
  <c r="H656" i="1"/>
  <c r="H657" i="1"/>
  <c r="H734" i="1"/>
  <c r="H735" i="1"/>
  <c r="H736" i="1"/>
  <c r="H737" i="1"/>
  <c r="H738" i="1"/>
  <c r="H739" i="1"/>
  <c r="H740" i="1"/>
  <c r="H741" i="1"/>
  <c r="H807" i="1"/>
  <c r="H808" i="1"/>
  <c r="H809" i="1"/>
  <c r="H810" i="1"/>
  <c r="H811" i="1"/>
  <c r="H812" i="1"/>
  <c r="H832" i="1"/>
  <c r="H833" i="1"/>
  <c r="H17" i="1"/>
  <c r="H18" i="1"/>
  <c r="H19" i="1"/>
  <c r="H20" i="1"/>
  <c r="H21" i="1"/>
  <c r="H22" i="1"/>
  <c r="H23" i="1"/>
  <c r="H24" i="1"/>
  <c r="H25" i="1"/>
  <c r="H181" i="1"/>
  <c r="H182" i="1"/>
  <c r="H183" i="1"/>
  <c r="H184" i="1"/>
  <c r="H363" i="1"/>
  <c r="H364" i="1"/>
  <c r="H365" i="1"/>
  <c r="H366" i="1"/>
  <c r="H367" i="1"/>
  <c r="H368" i="1"/>
  <c r="H369" i="1"/>
  <c r="H370" i="1"/>
  <c r="H371" i="1"/>
  <c r="H502" i="1"/>
  <c r="H503" i="1"/>
  <c r="H504" i="1"/>
  <c r="H505" i="1"/>
  <c r="H506" i="1"/>
  <c r="H572" i="1"/>
  <c r="H573" i="1"/>
  <c r="H14" i="1"/>
  <c r="H15" i="1"/>
  <c r="H16" i="1"/>
  <c r="H112" i="1"/>
  <c r="H113" i="1"/>
  <c r="H114" i="1"/>
  <c r="H115" i="1"/>
  <c r="H116" i="1"/>
  <c r="H117" i="1"/>
  <c r="H118" i="1"/>
  <c r="H119" i="1"/>
  <c r="H120" i="1"/>
  <c r="H140" i="1"/>
  <c r="H141" i="1"/>
  <c r="H142" i="1"/>
  <c r="H143" i="1"/>
  <c r="H144" i="1"/>
  <c r="H228" i="1"/>
  <c r="H229" i="1"/>
  <c r="H230" i="1"/>
  <c r="H231" i="1"/>
  <c r="H232" i="1"/>
  <c r="H233" i="1"/>
  <c r="H234" i="1"/>
  <c r="H235" i="1"/>
  <c r="H276" i="1"/>
  <c r="H277" i="1"/>
  <c r="H278" i="1"/>
  <c r="H279" i="1"/>
  <c r="H311" i="1"/>
  <c r="H312" i="1"/>
  <c r="H313" i="1"/>
  <c r="H314" i="1"/>
  <c r="H315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538" i="1"/>
  <c r="H539" i="1"/>
  <c r="H604" i="1"/>
  <c r="H605" i="1"/>
  <c r="H606" i="1"/>
  <c r="H607" i="1"/>
  <c r="H615" i="1"/>
  <c r="H616" i="1"/>
  <c r="H617" i="1"/>
  <c r="H791" i="1"/>
  <c r="H792" i="1"/>
  <c r="H793" i="1"/>
  <c r="H618" i="1"/>
</calcChain>
</file>

<file path=xl/sharedStrings.xml><?xml version="1.0" encoding="utf-8"?>
<sst xmlns="http://schemas.openxmlformats.org/spreadsheetml/2006/main" count="22652" uniqueCount="4707">
  <si>
    <t>Cusip</t>
  </si>
  <si>
    <t>Account</t>
  </si>
  <si>
    <t>Name</t>
  </si>
  <si>
    <t>State</t>
  </si>
  <si>
    <t>Bnk Qual</t>
  </si>
  <si>
    <t>Coupon</t>
  </si>
  <si>
    <t>Maturity</t>
  </si>
  <si>
    <t>Next Call</t>
  </si>
  <si>
    <t>Pre-Ref.</t>
  </si>
  <si>
    <t>Earliest Redemp</t>
  </si>
  <si>
    <t>Moody</t>
  </si>
  <si>
    <t>S&amp;P</t>
  </si>
  <si>
    <t>Mdy Und</t>
  </si>
  <si>
    <t>S&amp;P Und</t>
  </si>
  <si>
    <t>Issue Type</t>
  </si>
  <si>
    <t>Taxable</t>
  </si>
  <si>
    <t>Purpose</t>
  </si>
  <si>
    <t>Credit Support</t>
  </si>
  <si>
    <t>YTW</t>
  </si>
  <si>
    <t>TEY</t>
  </si>
  <si>
    <t>Par Value</t>
  </si>
  <si>
    <t>Bk Price</t>
  </si>
  <si>
    <t>Bk Value</t>
  </si>
  <si>
    <t>Mkt Price</t>
  </si>
  <si>
    <t>Mkt Value</t>
  </si>
  <si>
    <t>G/L</t>
  </si>
  <si>
    <t>733123BN2</t>
  </si>
  <si>
    <t>HTM</t>
  </si>
  <si>
    <t>POPLAR CREEK PUB LIBR DIST ILL</t>
  </si>
  <si>
    <t>IL</t>
  </si>
  <si>
    <t>Yes</t>
  </si>
  <si>
    <t/>
  </si>
  <si>
    <t>Aa2</t>
  </si>
  <si>
    <t>GO Unlimited</t>
  </si>
  <si>
    <t>Other</t>
  </si>
  <si>
    <t>AGC</t>
  </si>
  <si>
    <t>733123BP7</t>
  </si>
  <si>
    <t>733123BQ5</t>
  </si>
  <si>
    <t>733123BR3</t>
  </si>
  <si>
    <t>733123BS1</t>
  </si>
  <si>
    <t>21657AJT7</t>
  </si>
  <si>
    <t>COON RAPIDS MINN</t>
  </si>
  <si>
    <t>MN</t>
  </si>
  <si>
    <t>Aa1</t>
  </si>
  <si>
    <t>AGM</t>
  </si>
  <si>
    <t>21657AJU4</t>
  </si>
  <si>
    <t>384406HP2</t>
  </si>
  <si>
    <t>GRAFTON MASS</t>
  </si>
  <si>
    <t>MA</t>
  </si>
  <si>
    <t>AA+</t>
  </si>
  <si>
    <t>924735EF6</t>
  </si>
  <si>
    <t>VERNON TWP N J</t>
  </si>
  <si>
    <t>NJ</t>
  </si>
  <si>
    <t>Aa3</t>
  </si>
  <si>
    <t>721893CM5</t>
  </si>
  <si>
    <t>PIMA CNTY ARIZ UN SCH DIST NO</t>
  </si>
  <si>
    <t>AZ</t>
  </si>
  <si>
    <t>A2</t>
  </si>
  <si>
    <t>AA</t>
  </si>
  <si>
    <t>A</t>
  </si>
  <si>
    <t>School</t>
  </si>
  <si>
    <t>801815FX4</t>
  </si>
  <si>
    <t>SANTA CRUZ CNTY ARIZ UNI SCH D</t>
  </si>
  <si>
    <t>142735DB2</t>
  </si>
  <si>
    <t>CARLSBAD N MEX MUN SCH DIST</t>
  </si>
  <si>
    <t>NM</t>
  </si>
  <si>
    <t>NATL</t>
  </si>
  <si>
    <t>011450CP6</t>
  </si>
  <si>
    <t>ALAMOGORDO N MEX BRH CMNTY COL</t>
  </si>
  <si>
    <t>GO Ltd</t>
  </si>
  <si>
    <t>No Support</t>
  </si>
  <si>
    <t>011450CQ4</t>
  </si>
  <si>
    <t>394641ND2</t>
  </si>
  <si>
    <t>GREENE CNTY OHIO</t>
  </si>
  <si>
    <t>OH</t>
  </si>
  <si>
    <t>394641NE0</t>
  </si>
  <si>
    <t>394641NF7</t>
  </si>
  <si>
    <t>394641NG5</t>
  </si>
  <si>
    <t>394641NH3</t>
  </si>
  <si>
    <t>394641NJ9</t>
  </si>
  <si>
    <t>394641NK6</t>
  </si>
  <si>
    <t>394641NL4</t>
  </si>
  <si>
    <t>394641NM2</t>
  </si>
  <si>
    <t>394641NN0</t>
  </si>
  <si>
    <t>89453PC31</t>
  </si>
  <si>
    <t>TRAVIS CNTY TEX</t>
  </si>
  <si>
    <t>TX</t>
  </si>
  <si>
    <t>No</t>
  </si>
  <si>
    <t>Aaa</t>
  </si>
  <si>
    <t>AAA</t>
  </si>
  <si>
    <t>89453PC49</t>
  </si>
  <si>
    <t>89453PC56</t>
  </si>
  <si>
    <t>89453PC64</t>
  </si>
  <si>
    <t>89453PC72</t>
  </si>
  <si>
    <t>89453PC80</t>
  </si>
  <si>
    <t>89453PC98</t>
  </si>
  <si>
    <t>89453PD22</t>
  </si>
  <si>
    <t>89453PD30</t>
  </si>
  <si>
    <t>041796TN3</t>
  </si>
  <si>
    <t>ARLINGTON TEX</t>
  </si>
  <si>
    <t>Public Improvem</t>
  </si>
  <si>
    <t>041796TP8</t>
  </si>
  <si>
    <t>041796TQ6</t>
  </si>
  <si>
    <t>041796TR4</t>
  </si>
  <si>
    <t>041796TS2</t>
  </si>
  <si>
    <t>041796TT0</t>
  </si>
  <si>
    <t>041796TU7</t>
  </si>
  <si>
    <t>041796TV5</t>
  </si>
  <si>
    <t>041796TW3</t>
  </si>
  <si>
    <t>041796TX1</t>
  </si>
  <si>
    <t>076221L81</t>
  </si>
  <si>
    <t>BEDFORD MASS</t>
  </si>
  <si>
    <t>076221L99</t>
  </si>
  <si>
    <t>076221M23</t>
  </si>
  <si>
    <t>076221M31</t>
  </si>
  <si>
    <t>076221M49</t>
  </si>
  <si>
    <t>076221M56</t>
  </si>
  <si>
    <t>076221M64</t>
  </si>
  <si>
    <t>076221M72</t>
  </si>
  <si>
    <t>076221M80</t>
  </si>
  <si>
    <t>076221M98</t>
  </si>
  <si>
    <t>159808HP2</t>
  </si>
  <si>
    <t>CHARLES CNTY MD</t>
  </si>
  <si>
    <t>MD</t>
  </si>
  <si>
    <t>159808HQ0</t>
  </si>
  <si>
    <t>159808HR8</t>
  </si>
  <si>
    <t>159808HS6</t>
  </si>
  <si>
    <t>159808HT4</t>
  </si>
  <si>
    <t>159808HU1</t>
  </si>
  <si>
    <t>243667R95</t>
  </si>
  <si>
    <t>DEDHAM MASS</t>
  </si>
  <si>
    <t>243667S29</t>
  </si>
  <si>
    <t>243667S37</t>
  </si>
  <si>
    <t>243667S45</t>
  </si>
  <si>
    <t>243667S52</t>
  </si>
  <si>
    <t>243667S60</t>
  </si>
  <si>
    <t>243667S78</t>
  </si>
  <si>
    <t>243667S86</t>
  </si>
  <si>
    <t>243667S94</t>
  </si>
  <si>
    <t>256039GR3</t>
  </si>
  <si>
    <t>DOBBS FERRY N Y</t>
  </si>
  <si>
    <t>NY</t>
  </si>
  <si>
    <t>256039GS1</t>
  </si>
  <si>
    <t>256039GT9</t>
  </si>
  <si>
    <t>256039GU6</t>
  </si>
  <si>
    <t>256039GV4</t>
  </si>
  <si>
    <t>256039GW2</t>
  </si>
  <si>
    <t>256039GX0</t>
  </si>
  <si>
    <t>256039GY8</t>
  </si>
  <si>
    <t>256039GZ5</t>
  </si>
  <si>
    <t>256039HA9</t>
  </si>
  <si>
    <t>256039HB7</t>
  </si>
  <si>
    <t>256039HC5</t>
  </si>
  <si>
    <t>276083LJ9</t>
  </si>
  <si>
    <t>EASTCHESTER N Y</t>
  </si>
  <si>
    <t>276083LK6</t>
  </si>
  <si>
    <t>276083LL4</t>
  </si>
  <si>
    <t>276083LM2</t>
  </si>
  <si>
    <t>276083LN0</t>
  </si>
  <si>
    <t>276083LP5</t>
  </si>
  <si>
    <t>276083LQ3</t>
  </si>
  <si>
    <t>276083LR1</t>
  </si>
  <si>
    <t>276083LS9</t>
  </si>
  <si>
    <t>276083LT7</t>
  </si>
  <si>
    <t>276083LU4</t>
  </si>
  <si>
    <t>35569PED1</t>
  </si>
  <si>
    <t>FREDERICK CNTY MD</t>
  </si>
  <si>
    <t>35569PEE9</t>
  </si>
  <si>
    <t>35569PEF6</t>
  </si>
  <si>
    <t>425507GL8</t>
  </si>
  <si>
    <t>HENNEPIN CNTY MINN</t>
  </si>
  <si>
    <t>425507GN4</t>
  </si>
  <si>
    <t>464723CC7</t>
  </si>
  <si>
    <t>ISLIP N Y</t>
  </si>
  <si>
    <t>464723CD5</t>
  </si>
  <si>
    <t>464723CE3</t>
  </si>
  <si>
    <t>464723CF0</t>
  </si>
  <si>
    <t>516768JE9</t>
  </si>
  <si>
    <t>LARCHMONT N Y</t>
  </si>
  <si>
    <t>516768JF6</t>
  </si>
  <si>
    <t>516768JG4</t>
  </si>
  <si>
    <t>516768JH2</t>
  </si>
  <si>
    <t>516768JJ8</t>
  </si>
  <si>
    <t>516768JK5</t>
  </si>
  <si>
    <t>516768JL3</t>
  </si>
  <si>
    <t>516768JM1</t>
  </si>
  <si>
    <t>516768JN9</t>
  </si>
  <si>
    <t>516768JP4</t>
  </si>
  <si>
    <t>516768JQ2</t>
  </si>
  <si>
    <t>516768JR0</t>
  </si>
  <si>
    <t>516768JS8</t>
  </si>
  <si>
    <t>561484VC7</t>
  </si>
  <si>
    <t>MAMARONECK TOWN N Y</t>
  </si>
  <si>
    <t>561484VD5</t>
  </si>
  <si>
    <t>561484VE3</t>
  </si>
  <si>
    <t>561484VF0</t>
  </si>
  <si>
    <t>561484VG8</t>
  </si>
  <si>
    <t>561484VH6</t>
  </si>
  <si>
    <t>570884Z41</t>
  </si>
  <si>
    <t>MARLBOROUGH MASS</t>
  </si>
  <si>
    <t>570884Z58</t>
  </si>
  <si>
    <t>570884Z66</t>
  </si>
  <si>
    <t>570884Z74</t>
  </si>
  <si>
    <t>588058NW3</t>
  </si>
  <si>
    <t>MERCER ISLAND WASH</t>
  </si>
  <si>
    <t>WA</t>
  </si>
  <si>
    <t>588058NX1</t>
  </si>
  <si>
    <t>588058NY9</t>
  </si>
  <si>
    <t>588058NZ6</t>
  </si>
  <si>
    <t>588058PA9</t>
  </si>
  <si>
    <t>588058PB7</t>
  </si>
  <si>
    <t>588058PC5</t>
  </si>
  <si>
    <t>588058PD3</t>
  </si>
  <si>
    <t>588058PE1</t>
  </si>
  <si>
    <t>588058PF8</t>
  </si>
  <si>
    <t>588058PG6</t>
  </si>
  <si>
    <t>659666XL0</t>
  </si>
  <si>
    <t>NORTH HEMPSTEAD N Y</t>
  </si>
  <si>
    <t>659666XM8</t>
  </si>
  <si>
    <t>659666XN6</t>
  </si>
  <si>
    <t>659666XP1</t>
  </si>
  <si>
    <t>659666XQ9</t>
  </si>
  <si>
    <t>659666XR7</t>
  </si>
  <si>
    <t>659666XS5</t>
  </si>
  <si>
    <t>659666XT3</t>
  </si>
  <si>
    <t>659666XU0</t>
  </si>
  <si>
    <t>659666XV8</t>
  </si>
  <si>
    <t>727177WG8</t>
  </si>
  <si>
    <t>PLANO TEX</t>
  </si>
  <si>
    <t>727177WH6</t>
  </si>
  <si>
    <t>727177WJ2</t>
  </si>
  <si>
    <t>727177WK9</t>
  </si>
  <si>
    <t>727177WL7</t>
  </si>
  <si>
    <t>736560QE6</t>
  </si>
  <si>
    <t>PORTLAND ME</t>
  </si>
  <si>
    <t>ME</t>
  </si>
  <si>
    <t>736560QF3</t>
  </si>
  <si>
    <t>736560QG1</t>
  </si>
  <si>
    <t>736560QH9</t>
  </si>
  <si>
    <t>736560QJ5</t>
  </si>
  <si>
    <t>736560QK2</t>
  </si>
  <si>
    <t>736560QL0</t>
  </si>
  <si>
    <t>736560QM8</t>
  </si>
  <si>
    <t>736560QN6</t>
  </si>
  <si>
    <t>850221SQ6</t>
  </si>
  <si>
    <t>SPRINGBORO OHIO</t>
  </si>
  <si>
    <t>850221SR4</t>
  </si>
  <si>
    <t>850221SS2</t>
  </si>
  <si>
    <t>850221ST0</t>
  </si>
  <si>
    <t>850221SU7</t>
  </si>
  <si>
    <t>869461JG9</t>
  </si>
  <si>
    <t>SUTTON MASS</t>
  </si>
  <si>
    <t>869461JH7</t>
  </si>
  <si>
    <t>869461JJ3</t>
  </si>
  <si>
    <t>869461JK0</t>
  </si>
  <si>
    <t>869461JL8</t>
  </si>
  <si>
    <t>869461JM6</t>
  </si>
  <si>
    <t>915489XJ2</t>
  </si>
  <si>
    <t>UPPER ARLINGTON OHIO</t>
  </si>
  <si>
    <t>915489XW3</t>
  </si>
  <si>
    <t>915489XY9</t>
  </si>
  <si>
    <t>915489XZ6</t>
  </si>
  <si>
    <t>915489YA0</t>
  </si>
  <si>
    <t>915489YB8</t>
  </si>
  <si>
    <t>915489YC6</t>
  </si>
  <si>
    <t>915489YD4</t>
  </si>
  <si>
    <t>915489YE2</t>
  </si>
  <si>
    <t>960011J62</t>
  </si>
  <si>
    <t>WESTERVILLE OHIO</t>
  </si>
  <si>
    <t>960011J70</t>
  </si>
  <si>
    <t>960011J88</t>
  </si>
  <si>
    <t>960011J96</t>
  </si>
  <si>
    <t>960011K29</t>
  </si>
  <si>
    <t>960011K37</t>
  </si>
  <si>
    <t>960011K45</t>
  </si>
  <si>
    <t>960011K52</t>
  </si>
  <si>
    <t>106205RE9</t>
  </si>
  <si>
    <t>BRAZOS CNTY TEX</t>
  </si>
  <si>
    <t>194469HD7</t>
  </si>
  <si>
    <t>COLLEGE STATION TEX</t>
  </si>
  <si>
    <t>194469HE5</t>
  </si>
  <si>
    <t>194469HF2</t>
  </si>
  <si>
    <t>194469HG0</t>
  </si>
  <si>
    <t>194469HH8</t>
  </si>
  <si>
    <t>194469HJ4</t>
  </si>
  <si>
    <t>194469HK1</t>
  </si>
  <si>
    <t>194469HL9</t>
  </si>
  <si>
    <t>194469HM7</t>
  </si>
  <si>
    <t>194469HN5</t>
  </si>
  <si>
    <t>197684SD6</t>
  </si>
  <si>
    <t>COLUMBIA HEIGHTS MINN</t>
  </si>
  <si>
    <t>197684SE4</t>
  </si>
  <si>
    <t>197684SF1</t>
  </si>
  <si>
    <t>197684SG9</t>
  </si>
  <si>
    <t>197684SH7</t>
  </si>
  <si>
    <t>197684SJ3</t>
  </si>
  <si>
    <t>197684SK0</t>
  </si>
  <si>
    <t>197684SL8</t>
  </si>
  <si>
    <t>197684SM6</t>
  </si>
  <si>
    <t>2216514G4</t>
  </si>
  <si>
    <t>COTTAGE GROVE MINN</t>
  </si>
  <si>
    <t>2216514H2</t>
  </si>
  <si>
    <t>2216514J8</t>
  </si>
  <si>
    <t>2216514K5</t>
  </si>
  <si>
    <t>2216514L3</t>
  </si>
  <si>
    <t>2216514M1</t>
  </si>
  <si>
    <t>2216514N9</t>
  </si>
  <si>
    <t>2216514P4</t>
  </si>
  <si>
    <t>234604GS9</t>
  </si>
  <si>
    <t>DALLAS CNTY IOWA</t>
  </si>
  <si>
    <t>IA</t>
  </si>
  <si>
    <t>234604GT7</t>
  </si>
  <si>
    <t>234604GU4</t>
  </si>
  <si>
    <t>234604GV2</t>
  </si>
  <si>
    <t>234604GW0</t>
  </si>
  <si>
    <t>234604GX8</t>
  </si>
  <si>
    <t>234604HX7</t>
  </si>
  <si>
    <t>234604HY5</t>
  </si>
  <si>
    <t>234604HZ2</t>
  </si>
  <si>
    <t>234604JA5</t>
  </si>
  <si>
    <t>234604JB3</t>
  </si>
  <si>
    <t>258087CT0</t>
  </si>
  <si>
    <t>DOOR CNTY WIS</t>
  </si>
  <si>
    <t>WI</t>
  </si>
  <si>
    <t>258087CU7</t>
  </si>
  <si>
    <t>258087CV5</t>
  </si>
  <si>
    <t>258087CW3</t>
  </si>
  <si>
    <t>258087CX1</t>
  </si>
  <si>
    <t>258087CY9</t>
  </si>
  <si>
    <t>258087CZ6</t>
  </si>
  <si>
    <t>258087DA0</t>
  </si>
  <si>
    <t>345850DT5</t>
  </si>
  <si>
    <t>FOREST LAKE MINN</t>
  </si>
  <si>
    <t>345850DU2</t>
  </si>
  <si>
    <t>345850DV0</t>
  </si>
  <si>
    <t>345850DW8</t>
  </si>
  <si>
    <t>345850DX6</t>
  </si>
  <si>
    <t>345850DY4</t>
  </si>
  <si>
    <t>345850DZ1</t>
  </si>
  <si>
    <t>345850EA5</t>
  </si>
  <si>
    <t>345850EB3</t>
  </si>
  <si>
    <t>703589GA3</t>
  </si>
  <si>
    <t>PAULDING CNTY GA</t>
  </si>
  <si>
    <t>GA</t>
  </si>
  <si>
    <t>975230YR8</t>
  </si>
  <si>
    <t>WINONA MINN</t>
  </si>
  <si>
    <t>975230YS6</t>
  </si>
  <si>
    <t>975230YT4</t>
  </si>
  <si>
    <t>975230YU1</t>
  </si>
  <si>
    <t>975230YV9</t>
  </si>
  <si>
    <t>975230YW7</t>
  </si>
  <si>
    <t>975230YX5</t>
  </si>
  <si>
    <t>975230YY3</t>
  </si>
  <si>
    <t>975230YZ0</t>
  </si>
  <si>
    <t>975230ZA4</t>
  </si>
  <si>
    <t>0153026S6</t>
  </si>
  <si>
    <t>ALEXANDRIA VA</t>
  </si>
  <si>
    <t>VA</t>
  </si>
  <si>
    <t>0153026T4</t>
  </si>
  <si>
    <t>0153026U1</t>
  </si>
  <si>
    <t>0153026V9</t>
  </si>
  <si>
    <t>0153026W7</t>
  </si>
  <si>
    <t>0153026X5</t>
  </si>
  <si>
    <t>0153026Y3</t>
  </si>
  <si>
    <t>0153026Z0</t>
  </si>
  <si>
    <t>0153027A4</t>
  </si>
  <si>
    <t>037591QN7</t>
  </si>
  <si>
    <t>APEX N C</t>
  </si>
  <si>
    <t>NC</t>
  </si>
  <si>
    <t>037591QP2</t>
  </si>
  <si>
    <t>037591QQ0</t>
  </si>
  <si>
    <t>041431RC3</t>
  </si>
  <si>
    <t>ARLINGTON CNTY VA</t>
  </si>
  <si>
    <t>041431RD1</t>
  </si>
  <si>
    <t>041431SU2</t>
  </si>
  <si>
    <t>100853YD6</t>
  </si>
  <si>
    <t>BOSTON MASS</t>
  </si>
  <si>
    <t>100853YE4</t>
  </si>
  <si>
    <t>100853YF1</t>
  </si>
  <si>
    <t>100853YG9</t>
  </si>
  <si>
    <t>1073355X5</t>
  </si>
  <si>
    <t>BRENTWOOD TENN</t>
  </si>
  <si>
    <t>TN</t>
  </si>
  <si>
    <t>1073355Y3</t>
  </si>
  <si>
    <t>1073355Z0</t>
  </si>
  <si>
    <t>1073356A4</t>
  </si>
  <si>
    <t>1073356B2</t>
  </si>
  <si>
    <t>1073356C0</t>
  </si>
  <si>
    <t>1073356D8</t>
  </si>
  <si>
    <t>1073356E6</t>
  </si>
  <si>
    <t>1073356F3</t>
  </si>
  <si>
    <t>1137454E0</t>
  </si>
  <si>
    <t>BROOKLINE MASS</t>
  </si>
  <si>
    <t>1137454F7</t>
  </si>
  <si>
    <t>1137454G5</t>
  </si>
  <si>
    <t>1137454H3</t>
  </si>
  <si>
    <t>1137454J9</t>
  </si>
  <si>
    <t>1137454K6</t>
  </si>
  <si>
    <t>1137454L4</t>
  </si>
  <si>
    <t>113835Q39</t>
  </si>
  <si>
    <t>BROOKLYN CENTER MINN</t>
  </si>
  <si>
    <t>113835Q47</t>
  </si>
  <si>
    <t>113835Q54</t>
  </si>
  <si>
    <t>113835Q62</t>
  </si>
  <si>
    <t>113835Q70</t>
  </si>
  <si>
    <t>1142233J7</t>
  </si>
  <si>
    <t>BROOKLYN PARK MINN</t>
  </si>
  <si>
    <t>1142233K4</t>
  </si>
  <si>
    <t>1142233L2</t>
  </si>
  <si>
    <t>1142233M0</t>
  </si>
  <si>
    <t>1142233N8</t>
  </si>
  <si>
    <t>1142233P3</t>
  </si>
  <si>
    <t>1142233Q1</t>
  </si>
  <si>
    <t>1142233R9</t>
  </si>
  <si>
    <t>1142233S7</t>
  </si>
  <si>
    <t>122458V74</t>
  </si>
  <si>
    <t>BURNSVILLE MINN</t>
  </si>
  <si>
    <t>122458V82</t>
  </si>
  <si>
    <t>122458V90</t>
  </si>
  <si>
    <t>122458W24</t>
  </si>
  <si>
    <t>122458W32</t>
  </si>
  <si>
    <t>122458W40</t>
  </si>
  <si>
    <t>122458W57</t>
  </si>
  <si>
    <t>122458W65</t>
  </si>
  <si>
    <t>158843XL1</t>
  </si>
  <si>
    <t>CHANDLER ARIZ</t>
  </si>
  <si>
    <t>158843XM9</t>
  </si>
  <si>
    <t>158843XN7</t>
  </si>
  <si>
    <t>158843XP2</t>
  </si>
  <si>
    <t>158843XQ0</t>
  </si>
  <si>
    <t>158843XR8</t>
  </si>
  <si>
    <t>198558PX0</t>
  </si>
  <si>
    <t>COLUMBIA TENN</t>
  </si>
  <si>
    <t>198558PY8</t>
  </si>
  <si>
    <t>198558PZ5</t>
  </si>
  <si>
    <t>198558QA9</t>
  </si>
  <si>
    <t>198558QB7</t>
  </si>
  <si>
    <t>198558QC5</t>
  </si>
  <si>
    <t>198558QD3</t>
  </si>
  <si>
    <t>198558QE1</t>
  </si>
  <si>
    <t>198558QF8</t>
  </si>
  <si>
    <t>198558QG6</t>
  </si>
  <si>
    <t>199492TU3</t>
  </si>
  <si>
    <t>COLUMBUS OHIO</t>
  </si>
  <si>
    <t>199492TV1</t>
  </si>
  <si>
    <t>199492TW9</t>
  </si>
  <si>
    <t>199492VN6</t>
  </si>
  <si>
    <t>21657APB9</t>
  </si>
  <si>
    <t>21657APC7</t>
  </si>
  <si>
    <t>21657APD5</t>
  </si>
  <si>
    <t>21657APE3</t>
  </si>
  <si>
    <t>21657APF0</t>
  </si>
  <si>
    <t>21657APG8</t>
  </si>
  <si>
    <t>21657APH6</t>
  </si>
  <si>
    <t>21657APJ2</t>
  </si>
  <si>
    <t>236092AH5</t>
  </si>
  <si>
    <t>DANE CNTY WIS</t>
  </si>
  <si>
    <t>236092AJ1</t>
  </si>
  <si>
    <t>236092AK8</t>
  </si>
  <si>
    <t>249164NU4</t>
  </si>
  <si>
    <t>DENVER COLO CITY &amp; CNTY</t>
  </si>
  <si>
    <t>CO</t>
  </si>
  <si>
    <t>263855DE5</t>
  </si>
  <si>
    <t>DUBUQUE CNTY IOWA</t>
  </si>
  <si>
    <t>263855DF2</t>
  </si>
  <si>
    <t>263855DG0</t>
  </si>
  <si>
    <t>263855DH8</t>
  </si>
  <si>
    <t>263855DJ4</t>
  </si>
  <si>
    <t>263855DK1</t>
  </si>
  <si>
    <t>263855DL9</t>
  </si>
  <si>
    <t>263855DM7</t>
  </si>
  <si>
    <t>263855DN5</t>
  </si>
  <si>
    <t>266705N40</t>
  </si>
  <si>
    <t>DURHAM CNTY N C</t>
  </si>
  <si>
    <t>280606BS2</t>
  </si>
  <si>
    <t>EDINA MINN FOR ISSUES DATED PR</t>
  </si>
  <si>
    <t>280606BT0</t>
  </si>
  <si>
    <t>280606BU7</t>
  </si>
  <si>
    <t>280606CD4</t>
  </si>
  <si>
    <t>EDINA MINN</t>
  </si>
  <si>
    <t>280606CE2</t>
  </si>
  <si>
    <t>306567RB6</t>
  </si>
  <si>
    <t>FALLS CHURCH VA</t>
  </si>
  <si>
    <t>306567RC4</t>
  </si>
  <si>
    <t>306567RD2</t>
  </si>
  <si>
    <t>306567RE0</t>
  </si>
  <si>
    <t>306567RF7</t>
  </si>
  <si>
    <t>306567RG5</t>
  </si>
  <si>
    <t>306567RH3</t>
  </si>
  <si>
    <t>306567RJ9</t>
  </si>
  <si>
    <t>306567RK6</t>
  </si>
  <si>
    <t>306567RL4</t>
  </si>
  <si>
    <t>4073246Q0</t>
  </si>
  <si>
    <t>HAMILTON CNTY TENN</t>
  </si>
  <si>
    <t>4073246R8</t>
  </si>
  <si>
    <t>412487FZ8</t>
  </si>
  <si>
    <t>HARFORD CNTY MD</t>
  </si>
  <si>
    <t>412487GA2</t>
  </si>
  <si>
    <t>412487GB0</t>
  </si>
  <si>
    <t>412487GC8</t>
  </si>
  <si>
    <t>412487GD6</t>
  </si>
  <si>
    <t>412487GE4</t>
  </si>
  <si>
    <t>412487GF1</t>
  </si>
  <si>
    <t>426056Q26</t>
  </si>
  <si>
    <t>HENRICO CNTY VA</t>
  </si>
  <si>
    <t>426056Q34</t>
  </si>
  <si>
    <t>426056Q42</t>
  </si>
  <si>
    <t>426056Q59</t>
  </si>
  <si>
    <t>426056Q67</t>
  </si>
  <si>
    <t>499513AP4</t>
  </si>
  <si>
    <t>KNOX CNTY TENN FOR PREVIOUS IS</t>
  </si>
  <si>
    <t>499513AQ2</t>
  </si>
  <si>
    <t>499513AR0</t>
  </si>
  <si>
    <t>499513AS8</t>
  </si>
  <si>
    <t>499513AT6</t>
  </si>
  <si>
    <t>509624NS7</t>
  </si>
  <si>
    <t>LAKE ELMO MINN</t>
  </si>
  <si>
    <t>509624NT5</t>
  </si>
  <si>
    <t>509624NU2</t>
  </si>
  <si>
    <t>509624NV0</t>
  </si>
  <si>
    <t>509624NW8</t>
  </si>
  <si>
    <t>509624NX6</t>
  </si>
  <si>
    <t>509624NY4</t>
  </si>
  <si>
    <t>529284R52</t>
  </si>
  <si>
    <t>LEXINGTON MASS</t>
  </si>
  <si>
    <t>529284R60</t>
  </si>
  <si>
    <t>529284R78</t>
  </si>
  <si>
    <t>529284R86</t>
  </si>
  <si>
    <t>529284R94</t>
  </si>
  <si>
    <t>529284S28</t>
  </si>
  <si>
    <t>529284S36</t>
  </si>
  <si>
    <t>529284S44</t>
  </si>
  <si>
    <t>529284S51</t>
  </si>
  <si>
    <t>535783JY1</t>
  </si>
  <si>
    <t>LINN CNTY IOWA</t>
  </si>
  <si>
    <t>535783JZ8</t>
  </si>
  <si>
    <t>535783KA1</t>
  </si>
  <si>
    <t>535783KB9</t>
  </si>
  <si>
    <t>535783KC7</t>
  </si>
  <si>
    <t>535783KD5</t>
  </si>
  <si>
    <t>535783KE3</t>
  </si>
  <si>
    <t>535783KF0</t>
  </si>
  <si>
    <t>535783KQ6</t>
  </si>
  <si>
    <t>535783KR4</t>
  </si>
  <si>
    <t>535783KS2</t>
  </si>
  <si>
    <t>535783KT0</t>
  </si>
  <si>
    <t>535783KU7</t>
  </si>
  <si>
    <t>535783KV5</t>
  </si>
  <si>
    <t>535783KW3</t>
  </si>
  <si>
    <t>535783KX1</t>
  </si>
  <si>
    <t>535783KY9</t>
  </si>
  <si>
    <t>535783KZ6</t>
  </si>
  <si>
    <t>535783LA0</t>
  </si>
  <si>
    <t>535783LB8</t>
  </si>
  <si>
    <t>54589TGS5</t>
  </si>
  <si>
    <t>LOUDOUN CNTY VA</t>
  </si>
  <si>
    <t>54589TGT3</t>
  </si>
  <si>
    <t>54589TGZ9</t>
  </si>
  <si>
    <t>54589THA3</t>
  </si>
  <si>
    <t>55844RNK6</t>
  </si>
  <si>
    <t>MADISON WIS</t>
  </si>
  <si>
    <t>55844RNL4</t>
  </si>
  <si>
    <t>55844RNM2</t>
  </si>
  <si>
    <t>620620PM0</t>
  </si>
  <si>
    <t>MOUNDS VIEW MINN</t>
  </si>
  <si>
    <t>620620PN8</t>
  </si>
  <si>
    <t>620620PP3</t>
  </si>
  <si>
    <t>620620PQ1</t>
  </si>
  <si>
    <t>620620PR9</t>
  </si>
  <si>
    <t>620620PS7</t>
  </si>
  <si>
    <t>626524R95</t>
  </si>
  <si>
    <t>MURFREESBORO TENN</t>
  </si>
  <si>
    <t>626524S29</t>
  </si>
  <si>
    <t>626524S37</t>
  </si>
  <si>
    <t>626524S45</t>
  </si>
  <si>
    <t>631056QU5</t>
  </si>
  <si>
    <t>NARRAGANSETT R I</t>
  </si>
  <si>
    <t>RI</t>
  </si>
  <si>
    <t>631056QV3</t>
  </si>
  <si>
    <t>631056QW1</t>
  </si>
  <si>
    <t>631056QX9</t>
  </si>
  <si>
    <t>631056QY7</t>
  </si>
  <si>
    <t>631056QZ4</t>
  </si>
  <si>
    <t>631056RA8</t>
  </si>
  <si>
    <t>631056RB6</t>
  </si>
  <si>
    <t>631056RC4</t>
  </si>
  <si>
    <t>631056RD2</t>
  </si>
  <si>
    <t>631298BZ8</t>
  </si>
  <si>
    <t>NASHUA N H FOR ISSUES DATED PR</t>
  </si>
  <si>
    <t>NH</t>
  </si>
  <si>
    <t>631298CA2</t>
  </si>
  <si>
    <t>631298CB0</t>
  </si>
  <si>
    <t>689900F29</t>
  </si>
  <si>
    <t>OUTAGAMIE CNTY WIS</t>
  </si>
  <si>
    <t>689900F37</t>
  </si>
  <si>
    <t>689900F45</t>
  </si>
  <si>
    <t>689900F52</t>
  </si>
  <si>
    <t>689900F60</t>
  </si>
  <si>
    <t>689900F78</t>
  </si>
  <si>
    <t>689900F86</t>
  </si>
  <si>
    <t>689900F94</t>
  </si>
  <si>
    <t>689900G28</t>
  </si>
  <si>
    <t>689900G36</t>
  </si>
  <si>
    <t>748233UQ4</t>
  </si>
  <si>
    <t>QUEEN ANNES CNTY MD</t>
  </si>
  <si>
    <t>748233UR2</t>
  </si>
  <si>
    <t>748233US0</t>
  </si>
  <si>
    <t>748233UT8</t>
  </si>
  <si>
    <t>748233UU5</t>
  </si>
  <si>
    <t>791740E41</t>
  </si>
  <si>
    <t>ST LOUIS PARK MINN</t>
  </si>
  <si>
    <t>791740E58</t>
  </si>
  <si>
    <t>791740E66</t>
  </si>
  <si>
    <t>791740E74</t>
  </si>
  <si>
    <t>791740E82</t>
  </si>
  <si>
    <t>791740E90</t>
  </si>
  <si>
    <t>791740F24</t>
  </si>
  <si>
    <t>791740F32</t>
  </si>
  <si>
    <t>795676UQ6</t>
  </si>
  <si>
    <t>SALT LAKE CNTY UTAH</t>
  </si>
  <si>
    <t>UT</t>
  </si>
  <si>
    <t>795676UR4</t>
  </si>
  <si>
    <t>795676US2</t>
  </si>
  <si>
    <t>795676UT0</t>
  </si>
  <si>
    <t>795676UU7</t>
  </si>
  <si>
    <t>795676UV5</t>
  </si>
  <si>
    <t>795676UW3</t>
  </si>
  <si>
    <t>795676UX1</t>
  </si>
  <si>
    <t>804328JE3</t>
  </si>
  <si>
    <t>SAUK CNTY WIS</t>
  </si>
  <si>
    <t>804328JF0</t>
  </si>
  <si>
    <t>820871RL7</t>
  </si>
  <si>
    <t>SHEBOYGAN CNTY WIS</t>
  </si>
  <si>
    <t>820871RM5</t>
  </si>
  <si>
    <t>820871RN3</t>
  </si>
  <si>
    <t>820871RP8</t>
  </si>
  <si>
    <t>820871RQ6</t>
  </si>
  <si>
    <t>820871RR4</t>
  </si>
  <si>
    <t>862335PH3</t>
  </si>
  <si>
    <t>STOUGHTON WIS</t>
  </si>
  <si>
    <t>862335PJ9</t>
  </si>
  <si>
    <t>862335PK6</t>
  </si>
  <si>
    <t>8648135L0</t>
  </si>
  <si>
    <t>SUFFOLK VA</t>
  </si>
  <si>
    <t>8648135M8</t>
  </si>
  <si>
    <t>8648135N6</t>
  </si>
  <si>
    <t>8648135P1</t>
  </si>
  <si>
    <t>8648135Q9</t>
  </si>
  <si>
    <t>8648135R7</t>
  </si>
  <si>
    <t>8648135S5</t>
  </si>
  <si>
    <t>8648135T3</t>
  </si>
  <si>
    <t>8648135U0</t>
  </si>
  <si>
    <t>906395Z84</t>
  </si>
  <si>
    <t>UNION CNTY N C</t>
  </si>
  <si>
    <t>906395Z92</t>
  </si>
  <si>
    <t>930864AS2</t>
  </si>
  <si>
    <t>WAKE CNTY N C</t>
  </si>
  <si>
    <t>930864AT0</t>
  </si>
  <si>
    <t>930864AU7</t>
  </si>
  <si>
    <t>937785UY7</t>
  </si>
  <si>
    <t>WASHINGTON CNTY MINN</t>
  </si>
  <si>
    <t>937785UZ4</t>
  </si>
  <si>
    <t>937785VA8</t>
  </si>
  <si>
    <t>937785VB6</t>
  </si>
  <si>
    <t>943062QR3</t>
  </si>
  <si>
    <t>WAUKESHA CNTY WIS</t>
  </si>
  <si>
    <t>943062QS1</t>
  </si>
  <si>
    <t>943062QT9</t>
  </si>
  <si>
    <t>943062QU6</t>
  </si>
  <si>
    <t>943062QV4</t>
  </si>
  <si>
    <t>943062QW2</t>
  </si>
  <si>
    <t>951173PD9</t>
  </si>
  <si>
    <t>WEST ALLIS WIS</t>
  </si>
  <si>
    <t>951173PE7</t>
  </si>
  <si>
    <t>951173PF4</t>
  </si>
  <si>
    <t>951173PG2</t>
  </si>
  <si>
    <t>951173PH0</t>
  </si>
  <si>
    <t>951173PJ6</t>
  </si>
  <si>
    <t>951173PK3</t>
  </si>
  <si>
    <t>951173PL1</t>
  </si>
  <si>
    <t>952531CB5</t>
  </si>
  <si>
    <t>WEST DES MOINES IOWA   FOR ISS</t>
  </si>
  <si>
    <t>952531CC3</t>
  </si>
  <si>
    <t>952531CD1</t>
  </si>
  <si>
    <t>952531CE9</t>
  </si>
  <si>
    <t>952531CF6</t>
  </si>
  <si>
    <t>952531CG4</t>
  </si>
  <si>
    <t>952531CH2</t>
  </si>
  <si>
    <t>952531CJ8</t>
  </si>
  <si>
    <t>952531CK5</t>
  </si>
  <si>
    <t>971668U48</t>
  </si>
  <si>
    <t>WILMINGTON N C</t>
  </si>
  <si>
    <t>971668U55</t>
  </si>
  <si>
    <t>971668U63</t>
  </si>
  <si>
    <t>971668U71</t>
  </si>
  <si>
    <t>971668U89</t>
  </si>
  <si>
    <t>971668U97</t>
  </si>
  <si>
    <t>971668V21</t>
  </si>
  <si>
    <t>971668V39</t>
  </si>
  <si>
    <t>971668V47</t>
  </si>
  <si>
    <t>982271RX8</t>
  </si>
  <si>
    <t>WRIGHT CNTY MINN</t>
  </si>
  <si>
    <t>982271RY6</t>
  </si>
  <si>
    <t>982271RZ3</t>
  </si>
  <si>
    <t>982271SA7</t>
  </si>
  <si>
    <t>982271SB5</t>
  </si>
  <si>
    <t>982271SC3</t>
  </si>
  <si>
    <t>982271SD1</t>
  </si>
  <si>
    <t>982271SE9</t>
  </si>
  <si>
    <t>117061VU2</t>
  </si>
  <si>
    <t>BRUNSWICK CNTY N C</t>
  </si>
  <si>
    <t>117061VV0</t>
  </si>
  <si>
    <t>117061VW8</t>
  </si>
  <si>
    <t>117061VX6</t>
  </si>
  <si>
    <t>117061VY4</t>
  </si>
  <si>
    <t>117061VZ1</t>
  </si>
  <si>
    <t>117061WA5</t>
  </si>
  <si>
    <t>117061WB3</t>
  </si>
  <si>
    <t>117061WC1</t>
  </si>
  <si>
    <t>150667GB3</t>
  </si>
  <si>
    <t>CEDARBURG WIS SCH DIST</t>
  </si>
  <si>
    <t>150667GC1</t>
  </si>
  <si>
    <t>150667GD9</t>
  </si>
  <si>
    <t>150667GE7</t>
  </si>
  <si>
    <t>150667GF4</t>
  </si>
  <si>
    <t>150667GG2</t>
  </si>
  <si>
    <t>198037CT8</t>
  </si>
  <si>
    <t>COLUMBIA MO SCH DIST</t>
  </si>
  <si>
    <t>MO</t>
  </si>
  <si>
    <t>198037CU5</t>
  </si>
  <si>
    <t>198037CW1</t>
  </si>
  <si>
    <t>289365LV8</t>
  </si>
  <si>
    <t>ELMBROOK SCH DIST WIS</t>
  </si>
  <si>
    <t>289365LW6</t>
  </si>
  <si>
    <t>289365LX4</t>
  </si>
  <si>
    <t>289365LY2</t>
  </si>
  <si>
    <t>289365LZ9</t>
  </si>
  <si>
    <t>444197LV7</t>
  </si>
  <si>
    <t>HUDSON WIS SCH DIST</t>
  </si>
  <si>
    <t>444197LW5</t>
  </si>
  <si>
    <t>444197LX3</t>
  </si>
  <si>
    <t>444197LY1</t>
  </si>
  <si>
    <t>444197LZ8</t>
  </si>
  <si>
    <t>444197MA2</t>
  </si>
  <si>
    <t>444197MB0</t>
  </si>
  <si>
    <t>444197MC8</t>
  </si>
  <si>
    <t>462326JZ3</t>
  </si>
  <si>
    <t>IOWA CITY IOWA CMNTY SCH DIST</t>
  </si>
  <si>
    <t>462326KA6</t>
  </si>
  <si>
    <t>462326KB4</t>
  </si>
  <si>
    <t>462326KC2</t>
  </si>
  <si>
    <t>462326KD0</t>
  </si>
  <si>
    <t>462326KE8</t>
  </si>
  <si>
    <t>462326KF5</t>
  </si>
  <si>
    <t>462326KG3</t>
  </si>
  <si>
    <t>511863CV2</t>
  </si>
  <si>
    <t>LAKELAND WIS UN HIGH SCH DIST</t>
  </si>
  <si>
    <t>511863CW0</t>
  </si>
  <si>
    <t>511863CX8</t>
  </si>
  <si>
    <t>511863CY6</t>
  </si>
  <si>
    <t>511863CZ3</t>
  </si>
  <si>
    <t>511863DA7</t>
  </si>
  <si>
    <t>511863DB5</t>
  </si>
  <si>
    <t>511863DC3</t>
  </si>
  <si>
    <t>511863DD1</t>
  </si>
  <si>
    <t>511863DE9</t>
  </si>
  <si>
    <t>511863DF6</t>
  </si>
  <si>
    <t>511863DG4</t>
  </si>
  <si>
    <t>54589TFE7</t>
  </si>
  <si>
    <t>600038LR2</t>
  </si>
  <si>
    <t>MILL VALLEY CALIF SCH DIST</t>
  </si>
  <si>
    <t>CA</t>
  </si>
  <si>
    <t>600038LS0</t>
  </si>
  <si>
    <t>600038LT8</t>
  </si>
  <si>
    <t>600038LU5</t>
  </si>
  <si>
    <t>600038LV3</t>
  </si>
  <si>
    <t>600038LW1</t>
  </si>
  <si>
    <t>600038LX9</t>
  </si>
  <si>
    <t>619624DX4</t>
  </si>
  <si>
    <t>MOSINEE WIS SCH DIST</t>
  </si>
  <si>
    <t>619624DY2</t>
  </si>
  <si>
    <t>619624DZ9</t>
  </si>
  <si>
    <t>619624EA3</t>
  </si>
  <si>
    <t>619624EB1</t>
  </si>
  <si>
    <t>619624EC9</t>
  </si>
  <si>
    <t>619624ED7</t>
  </si>
  <si>
    <t>624454LS1</t>
  </si>
  <si>
    <t>MOUNTAIN VIEW LOS ALTOS CALIF</t>
  </si>
  <si>
    <t>624454LV4</t>
  </si>
  <si>
    <t>625070JU2</t>
  </si>
  <si>
    <t>MUKWONAGO WIS SCH DIST WAUKESH</t>
  </si>
  <si>
    <t>625070JV0</t>
  </si>
  <si>
    <t>625070JW8</t>
  </si>
  <si>
    <t>675635MM5</t>
  </si>
  <si>
    <t>OCONOMOWOC WIS AREA SCH DIST</t>
  </si>
  <si>
    <t>675635MN3</t>
  </si>
  <si>
    <t>675635MP8</t>
  </si>
  <si>
    <t>675635MQ6</t>
  </si>
  <si>
    <t>675635MR4</t>
  </si>
  <si>
    <t>675635MS2</t>
  </si>
  <si>
    <t>675635MT0</t>
  </si>
  <si>
    <t>684609VS6</t>
  </si>
  <si>
    <t>ORANGE CNTY N C</t>
  </si>
  <si>
    <t>684609VT4</t>
  </si>
  <si>
    <t>684609VU1</t>
  </si>
  <si>
    <t>684609VV9</t>
  </si>
  <si>
    <t>684609VW7</t>
  </si>
  <si>
    <t>684609VX5</t>
  </si>
  <si>
    <t>684609VY3</t>
  </si>
  <si>
    <t>684609VZ0</t>
  </si>
  <si>
    <t>684609WA4</t>
  </si>
  <si>
    <t>684609WB2</t>
  </si>
  <si>
    <t>684609WW6</t>
  </si>
  <si>
    <t>684609WX4</t>
  </si>
  <si>
    <t>684609WY2</t>
  </si>
  <si>
    <t>768190JJ0</t>
  </si>
  <si>
    <t>RIVER FALLS WIS SCH DIST</t>
  </si>
  <si>
    <t>768190JK7</t>
  </si>
  <si>
    <t>768190JL5</t>
  </si>
  <si>
    <t>768190JM3</t>
  </si>
  <si>
    <t>768190JN1</t>
  </si>
  <si>
    <t>768190JP6</t>
  </si>
  <si>
    <t>768190JQ4</t>
  </si>
  <si>
    <t>779240MF4</t>
  </si>
  <si>
    <t>ROUND ROCK TEX INDPT SCH DIST</t>
  </si>
  <si>
    <t>779240MG2</t>
  </si>
  <si>
    <t>779240MH0</t>
  </si>
  <si>
    <t>791434XK4</t>
  </si>
  <si>
    <t>ST LOUIS CNTY MO ROCKWOOD SCH</t>
  </si>
  <si>
    <t>791434XL2</t>
  </si>
  <si>
    <t>791434XM0</t>
  </si>
  <si>
    <t>791434XN8</t>
  </si>
  <si>
    <t>791434XP3</t>
  </si>
  <si>
    <t>791434XQ1</t>
  </si>
  <si>
    <t>791434XR9</t>
  </si>
  <si>
    <t>791434XS7</t>
  </si>
  <si>
    <t>791434XT5</t>
  </si>
  <si>
    <t>791434XU2</t>
  </si>
  <si>
    <t>825198DV3</t>
  </si>
  <si>
    <t>SHORELINE UNI SCH DIST CALIF</t>
  </si>
  <si>
    <t>825198DW1</t>
  </si>
  <si>
    <t>825198DX9</t>
  </si>
  <si>
    <t>825198DY7</t>
  </si>
  <si>
    <t>825198DZ4</t>
  </si>
  <si>
    <t>825198EA8</t>
  </si>
  <si>
    <t>825198EB6</t>
  </si>
  <si>
    <t>825198EC4</t>
  </si>
  <si>
    <t>943363NR8</t>
  </si>
  <si>
    <t>WAUSAU WIS SCH DIST</t>
  </si>
  <si>
    <t>943363NS6</t>
  </si>
  <si>
    <t>943363NT4</t>
  </si>
  <si>
    <t>943363NU1</t>
  </si>
  <si>
    <t>943363NV9</t>
  </si>
  <si>
    <t>943363NW7</t>
  </si>
  <si>
    <t>943363NX5</t>
  </si>
  <si>
    <t>969872ME7</t>
  </si>
  <si>
    <t>WILLIAMSON CNTY TENN</t>
  </si>
  <si>
    <t>969872MF4</t>
  </si>
  <si>
    <t>969872MG2</t>
  </si>
  <si>
    <t>969872MH0</t>
  </si>
  <si>
    <t>969872MJ6</t>
  </si>
  <si>
    <t>115367LA0</t>
  </si>
  <si>
    <t>BROWN CNTY MINN</t>
  </si>
  <si>
    <t>Transportation</t>
  </si>
  <si>
    <t>115367LB8</t>
  </si>
  <si>
    <t>115367LC6</t>
  </si>
  <si>
    <t>115367LD4</t>
  </si>
  <si>
    <t>115367LE2</t>
  </si>
  <si>
    <t>115367LF9</t>
  </si>
  <si>
    <t>115367LG7</t>
  </si>
  <si>
    <t>115367LH5</t>
  </si>
  <si>
    <t>2216515B4</t>
  </si>
  <si>
    <t>2216515C2</t>
  </si>
  <si>
    <t>2216515D0</t>
  </si>
  <si>
    <t>2216515E8</t>
  </si>
  <si>
    <t>2216515F5</t>
  </si>
  <si>
    <t>2216515G3</t>
  </si>
  <si>
    <t>2216515H1</t>
  </si>
  <si>
    <t>2216515J7</t>
  </si>
  <si>
    <t>2216515K4</t>
  </si>
  <si>
    <t>2216515L2</t>
  </si>
  <si>
    <t>2216515M0</t>
  </si>
  <si>
    <t>56516PSX2</t>
  </si>
  <si>
    <t>MAPLE GROVE MINN</t>
  </si>
  <si>
    <t>56516PSY0</t>
  </si>
  <si>
    <t>56516PSZ7</t>
  </si>
  <si>
    <t>56516PTA1</t>
  </si>
  <si>
    <t>56516PTB9</t>
  </si>
  <si>
    <t>56516PTC7</t>
  </si>
  <si>
    <t>56516PTD5</t>
  </si>
  <si>
    <t>56516PTE3</t>
  </si>
  <si>
    <t>56516PTF0</t>
  </si>
  <si>
    <t>56516PTG8</t>
  </si>
  <si>
    <t>56516PTH6</t>
  </si>
  <si>
    <t>56516PTX1</t>
  </si>
  <si>
    <t>56516PUB7</t>
  </si>
  <si>
    <t>789228HU0</t>
  </si>
  <si>
    <t>ST CROIX CNTY WIS</t>
  </si>
  <si>
    <t>789228HV8</t>
  </si>
  <si>
    <t>789228HW6</t>
  </si>
  <si>
    <t>789228HX4</t>
  </si>
  <si>
    <t>789228HY2</t>
  </si>
  <si>
    <t>789228HZ9</t>
  </si>
  <si>
    <t>789228JA2</t>
  </si>
  <si>
    <t>789228JB0</t>
  </si>
  <si>
    <t>789228JC8</t>
  </si>
  <si>
    <t>789228JD6</t>
  </si>
  <si>
    <t>789228JE4</t>
  </si>
  <si>
    <t>89453PE70</t>
  </si>
  <si>
    <t>89453PE88</t>
  </si>
  <si>
    <t>89453PE96</t>
  </si>
  <si>
    <t>89453PF20</t>
  </si>
  <si>
    <t>89453PF38</t>
  </si>
  <si>
    <t>89453PF46</t>
  </si>
  <si>
    <t>89453PF53</t>
  </si>
  <si>
    <t>89453PF61</t>
  </si>
  <si>
    <t>89453PF79</t>
  </si>
  <si>
    <t>9698875F1</t>
  </si>
  <si>
    <t>WILLIAMSON CNTY TEX</t>
  </si>
  <si>
    <t>9698875G9</t>
  </si>
  <si>
    <t>9698875H7</t>
  </si>
  <si>
    <t>9698875J3</t>
  </si>
  <si>
    <t>9698875K0</t>
  </si>
  <si>
    <t>9698875L8</t>
  </si>
  <si>
    <t>980805SG1</t>
  </si>
  <si>
    <t>WOODWAY TEX</t>
  </si>
  <si>
    <t>Wtr &amp; Swr</t>
  </si>
  <si>
    <t>980805SH9</t>
  </si>
  <si>
    <t>023051VZ5</t>
  </si>
  <si>
    <t>AMARILLO TEX INDPT SCH DIST</t>
  </si>
  <si>
    <t>PSF</t>
  </si>
  <si>
    <t>023051WA9</t>
  </si>
  <si>
    <t>023051WB7</t>
  </si>
  <si>
    <t>023051WC5</t>
  </si>
  <si>
    <t>023051WD3</t>
  </si>
  <si>
    <t>023051WE1</t>
  </si>
  <si>
    <t>023051WF8</t>
  </si>
  <si>
    <t>023051WG6</t>
  </si>
  <si>
    <t>023051WH4</t>
  </si>
  <si>
    <t>203714MH0</t>
  </si>
  <si>
    <t>COMMUNITY INDPT SCH DIST TEX</t>
  </si>
  <si>
    <t>A+</t>
  </si>
  <si>
    <t>203714MJ6</t>
  </si>
  <si>
    <t>203714MK3</t>
  </si>
  <si>
    <t>203714ML1</t>
  </si>
  <si>
    <t>447819EZ2</t>
  </si>
  <si>
    <t>HURST EULESS BEDFORD TEX INDPT</t>
  </si>
  <si>
    <t>447819FA6</t>
  </si>
  <si>
    <t>447819FB4</t>
  </si>
  <si>
    <t>447819FC2</t>
  </si>
  <si>
    <t>447819FD0</t>
  </si>
  <si>
    <t>447819GT4</t>
  </si>
  <si>
    <t>447819GU1</t>
  </si>
  <si>
    <t>447819GW7</t>
  </si>
  <si>
    <t>447819GX5</t>
  </si>
  <si>
    <t>581664HW2</t>
  </si>
  <si>
    <t>MC KINNEY TEX INDPT SCH DIST</t>
  </si>
  <si>
    <t>581664HX0</t>
  </si>
  <si>
    <t>581664HY8</t>
  </si>
  <si>
    <t>581664HZ5</t>
  </si>
  <si>
    <t>581664JA8</t>
  </si>
  <si>
    <t>66702RTT9</t>
  </si>
  <si>
    <t>NORTHSIDE TEX INDPT SCH DIST</t>
  </si>
  <si>
    <t>66702RTU6</t>
  </si>
  <si>
    <t>021087WK3</t>
  </si>
  <si>
    <t>ALPINE UTAH SCH DIST</t>
  </si>
  <si>
    <t>State Aid</t>
  </si>
  <si>
    <t>021087WL1</t>
  </si>
  <si>
    <t>021087WM9</t>
  </si>
  <si>
    <t>139078DS5</t>
  </si>
  <si>
    <t>CANYONS SCH DIST UTAH</t>
  </si>
  <si>
    <t>139078DT3</t>
  </si>
  <si>
    <t>139078DU0</t>
  </si>
  <si>
    <t>139078DV8</t>
  </si>
  <si>
    <t>139078DW6</t>
  </si>
  <si>
    <t>139078DX4</t>
  </si>
  <si>
    <t>139078DY2</t>
  </si>
  <si>
    <t>139078DZ9</t>
  </si>
  <si>
    <t>139078EA3</t>
  </si>
  <si>
    <t>164555BR4</t>
  </si>
  <si>
    <t>CHERRY CREEK COLO SCH DIST NO</t>
  </si>
  <si>
    <t>164555BS2</t>
  </si>
  <si>
    <t>164555BT0</t>
  </si>
  <si>
    <t>181234N27</t>
  </si>
  <si>
    <t>CLARK CNTY WASH SCH DIST NO 11</t>
  </si>
  <si>
    <t>181234N35</t>
  </si>
  <si>
    <t>239019W32</t>
  </si>
  <si>
    <t>DAVIS CNTY UTAH SCH DIST</t>
  </si>
  <si>
    <t>239019W40</t>
  </si>
  <si>
    <t>239019W57</t>
  </si>
  <si>
    <t>239019W65</t>
  </si>
  <si>
    <t>239019W73</t>
  </si>
  <si>
    <t>239019Y89</t>
  </si>
  <si>
    <t>239019Y97</t>
  </si>
  <si>
    <t>239019Z21</t>
  </si>
  <si>
    <t>272718GS0</t>
  </si>
  <si>
    <t>EAST HAMPTON N Y UN FREE SCH D</t>
  </si>
  <si>
    <t>272718GT8</t>
  </si>
  <si>
    <t>272718GU5</t>
  </si>
  <si>
    <t>272718GV3</t>
  </si>
  <si>
    <t>307585MQ9</t>
  </si>
  <si>
    <t>FARIBAULT MINN INDPT SCH DIST</t>
  </si>
  <si>
    <t>307585MR7</t>
  </si>
  <si>
    <t>307585MS5</t>
  </si>
  <si>
    <t>307585MT3</t>
  </si>
  <si>
    <t>307585MU0</t>
  </si>
  <si>
    <t>467484QM6</t>
  </si>
  <si>
    <t>JACKSON CNTY MO CONS SCH DIST</t>
  </si>
  <si>
    <t>467484QN4</t>
  </si>
  <si>
    <t>467484QP9</t>
  </si>
  <si>
    <t>467484QQ7</t>
  </si>
  <si>
    <t>467484QR5</t>
  </si>
  <si>
    <t>467484QS3</t>
  </si>
  <si>
    <t>467484QT1</t>
  </si>
  <si>
    <t>472538JG3</t>
  </si>
  <si>
    <t>JEFFERSON CITY MO SCH DIST</t>
  </si>
  <si>
    <t>AA-</t>
  </si>
  <si>
    <t>472538JH1</t>
  </si>
  <si>
    <t>472538JJ7</t>
  </si>
  <si>
    <t>472538JK4</t>
  </si>
  <si>
    <t>472538JL2</t>
  </si>
  <si>
    <t>472538JM0</t>
  </si>
  <si>
    <t>472538JN8</t>
  </si>
  <si>
    <t>480772RS3</t>
  </si>
  <si>
    <t>JORDAN UTAH SCH DIST</t>
  </si>
  <si>
    <t>480772RT1</t>
  </si>
  <si>
    <t>494890C20</t>
  </si>
  <si>
    <t>KING CNTY WASH SCH DIST NO 210</t>
  </si>
  <si>
    <t>495098ZS7</t>
  </si>
  <si>
    <t>KING CNTY WASH SCH DIST NO 405</t>
  </si>
  <si>
    <t>495098ZT5</t>
  </si>
  <si>
    <t>495098ZU2</t>
  </si>
  <si>
    <t>495098ZV0</t>
  </si>
  <si>
    <t>620637Y93</t>
  </si>
  <si>
    <t>MOUNDS VIEW MINN INDPT SCH DIS</t>
  </si>
  <si>
    <t>620637Z27</t>
  </si>
  <si>
    <t>700739LQ6</t>
  </si>
  <si>
    <t>PARK RAPIDS MINN INDPT SCH DIS</t>
  </si>
  <si>
    <t>700739LR4</t>
  </si>
  <si>
    <t>700739LS2</t>
  </si>
  <si>
    <t>700739LT0</t>
  </si>
  <si>
    <t>727730HY2</t>
  </si>
  <si>
    <t>PLATTE CNTY MO SCH DIST PARK H</t>
  </si>
  <si>
    <t>727730HZ9</t>
  </si>
  <si>
    <t>727730JA2</t>
  </si>
  <si>
    <t>955686TD2</t>
  </si>
  <si>
    <t>WEST ST PAUL MINN INDPT SCH DI</t>
  </si>
  <si>
    <t>955686TE0</t>
  </si>
  <si>
    <t>955686TF7</t>
  </si>
  <si>
    <t>County</t>
  </si>
  <si>
    <t>Cook</t>
  </si>
  <si>
    <t>Anoka</t>
  </si>
  <si>
    <t>Worcester</t>
  </si>
  <si>
    <t>Sussex</t>
  </si>
  <si>
    <t>Pima</t>
  </si>
  <si>
    <t>Santa Cruz</t>
  </si>
  <si>
    <t>Eddy</t>
  </si>
  <si>
    <t>Otero</t>
  </si>
  <si>
    <t>Greene</t>
  </si>
  <si>
    <t>Tarrant</t>
  </si>
  <si>
    <t>Middlesex</t>
  </si>
  <si>
    <t>Charles</t>
  </si>
  <si>
    <t>Norfolk</t>
  </si>
  <si>
    <t>Westchester</t>
  </si>
  <si>
    <t>Frederick</t>
  </si>
  <si>
    <t>Hennepin</t>
  </si>
  <si>
    <t>Suffolk</t>
  </si>
  <si>
    <t>King</t>
  </si>
  <si>
    <t>Nassau</t>
  </si>
  <si>
    <t>Collin</t>
  </si>
  <si>
    <t>Cumberland</t>
  </si>
  <si>
    <t>Warren</t>
  </si>
  <si>
    <t>Franklin</t>
  </si>
  <si>
    <t>Brazos</t>
  </si>
  <si>
    <t>Washington</t>
  </si>
  <si>
    <t>Dallas</t>
  </si>
  <si>
    <t>Door</t>
  </si>
  <si>
    <t>Paulding</t>
  </si>
  <si>
    <t>Winona</t>
  </si>
  <si>
    <t>Alexandria</t>
  </si>
  <si>
    <t>Wake</t>
  </si>
  <si>
    <t>Arlington</t>
  </si>
  <si>
    <t>Williamson</t>
  </si>
  <si>
    <t>Dakota</t>
  </si>
  <si>
    <t>Maricopa</t>
  </si>
  <si>
    <t>Maury</t>
  </si>
  <si>
    <t>Dane</t>
  </si>
  <si>
    <t>Denver</t>
  </si>
  <si>
    <t>Dubuque</t>
  </si>
  <si>
    <t>Durham</t>
  </si>
  <si>
    <t>Falls Church</t>
  </si>
  <si>
    <t>Hamilton</t>
  </si>
  <si>
    <t>Harford</t>
  </si>
  <si>
    <t>Henrico</t>
  </si>
  <si>
    <t>Knox</t>
  </si>
  <si>
    <t>Linn</t>
  </si>
  <si>
    <t>Loudoun</t>
  </si>
  <si>
    <t>Ramsey</t>
  </si>
  <si>
    <t>Rutherford</t>
  </si>
  <si>
    <t>Hillsborough</t>
  </si>
  <si>
    <t>Outagamie</t>
  </si>
  <si>
    <t>Queen Anne's</t>
  </si>
  <si>
    <t>Salt Lake</t>
  </si>
  <si>
    <t>Sauk</t>
  </si>
  <si>
    <t>Sheboygan</t>
  </si>
  <si>
    <t>Union</t>
  </si>
  <si>
    <t>Waukesha</t>
  </si>
  <si>
    <t>Milwaukee</t>
  </si>
  <si>
    <t>Polk</t>
  </si>
  <si>
    <t>New Hanover</t>
  </si>
  <si>
    <t>Wright</t>
  </si>
  <si>
    <t>Brunswick</t>
  </si>
  <si>
    <t>Ozaukee</t>
  </si>
  <si>
    <t>Boone</t>
  </si>
  <si>
    <t>St. Croix</t>
  </si>
  <si>
    <t>Johnson</t>
  </si>
  <si>
    <t>Oneida</t>
  </si>
  <si>
    <t>Marin</t>
  </si>
  <si>
    <t>Marathon</t>
  </si>
  <si>
    <t>Santa Clara</t>
  </si>
  <si>
    <t>Lincoln</t>
  </si>
  <si>
    <t>Orange</t>
  </si>
  <si>
    <t>Pierce</t>
  </si>
  <si>
    <t>St. Louis</t>
  </si>
  <si>
    <t>Brown</t>
  </si>
  <si>
    <t>McLennan</t>
  </si>
  <si>
    <t>Potter</t>
  </si>
  <si>
    <t>Bexar</t>
  </si>
  <si>
    <t>Utah</t>
  </si>
  <si>
    <t>Arapahoe</t>
  </si>
  <si>
    <t>Clark</t>
  </si>
  <si>
    <t>Davis</t>
  </si>
  <si>
    <t>Rice</t>
  </si>
  <si>
    <t>Jackson</t>
  </si>
  <si>
    <t>Cole</t>
  </si>
  <si>
    <t>Hubbard</t>
  </si>
  <si>
    <t>Platte</t>
  </si>
  <si>
    <t>17031</t>
  </si>
  <si>
    <t>27003</t>
  </si>
  <si>
    <t>25027</t>
  </si>
  <si>
    <t>34037</t>
  </si>
  <si>
    <t>04019</t>
  </si>
  <si>
    <t>04023</t>
  </si>
  <si>
    <t>35015</t>
  </si>
  <si>
    <t>35035</t>
  </si>
  <si>
    <t>39057</t>
  </si>
  <si>
    <t>48329</t>
  </si>
  <si>
    <t>48439</t>
  </si>
  <si>
    <t>25017</t>
  </si>
  <si>
    <t>24017</t>
  </si>
  <si>
    <t>25021</t>
  </si>
  <si>
    <t>36119</t>
  </si>
  <si>
    <t>24021</t>
  </si>
  <si>
    <t>27053</t>
  </si>
  <si>
    <t>36103</t>
  </si>
  <si>
    <t>53033</t>
  </si>
  <si>
    <t>36059</t>
  </si>
  <si>
    <t>48085</t>
  </si>
  <si>
    <t>23005</t>
  </si>
  <si>
    <t>39165</t>
  </si>
  <si>
    <t>39049</t>
  </si>
  <si>
    <t>48041</t>
  </si>
  <si>
    <t>27163</t>
  </si>
  <si>
    <t>19049</t>
  </si>
  <si>
    <t>55029</t>
  </si>
  <si>
    <t>13223</t>
  </si>
  <si>
    <t>27169</t>
  </si>
  <si>
    <t>37183</t>
  </si>
  <si>
    <t>51013</t>
  </si>
  <si>
    <t>25025</t>
  </si>
  <si>
    <t>47187</t>
  </si>
  <si>
    <t>27037</t>
  </si>
  <si>
    <t>04013</t>
  </si>
  <si>
    <t>47119</t>
  </si>
  <si>
    <t>55025</t>
  </si>
  <si>
    <t>08031</t>
  </si>
  <si>
    <t>19061</t>
  </si>
  <si>
    <t>37063</t>
  </si>
  <si>
    <t>47065</t>
  </si>
  <si>
    <t>24025</t>
  </si>
  <si>
    <t>51087</t>
  </si>
  <si>
    <t>47093</t>
  </si>
  <si>
    <t>19113</t>
  </si>
  <si>
    <t>51107</t>
  </si>
  <si>
    <t>27123</t>
  </si>
  <si>
    <t>47149</t>
  </si>
  <si>
    <t>44009</t>
  </si>
  <si>
    <t>33011</t>
  </si>
  <si>
    <t>55087</t>
  </si>
  <si>
    <t>49035</t>
  </si>
  <si>
    <t>55111</t>
  </si>
  <si>
    <t>55117</t>
  </si>
  <si>
    <t>37179</t>
  </si>
  <si>
    <t>55133</t>
  </si>
  <si>
    <t>55079</t>
  </si>
  <si>
    <t>19153</t>
  </si>
  <si>
    <t>37129</t>
  </si>
  <si>
    <t>27171</t>
  </si>
  <si>
    <t>37019</t>
  </si>
  <si>
    <t>55089</t>
  </si>
  <si>
    <t>29019</t>
  </si>
  <si>
    <t>19103</t>
  </si>
  <si>
    <t>55085</t>
  </si>
  <si>
    <t>06041</t>
  </si>
  <si>
    <t>55073</t>
  </si>
  <si>
    <t>06085</t>
  </si>
  <si>
    <t>55069</t>
  </si>
  <si>
    <t>37135</t>
  </si>
  <si>
    <t>55093</t>
  </si>
  <si>
    <t>48491</t>
  </si>
  <si>
    <t>27015</t>
  </si>
  <si>
    <t>48309</t>
  </si>
  <si>
    <t>48375</t>
  </si>
  <si>
    <t>48029</t>
  </si>
  <si>
    <t>49049</t>
  </si>
  <si>
    <t>08005</t>
  </si>
  <si>
    <t>53011</t>
  </si>
  <si>
    <t>49011</t>
  </si>
  <si>
    <t>27131</t>
  </si>
  <si>
    <t>29095</t>
  </si>
  <si>
    <t>29051</t>
  </si>
  <si>
    <t>27057</t>
  </si>
  <si>
    <t>29165</t>
  </si>
  <si>
    <t>County_State</t>
  </si>
  <si>
    <t>Sector</t>
  </si>
  <si>
    <t>Libraries</t>
  </si>
  <si>
    <t>Local Government</t>
  </si>
  <si>
    <t>School Districts</t>
  </si>
  <si>
    <t>Community Colleges</t>
  </si>
  <si>
    <t>County Government</t>
  </si>
  <si>
    <t>FIPs</t>
  </si>
  <si>
    <t>FIPS_txt</t>
  </si>
  <si>
    <t>Population</t>
  </si>
  <si>
    <t>White</t>
  </si>
  <si>
    <t>Black</t>
  </si>
  <si>
    <t>American Indian</t>
  </si>
  <si>
    <t>Asian</t>
  </si>
  <si>
    <t>Native Hawaii</t>
  </si>
  <si>
    <t>Some other race</t>
  </si>
  <si>
    <t>Two or more races</t>
  </si>
  <si>
    <t>Travis</t>
  </si>
  <si>
    <t>White %</t>
  </si>
  <si>
    <t>Black %</t>
  </si>
  <si>
    <t>American Indian %</t>
  </si>
  <si>
    <t>Asian %</t>
  </si>
  <si>
    <t>Native Hawaii %</t>
  </si>
  <si>
    <t>Some other race %</t>
  </si>
  <si>
    <t>Two or more races %</t>
  </si>
  <si>
    <t>USA</t>
  </si>
  <si>
    <t>Non-white %</t>
  </si>
  <si>
    <t>Entity_USA</t>
  </si>
  <si>
    <t>Entity_State</t>
  </si>
  <si>
    <t>Entity_County</t>
  </si>
  <si>
    <t>Geography</t>
  </si>
  <si>
    <t>Non-White</t>
  </si>
  <si>
    <t>Native Hawaiin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</si>
  <si>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</si>
  <si>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</si>
  <si>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</si>
  <si>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</si>
  <si>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</si>
  <si>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</si>
  <si>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</si>
  <si>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</si>
  <si>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</si>
  <si>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</si>
  <si>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</si>
  <si>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</si>
  <si>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</si>
  <si>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</si>
  <si>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</si>
  <si>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</si>
  <si>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</si>
  <si>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</si>
  <si>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</si>
  <si>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</si>
  <si>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</si>
  <si>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</si>
  <si>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</si>
  <si>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</si>
  <si>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</si>
  <si>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</si>
  <si>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</si>
  <si>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</si>
  <si>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</si>
  <si>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</si>
  <si>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</si>
  <si>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</si>
  <si>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</si>
  <si>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</si>
  <si>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</si>
  <si>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</si>
  <si>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</si>
  <si>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</si>
  <si>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</si>
  <si>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</si>
  <si>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</si>
  <si>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</si>
  <si>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</si>
  <si>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</si>
  <si>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</si>
  <si>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</si>
  <si>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</si>
  <si>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</si>
  <si>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</si>
  <si>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</si>
  <si>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</si>
  <si>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</si>
  <si>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</si>
  <si>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</si>
  <si>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</si>
  <si>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</si>
  <si>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</si>
  <si>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</si>
  <si>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</si>
  <si>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</si>
  <si>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</si>
  <si>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</si>
  <si>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</si>
  <si>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</si>
  <si>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</si>
  <si>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</si>
  <si>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</si>
  <si>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</si>
  <si>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</si>
  <si>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</si>
  <si>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</si>
  <si>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</si>
  <si>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</si>
  <si>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</si>
  <si>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</si>
  <si>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</si>
  <si>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</si>
  <si>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</si>
  <si>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</si>
  <si>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</si>
  <si>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</si>
  <si>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</si>
  <si>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</si>
  <si>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</si>
  <si>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</si>
  <si>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</si>
  <si>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</si>
  <si>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</si>
  <si>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</si>
  <si>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</si>
  <si>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</si>
  <si>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</si>
  <si>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</si>
  <si>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</si>
  <si>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</si>
  <si>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</si>
  <si>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</si>
  <si>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</si>
  <si>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</si>
  <si>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</si>
  <si>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</si>
  <si>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</si>
  <si>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</si>
  <si>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</si>
  <si>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</si>
  <si>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</si>
  <si>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</si>
  <si>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</si>
  <si>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</si>
  <si>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</si>
  <si>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</si>
  <si>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</si>
  <si>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</si>
  <si>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</si>
  <si>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</si>
  <si>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</si>
  <si>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</si>
  <si>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</si>
  <si>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</si>
  <si>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</si>
  <si>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</si>
  <si>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</si>
  <si>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</si>
  <si>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</si>
  <si>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</si>
  <si>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</si>
  <si>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</si>
  <si>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</si>
  <si>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</si>
  <si>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</si>
  <si>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</si>
  <si>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</si>
  <si>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</si>
  <si>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</si>
  <si>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</si>
  <si>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</si>
  <si>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</si>
  <si>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</si>
  <si>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</si>
  <si>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</si>
  <si>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</si>
  <si>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</si>
  <si>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</si>
  <si>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</si>
  <si>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</si>
  <si>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</si>
  <si>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</si>
  <si>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</si>
  <si>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</si>
  <si>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</si>
  <si>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</si>
  <si>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</si>
  <si>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</si>
  <si>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</si>
  <si>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</si>
  <si>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</si>
  <si>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</si>
  <si>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</si>
  <si>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</si>
  <si>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</si>
  <si>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</si>
  <si>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</si>
  <si>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</si>
  <si>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</si>
  <si>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</si>
  <si>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</si>
  <si>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</si>
  <si>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</si>
  <si>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</si>
  <si>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</si>
  <si>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</si>
  <si>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</si>
  <si>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</si>
  <si>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</si>
  <si>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</si>
  <si>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</si>
  <si>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</si>
  <si>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</si>
  <si>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</si>
  <si>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</si>
  <si>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</si>
  <si>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</si>
  <si>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</si>
  <si>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</si>
  <si>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</si>
  <si>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</si>
  <si>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</si>
  <si>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</si>
  <si>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</si>
  <si>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</si>
  <si>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</si>
  <si>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</si>
  <si>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</si>
  <si>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</si>
  <si>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</si>
  <si>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</si>
  <si>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</si>
  <si>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</si>
  <si>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</si>
  <si>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</si>
  <si>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</si>
  <si>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</si>
  <si>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</si>
  <si>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</si>
  <si>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</si>
  <si>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</si>
  <si>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</si>
  <si>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</si>
  <si>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</si>
  <si>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</si>
  <si>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</si>
  <si>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</si>
  <si>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</si>
  <si>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</si>
  <si>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</si>
  <si>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</si>
  <si>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</si>
  <si>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</si>
  <si>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</si>
  <si>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</si>
  <si>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</si>
  <si>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</si>
  <si>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</si>
  <si>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</si>
  <si>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</si>
  <si>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</si>
  <si>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</si>
  <si>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</si>
  <si>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</si>
  <si>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</si>
  <si>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</si>
  <si>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</si>
  <si>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</si>
  <si>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</si>
  <si>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</si>
  <si>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</si>
  <si>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</si>
  <si>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</si>
  <si>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</si>
  <si>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</si>
  <si>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</si>
  <si>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</si>
  <si>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</si>
  <si>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</si>
  <si>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</si>
  <si>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</si>
  <si>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</si>
  <si>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</si>
  <si>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</si>
  <si>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</si>
  <si>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</si>
  <si>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</si>
  <si>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</si>
  <si>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</si>
  <si>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</si>
  <si>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</si>
  <si>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</si>
  <si>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</si>
  <si>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</si>
  <si>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</si>
  <si>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</si>
  <si>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</si>
  <si>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</si>
  <si>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</si>
  <si>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</si>
  <si>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</si>
  <si>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</si>
  <si>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</si>
  <si>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</si>
  <si>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</si>
  <si>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</si>
  <si>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</si>
  <si>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</si>
  <si>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</si>
  <si>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</si>
  <si>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</si>
  <si>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</si>
  <si>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</si>
  <si>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</si>
  <si>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</si>
  <si>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</si>
  <si>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</si>
  <si>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</si>
  <si>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</si>
  <si>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</si>
  <si>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</si>
  <si>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</si>
  <si>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</si>
  <si>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</si>
  <si>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</si>
  <si>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</si>
  <si>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</si>
  <si>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</si>
  <si>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</si>
  <si>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</si>
  <si>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</si>
  <si>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</si>
  <si>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</si>
  <si>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</si>
  <si>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</si>
  <si>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</si>
  <si>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</si>
  <si>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</si>
  <si>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</si>
  <si>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</si>
  <si>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</si>
  <si>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</si>
  <si>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</si>
  <si>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</si>
  <si>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</si>
  <si>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</si>
  <si>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</si>
  <si>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</si>
  <si>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</si>
  <si>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</si>
  <si>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</si>
  <si>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</si>
  <si>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</si>
  <si>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</si>
  <si>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</si>
  <si>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</si>
  <si>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</si>
  <si>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</si>
  <si>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</si>
  <si>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</si>
  <si>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</si>
  <si>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</si>
  <si>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</si>
  <si>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</si>
  <si>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</si>
  <si>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</si>
  <si>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</si>
  <si>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</si>
  <si>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</si>
  <si>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</si>
  <si>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</si>
  <si>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</si>
  <si>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</si>
  <si>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</si>
  <si>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</si>
  <si>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</si>
  <si>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</si>
  <si>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</si>
  <si>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</si>
  <si>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</si>
  <si>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</si>
  <si>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</si>
  <si>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</si>
  <si>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</si>
  <si>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</si>
  <si>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</si>
  <si>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</si>
  <si>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</si>
  <si>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</si>
  <si>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</si>
  <si>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</si>
  <si>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</si>
  <si>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</si>
  <si>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</si>
  <si>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</si>
  <si>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</si>
  <si>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</si>
  <si>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</si>
  <si>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</si>
  <si>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</si>
  <si>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</si>
  <si>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</si>
  <si>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</si>
  <si>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</si>
  <si>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</si>
  <si>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</si>
  <si>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</si>
  <si>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</si>
  <si>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</si>
  <si>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</si>
  <si>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</si>
  <si>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</si>
  <si>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</si>
  <si>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</si>
  <si>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</si>
  <si>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</si>
  <si>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</si>
  <si>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</si>
  <si>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</si>
  <si>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</si>
  <si>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</si>
  <si>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</si>
  <si>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</si>
  <si>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</si>
  <si>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</si>
  <si>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</si>
  <si>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</si>
  <si>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</si>
  <si>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</si>
  <si>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</si>
  <si>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</si>
  <si>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</si>
  <si>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</si>
  <si>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</si>
  <si>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</si>
  <si>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</si>
  <si>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</si>
  <si>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</si>
  <si>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</si>
  <si>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</si>
  <si>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</si>
  <si>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</si>
  <si>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</si>
  <si>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</si>
  <si>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</si>
  <si>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</si>
  <si>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</si>
  <si>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</si>
  <si>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</si>
  <si>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</si>
  <si>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</si>
  <si>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</si>
  <si>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</si>
  <si>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</si>
  <si>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</si>
  <si>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</si>
  <si>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</si>
  <si>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</si>
  <si>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</si>
  <si>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</si>
  <si>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</si>
  <si>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</si>
  <si>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</si>
  <si>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</si>
  <si>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</si>
  <si>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</si>
  <si>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</si>
  <si>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</si>
  <si>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</si>
  <si>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</si>
  <si>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</si>
  <si>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</si>
  <si>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</si>
  <si>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</si>
  <si>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</si>
  <si>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</si>
  <si>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</si>
  <si>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</si>
  <si>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</si>
  <si>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</si>
  <si>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</si>
  <si>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</si>
  <si>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</si>
  <si>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</si>
  <si>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</si>
  <si>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</si>
  <si>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</si>
  <si>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</si>
  <si>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</si>
  <si>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</si>
  <si>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</si>
  <si>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</si>
  <si>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</si>
  <si>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</si>
  <si>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</si>
  <si>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</si>
  <si>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</si>
  <si>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</si>
  <si>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</si>
  <si>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</si>
  <si>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</si>
  <si>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</si>
  <si>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</si>
  <si>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</si>
  <si>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</si>
  <si>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</si>
  <si>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</si>
  <si>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</si>
  <si>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</si>
  <si>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</si>
  <si>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</si>
  <si>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</si>
  <si>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</si>
  <si>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</si>
  <si>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</si>
  <si>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</si>
  <si>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</si>
  <si>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</si>
  <si>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</si>
  <si>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</si>
  <si>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</si>
  <si>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</si>
  <si>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</si>
  <si>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</si>
  <si>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</si>
  <si>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</si>
  <si>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</si>
  <si>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</si>
  <si>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</si>
  <si>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</si>
  <si>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</si>
  <si>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</si>
  <si>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</si>
  <si>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</si>
  <si>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</si>
  <si>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</si>
  <si>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</si>
  <si>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</si>
  <si>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</si>
  <si>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</si>
  <si>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</si>
  <si>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</si>
  <si>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</si>
  <si>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</si>
  <si>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</si>
  <si>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</si>
  <si>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</si>
  <si>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</si>
  <si>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</si>
  <si>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</si>
  <si>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</si>
  <si>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</si>
  <si>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</si>
  <si>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</si>
  <si>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</si>
  <si>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</si>
  <si>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</si>
  <si>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</si>
  <si>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</si>
  <si>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</si>
  <si>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</si>
  <si>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</si>
  <si>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</si>
  <si>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</si>
  <si>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</si>
  <si>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</si>
  <si>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</si>
  <si>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</si>
  <si>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</si>
  <si>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</si>
  <si>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</si>
  <si>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</si>
  <si>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</si>
  <si>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</si>
  <si>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</si>
  <si>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</si>
  <si>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</si>
  <si>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</si>
  <si>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</si>
  <si>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</si>
  <si>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</si>
  <si>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</si>
  <si>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</si>
  <si>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</si>
  <si>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</si>
  <si>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</si>
  <si>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</si>
  <si>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</si>
  <si>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</si>
  <si>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</si>
  <si>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</si>
  <si>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</si>
  <si>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</si>
  <si>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</si>
  <si>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</si>
  <si>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</si>
  <si>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</si>
  <si>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</si>
  <si>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</si>
  <si>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</si>
  <si>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</si>
  <si>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</si>
  <si>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</si>
  <si>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</si>
  <si>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</si>
  <si>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</si>
  <si>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</si>
  <si>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</si>
  <si>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</si>
  <si>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</si>
  <si>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</si>
  <si>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</si>
  <si>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</si>
  <si>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</si>
  <si>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</si>
  <si>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</si>
  <si>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</si>
  <si>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</si>
  <si>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</si>
  <si>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</si>
  <si>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</si>
  <si>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</si>
  <si>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</si>
  <si>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</si>
  <si>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</si>
  <si>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</si>
  <si>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</si>
  <si>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</si>
  <si>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</si>
  <si>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</si>
  <si>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</si>
  <si>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</si>
  <si>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</si>
  <si>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</si>
  <si>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</si>
  <si>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</si>
  <si>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</si>
  <si>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</si>
  <si>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</si>
  <si>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</si>
  <si>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</si>
  <si>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</si>
  <si>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</si>
  <si>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</si>
  <si>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</si>
  <si>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</si>
  <si>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</si>
  <si>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</si>
  <si>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</si>
  <si>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</si>
  <si>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</si>
  <si>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</si>
  <si>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</si>
  <si>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</si>
  <si>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</si>
  <si>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</si>
  <si>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</si>
  <si>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</si>
  <si>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</si>
  <si>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</si>
  <si>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</si>
  <si>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</si>
  <si>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</si>
  <si>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</si>
  <si>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</si>
  <si>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</si>
  <si>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</si>
  <si>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</si>
  <si>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</si>
  <si>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</si>
  <si>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</si>
  <si>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</si>
  <si>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</si>
  <si>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</si>
  <si>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</si>
  <si>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</si>
  <si>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</si>
  <si>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</si>
  <si>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</si>
  <si>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</si>
  <si>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</si>
  <si>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</si>
  <si>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</si>
  <si>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</si>
  <si>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</si>
  <si>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</si>
  <si>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</si>
  <si>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</si>
  <si>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</si>
  <si>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</si>
  <si>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</si>
  <si>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</si>
  <si>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</si>
  <si>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</si>
  <si>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</si>
  <si>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</si>
  <si>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</si>
  <si>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</si>
  <si>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</si>
  <si>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</si>
  <si>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</si>
  <si>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</si>
  <si>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</si>
  <si>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</si>
  <si>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</si>
  <si>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</si>
  <si>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</si>
  <si>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</si>
  <si>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</si>
  <si>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</si>
  <si>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</si>
  <si>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</si>
  <si>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</si>
  <si>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</si>
  <si>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</si>
  <si>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</si>
  <si>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</si>
  <si>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</si>
  <si>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</si>
  <si>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</si>
  <si>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</si>
  <si>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</si>
  <si>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</si>
  <si>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</si>
  <si>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</si>
  <si>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</si>
  <si>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</si>
  <si>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</si>
  <si>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</si>
  <si>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</si>
  <si>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</si>
  <si>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</si>
  <si>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</si>
  <si>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</si>
  <si>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</si>
  <si>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</si>
  <si>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</si>
  <si>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</si>
  <si>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</si>
  <si>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</si>
  <si>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</si>
  <si>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</si>
  <si>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</si>
  <si>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</si>
  <si>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</si>
  <si>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</si>
  <si>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</si>
  <si>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</si>
  <si>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</si>
  <si>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</si>
  <si>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</si>
  <si>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</si>
  <si>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</si>
  <si>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</si>
  <si>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</si>
  <si>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</si>
  <si>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</si>
  <si>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</si>
  <si>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</si>
  <si>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</si>
  <si>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</si>
  <si>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</si>
  <si>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</si>
  <si>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</si>
  <si>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</si>
  <si>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</si>
  <si>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</si>
  <si>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</si>
  <si>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</si>
  <si>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</si>
  <si>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</si>
  <si>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</si>
  <si>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</si>
  <si>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</si>
  <si>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</si>
  <si>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</si>
  <si>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</si>
  <si>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</si>
  <si>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</si>
  <si>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</si>
  <si>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</si>
  <si>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</si>
  <si>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</si>
  <si>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</si>
  <si>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</si>
  <si>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</si>
  <si>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</si>
  <si>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</si>
  <si>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</si>
  <si>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</si>
  <si>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</si>
  <si>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</si>
  <si>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</si>
  <si>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</si>
  <si>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</si>
  <si>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</si>
  <si>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</si>
  <si>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</si>
  <si>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</si>
  <si>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</si>
  <si>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</si>
  <si>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</si>
  <si>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</si>
  <si>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</si>
  <si>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</si>
  <si>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</si>
  <si>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</si>
  <si>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</si>
  <si>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</si>
  <si>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</si>
  <si>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</si>
  <si>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</si>
  <si>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</si>
  <si>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</si>
  <si>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</si>
  <si>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</si>
  <si>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</si>
  <si>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</si>
  <si>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</si>
  <si>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</si>
  <si>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</si>
  <si>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</si>
  <si>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</si>
  <si>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</si>
  <si>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</si>
  <si>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</si>
  <si>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</si>
  <si>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</si>
  <si>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</si>
  <si>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</si>
  <si>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</si>
  <si>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</si>
  <si>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</si>
  <si>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</si>
  <si>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</si>
  <si>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</si>
  <si>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</si>
  <si>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</si>
  <si>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</si>
  <si>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</si>
  <si>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</si>
  <si>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</si>
  <si>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</si>
  <si>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</si>
  <si>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</si>
  <si>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</si>
  <si>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</si>
  <si>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</si>
  <si>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</si>
  <si>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</si>
  <si>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</si>
  <si>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</si>
  <si>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</si>
  <si>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</si>
  <si>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</si>
  <si>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</si>
  <si>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</si>
  <si>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</si>
  <si>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</si>
  <si>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</si>
  <si>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</si>
  <si>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</si>
  <si>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</si>
  <si>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</si>
  <si>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</si>
  <si>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</si>
  <si>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</si>
  <si>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</si>
  <si>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</si>
  <si>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</si>
  <si>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</si>
  <si>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</si>
  <si>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</si>
  <si>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</si>
  <si>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</si>
  <si>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</si>
  <si>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</si>
  <si>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</si>
  <si>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</si>
  <si>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</si>
  <si>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</si>
  <si>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</si>
  <si>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</si>
  <si>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</si>
  <si>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</si>
  <si>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</si>
  <si>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</si>
  <si>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</si>
  <si>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</si>
  <si>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</si>
  <si>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</si>
  <si>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</si>
  <si>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</si>
  <si>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</si>
  <si>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</si>
  <si>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</si>
  <si>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</si>
  <si>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</si>
  <si>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</si>
  <si>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</si>
  <si>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</si>
  <si>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</si>
  <si>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</si>
  <si>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</si>
  <si>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</si>
  <si>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</si>
  <si>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</si>
  <si>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</si>
  <si>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</si>
  <si>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</si>
  <si>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</si>
  <si>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</si>
  <si>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</si>
  <si>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</si>
  <si>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</si>
  <si>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</si>
  <si>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</si>
  <si>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</si>
  <si>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</si>
  <si>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</si>
  <si>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</si>
  <si>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</si>
  <si>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</si>
  <si>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</si>
  <si>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</si>
  <si>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</si>
  <si>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</si>
  <si>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</si>
  <si>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</si>
  <si>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</si>
  <si>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</si>
  <si>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</si>
  <si>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</si>
  <si>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</si>
  <si>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</si>
  <si>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</si>
  <si>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</si>
  <si>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</si>
  <si>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</si>
  <si>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</si>
  <si>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</si>
  <si>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</si>
  <si>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</si>
  <si>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</si>
  <si>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</si>
  <si>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</si>
  <si>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</si>
  <si>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</si>
  <si>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</si>
  <si>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</si>
  <si>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</si>
  <si>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</si>
  <si>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</si>
  <si>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</si>
  <si>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</si>
  <si>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</si>
  <si>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</si>
  <si>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</si>
  <si>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</si>
  <si>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</si>
  <si>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</si>
  <si>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</si>
  <si>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</si>
  <si>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</si>
  <si>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</si>
  <si>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</si>
  <si>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</si>
  <si>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</si>
  <si>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</si>
  <si>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</si>
  <si>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</si>
  <si>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</si>
  <si>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</si>
  <si>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</si>
  <si>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</si>
  <si>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</si>
  <si>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</si>
  <si>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</si>
  <si>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</si>
  <si>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</si>
  <si>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</si>
  <si>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</si>
  <si>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</si>
  <si>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</si>
  <si>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</si>
  <si>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</si>
  <si>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</si>
  <si>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</si>
  <si>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</si>
  <si>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</si>
  <si>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</si>
  <si>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</si>
  <si>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</si>
  <si>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</si>
  <si>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</si>
  <si>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</si>
  <si>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</si>
  <si>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</si>
  <si>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</si>
  <si>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</si>
  <si>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</si>
  <si>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</si>
  <si>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</si>
  <si>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</si>
  <si>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</si>
  <si>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</si>
  <si>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</si>
  <si>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</si>
  <si>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</si>
  <si>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</si>
  <si>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</si>
  <si>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</si>
  <si>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</si>
  <si>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</si>
  <si>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</si>
  <si>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</si>
  <si>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</si>
  <si>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</si>
  <si>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</si>
  <si>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</si>
  <si>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</si>
  <si>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</si>
  <si>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</si>
  <si>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</si>
  <si>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</si>
  <si>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</si>
  <si>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</si>
  <si>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</si>
  <si>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</si>
  <si>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</si>
  <si>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</si>
  <si>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</si>
  <si>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</si>
  <si>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</si>
  <si>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</si>
  <si>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</si>
  <si>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</si>
  <si>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</si>
  <si>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</si>
  <si>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</si>
  <si>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</si>
  <si>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</si>
  <si>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</si>
  <si>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</si>
  <si>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</si>
  <si>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</si>
  <si>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</si>
  <si>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</si>
  <si>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</si>
  <si>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</si>
  <si>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</si>
  <si>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</si>
  <si>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</si>
  <si>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</si>
  <si>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</si>
  <si>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</si>
  <si>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</si>
  <si>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</si>
  <si>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</si>
  <si>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</si>
  <si>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</si>
  <si>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</si>
  <si>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</si>
  <si>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</si>
  <si>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</si>
  <si>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</si>
  <si>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</si>
  <si>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</si>
  <si>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</si>
  <si>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</si>
  <si>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</si>
  <si>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</si>
  <si>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</si>
  <si>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</si>
  <si>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</si>
  <si>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</si>
  <si>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</si>
  <si>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</si>
  <si>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</si>
  <si>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</si>
  <si>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</si>
  <si>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</si>
  <si>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</si>
  <si>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</si>
  <si>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</si>
  <si>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</si>
  <si>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</si>
  <si>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</si>
  <si>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</si>
  <si>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</si>
  <si>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</si>
  <si>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</si>
  <si>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</si>
  <si>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</si>
  <si>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</si>
  <si>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</si>
  <si>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</si>
  <si>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</si>
  <si>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</si>
  <si>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</si>
  <si>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</si>
  <si>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</si>
  <si>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</si>
  <si>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</si>
  <si>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</si>
  <si>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</si>
  <si>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</si>
  <si>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</si>
  <si>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</si>
  <si>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</si>
  <si>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</si>
  <si>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</si>
  <si>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</si>
  <si>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</si>
  <si>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</si>
  <si>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</si>
  <si>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</si>
  <si>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</si>
  <si>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</si>
  <si>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</si>
  <si>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</si>
  <si>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</si>
  <si>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</si>
  <si>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</si>
  <si>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</si>
  <si>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</si>
  <si>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</si>
  <si>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</si>
  <si>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</si>
  <si>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</si>
  <si>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</si>
  <si>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</si>
  <si>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</si>
  <si>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</si>
  <si>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</si>
  <si>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</si>
  <si>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</si>
  <si>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</si>
  <si>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</si>
  <si>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</si>
  <si>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</si>
  <si>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</si>
  <si>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</si>
  <si>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</si>
  <si>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</si>
  <si>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</si>
  <si>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</si>
  <si>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</si>
  <si>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</si>
  <si>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</si>
  <si>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</si>
  <si>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</si>
  <si>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</si>
  <si>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</si>
  <si>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</si>
  <si>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</si>
  <si>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</si>
  <si>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</si>
  <si>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</si>
  <si>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</si>
  <si>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</si>
  <si>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</si>
  <si>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</si>
  <si>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</si>
  <si>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</si>
  <si>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</si>
  <si>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</si>
  <si>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</si>
  <si>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</si>
  <si>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</si>
  <si>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</si>
  <si>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</si>
  <si>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</si>
  <si>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</si>
  <si>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</si>
  <si>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</si>
  <si>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</si>
  <si>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</si>
  <si>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</si>
  <si>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</si>
  <si>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</si>
  <si>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</si>
  <si>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</si>
  <si>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</si>
  <si>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</si>
  <si>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</si>
  <si>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</si>
  <si>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</si>
  <si>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</si>
  <si>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</si>
  <si>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</si>
  <si>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</si>
  <si>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</si>
  <si>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</si>
  <si>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</si>
  <si>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</si>
  <si>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</si>
  <si>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</si>
  <si>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</si>
  <si>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</si>
  <si>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</si>
  <si>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</si>
  <si>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</si>
  <si>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</si>
  <si>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</si>
  <si>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</si>
  <si>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</si>
  <si>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</si>
  <si>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</si>
  <si>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</si>
  <si>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</si>
  <si>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</si>
  <si>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</si>
  <si>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</si>
  <si>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</si>
  <si>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</si>
  <si>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</si>
  <si>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</si>
  <si>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</si>
  <si>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</si>
  <si>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</si>
  <si>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</si>
  <si>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</si>
  <si>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</si>
  <si>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</si>
  <si>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</si>
  <si>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</si>
  <si>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</si>
  <si>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</si>
  <si>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</si>
  <si>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</si>
  <si>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</si>
  <si>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</si>
  <si>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</si>
  <si>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</si>
  <si>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</si>
  <si>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</si>
  <si>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</si>
  <si>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</si>
  <si>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</si>
  <si>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</si>
  <si>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</si>
  <si>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</si>
  <si>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</si>
  <si>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</si>
  <si>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</si>
  <si>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</si>
  <si>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</si>
  <si>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</si>
  <si>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</si>
  <si>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</si>
  <si>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</si>
  <si>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</si>
  <si>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</si>
  <si>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</si>
  <si>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</si>
  <si>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</si>
  <si>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</si>
  <si>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</si>
  <si>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</si>
  <si>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</si>
  <si>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</si>
  <si>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</si>
  <si>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</si>
  <si>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</si>
  <si>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</si>
  <si>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</si>
  <si>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</si>
  <si>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</si>
  <si>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</si>
  <si>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</si>
  <si>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</si>
  <si>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</si>
  <si>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</si>
  <si>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</si>
  <si>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</si>
  <si>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</si>
  <si>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</si>
  <si>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</si>
  <si>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</si>
  <si>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</si>
  <si>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</si>
  <si>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</si>
  <si>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</si>
  <si>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</si>
  <si>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</si>
  <si>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</si>
  <si>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</si>
  <si>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</si>
  <si>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</si>
  <si>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</si>
  <si>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</si>
  <si>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</si>
  <si>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</si>
  <si>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</si>
  <si>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</si>
  <si>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</si>
  <si>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</si>
  <si>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</si>
  <si>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</si>
  <si>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</si>
  <si>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</si>
  <si>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</si>
  <si>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</si>
  <si>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</si>
  <si>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</si>
  <si>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</si>
  <si>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</si>
  <si>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</si>
  <si>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</si>
  <si>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</si>
  <si>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</si>
  <si>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</si>
  <si>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</si>
  <si>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</si>
  <si>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</si>
  <si>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</si>
  <si>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</si>
  <si>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</si>
  <si>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</si>
  <si>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</si>
  <si>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</si>
  <si>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</si>
  <si>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</si>
  <si>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</si>
  <si>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</si>
  <si>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</si>
  <si>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</si>
  <si>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</si>
  <si>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</si>
  <si>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</si>
  <si>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</si>
  <si>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</si>
  <si>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</si>
  <si>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</si>
  <si>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</si>
  <si>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</si>
  <si>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</si>
  <si>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</si>
  <si>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</si>
  <si>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</si>
  <si>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</si>
  <si>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</si>
  <si>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</si>
  <si>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</si>
  <si>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</si>
  <si>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</si>
  <si>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</si>
  <si>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</si>
  <si>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</si>
  <si>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</si>
  <si>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</si>
  <si>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</si>
  <si>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</si>
  <si>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</si>
  <si>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</si>
  <si>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</si>
  <si>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</si>
  <si>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</si>
  <si>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</si>
  <si>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</si>
  <si>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</si>
  <si>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</si>
  <si>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</si>
  <si>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</si>
  <si>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</si>
  <si>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</si>
  <si>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</si>
  <si>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</si>
  <si>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</si>
  <si>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</si>
  <si>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</si>
  <si>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</si>
  <si>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</si>
  <si>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</si>
  <si>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</si>
  <si>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</si>
  <si>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</si>
  <si>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</si>
  <si>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</si>
  <si>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</si>
  <si>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</si>
  <si>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</si>
  <si>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</si>
  <si>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</si>
  <si>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</si>
  <si>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</si>
  <si>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</si>
  <si>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</si>
  <si>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</si>
  <si>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</si>
  <si>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</si>
  <si>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</si>
  <si>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</si>
  <si>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</si>
  <si>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</si>
  <si>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</si>
  <si>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</si>
  <si>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</si>
  <si>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</si>
  <si>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</si>
  <si>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</si>
  <si>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</si>
  <si>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</si>
  <si>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</si>
  <si>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</si>
  <si>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</si>
  <si>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</si>
  <si>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</si>
  <si>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</si>
  <si>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</si>
  <si>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</si>
  <si>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</si>
  <si>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</si>
  <si>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</si>
  <si>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</si>
  <si>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</si>
  <si>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</si>
  <si>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</si>
  <si>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</si>
  <si>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</si>
  <si>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</si>
  <si>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</si>
  <si>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</si>
  <si>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</si>
  <si>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</si>
  <si>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</si>
  <si>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</si>
  <si>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</si>
  <si>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</si>
  <si>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</si>
  <si>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</si>
  <si>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</si>
  <si>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</si>
  <si>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</si>
  <si>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</si>
  <si>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</si>
  <si>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</si>
  <si>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</si>
  <si>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</si>
  <si>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</si>
  <si>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</si>
  <si>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</si>
  <si>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</si>
  <si>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</si>
  <si>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</si>
  <si>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</si>
  <si>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</si>
  <si>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</si>
  <si>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</si>
  <si>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</si>
  <si>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</si>
  <si>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</si>
  <si>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</si>
  <si>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</si>
  <si>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</si>
  <si>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</si>
  <si>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</si>
  <si>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</si>
  <si>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</si>
  <si>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</si>
  <si>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</si>
  <si>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</si>
  <si>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</si>
  <si>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</si>
  <si>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</si>
  <si>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</si>
  <si>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</si>
  <si>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</si>
  <si>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</si>
  <si>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</si>
  <si>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</si>
  <si>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</si>
  <si>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</si>
  <si>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</si>
  <si>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</si>
  <si>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</si>
  <si>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</si>
  <si>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</si>
  <si>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</si>
  <si>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</si>
  <si>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</si>
  <si>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</si>
  <si>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</si>
  <si>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</si>
  <si>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</si>
  <si>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</si>
  <si>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</si>
  <si>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</si>
  <si>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</si>
  <si>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</si>
  <si>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</si>
  <si>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</si>
  <si>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</si>
  <si>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</si>
  <si>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</si>
  <si>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</si>
  <si>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</si>
  <si>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</si>
  <si>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</si>
  <si>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</si>
  <si>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</si>
  <si>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</si>
  <si>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</si>
  <si>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</si>
  <si>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</si>
  <si>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</si>
  <si>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</si>
  <si>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</si>
  <si>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</si>
  <si>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</si>
  <si>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</si>
  <si>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</si>
  <si>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</si>
  <si>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</si>
  <si>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</si>
  <si>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</si>
  <si>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</si>
  <si>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</si>
  <si>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</si>
  <si>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</si>
  <si>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</si>
  <si>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</si>
  <si>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</si>
  <si>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</si>
  <si>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</si>
  <si>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</si>
  <si>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</si>
  <si>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</si>
  <si>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</si>
  <si>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</si>
  <si>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</si>
  <si>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</si>
  <si>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</si>
  <si>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</si>
  <si>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</si>
  <si>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</si>
  <si>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</si>
  <si>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</si>
  <si>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</si>
  <si>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</si>
  <si>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</si>
  <si>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</si>
  <si>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</si>
  <si>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</si>
  <si>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</si>
  <si>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</si>
  <si>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</si>
  <si>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</si>
  <si>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</si>
  <si>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</si>
  <si>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</si>
  <si>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</si>
  <si>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</si>
  <si>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</si>
  <si>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</si>
  <si>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</si>
  <si>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</si>
  <si>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</si>
  <si>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</si>
  <si>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</si>
  <si>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</si>
  <si>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</si>
  <si>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</si>
  <si>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</si>
  <si>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</si>
  <si>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</si>
  <si>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</si>
  <si>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</si>
  <si>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</si>
  <si>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</si>
  <si>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</si>
  <si>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</si>
  <si>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</si>
  <si>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</si>
  <si>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</si>
  <si>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</si>
  <si>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</si>
  <si>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</si>
  <si>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</si>
  <si>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</si>
  <si>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</si>
  <si>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</si>
  <si>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</si>
  <si>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</si>
  <si>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</si>
  <si>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</si>
  <si>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</si>
  <si>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</si>
  <si>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</si>
  <si>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</si>
  <si>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</si>
  <si>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</si>
  <si>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</si>
  <si>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</si>
  <si>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</si>
  <si>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</si>
  <si>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</si>
  <si>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</si>
  <si>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</si>
  <si>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</si>
  <si>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</si>
  <si>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</si>
  <si>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</si>
  <si>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</si>
  <si>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</si>
  <si>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</si>
  <si>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</si>
  <si>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</si>
  <si>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</si>
  <si>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</si>
  <si>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</si>
  <si>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</si>
  <si>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</si>
  <si>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</si>
  <si>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</si>
  <si>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</si>
  <si>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</si>
  <si>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</si>
  <si>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</si>
  <si>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</si>
  <si>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</si>
  <si>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</si>
  <si>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</si>
  <si>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</si>
  <si>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</si>
  <si>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</si>
  <si>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</si>
  <si>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</si>
  <si>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</si>
  <si>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</si>
  <si>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</si>
  <si>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</si>
  <si>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</si>
  <si>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</si>
  <si>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</si>
  <si>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</si>
  <si>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</si>
  <si>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</si>
  <si>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</si>
  <si>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</si>
  <si>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</si>
  <si>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</si>
  <si>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</si>
  <si>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</si>
  <si>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</si>
  <si>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</si>
  <si>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</si>
  <si>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</si>
  <si>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</si>
  <si>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</si>
  <si>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</si>
  <si>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</si>
  <si>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</si>
  <si>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</si>
  <si>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</si>
  <si>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</si>
  <si>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</si>
  <si>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</si>
  <si>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</si>
  <si>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</si>
  <si>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</si>
  <si>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</si>
  <si>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</si>
  <si>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</si>
  <si>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</si>
  <si>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</si>
  <si>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</si>
  <si>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</si>
  <si>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</si>
  <si>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</si>
  <si>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</si>
  <si>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</si>
  <si>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</si>
  <si>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</si>
  <si>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</si>
  <si>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</si>
  <si>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</si>
  <si>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</si>
  <si>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</si>
  <si>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</si>
  <si>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</si>
  <si>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</si>
  <si>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</si>
  <si>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</si>
  <si>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</si>
  <si>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</si>
  <si>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</si>
  <si>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</si>
  <si>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</si>
  <si>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</si>
  <si>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</si>
  <si>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</si>
  <si>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</si>
  <si>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</si>
  <si>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</si>
  <si>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</si>
  <si>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</si>
  <si>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</si>
  <si>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</si>
  <si>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</si>
  <si>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</si>
  <si>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</si>
  <si>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</si>
  <si>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</si>
  <si>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</si>
  <si>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</si>
  <si>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</si>
  <si>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</si>
  <si>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</si>
  <si>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</si>
  <si>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</si>
  <si>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</si>
  <si>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</si>
  <si>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</si>
  <si>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</si>
  <si>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</si>
  <si>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</si>
  <si>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</si>
  <si>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</si>
  <si>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</si>
  <si>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</si>
  <si>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</si>
  <si>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</si>
  <si>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</si>
  <si>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</si>
  <si>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</si>
  <si>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</si>
  <si>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</si>
  <si>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</si>
  <si>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</si>
  <si>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</si>
  <si>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</si>
  <si>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</si>
  <si>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</si>
  <si>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</si>
  <si>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</si>
  <si>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</si>
  <si>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</si>
  <si>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</si>
  <si>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</si>
  <si>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</si>
  <si>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</si>
  <si>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</si>
  <si>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</si>
  <si>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</si>
  <si>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</si>
  <si>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</si>
  <si>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</si>
  <si>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</si>
  <si>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</si>
  <si>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</si>
  <si>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</si>
  <si>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</si>
  <si>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</si>
  <si>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</si>
  <si>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</si>
  <si>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</si>
  <si>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</si>
  <si>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</si>
  <si>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</si>
  <si>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</si>
  <si>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</si>
  <si>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</si>
  <si>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</si>
  <si>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</si>
  <si>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</si>
  <si>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</si>
  <si>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</si>
  <si>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</si>
  <si>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</si>
  <si>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</si>
  <si>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</si>
  <si>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</si>
  <si>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</si>
  <si>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</si>
  <si>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</si>
  <si>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</si>
  <si>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</si>
  <si>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</si>
  <si>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</si>
  <si>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</si>
  <si>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</si>
  <si>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</si>
  <si>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</si>
  <si>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</si>
  <si>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</si>
  <si>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</si>
  <si>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</si>
  <si>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</si>
  <si>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</si>
  <si>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</si>
  <si>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</si>
  <si>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</si>
  <si>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</si>
  <si>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</si>
  <si>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</si>
  <si>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</si>
  <si>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</si>
  <si>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</si>
  <si>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</si>
  <si>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</si>
  <si>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</si>
  <si>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</si>
  <si>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</si>
  <si>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</si>
  <si>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</si>
  <si>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</si>
  <si>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</si>
  <si>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</si>
  <si>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</si>
  <si>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</si>
  <si>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</si>
  <si>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</si>
  <si>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</si>
  <si>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</si>
  <si>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</si>
  <si>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</si>
  <si>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</si>
  <si>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</si>
  <si>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</si>
  <si>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</si>
  <si>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</si>
  <si>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</si>
  <si>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</si>
  <si>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</si>
  <si>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</si>
  <si>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</si>
  <si>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</si>
  <si>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</si>
  <si>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</si>
  <si>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</si>
  <si>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</si>
  <si>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</si>
  <si>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</si>
  <si>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</si>
  <si>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</si>
  <si>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</si>
  <si>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</si>
  <si>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</si>
  <si>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</si>
  <si>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</si>
  <si>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</si>
  <si>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</si>
  <si>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</si>
  <si>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</si>
  <si>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</si>
  <si>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</si>
  <si>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</si>
  <si>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</si>
  <si>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</si>
  <si>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</si>
  <si>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</si>
  <si>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</si>
  <si>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</si>
  <si>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</si>
  <si>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</si>
  <si>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</si>
  <si>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</si>
  <si>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</si>
  <si>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</si>
  <si>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</si>
  <si>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</si>
  <si>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</si>
  <si>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</si>
  <si>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</si>
  <si>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</si>
  <si>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</si>
  <si>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</si>
  <si>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</si>
  <si>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</si>
  <si>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</si>
  <si>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</si>
  <si>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</si>
  <si>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</si>
  <si>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</si>
  <si>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</si>
  <si>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</si>
  <si>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</si>
  <si>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</si>
  <si>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</si>
  <si>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</si>
  <si>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</si>
  <si>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</si>
  <si>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</si>
  <si>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</si>
  <si>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</si>
  <si>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</si>
  <si>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</si>
  <si>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</si>
  <si>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</si>
  <si>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</si>
  <si>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</si>
  <si>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</si>
  <si>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</si>
  <si>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</si>
  <si>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</si>
  <si>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</si>
  <si>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</si>
  <si>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</si>
  <si>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</si>
  <si>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</si>
  <si>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</si>
  <si>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</si>
  <si>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</si>
  <si>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</si>
  <si>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</si>
  <si>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</si>
  <si>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</si>
  <si>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</si>
  <si>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</si>
  <si>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</si>
  <si>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</si>
  <si>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</si>
  <si>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</si>
  <si>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</si>
  <si>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</si>
  <si>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</si>
  <si>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</si>
  <si>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</si>
  <si>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</si>
  <si>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</si>
  <si>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</si>
  <si>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</si>
  <si>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</si>
  <si>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</si>
  <si>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</si>
  <si>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</si>
  <si>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</si>
  <si>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</si>
  <si>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</si>
  <si>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</si>
  <si>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</si>
  <si>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</si>
  <si>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</si>
  <si>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</si>
  <si>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</si>
  <si>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</si>
  <si>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</si>
  <si>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</si>
  <si>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</si>
  <si>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</si>
  <si>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</si>
  <si>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</si>
  <si>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</si>
  <si>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</si>
  <si>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</si>
  <si>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</si>
  <si>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</si>
  <si>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</si>
  <si>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</si>
  <si>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</si>
  <si>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</si>
  <si>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</si>
  <si>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</si>
  <si>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</si>
  <si>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</si>
  <si>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</si>
  <si>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</si>
  <si>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</si>
  <si>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</si>
  <si>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</si>
  <si>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</si>
  <si>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</si>
  <si>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</si>
  <si>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</si>
  <si>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</si>
  <si>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</si>
  <si>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</si>
  <si>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</si>
  <si>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</si>
  <si>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</si>
  <si>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</si>
  <si>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</si>
  <si>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</si>
  <si>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</si>
  <si>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</si>
  <si>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</si>
  <si>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</si>
  <si>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</si>
  <si>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</si>
  <si>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</si>
  <si>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</si>
  <si>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</si>
  <si>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</si>
  <si>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</si>
  <si>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</si>
  <si>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</si>
  <si>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</si>
  <si>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</si>
  <si>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</si>
  <si>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</si>
  <si>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</si>
  <si>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</si>
  <si>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</si>
  <si>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</si>
  <si>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</si>
  <si>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</si>
  <si>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</si>
  <si>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</si>
  <si>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</si>
  <si>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</si>
  <si>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</si>
  <si>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</si>
  <si>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</si>
  <si>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</si>
  <si>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</si>
  <si>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</si>
  <si>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</si>
  <si>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</si>
  <si>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</si>
  <si>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</si>
  <si>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</si>
  <si>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</si>
  <si>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</si>
  <si>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</si>
  <si>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</si>
  <si>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</si>
  <si>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</si>
  <si>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</si>
  <si>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</si>
  <si>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</si>
  <si>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</si>
  <si>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</si>
  <si>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</si>
  <si>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</si>
  <si>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</si>
  <si>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</si>
  <si>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</si>
  <si>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</si>
  <si>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</si>
  <si>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</si>
  <si>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</si>
  <si>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</si>
  <si>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</si>
  <si>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</si>
  <si>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</si>
  <si>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</si>
  <si>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</si>
  <si>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</si>
  <si>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</si>
  <si>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</si>
  <si>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</si>
  <si>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</si>
  <si>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</si>
  <si>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</si>
  <si>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</si>
  <si>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</si>
  <si>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</si>
  <si>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</si>
  <si>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</si>
  <si>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</si>
  <si>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</si>
  <si>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</si>
  <si>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</si>
  <si>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</si>
  <si>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</si>
  <si>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</si>
  <si>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</si>
  <si>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</si>
  <si>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</si>
  <si>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</si>
  <si>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</si>
  <si>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</si>
  <si>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</si>
  <si>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</si>
  <si>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</si>
  <si>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</si>
  <si>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</si>
  <si>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</si>
  <si>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</si>
  <si>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</si>
  <si>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</si>
  <si>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</si>
  <si>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</si>
  <si>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</si>
  <si>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</si>
  <si>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</si>
  <si>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</si>
  <si>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</si>
  <si>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</si>
  <si>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</si>
  <si>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</si>
  <si>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</si>
  <si>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</si>
  <si>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</si>
  <si>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</si>
  <si>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</si>
  <si>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</si>
  <si>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</si>
  <si>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</si>
  <si>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</si>
  <si>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</si>
  <si>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</si>
  <si>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</si>
  <si>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</si>
  <si>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</si>
  <si>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</si>
  <si>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</si>
  <si>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</si>
  <si>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</si>
  <si>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</si>
  <si>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</si>
  <si>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</si>
  <si>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</si>
  <si>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</si>
  <si>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</si>
  <si>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</si>
  <si>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</si>
  <si>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</si>
  <si>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</si>
  <si>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</si>
  <si>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</si>
  <si>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</si>
  <si>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</si>
  <si>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</si>
  <si>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</si>
  <si>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</si>
  <si>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</si>
  <si>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</si>
  <si>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</si>
  <si>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</si>
  <si>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</si>
  <si>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</si>
  <si>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</si>
  <si>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</si>
  <si>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</si>
  <si>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</si>
  <si>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</si>
  <si>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</si>
  <si>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</si>
  <si>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</si>
  <si>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</si>
  <si>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</si>
  <si>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</si>
  <si>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</si>
  <si>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</si>
  <si>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</si>
  <si>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</si>
  <si>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</si>
  <si>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</si>
  <si>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</si>
  <si>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</si>
  <si>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</si>
  <si>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</si>
  <si>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</si>
  <si>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</si>
  <si>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</si>
  <si>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</si>
  <si>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</si>
  <si>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</si>
  <si>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</si>
  <si>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</si>
  <si>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</si>
  <si>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</si>
  <si>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</si>
  <si>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</si>
  <si>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</si>
  <si>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</si>
  <si>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</si>
  <si>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</si>
  <si>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</si>
  <si>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</si>
  <si>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</si>
  <si>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</si>
  <si>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</si>
  <si>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</si>
  <si>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</si>
  <si>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</si>
  <si>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</si>
  <si>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</si>
  <si>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</si>
  <si>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</si>
  <si>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</si>
  <si>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</si>
  <si>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</si>
  <si>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</si>
  <si>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</si>
  <si>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</si>
  <si>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</si>
  <si>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</si>
  <si>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</si>
  <si>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</si>
  <si>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</si>
  <si>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</si>
  <si>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</si>
  <si>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</si>
  <si>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</si>
  <si>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</si>
  <si>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</si>
  <si>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</si>
  <si>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</si>
  <si>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</si>
  <si>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</si>
  <si>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</si>
  <si>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</si>
  <si>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</si>
  <si>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</si>
  <si>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</si>
  <si>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</si>
  <si>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</si>
  <si>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</si>
  <si>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</si>
  <si>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</si>
  <si>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</si>
  <si>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</si>
  <si>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</si>
  <si>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</si>
  <si>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</si>
  <si>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</si>
  <si>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</si>
  <si>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</si>
  <si>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</si>
  <si>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</si>
  <si>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</si>
  <si>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</si>
  <si>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</si>
  <si>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</si>
  <si>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</si>
  <si>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</si>
  <si>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</si>
  <si>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</si>
  <si>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</si>
  <si>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</si>
  <si>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</si>
  <si>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</si>
  <si>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</si>
  <si>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</si>
  <si>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</si>
  <si>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</si>
  <si>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</si>
  <si>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</si>
  <si>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</si>
  <si>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</si>
  <si>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</si>
  <si>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</si>
  <si>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</si>
  <si>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</si>
  <si>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</si>
  <si>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</si>
  <si>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</si>
  <si>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</si>
  <si>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</si>
  <si>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</si>
  <si>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</si>
  <si>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</si>
  <si>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</si>
  <si>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</si>
  <si>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</si>
  <si>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</si>
  <si>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</si>
  <si>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</si>
  <si>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</si>
  <si>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</si>
  <si>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</si>
  <si>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</si>
  <si>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</si>
  <si>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</si>
  <si>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</si>
  <si>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</si>
  <si>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</si>
  <si>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</si>
  <si>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</si>
  <si>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</si>
  <si>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</si>
  <si>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</si>
  <si>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</si>
  <si>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</si>
  <si>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</si>
  <si>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</si>
  <si>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</si>
  <si>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</si>
  <si>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</si>
  <si>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</si>
  <si>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</si>
  <si>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</si>
  <si>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</si>
  <si>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</si>
  <si>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</si>
  <si>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</si>
  <si>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</si>
  <si>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</si>
  <si>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</si>
  <si>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</si>
  <si>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</si>
  <si>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</si>
  <si>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</si>
  <si>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</si>
  <si>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</si>
  <si>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</si>
  <si>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</si>
  <si>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</si>
  <si>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</si>
  <si>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</si>
  <si>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</si>
  <si>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</si>
  <si>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</si>
  <si>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</si>
  <si>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</si>
  <si>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</si>
  <si>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</si>
  <si>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</si>
  <si>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</si>
  <si>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</si>
  <si>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</si>
  <si>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</si>
  <si>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</si>
  <si>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</si>
  <si>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</si>
  <si>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</si>
  <si>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</si>
  <si>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</si>
  <si>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</si>
  <si>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</si>
  <si>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</si>
  <si>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</si>
  <si>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</si>
  <si>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</si>
  <si>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</si>
  <si>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</si>
  <si>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</si>
  <si>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</si>
  <si>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</si>
  <si>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</si>
  <si>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</si>
  <si>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</si>
  <si>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</si>
  <si>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</si>
  <si>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</si>
  <si>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</si>
  <si>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</si>
  <si>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</si>
  <si>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</si>
  <si>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</si>
  <si>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</si>
  <si>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</si>
  <si>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</si>
  <si>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</si>
  <si>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</si>
  <si>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</si>
  <si>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</si>
  <si>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</si>
  <si>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</si>
  <si>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</si>
  <si>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</si>
  <si>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</si>
  <si>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</si>
  <si>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</si>
  <si>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</si>
  <si>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</si>
  <si>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</si>
  <si>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</si>
  <si>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</si>
  <si>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</si>
  <si>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</si>
  <si>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</si>
  <si>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</si>
  <si>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</si>
  <si>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</si>
  <si>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</si>
  <si>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</si>
  <si>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</si>
  <si>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</si>
  <si>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</si>
  <si>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</si>
  <si>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</si>
  <si>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</si>
  <si>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</si>
  <si>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</si>
  <si>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</si>
  <si>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</si>
  <si>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</si>
  <si>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</si>
  <si>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</si>
  <si>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</si>
  <si>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</si>
  <si>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</si>
  <si>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</si>
  <si>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</si>
  <si>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</si>
  <si>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</si>
  <si>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</si>
  <si>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</si>
  <si>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</si>
  <si>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</si>
  <si>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</si>
  <si>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</si>
  <si>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</si>
  <si>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</si>
  <si>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</si>
  <si>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</si>
  <si>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</si>
  <si>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</si>
  <si>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</si>
  <si>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</si>
  <si>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</si>
  <si>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</si>
  <si>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</si>
  <si>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</si>
  <si>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</si>
  <si>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</si>
  <si>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</si>
  <si>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</si>
  <si>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</si>
  <si>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</si>
  <si>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</si>
  <si>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</si>
  <si>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</si>
  <si>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</si>
  <si>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</si>
  <si>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</si>
  <si>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</si>
  <si>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</si>
  <si>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</si>
  <si>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</si>
  <si>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</si>
  <si>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</si>
  <si>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</si>
  <si>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</si>
  <si>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</si>
  <si>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</si>
  <si>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</si>
  <si>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</si>
  <si>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</si>
  <si>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</si>
  <si>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</si>
  <si>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</si>
  <si>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</si>
  <si>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</si>
  <si>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</si>
  <si>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</si>
  <si>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</si>
  <si>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</si>
  <si>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</si>
  <si>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</si>
  <si>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</si>
  <si>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</si>
  <si>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</si>
  <si>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</si>
  <si>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</si>
  <si>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</si>
  <si>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</si>
  <si>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</si>
  <si>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</si>
  <si>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</si>
  <si>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</si>
  <si>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</si>
  <si>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</si>
  <si>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</si>
  <si>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</si>
  <si>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</si>
  <si>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</si>
  <si>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</si>
  <si>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</si>
  <si>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</si>
  <si>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</si>
  <si>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</si>
  <si>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</si>
  <si>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</si>
  <si>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</si>
  <si>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</si>
  <si>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</si>
  <si>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</si>
  <si>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</si>
  <si>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</si>
  <si>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</si>
  <si>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</si>
  <si>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</si>
  <si>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</si>
  <si>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</si>
  <si>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</si>
  <si>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</si>
  <si>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</si>
  <si>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</si>
  <si>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</si>
  <si>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</si>
  <si>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</si>
  <si>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</si>
  <si>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</si>
  <si>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</si>
  <si>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</si>
  <si>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</si>
  <si>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</si>
  <si>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</si>
  <si>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</si>
  <si>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</si>
  <si>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</si>
  <si>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</si>
  <si>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</si>
  <si>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</si>
  <si>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</si>
  <si>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</si>
  <si>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</si>
  <si>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</si>
  <si>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</si>
  <si>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</si>
  <si>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</si>
  <si>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</si>
  <si>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</si>
  <si>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</si>
  <si>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</si>
  <si>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</si>
  <si>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</si>
  <si>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</si>
  <si>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</si>
  <si>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</si>
  <si>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</si>
  <si>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</si>
  <si>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</si>
  <si>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</si>
  <si>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</si>
  <si>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</si>
  <si>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</si>
  <si>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</si>
  <si>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</si>
  <si>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</si>
  <si>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</si>
  <si>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</si>
  <si>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</si>
  <si>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</si>
  <si>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</si>
  <si>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</si>
  <si>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</si>
  <si>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</si>
  <si>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</si>
  <si>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</si>
  <si>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</si>
  <si>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</si>
  <si>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</si>
  <si>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</si>
  <si>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</si>
  <si>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</si>
  <si>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</si>
  <si>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</si>
  <si>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</si>
  <si>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</si>
  <si>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</si>
  <si>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</si>
  <si>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</si>
  <si>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</si>
  <si>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</si>
  <si>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</si>
  <si>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</si>
  <si>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</si>
  <si>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</si>
  <si>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</si>
  <si>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</si>
  <si>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</si>
  <si>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</si>
  <si>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</si>
  <si>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</si>
  <si>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</si>
  <si>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</si>
  <si>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</si>
  <si>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</si>
  <si>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</si>
  <si>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</si>
  <si>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</si>
  <si>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</si>
  <si>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</si>
  <si>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</si>
  <si>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</si>
  <si>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</si>
  <si>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</si>
  <si>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</si>
  <si>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</si>
  <si>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</si>
  <si>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</si>
  <si>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</si>
  <si>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</si>
  <si>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</si>
  <si>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</si>
  <si>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</si>
  <si>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</si>
  <si>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</si>
  <si>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</si>
  <si>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</si>
  <si>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</si>
  <si>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</si>
  <si>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</si>
  <si>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</si>
  <si>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</si>
  <si>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</si>
  <si>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</si>
  <si>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</si>
  <si>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</si>
  <si>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</si>
  <si>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</si>
  <si>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</si>
  <si>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</si>
  <si>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</si>
  <si>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</si>
  <si>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</si>
  <si>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</si>
  <si>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</si>
  <si>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</si>
  <si>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</si>
  <si>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</si>
  <si>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</si>
  <si>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</si>
  <si>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</si>
  <si>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</si>
  <si>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</si>
  <si>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</si>
  <si>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</si>
  <si>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</si>
  <si>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</si>
  <si>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</si>
  <si>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</si>
  <si>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</si>
  <si>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</si>
  <si>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</si>
  <si>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</si>
  <si>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</si>
  <si>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</si>
  <si>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</si>
  <si>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</si>
  <si>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</si>
  <si>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</si>
  <si>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</si>
  <si>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</si>
  <si>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</si>
  <si>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</si>
  <si>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</si>
  <si>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</si>
  <si>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</si>
  <si>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</si>
  <si>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</si>
  <si>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</si>
  <si>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</si>
  <si>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</si>
  <si>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</si>
  <si>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</si>
  <si>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</si>
  <si>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</si>
  <si>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</si>
  <si>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</si>
  <si>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</si>
  <si>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</si>
  <si>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</si>
  <si>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</si>
  <si>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</si>
  <si>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</si>
  <si>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</si>
  <si>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</si>
  <si>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</si>
  <si>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</si>
  <si>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</si>
  <si>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</si>
  <si>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</si>
  <si>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</si>
  <si>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</si>
  <si>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</si>
  <si>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</si>
  <si>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</si>
  <si>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</si>
  <si>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</si>
  <si>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</si>
  <si>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</si>
  <si>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</si>
  <si>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</si>
  <si>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</si>
  <si>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</si>
  <si>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</si>
  <si>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</si>
  <si>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</si>
  <si>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</si>
  <si>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</si>
  <si>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</si>
  <si>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</si>
  <si>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</si>
  <si>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</si>
  <si>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</si>
  <si>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</si>
  <si>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</si>
  <si>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</si>
  <si>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</si>
  <si>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</si>
  <si>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</si>
  <si>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</si>
  <si>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</si>
  <si>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</si>
  <si>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</si>
  <si>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</si>
  <si>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</si>
  <si>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</si>
  <si>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</si>
  <si>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</si>
  <si>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</si>
  <si>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</si>
  <si>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</si>
  <si>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</si>
  <si>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</si>
  <si>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</si>
  <si>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</si>
  <si>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</si>
  <si>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</si>
  <si>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</si>
  <si>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</si>
  <si>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</si>
  <si>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</si>
  <si>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</si>
  <si>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</si>
  <si>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</si>
  <si>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</si>
  <si>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</si>
  <si>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</si>
  <si>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</si>
  <si>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</si>
  <si>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</si>
  <si>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</si>
  <si>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</si>
  <si>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</si>
  <si>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</si>
  <si>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</si>
  <si>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</si>
  <si>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</si>
  <si>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</si>
  <si>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</si>
  <si>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</si>
  <si>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</si>
  <si>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</si>
  <si>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</si>
  <si>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</si>
  <si>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</si>
  <si>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</si>
  <si>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</si>
  <si>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</si>
  <si>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</si>
  <si>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</si>
  <si>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</si>
  <si>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</si>
  <si>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</si>
  <si>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</si>
  <si>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</si>
  <si>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</si>
  <si>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</si>
  <si>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</si>
  <si>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</si>
  <si>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</si>
  <si>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</si>
  <si>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</si>
  <si>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</si>
  <si>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</si>
  <si>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</si>
  <si>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</si>
  <si>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</si>
  <si>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</si>
  <si>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</si>
  <si>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</si>
  <si>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</si>
  <si>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</si>
  <si>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</si>
  <si>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</si>
  <si>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</si>
  <si>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</si>
  <si>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</si>
  <si>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</si>
  <si>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</si>
  <si>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</si>
  <si>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</si>
  <si>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</si>
  <si>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</si>
  <si>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</si>
  <si>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</si>
  <si>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</si>
  <si>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</si>
  <si>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</si>
  <si>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</si>
  <si>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</si>
  <si>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</si>
  <si>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</si>
  <si>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</si>
  <si>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</si>
  <si>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</si>
  <si>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</si>
  <si>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</si>
  <si>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</si>
  <si>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</si>
  <si>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</si>
  <si>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</si>
  <si>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</si>
  <si>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</si>
  <si>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</si>
  <si>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</si>
  <si>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</si>
  <si>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</si>
  <si>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</si>
  <si>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</si>
  <si>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</si>
  <si>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</si>
  <si>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</si>
  <si>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</si>
  <si>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</si>
  <si>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</si>
  <si>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</si>
  <si>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</si>
  <si>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</si>
  <si>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</si>
  <si>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</si>
  <si>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</si>
  <si>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</si>
  <si>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</si>
  <si>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</si>
  <si>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</si>
  <si>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</si>
  <si>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</si>
  <si>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</si>
  <si>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</si>
  <si>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</si>
  <si>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</si>
  <si>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</si>
  <si>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</si>
  <si>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</si>
  <si>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</si>
  <si>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</si>
  <si>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</si>
  <si>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</si>
  <si>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</si>
  <si>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</si>
  <si>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</si>
  <si>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</si>
  <si>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</si>
  <si>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</si>
  <si>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</si>
  <si>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</si>
  <si>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</si>
  <si>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</si>
  <si>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</si>
  <si>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</si>
  <si>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</si>
  <si>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</si>
  <si>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</si>
  <si>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</si>
  <si>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</si>
  <si>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</si>
  <si>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</si>
  <si>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</si>
  <si>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</si>
  <si>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</si>
  <si>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</si>
  <si>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</si>
  <si>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</si>
  <si>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</si>
  <si>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</si>
  <si>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</si>
  <si>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</si>
  <si>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</si>
  <si>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</si>
  <si>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</si>
  <si>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</si>
  <si>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</si>
  <si>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</si>
  <si>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</si>
  <si>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</si>
  <si>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</si>
  <si>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</si>
  <si>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</si>
  <si>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</si>
  <si>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</si>
  <si>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</si>
  <si>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</si>
  <si>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</si>
  <si>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</si>
  <si>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</si>
  <si>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</si>
  <si>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</si>
  <si>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</si>
  <si>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</si>
  <si>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</si>
  <si>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</si>
  <si>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</si>
  <si>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</si>
  <si>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</si>
  <si>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</si>
  <si>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</si>
  <si>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</si>
  <si>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</si>
  <si>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</si>
  <si>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</si>
  <si>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</si>
  <si>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</si>
  <si>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</si>
  <si>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</si>
  <si>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</si>
  <si>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</si>
  <si>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</si>
  <si>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</si>
  <si>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</si>
  <si>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</si>
  <si>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</si>
  <si>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</si>
  <si>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</si>
  <si>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</si>
  <si>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</si>
  <si>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</si>
  <si>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</si>
  <si>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</si>
  <si>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</si>
  <si>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</si>
  <si>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</si>
  <si>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</si>
  <si>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</si>
  <si>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</si>
  <si>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</si>
  <si>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</si>
  <si>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</si>
  <si>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</si>
  <si>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</si>
  <si>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</si>
  <si>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</si>
  <si>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</si>
  <si>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</si>
  <si>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</si>
  <si>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</si>
  <si>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</si>
  <si>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</si>
  <si>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</si>
  <si>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</si>
  <si>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</si>
  <si>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</si>
  <si>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</si>
  <si>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</si>
  <si>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</si>
  <si>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</si>
  <si>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</si>
  <si>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</si>
  <si>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</si>
  <si>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</si>
  <si>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</si>
  <si>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</si>
  <si>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</si>
  <si>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</si>
  <si>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</si>
  <si>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</si>
  <si>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</si>
  <si>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</si>
  <si>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</si>
  <si>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</si>
  <si>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</si>
  <si>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</si>
  <si>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</si>
  <si>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</si>
  <si>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</si>
  <si>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</si>
  <si>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</si>
  <si>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</si>
  <si>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</si>
  <si>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</si>
  <si>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</si>
  <si>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</si>
  <si>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</si>
  <si>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</si>
  <si>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</si>
  <si>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</si>
  <si>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</si>
  <si>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</si>
  <si>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</si>
  <si>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</si>
  <si>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</si>
  <si>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</si>
  <si>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</si>
  <si>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</si>
  <si>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</si>
  <si>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</si>
  <si>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</si>
  <si>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</si>
  <si>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</si>
  <si>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</si>
  <si>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</si>
  <si>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</si>
  <si>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</si>
  <si>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</si>
  <si>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</si>
  <si>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</si>
  <si>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</si>
  <si>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</si>
  <si>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</si>
  <si>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</si>
  <si>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</si>
  <si>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</si>
  <si>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</si>
  <si>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</si>
  <si>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</si>
  <si>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</si>
  <si>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</si>
  <si>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</si>
  <si>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</si>
  <si>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</si>
  <si>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</si>
  <si>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</si>
  <si>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</si>
  <si>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</si>
  <si>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</si>
  <si>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</si>
  <si>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</si>
  <si>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</si>
  <si>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</si>
  <si>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</si>
  <si>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</si>
  <si>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</si>
  <si>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</si>
  <si>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</si>
  <si>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</si>
  <si>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</si>
  <si>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</si>
  <si>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</si>
  <si>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</si>
  <si>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</si>
  <si>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</si>
  <si>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</si>
  <si>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</si>
  <si>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</si>
  <si>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</si>
  <si>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</si>
  <si>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</si>
  <si>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</si>
  <si>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</si>
  <si>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</si>
  <si>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</si>
  <si>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</si>
  <si>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</si>
  <si>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</si>
  <si>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</si>
  <si>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</si>
  <si>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</si>
  <si>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</si>
  <si>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</si>
  <si>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</si>
  <si>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</si>
  <si>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</si>
  <si>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</si>
  <si>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</si>
  <si>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</si>
  <si>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</si>
  <si>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</si>
  <si>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</si>
  <si>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</si>
  <si>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</si>
  <si>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</si>
  <si>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</si>
  <si>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</si>
  <si>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</si>
  <si>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</si>
  <si>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</si>
  <si>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</si>
  <si>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</si>
  <si>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</si>
  <si>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</si>
  <si>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</si>
  <si>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</si>
  <si>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</si>
  <si>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</si>
  <si>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</si>
  <si>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</si>
  <si>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</si>
  <si>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</si>
  <si>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</si>
  <si>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</si>
  <si>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</si>
  <si>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</si>
  <si>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</si>
  <si>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</si>
  <si>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</si>
  <si>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</si>
  <si>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</si>
  <si>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</si>
  <si>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</si>
  <si>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</si>
  <si>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</si>
  <si>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</si>
  <si>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</si>
  <si>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</si>
  <si>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</si>
  <si>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</si>
  <si>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</si>
  <si>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</si>
  <si>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</si>
  <si>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</si>
  <si>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</si>
  <si>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</si>
  <si>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</si>
  <si>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</si>
  <si>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</si>
  <si>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</si>
  <si>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</si>
  <si>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</si>
  <si>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</si>
  <si>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</si>
  <si>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</si>
  <si>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</si>
  <si>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</si>
  <si>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</si>
  <si>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</si>
  <si>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</si>
  <si>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</si>
  <si>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</si>
  <si>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</si>
  <si>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</si>
  <si>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</si>
  <si>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</si>
  <si>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</si>
  <si>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</si>
  <si>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</si>
  <si>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</si>
  <si>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</si>
  <si>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</si>
  <si>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</si>
  <si>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</si>
  <si>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</si>
  <si>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</si>
  <si>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</si>
  <si>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</si>
  <si>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</si>
  <si>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</si>
  <si>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</si>
  <si>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</si>
  <si>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</si>
  <si>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</si>
  <si>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</si>
  <si>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</si>
  <si>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</si>
  <si>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</si>
  <si>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</si>
  <si>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</si>
  <si>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</si>
  <si>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</si>
  <si>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</si>
  <si>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</si>
  <si>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</si>
  <si>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</si>
  <si>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</si>
  <si>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</si>
  <si>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</si>
  <si>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</si>
  <si>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</si>
  <si>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</si>
  <si>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</si>
  <si>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</si>
  <si>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</si>
  <si>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</si>
  <si>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</si>
  <si>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</si>
  <si>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</si>
  <si>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</si>
  <si>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</si>
  <si>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</si>
  <si>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</si>
  <si>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</si>
  <si>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</si>
  <si>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</si>
  <si>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</si>
  <si>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</si>
  <si>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</si>
  <si>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</si>
  <si>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</si>
  <si>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</si>
  <si>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</si>
  <si>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</si>
  <si>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</si>
  <si>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</si>
  <si>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</si>
  <si>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</si>
  <si>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</si>
  <si>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</si>
  <si>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</si>
  <si>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</si>
  <si>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</si>
  <si>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</si>
  <si>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</si>
  <si>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</si>
  <si>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</si>
  <si>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</si>
  <si>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</si>
  <si>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</si>
  <si>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</si>
  <si>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</si>
  <si>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</si>
  <si>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</si>
  <si>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</si>
  <si>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</si>
  <si>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</si>
  <si>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</si>
  <si>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</si>
  <si>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</si>
  <si>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Colorado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</si>
  <si>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</si>
  <si>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</si>
  <si>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</si>
  <si>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</si>
  <si>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</si>
  <si>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</si>
  <si>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</si>
  <si>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</si>
  <si>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</si>
  <si>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Hawaii</t>
  </si>
  <si>
    <t>HI</t>
  </si>
  <si>
    <t>Idaho</t>
  </si>
  <si>
    <t>ID</t>
  </si>
  <si>
    <t>Illinois</t>
  </si>
  <si>
    <t>Indiana</t>
  </si>
  <si>
    <t>IN</t>
  </si>
  <si>
    <t>Iowa</t>
  </si>
  <si>
    <t>Kansas</t>
  </si>
  <si>
    <t>KS</t>
  </si>
  <si>
    <t>Kentucky</t>
  </si>
  <si>
    <t>KY</t>
  </si>
  <si>
    <t>Louisiana</t>
  </si>
  <si>
    <t>LA</t>
  </si>
  <si>
    <t>Maine</t>
  </si>
  <si>
    <t>Maryland</t>
  </si>
  <si>
    <t>Massachusetts</t>
  </si>
  <si>
    <t>Michigan</t>
  </si>
  <si>
    <t>MI</t>
  </si>
  <si>
    <t>Minnesota</t>
  </si>
  <si>
    <t>Mississippi</t>
  </si>
  <si>
    <t>MS</t>
  </si>
  <si>
    <t>Missouri</t>
  </si>
  <si>
    <t>Montana</t>
  </si>
  <si>
    <t>MT</t>
  </si>
  <si>
    <t>Nebraska</t>
  </si>
  <si>
    <t>NE</t>
  </si>
  <si>
    <t>Nevada</t>
  </si>
  <si>
    <t>NV</t>
  </si>
  <si>
    <t>New Hampshire</t>
  </si>
  <si>
    <t>New Jersey</t>
  </si>
  <si>
    <t>New Mexico</t>
  </si>
  <si>
    <t>New York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</si>
  <si>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</si>
  <si>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</si>
  <si>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</si>
  <si>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</si>
  <si>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</si>
  <si>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</si>
  <si>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</si>
  <si>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</si>
  <si>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</si>
  <si>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PA</t>
  </si>
  <si>
    <t>Rhode Island</t>
  </si>
  <si>
    <t>South Carolina</t>
  </si>
  <si>
    <t>SC</t>
  </si>
  <si>
    <t>South Dakota</t>
  </si>
  <si>
    <t>SD</t>
  </si>
  <si>
    <t>Tennessee</t>
  </si>
  <si>
    <t>Texas</t>
  </si>
  <si>
    <t>Vermont</t>
  </si>
  <si>
    <t>VT</t>
  </si>
  <si>
    <t>Virginia</t>
  </si>
  <si>
    <t>West Virginia</t>
  </si>
  <si>
    <t>WV</t>
  </si>
  <si>
    <t>Wisconsin</t>
  </si>
  <si>
    <t>Wyoming</t>
  </si>
  <si>
    <t>WY</t>
  </si>
  <si>
    <t>Puerto Rico</t>
  </si>
  <si>
    <t>PR</t>
  </si>
  <si>
    <t>None</t>
  </si>
  <si>
    <t>United States</t>
  </si>
  <si>
    <t>CUSIP6</t>
  </si>
  <si>
    <t>Dup</t>
  </si>
  <si>
    <t>011450</t>
  </si>
  <si>
    <t>Otero, NM</t>
  </si>
  <si>
    <t>Greater</t>
  </si>
  <si>
    <t xml:space="preserve"> </t>
  </si>
  <si>
    <t>015302</t>
  </si>
  <si>
    <t>Alexandria, VA</t>
  </si>
  <si>
    <t>Less</t>
  </si>
  <si>
    <t>021087</t>
  </si>
  <si>
    <t>Utah, UT</t>
  </si>
  <si>
    <t>023051</t>
  </si>
  <si>
    <t>Potter, TX</t>
  </si>
  <si>
    <t>037591</t>
  </si>
  <si>
    <t>Wake, NC</t>
  </si>
  <si>
    <t>041431</t>
  </si>
  <si>
    <t>Arlington, VA</t>
  </si>
  <si>
    <t>041796</t>
  </si>
  <si>
    <t>Tarrant, TX</t>
  </si>
  <si>
    <t>076221</t>
  </si>
  <si>
    <t>Middlesex, MA</t>
  </si>
  <si>
    <t>100853</t>
  </si>
  <si>
    <t>Suffolk, MA</t>
  </si>
  <si>
    <t>106205</t>
  </si>
  <si>
    <t>Brazos, TX</t>
  </si>
  <si>
    <t>107335</t>
  </si>
  <si>
    <t>Williamson, TN</t>
  </si>
  <si>
    <t>113745</t>
  </si>
  <si>
    <t>Norfolk, MA</t>
  </si>
  <si>
    <t>113835</t>
  </si>
  <si>
    <t>Hennepin, MN</t>
  </si>
  <si>
    <t>114223</t>
  </si>
  <si>
    <t>115367</t>
  </si>
  <si>
    <t>Brown, MN</t>
  </si>
  <si>
    <t>117061</t>
  </si>
  <si>
    <t>Brunswick, NC</t>
  </si>
  <si>
    <t>122458</t>
  </si>
  <si>
    <t>Dakota, MN</t>
  </si>
  <si>
    <t>139078</t>
  </si>
  <si>
    <t>Salt Lake, UT</t>
  </si>
  <si>
    <t>142735</t>
  </si>
  <si>
    <t>Eddy, NM</t>
  </si>
  <si>
    <t>150667</t>
  </si>
  <si>
    <t>Ozaukee, WI</t>
  </si>
  <si>
    <t>158843</t>
  </si>
  <si>
    <t>Maricopa, AZ</t>
  </si>
  <si>
    <t>159808</t>
  </si>
  <si>
    <t>Charles, MD</t>
  </si>
  <si>
    <t>164555</t>
  </si>
  <si>
    <t>Arapahoe, CO</t>
  </si>
  <si>
    <t>181234</t>
  </si>
  <si>
    <t>Clark, WA</t>
  </si>
  <si>
    <t>194469</t>
  </si>
  <si>
    <t>197684</t>
  </si>
  <si>
    <t>Anoka, MN</t>
  </si>
  <si>
    <t>198037</t>
  </si>
  <si>
    <t>Boone, MO</t>
  </si>
  <si>
    <t>198558</t>
  </si>
  <si>
    <t>Maury, TN</t>
  </si>
  <si>
    <t>199492</t>
  </si>
  <si>
    <t>Franklin, OH</t>
  </si>
  <si>
    <t>203714</t>
  </si>
  <si>
    <t>Collin, TX</t>
  </si>
  <si>
    <t>21657A</t>
  </si>
  <si>
    <t>221651</t>
  </si>
  <si>
    <t>Washington, MN</t>
  </si>
  <si>
    <t>234604</t>
  </si>
  <si>
    <t>Dallas, IA</t>
  </si>
  <si>
    <t>236092</t>
  </si>
  <si>
    <t>Dane, WI</t>
  </si>
  <si>
    <t>239019</t>
  </si>
  <si>
    <t>Davis, UT</t>
  </si>
  <si>
    <t>243667</t>
  </si>
  <si>
    <t>249164</t>
  </si>
  <si>
    <t>Denver, CO</t>
  </si>
  <si>
    <t>256039</t>
  </si>
  <si>
    <t>Westchester, NY</t>
  </si>
  <si>
    <t>258087</t>
  </si>
  <si>
    <t>Door, WI</t>
  </si>
  <si>
    <t>263855</t>
  </si>
  <si>
    <t>Dubuque, IA</t>
  </si>
  <si>
    <t>266705</t>
  </si>
  <si>
    <t>Durham, NC</t>
  </si>
  <si>
    <t>272718</t>
  </si>
  <si>
    <t>Suffolk, NY</t>
  </si>
  <si>
    <t>276083</t>
  </si>
  <si>
    <t>280606</t>
  </si>
  <si>
    <t>289365</t>
  </si>
  <si>
    <t>Waukesha, WI</t>
  </si>
  <si>
    <t>306567</t>
  </si>
  <si>
    <t>Falls Church, VA</t>
  </si>
  <si>
    <t>307585</t>
  </si>
  <si>
    <t>Rice, MN</t>
  </si>
  <si>
    <t>345850</t>
  </si>
  <si>
    <t>35569P</t>
  </si>
  <si>
    <t>Frederick, MD</t>
  </si>
  <si>
    <t>384406</t>
  </si>
  <si>
    <t>Worcester, MA</t>
  </si>
  <si>
    <t>394641</t>
  </si>
  <si>
    <t>Greene, OH</t>
  </si>
  <si>
    <t>407324</t>
  </si>
  <si>
    <t>Hamilton, TN</t>
  </si>
  <si>
    <t>412487</t>
  </si>
  <si>
    <t>Harford, MD</t>
  </si>
  <si>
    <t>425507</t>
  </si>
  <si>
    <t>426056</t>
  </si>
  <si>
    <t>Henrico, VA</t>
  </si>
  <si>
    <t>444197</t>
  </si>
  <si>
    <t>St. Croix, WI</t>
  </si>
  <si>
    <t>447819</t>
  </si>
  <si>
    <t>462326</t>
  </si>
  <si>
    <t>Johnson, IA</t>
  </si>
  <si>
    <t>464723</t>
  </si>
  <si>
    <t>467484</t>
  </si>
  <si>
    <t>Jackson, MO</t>
  </si>
  <si>
    <t>472538</t>
  </si>
  <si>
    <t>Cole, MO</t>
  </si>
  <si>
    <t>480772</t>
  </si>
  <si>
    <t>494890</t>
  </si>
  <si>
    <t>King, WA</t>
  </si>
  <si>
    <t>495098</t>
  </si>
  <si>
    <t>499513</t>
  </si>
  <si>
    <t>Knox, TN</t>
  </si>
  <si>
    <t>509624</t>
  </si>
  <si>
    <t>511863</t>
  </si>
  <si>
    <t>Oneida, WI</t>
  </si>
  <si>
    <t>516768</t>
  </si>
  <si>
    <t>529284</t>
  </si>
  <si>
    <t>535783</t>
  </si>
  <si>
    <t>Linn, IA</t>
  </si>
  <si>
    <t>54589T</t>
  </si>
  <si>
    <t>Loudoun, VA</t>
  </si>
  <si>
    <t>55844R</t>
  </si>
  <si>
    <t>561484</t>
  </si>
  <si>
    <t>56516P</t>
  </si>
  <si>
    <t>570884</t>
  </si>
  <si>
    <t>581664</t>
  </si>
  <si>
    <t>588058</t>
  </si>
  <si>
    <t>600038</t>
  </si>
  <si>
    <t>Marin, CA</t>
  </si>
  <si>
    <t>619624</t>
  </si>
  <si>
    <t>Marathon, WI</t>
  </si>
  <si>
    <t>620620</t>
  </si>
  <si>
    <t>Ramsey, MN</t>
  </si>
  <si>
    <t>620637</t>
  </si>
  <si>
    <t>624454</t>
  </si>
  <si>
    <t>Santa Clara, CA</t>
  </si>
  <si>
    <t>625070</t>
  </si>
  <si>
    <t>Lincoln, WI</t>
  </si>
  <si>
    <t>626524</t>
  </si>
  <si>
    <t>Rutherford, TN</t>
  </si>
  <si>
    <t>631056</t>
  </si>
  <si>
    <t>Washington, RI</t>
  </si>
  <si>
    <t>631298</t>
  </si>
  <si>
    <t>Hillsborough, NH</t>
  </si>
  <si>
    <t>659666</t>
  </si>
  <si>
    <t>Nassau, NY</t>
  </si>
  <si>
    <t>66702R</t>
  </si>
  <si>
    <t>Bexar, TX</t>
  </si>
  <si>
    <t>675635</t>
  </si>
  <si>
    <t>684609</t>
  </si>
  <si>
    <t>Orange, NC</t>
  </si>
  <si>
    <t>689900</t>
  </si>
  <si>
    <t>Outagamie, WI</t>
  </si>
  <si>
    <t>700739</t>
  </si>
  <si>
    <t>Hubbard, MN</t>
  </si>
  <si>
    <t>703589</t>
  </si>
  <si>
    <t>Paulding, GA</t>
  </si>
  <si>
    <t>721893</t>
  </si>
  <si>
    <t>Pima, AZ</t>
  </si>
  <si>
    <t>727177</t>
  </si>
  <si>
    <t>727730</t>
  </si>
  <si>
    <t>Platte, MO</t>
  </si>
  <si>
    <t>733123</t>
  </si>
  <si>
    <t>Cook, IL</t>
  </si>
  <si>
    <t>736560</t>
  </si>
  <si>
    <t>Cumberland, ME</t>
  </si>
  <si>
    <t>748233</t>
  </si>
  <si>
    <t>Queen Anne's, MD</t>
  </si>
  <si>
    <t>768190</t>
  </si>
  <si>
    <t>Pierce, WI</t>
  </si>
  <si>
    <t>779240</t>
  </si>
  <si>
    <t>Williamson, TX</t>
  </si>
  <si>
    <t>789228</t>
  </si>
  <si>
    <t>791434</t>
  </si>
  <si>
    <t>St. Louis, MO</t>
  </si>
  <si>
    <t>791740</t>
  </si>
  <si>
    <t>795676</t>
  </si>
  <si>
    <t>801815</t>
  </si>
  <si>
    <t>Santa Cruz, AZ</t>
  </si>
  <si>
    <t>804328</t>
  </si>
  <si>
    <t>Sauk, WI</t>
  </si>
  <si>
    <t>820871</t>
  </si>
  <si>
    <t>Sheboygan, WI</t>
  </si>
  <si>
    <t>825198</t>
  </si>
  <si>
    <t>850221</t>
  </si>
  <si>
    <t>Warren, OH</t>
  </si>
  <si>
    <t>862335</t>
  </si>
  <si>
    <t>864813</t>
  </si>
  <si>
    <t>Suffolk, VA</t>
  </si>
  <si>
    <t>869461</t>
  </si>
  <si>
    <t>89453P</t>
  </si>
  <si>
    <t>Travis, TX</t>
  </si>
  <si>
    <t>906395</t>
  </si>
  <si>
    <t>Union, NC</t>
  </si>
  <si>
    <t>915489</t>
  </si>
  <si>
    <t>924735</t>
  </si>
  <si>
    <t>Sussex, NJ</t>
  </si>
  <si>
    <t>930864</t>
  </si>
  <si>
    <t>937785</t>
  </si>
  <si>
    <t>943062</t>
  </si>
  <si>
    <t>943363</t>
  </si>
  <si>
    <t>951173</t>
  </si>
  <si>
    <t>Milwaukee, WI</t>
  </si>
  <si>
    <t>952531</t>
  </si>
  <si>
    <t>Polk, IA</t>
  </si>
  <si>
    <t>955686</t>
  </si>
  <si>
    <t>960011</t>
  </si>
  <si>
    <t>969872</t>
  </si>
  <si>
    <t>969887</t>
  </si>
  <si>
    <t>971668</t>
  </si>
  <si>
    <t>New Hanover, NC</t>
  </si>
  <si>
    <t>975230</t>
  </si>
  <si>
    <t>Winona, MN</t>
  </si>
  <si>
    <t>980805</t>
  </si>
  <si>
    <t>McLennan, TX</t>
  </si>
  <si>
    <t>982271</t>
  </si>
  <si>
    <t>Wright, MN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</si>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</sst>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\/dd\/yyyy"/>
    <numFmt numFmtId="166" formatCode="0.0000"/>
    <numFmt numFmtId="167" formatCode="0,00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4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0" fontId="0" fillId="0" borderId="0" xfId="0" applyNumberFormat="1"/>
    <xf numFmtId="49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0" borderId="0" xfId="1" applyNumberFormat="1" applyFont="1"/>
    <xf numFmtId="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A841"/>
  <sheetViews>
    <sheetView tabSelected="1" zoomScale="85" zoomScaleNormal="85" workbookViewId="0">
      <pane xSplit="9" ySplit="2" topLeftCell="R3" activePane="bottomRight" state="frozenSplit"/>
      <selection pane="topRight" activeCell="H1" sqref="H1"/>
      <selection pane="bottomLeft" activeCell="A2" sqref="A2"/>
      <selection pane="bottomRight" activeCell="U57" sqref="U57"/>
    </sheetView>
  </sheetViews>
  <sheetFormatPr defaultRowHeight="15" x14ac:dyDescent="0.25"/>
  <cols>
    <col min="3" max="3" width="11.85546875" bestFit="1" customWidth="1"/>
    <col min="4" max="4" width="8.140625" bestFit="1" customWidth="1"/>
    <col min="5" max="5" width="36.28515625" bestFit="1" customWidth="1"/>
    <col min="6" max="6" width="14.140625" bestFit="1" customWidth="1"/>
    <col min="7" max="7" width="5.85546875" bestFit="1" customWidth="1"/>
    <col min="8" max="8" width="18.28515625" bestFit="1" customWidth="1"/>
    <col min="9" max="9" width="8.140625" bestFit="1" customWidth="1"/>
    <col min="10" max="10" width="8.7109375" customWidth="1"/>
    <col min="11" max="11" width="20" bestFit="1" customWidth="1"/>
    <col min="12" max="12" width="11.28515625" bestFit="1" customWidth="1"/>
    <col min="13" max="13" width="10.42578125" bestFit="1" customWidth="1"/>
    <col min="14" max="14" width="7.140625" bestFit="1" customWidth="1"/>
    <col min="15" max="15" width="16.42578125" bestFit="1" customWidth="1"/>
    <col min="16" max="16" width="6.42578125" bestFit="1" customWidth="1"/>
    <col min="17" max="17" width="14.28515625" bestFit="1" customWidth="1"/>
    <col min="18" max="18" width="16.140625" bestFit="1" customWidth="1"/>
    <col min="19" max="19" width="18.140625" bestFit="1" customWidth="1"/>
    <col min="20" max="20" width="11.42578125" style="7" bestFit="1" customWidth="1"/>
    <col min="21" max="21" width="10.7109375" bestFit="1" customWidth="1"/>
    <col min="22" max="22" width="21.28515625" bestFit="1" customWidth="1"/>
    <col min="23" max="23" width="11" bestFit="1" customWidth="1"/>
    <col min="24" max="24" width="19" bestFit="1" customWidth="1"/>
    <col min="25" max="25" width="21" bestFit="1" customWidth="1"/>
    <col min="26" max="26" width="22.85546875" bestFit="1" customWidth="1"/>
    <col min="27" max="27" width="15.42578125" bestFit="1" customWidth="1"/>
    <col min="28" max="28" width="13.42578125" bestFit="1" customWidth="1"/>
    <col min="29" max="29" width="14.5703125" bestFit="1" customWidth="1"/>
    <col min="30" max="30" width="16.140625" bestFit="1" customWidth="1"/>
    <col min="31" max="31" width="8.42578125" bestFit="1" customWidth="1"/>
    <col min="32" max="32" width="12.140625" bestFit="1" customWidth="1"/>
    <col min="33" max="33" width="10.7109375" bestFit="1" customWidth="1"/>
    <col min="34" max="34" width="11.42578125" bestFit="1" customWidth="1"/>
    <col min="35" max="35" width="11.85546875" bestFit="1" customWidth="1"/>
    <col min="36" max="36" width="10.85546875" bestFit="1" customWidth="1"/>
    <col min="37" max="37" width="19.140625" bestFit="1" customWidth="1"/>
    <col min="38" max="38" width="9.85546875" bestFit="1" customWidth="1"/>
    <col min="39" max="39" width="7.140625" bestFit="1" customWidth="1"/>
    <col min="40" max="40" width="11.7109375" bestFit="1" customWidth="1"/>
    <col min="41" max="41" width="11.42578125" bestFit="1" customWidth="1"/>
    <col min="42" max="42" width="13.7109375" bestFit="1" customWidth="1"/>
    <col min="43" max="43" width="11" bestFit="1" customWidth="1"/>
    <col min="44" max="44" width="16.42578125" bestFit="1" customWidth="1"/>
    <col min="45" max="45" width="17" bestFit="1" customWidth="1"/>
    <col min="46" max="47" width="5.28515625" bestFit="1" customWidth="1"/>
    <col min="48" max="48" width="12.7109375" bestFit="1" customWidth="1"/>
    <col min="49" max="49" width="8.7109375" bestFit="1" customWidth="1"/>
    <col min="50" max="50" width="12.7109375" bestFit="1" customWidth="1"/>
    <col min="51" max="51" width="9.42578125" bestFit="1" customWidth="1"/>
    <col min="52" max="52" width="12.7109375" bestFit="1" customWidth="1"/>
    <col min="53" max="53" width="11.7109375" bestFit="1" customWidth="1"/>
  </cols>
  <sheetData>
    <row r="2" spans="1:53" x14ac:dyDescent="0.25">
      <c r="A2" t="s">
        <v>4479</v>
      </c>
      <c r="B2" t="s">
        <v>4478</v>
      </c>
      <c r="C2" t="s">
        <v>0</v>
      </c>
      <c r="D2" t="s">
        <v>1</v>
      </c>
      <c r="E2" t="s">
        <v>2</v>
      </c>
      <c r="F2" t="s">
        <v>1049</v>
      </c>
      <c r="G2" t="s">
        <v>3</v>
      </c>
      <c r="H2" t="s">
        <v>1223</v>
      </c>
      <c r="I2" t="s">
        <v>1231</v>
      </c>
      <c r="J2" t="s">
        <v>1230</v>
      </c>
      <c r="K2" t="s">
        <v>1224</v>
      </c>
      <c r="L2" s="10" t="s">
        <v>1232</v>
      </c>
      <c r="M2" s="10" t="s">
        <v>1233</v>
      </c>
      <c r="N2" s="10" t="s">
        <v>1234</v>
      </c>
      <c r="O2" s="10" t="s">
        <v>1235</v>
      </c>
      <c r="P2" s="10" t="s">
        <v>1236</v>
      </c>
      <c r="Q2" s="10" t="s">
        <v>1237</v>
      </c>
      <c r="R2" s="10" t="s">
        <v>1238</v>
      </c>
      <c r="S2" s="10" t="s">
        <v>1239</v>
      </c>
      <c r="T2" s="13" t="s">
        <v>1241</v>
      </c>
      <c r="U2" s="11" t="s">
        <v>1242</v>
      </c>
      <c r="V2" s="11" t="s">
        <v>1243</v>
      </c>
      <c r="W2" s="11" t="s">
        <v>1244</v>
      </c>
      <c r="X2" s="11" t="s">
        <v>1245</v>
      </c>
      <c r="Y2" s="11" t="s">
        <v>1246</v>
      </c>
      <c r="Z2" s="11" t="s">
        <v>1247</v>
      </c>
      <c r="AA2" s="11" t="s">
        <v>1249</v>
      </c>
      <c r="AB2" s="10" t="s">
        <v>1250</v>
      </c>
      <c r="AC2" s="10" t="s">
        <v>1251</v>
      </c>
      <c r="AD2" s="10" t="s">
        <v>1252</v>
      </c>
      <c r="AE2" s="10" t="s">
        <v>4706</v>
      </c>
      <c r="AF2" t="s">
        <v>4</v>
      </c>
      <c r="AG2" s="1" t="s">
        <v>5</v>
      </c>
      <c r="AH2" s="2" t="s">
        <v>6</v>
      </c>
      <c r="AI2" s="2" t="s">
        <v>7</v>
      </c>
      <c r="AJ2" t="s">
        <v>8</v>
      </c>
      <c r="AK2" s="2" t="s">
        <v>9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15</v>
      </c>
      <c r="AR2" t="s">
        <v>16</v>
      </c>
      <c r="AS2" t="s">
        <v>17</v>
      </c>
      <c r="AT2" s="3" t="s">
        <v>18</v>
      </c>
      <c r="AU2" s="3" t="s">
        <v>19</v>
      </c>
      <c r="AV2" s="4" t="s">
        <v>20</v>
      </c>
      <c r="AW2" s="5" t="s">
        <v>21</v>
      </c>
      <c r="AX2" s="6" t="s">
        <v>22</v>
      </c>
      <c r="AY2" s="5" t="s">
        <v>23</v>
      </c>
      <c r="AZ2" s="4" t="s">
        <v>24</v>
      </c>
      <c r="BA2" s="4" t="s">
        <v>25</v>
      </c>
    </row>
    <row r="3" spans="1:53" x14ac:dyDescent="0.25">
      <c r="B3" t="str">
        <f>LEFT(C3,6)</f>
        <v>011450</v>
      </c>
      <c r="C3" t="s">
        <v>67</v>
      </c>
      <c r="D3" t="s">
        <v>27</v>
      </c>
      <c r="E3" t="s">
        <v>68</v>
      </c>
      <c r="F3" t="s">
        <v>1057</v>
      </c>
      <c r="G3" t="s">
        <v>65</v>
      </c>
      <c r="H3" t="str">
        <f>F3&amp;", "&amp;G3</f>
        <v>Otero, NM</v>
      </c>
      <c r="I3" t="s">
        <v>1144</v>
      </c>
      <c r="J3" s="7">
        <v>35035</v>
      </c>
      <c r="K3" t="s">
        <v>1228</v>
      </c>
      <c r="L3">
        <v>30963</v>
      </c>
      <c r="M3">
        <v>24503</v>
      </c>
      <c r="N3">
        <v>1398</v>
      </c>
      <c r="O3">
        <v>522</v>
      </c>
      <c r="P3">
        <v>599</v>
      </c>
      <c r="Q3">
        <v>48</v>
      </c>
      <c r="R3">
        <v>2415</v>
      </c>
      <c r="S3">
        <v>1478</v>
      </c>
      <c r="T3" s="12">
        <v>79.13638859283661</v>
      </c>
      <c r="U3" s="9">
        <f>N3/L3</f>
        <v>4.5150663695378353E-2</v>
      </c>
      <c r="V3" s="9">
        <f>O3/L3</f>
        <v>1.6858831508574749E-2</v>
      </c>
      <c r="W3" s="9">
        <f>P3/L3</f>
        <v>1.9345670639149954E-2</v>
      </c>
      <c r="X3" s="9">
        <f>Q3/L3</f>
        <v>1.5502373800988277E-3</v>
      </c>
      <c r="Y3" s="9">
        <f>R3/L3</f>
        <v>7.7996318186222269E-2</v>
      </c>
      <c r="Z3" s="9">
        <f>S3/L3</f>
        <v>4.7734392662209732E-2</v>
      </c>
      <c r="AA3" s="9">
        <f>SUM(N3:S3)/L3</f>
        <v>0.20863611407163388</v>
      </c>
      <c r="AB3" s="9" t="str">
        <f>IF(T3&gt;73,"Greater","Less")</f>
        <v>Greater</v>
      </c>
      <c r="AC3" s="9" t="str">
        <f>IF(T3&gt;VLOOKUP(G3,Some_data!$C$3144:$M$3196,11,FALSE),"Greater","Less")</f>
        <v>Greater</v>
      </c>
      <c r="AD3" s="9" t="str">
        <f>IF(T3&gt;VLOOKUP(J3,Some_data!$A$2:$M$3143,13,FALSE),"Greater","Less")</f>
        <v>Greater</v>
      </c>
      <c r="AE3" s="12">
        <f>IF(AD3="Greater",0,1)</f>
        <v>0</v>
      </c>
      <c r="AF3" t="s">
        <v>30</v>
      </c>
      <c r="AG3" s="1">
        <v>3.95</v>
      </c>
      <c r="AH3" s="2">
        <v>43678</v>
      </c>
      <c r="AI3" s="2" t="s">
        <v>31</v>
      </c>
      <c r="AJ3" t="s">
        <v>31</v>
      </c>
      <c r="AK3" s="2">
        <v>43678</v>
      </c>
      <c r="AL3" t="s">
        <v>53</v>
      </c>
      <c r="AM3" t="s">
        <v>31</v>
      </c>
      <c r="AN3" t="s">
        <v>53</v>
      </c>
      <c r="AO3" t="s">
        <v>31</v>
      </c>
      <c r="AP3" t="s">
        <v>69</v>
      </c>
      <c r="AQ3" t="s">
        <v>31</v>
      </c>
      <c r="AR3" t="s">
        <v>34</v>
      </c>
      <c r="AS3" t="s">
        <v>70</v>
      </c>
      <c r="AT3" s="3">
        <v>3.8940000000000001</v>
      </c>
      <c r="AU3" s="3">
        <v>4.8920000000000003</v>
      </c>
      <c r="AV3" s="4">
        <v>405000</v>
      </c>
      <c r="AW3" s="5">
        <v>100</v>
      </c>
      <c r="AX3" s="6">
        <v>405000</v>
      </c>
      <c r="AY3" s="5">
        <v>100.169</v>
      </c>
      <c r="AZ3" s="4">
        <v>405684.45</v>
      </c>
      <c r="BA3" s="4">
        <v>684.45</v>
      </c>
    </row>
    <row r="4" spans="1:53" hidden="1" x14ac:dyDescent="0.25">
      <c r="A4" t="str">
        <f>IF(B4=B3,"Dup"," ")</f>
        <v>Dup</v>
      </c>
      <c r="B4" t="str">
        <f t="shared" ref="B4:B67" si="0">LEFT(C4,6)</f>
        <v>011450</v>
      </c>
      <c r="C4" t="s">
        <v>71</v>
      </c>
      <c r="D4" t="s">
        <v>27</v>
      </c>
      <c r="E4" t="s">
        <v>68</v>
      </c>
      <c r="F4" t="s">
        <v>1057</v>
      </c>
      <c r="G4" t="s">
        <v>65</v>
      </c>
      <c r="H4" t="str">
        <f>F4&amp;", "&amp;G4</f>
        <v>Otero, NM</v>
      </c>
      <c r="I4" t="s">
        <v>1144</v>
      </c>
      <c r="J4" s="7">
        <v>35035</v>
      </c>
      <c r="K4" t="s">
        <v>1228</v>
      </c>
      <c r="L4">
        <v>30963</v>
      </c>
      <c r="M4">
        <v>24503</v>
      </c>
      <c r="N4">
        <v>1398</v>
      </c>
      <c r="O4">
        <v>522</v>
      </c>
      <c r="P4">
        <v>599</v>
      </c>
      <c r="Q4">
        <v>48</v>
      </c>
      <c r="R4">
        <v>2415</v>
      </c>
      <c r="S4">
        <v>1478</v>
      </c>
      <c r="T4" s="12">
        <v>79.13638859283661</v>
      </c>
      <c r="U4" s="9">
        <f>N4/L4</f>
        <v>4.5150663695378353E-2</v>
      </c>
      <c r="V4" s="9">
        <f>O4/L4</f>
        <v>1.6858831508574749E-2</v>
      </c>
      <c r="W4" s="9">
        <f>P4/L4</f>
        <v>1.9345670639149954E-2</v>
      </c>
      <c r="X4" s="9">
        <f>Q4/L4</f>
        <v>1.5502373800988277E-3</v>
      </c>
      <c r="Y4" s="9">
        <f>R4/L4</f>
        <v>7.7996318186222269E-2</v>
      </c>
      <c r="Z4" s="9">
        <f>S4/L4</f>
        <v>4.7734392662209732E-2</v>
      </c>
      <c r="AA4" s="9">
        <f>SUM(N4:S4)/L4</f>
        <v>0.20863611407163388</v>
      </c>
      <c r="AB4" s="9" t="str">
        <f>IF(T4&gt;73,"Greater","Less")</f>
        <v>Greater</v>
      </c>
      <c r="AC4" s="9" t="str">
        <f>IF(T4&gt;VLOOKUP(G4,Some_data!$C$3144:$M$3196,11,FALSE),"Greater","Less")</f>
        <v>Greater</v>
      </c>
      <c r="AD4" s="9" t="str">
        <f>IF(T4&gt;VLOOKUP(J4,Some_data!$A$2:$M$3143,13,FALSE),"Greater","Less")</f>
        <v>Greater</v>
      </c>
      <c r="AE4" s="9"/>
      <c r="AF4" t="s">
        <v>30</v>
      </c>
      <c r="AG4" s="1">
        <v>4</v>
      </c>
      <c r="AH4" s="2">
        <v>44044</v>
      </c>
      <c r="AI4" s="2">
        <v>43678</v>
      </c>
      <c r="AJ4" t="s">
        <v>31</v>
      </c>
      <c r="AK4" s="2">
        <v>43678</v>
      </c>
      <c r="AL4" t="s">
        <v>53</v>
      </c>
      <c r="AM4" t="s">
        <v>31</v>
      </c>
      <c r="AN4" t="s">
        <v>53</v>
      </c>
      <c r="AO4" t="s">
        <v>31</v>
      </c>
      <c r="AP4" t="s">
        <v>69</v>
      </c>
      <c r="AQ4" t="s">
        <v>31</v>
      </c>
      <c r="AR4" t="s">
        <v>34</v>
      </c>
      <c r="AS4" t="s">
        <v>70</v>
      </c>
      <c r="AT4" s="3">
        <v>4.0449999999999999</v>
      </c>
      <c r="AU4" s="3">
        <v>5.0830000000000002</v>
      </c>
      <c r="AV4" s="4">
        <v>420000</v>
      </c>
      <c r="AW4" s="5">
        <v>99.947000000000003</v>
      </c>
      <c r="AX4" s="6">
        <v>419777.4</v>
      </c>
      <c r="AY4" s="5">
        <v>100.18300000000001</v>
      </c>
      <c r="AZ4" s="4">
        <v>420768.6</v>
      </c>
      <c r="BA4" s="4">
        <v>991.2</v>
      </c>
    </row>
    <row r="5" spans="1:53" x14ac:dyDescent="0.25">
      <c r="A5" t="str">
        <f t="shared" ref="A5:A68" si="1">IF(B5=B4,"Dup"," ")</f>
        <v xml:space="preserve"> </v>
      </c>
      <c r="B5" t="str">
        <f t="shared" si="0"/>
        <v>015302</v>
      </c>
      <c r="C5" t="s">
        <v>355</v>
      </c>
      <c r="D5" t="s">
        <v>27</v>
      </c>
      <c r="E5" t="s">
        <v>356</v>
      </c>
      <c r="F5" t="s">
        <v>1079</v>
      </c>
      <c r="G5" t="s">
        <v>357</v>
      </c>
      <c r="H5" t="str">
        <f>F5&amp;", "&amp;G5</f>
        <v>Alexandria, VA</v>
      </c>
      <c r="I5" s="8">
        <v>51510</v>
      </c>
      <c r="J5" s="7">
        <v>51510</v>
      </c>
      <c r="K5" t="s">
        <v>1226</v>
      </c>
      <c r="L5">
        <v>154710</v>
      </c>
      <c r="M5">
        <v>96411</v>
      </c>
      <c r="N5">
        <v>34123</v>
      </c>
      <c r="O5">
        <v>322</v>
      </c>
      <c r="P5">
        <v>9603</v>
      </c>
      <c r="Q5">
        <v>54</v>
      </c>
      <c r="R5">
        <v>6884</v>
      </c>
      <c r="S5">
        <v>7313</v>
      </c>
      <c r="T5" s="12">
        <v>62.317238704673258</v>
      </c>
      <c r="U5" s="9">
        <f>N5/L5</f>
        <v>0.22056104970590137</v>
      </c>
      <c r="V5" s="9">
        <f>O5/L5</f>
        <v>2.0813134251179625E-3</v>
      </c>
      <c r="W5" s="9">
        <f>P5/L5</f>
        <v>6.2070971495055263E-2</v>
      </c>
      <c r="X5" s="9">
        <f>Q5/L5</f>
        <v>3.4904013961605586E-4</v>
      </c>
      <c r="Y5" s="9">
        <f>R5/L5</f>
        <v>4.4496154094757934E-2</v>
      </c>
      <c r="Z5" s="9">
        <f>S5/L5</f>
        <v>4.7269084092818825E-2</v>
      </c>
      <c r="AA5" s="9">
        <f>SUM(N5:S5)/L5</f>
        <v>0.37682761295326739</v>
      </c>
      <c r="AB5" s="9" t="str">
        <f>IF(T5&gt;73,"Greater","Less")</f>
        <v>Less</v>
      </c>
      <c r="AC5" s="9" t="str">
        <f>IF(T5&gt;VLOOKUP(G5,Some_data!$C$3144:$M$3196,11,FALSE),"Greater","Less")</f>
        <v>Less</v>
      </c>
      <c r="AD5" s="9" t="str">
        <f>IF(T5&gt;VLOOKUP(J5,Some_data!$A$2:$M$3143,13,FALSE),"Greater","Less")</f>
        <v>Less</v>
      </c>
      <c r="AE5" s="12">
        <f>IF(AD5="Greater",0,1)</f>
        <v>1</v>
      </c>
      <c r="AF5" t="s">
        <v>87</v>
      </c>
      <c r="AG5" s="1">
        <v>2.9</v>
      </c>
      <c r="AH5" s="2">
        <v>47679</v>
      </c>
      <c r="AI5" s="2">
        <v>46949</v>
      </c>
      <c r="AJ5" t="s">
        <v>31</v>
      </c>
      <c r="AK5" s="2">
        <v>46949</v>
      </c>
      <c r="AL5" t="s">
        <v>88</v>
      </c>
      <c r="AM5" t="s">
        <v>89</v>
      </c>
      <c r="AN5" t="s">
        <v>88</v>
      </c>
      <c r="AO5" t="s">
        <v>89</v>
      </c>
      <c r="AP5" t="s">
        <v>33</v>
      </c>
      <c r="AQ5" t="s">
        <v>31</v>
      </c>
      <c r="AR5" t="s">
        <v>100</v>
      </c>
      <c r="AS5" t="s">
        <v>70</v>
      </c>
      <c r="AT5" s="3">
        <v>2.9</v>
      </c>
      <c r="AU5" s="3">
        <v>3.4870000000000001</v>
      </c>
      <c r="AV5" s="4">
        <v>2150000</v>
      </c>
      <c r="AW5" s="5">
        <v>100</v>
      </c>
      <c r="AX5" s="6">
        <v>2150000</v>
      </c>
      <c r="AY5" s="5">
        <v>106.121</v>
      </c>
      <c r="AZ5" s="4">
        <v>2281601.5</v>
      </c>
      <c r="BA5" s="4">
        <v>131601.5</v>
      </c>
    </row>
    <row r="6" spans="1:53" hidden="1" x14ac:dyDescent="0.25">
      <c r="A6" t="str">
        <f t="shared" si="1"/>
        <v>Dup</v>
      </c>
      <c r="B6" t="str">
        <f t="shared" si="0"/>
        <v>015302</v>
      </c>
      <c r="C6" t="s">
        <v>358</v>
      </c>
      <c r="D6" t="s">
        <v>27</v>
      </c>
      <c r="E6" t="s">
        <v>356</v>
      </c>
      <c r="F6" t="s">
        <v>1079</v>
      </c>
      <c r="G6" t="s">
        <v>357</v>
      </c>
      <c r="H6" t="str">
        <f>F6&amp;", "&amp;G6</f>
        <v>Alexandria, VA</v>
      </c>
      <c r="I6" s="8">
        <v>51510</v>
      </c>
      <c r="J6" s="7">
        <v>51510</v>
      </c>
      <c r="K6" t="s">
        <v>1226</v>
      </c>
      <c r="L6">
        <v>154710</v>
      </c>
      <c r="M6">
        <v>96411</v>
      </c>
      <c r="N6">
        <v>34123</v>
      </c>
      <c r="O6">
        <v>322</v>
      </c>
      <c r="P6">
        <v>9603</v>
      </c>
      <c r="Q6">
        <v>54</v>
      </c>
      <c r="R6">
        <v>6884</v>
      </c>
      <c r="S6">
        <v>7313</v>
      </c>
      <c r="T6" s="12">
        <v>62.317238704673258</v>
      </c>
      <c r="U6" s="9">
        <f>N6/L6</f>
        <v>0.22056104970590137</v>
      </c>
      <c r="V6" s="9">
        <f>O6/L6</f>
        <v>2.0813134251179625E-3</v>
      </c>
      <c r="W6" s="9">
        <f>P6/L6</f>
        <v>6.2070971495055263E-2</v>
      </c>
      <c r="X6" s="9">
        <f>Q6/L6</f>
        <v>3.4904013961605586E-4</v>
      </c>
      <c r="Y6" s="9">
        <f>R6/L6</f>
        <v>4.4496154094757934E-2</v>
      </c>
      <c r="Z6" s="9">
        <f>S6/L6</f>
        <v>4.7269084092818825E-2</v>
      </c>
      <c r="AA6" s="9">
        <f>SUM(N6:S6)/L6</f>
        <v>0.37682761295326739</v>
      </c>
      <c r="AB6" s="9" t="str">
        <f>IF(T6&gt;73,"Greater","Less")</f>
        <v>Less</v>
      </c>
      <c r="AC6" s="9" t="str">
        <f>IF(T6&gt;VLOOKUP(G6,Some_data!$C$3144:$M$3196,11,FALSE),"Greater","Less")</f>
        <v>Less</v>
      </c>
      <c r="AD6" s="9" t="str">
        <f>IF(T6&gt;VLOOKUP(J6,Some_data!$A$2:$M$3143,13,FALSE),"Greater","Less")</f>
        <v>Less</v>
      </c>
      <c r="AE6" s="9"/>
      <c r="AF6" t="s">
        <v>87</v>
      </c>
      <c r="AG6" s="1">
        <v>3</v>
      </c>
      <c r="AH6" s="2">
        <v>48044</v>
      </c>
      <c r="AI6" s="2">
        <v>46949</v>
      </c>
      <c r="AJ6" t="s">
        <v>31</v>
      </c>
      <c r="AK6" s="2">
        <v>46949</v>
      </c>
      <c r="AL6" t="s">
        <v>88</v>
      </c>
      <c r="AM6" t="s">
        <v>89</v>
      </c>
      <c r="AN6" t="s">
        <v>88</v>
      </c>
      <c r="AO6" t="s">
        <v>89</v>
      </c>
      <c r="AP6" t="s">
        <v>33</v>
      </c>
      <c r="AQ6" t="s">
        <v>31</v>
      </c>
      <c r="AR6" t="s">
        <v>100</v>
      </c>
      <c r="AS6" t="s">
        <v>70</v>
      </c>
      <c r="AT6" s="3">
        <v>3</v>
      </c>
      <c r="AU6" s="3">
        <v>3.6139999999999999</v>
      </c>
      <c r="AV6" s="4">
        <v>2150000</v>
      </c>
      <c r="AW6" s="5">
        <v>100</v>
      </c>
      <c r="AX6" s="6">
        <v>2150000</v>
      </c>
      <c r="AY6" s="5">
        <v>106.92100000000001</v>
      </c>
      <c r="AZ6" s="4">
        <v>2298801.5</v>
      </c>
      <c r="BA6" s="4">
        <v>148801.5</v>
      </c>
    </row>
    <row r="7" spans="1:53" hidden="1" x14ac:dyDescent="0.25">
      <c r="A7" t="str">
        <f t="shared" si="1"/>
        <v>Dup</v>
      </c>
      <c r="B7" t="str">
        <f t="shared" si="0"/>
        <v>015302</v>
      </c>
      <c r="C7" t="s">
        <v>359</v>
      </c>
      <c r="D7" t="s">
        <v>27</v>
      </c>
      <c r="E7" t="s">
        <v>356</v>
      </c>
      <c r="F7" t="s">
        <v>1079</v>
      </c>
      <c r="G7" t="s">
        <v>357</v>
      </c>
      <c r="H7" t="str">
        <f>F7&amp;", "&amp;G7</f>
        <v>Alexandria, VA</v>
      </c>
      <c r="I7" s="8">
        <v>51510</v>
      </c>
      <c r="J7" s="7">
        <v>51510</v>
      </c>
      <c r="K7" t="s">
        <v>1226</v>
      </c>
      <c r="L7">
        <v>154710</v>
      </c>
      <c r="M7">
        <v>96411</v>
      </c>
      <c r="N7">
        <v>34123</v>
      </c>
      <c r="O7">
        <v>322</v>
      </c>
      <c r="P7">
        <v>9603</v>
      </c>
      <c r="Q7">
        <v>54</v>
      </c>
      <c r="R7">
        <v>6884</v>
      </c>
      <c r="S7">
        <v>7313</v>
      </c>
      <c r="T7" s="12">
        <v>62.317238704673258</v>
      </c>
      <c r="U7" s="9">
        <f>N7/L7</f>
        <v>0.22056104970590137</v>
      </c>
      <c r="V7" s="9">
        <f>O7/L7</f>
        <v>2.0813134251179625E-3</v>
      </c>
      <c r="W7" s="9">
        <f>P7/L7</f>
        <v>6.2070971495055263E-2</v>
      </c>
      <c r="X7" s="9">
        <f>Q7/L7</f>
        <v>3.4904013961605586E-4</v>
      </c>
      <c r="Y7" s="9">
        <f>R7/L7</f>
        <v>4.4496154094757934E-2</v>
      </c>
      <c r="Z7" s="9">
        <f>S7/L7</f>
        <v>4.7269084092818825E-2</v>
      </c>
      <c r="AA7" s="9">
        <f>SUM(N7:S7)/L7</f>
        <v>0.37682761295326739</v>
      </c>
      <c r="AB7" s="9" t="str">
        <f>IF(T7&gt;73,"Greater","Less")</f>
        <v>Less</v>
      </c>
      <c r="AC7" s="9" t="str">
        <f>IF(T7&gt;VLOOKUP(G7,Some_data!$C$3144:$M$3196,11,FALSE),"Greater","Less")</f>
        <v>Less</v>
      </c>
      <c r="AD7" s="9" t="str">
        <f>IF(T7&gt;VLOOKUP(J7,Some_data!$A$2:$M$3143,13,FALSE),"Greater","Less")</f>
        <v>Less</v>
      </c>
      <c r="AE7" s="9"/>
      <c r="AF7" t="s">
        <v>87</v>
      </c>
      <c r="AG7" s="1">
        <v>3.1</v>
      </c>
      <c r="AH7" s="2">
        <v>48410</v>
      </c>
      <c r="AI7" s="2">
        <v>46949</v>
      </c>
      <c r="AJ7" t="s">
        <v>31</v>
      </c>
      <c r="AK7" s="2">
        <v>46949</v>
      </c>
      <c r="AL7" t="s">
        <v>88</v>
      </c>
      <c r="AM7" t="s">
        <v>89</v>
      </c>
      <c r="AN7" t="s">
        <v>88</v>
      </c>
      <c r="AO7" t="s">
        <v>89</v>
      </c>
      <c r="AP7" t="s">
        <v>33</v>
      </c>
      <c r="AQ7" t="s">
        <v>31</v>
      </c>
      <c r="AR7" t="s">
        <v>100</v>
      </c>
      <c r="AS7" t="s">
        <v>70</v>
      </c>
      <c r="AT7" s="3">
        <v>3.1</v>
      </c>
      <c r="AU7" s="3">
        <v>3.74</v>
      </c>
      <c r="AV7" s="4">
        <v>2150000</v>
      </c>
      <c r="AW7" s="5">
        <v>100</v>
      </c>
      <c r="AX7" s="6">
        <v>2150000</v>
      </c>
      <c r="AY7" s="5">
        <v>105.565</v>
      </c>
      <c r="AZ7" s="4">
        <v>2269647.5</v>
      </c>
      <c r="BA7" s="4">
        <v>119647.5</v>
      </c>
    </row>
    <row r="8" spans="1:53" hidden="1" x14ac:dyDescent="0.25">
      <c r="A8" t="str">
        <f t="shared" si="1"/>
        <v>Dup</v>
      </c>
      <c r="B8" t="str">
        <f t="shared" si="0"/>
        <v>015302</v>
      </c>
      <c r="C8" t="s">
        <v>360</v>
      </c>
      <c r="D8" t="s">
        <v>27</v>
      </c>
      <c r="E8" t="s">
        <v>356</v>
      </c>
      <c r="F8" t="s">
        <v>1079</v>
      </c>
      <c r="G8" t="s">
        <v>357</v>
      </c>
      <c r="H8" t="str">
        <f>F8&amp;", "&amp;G8</f>
        <v>Alexandria, VA</v>
      </c>
      <c r="I8" s="8">
        <v>51510</v>
      </c>
      <c r="J8" s="7">
        <v>51510</v>
      </c>
      <c r="K8" t="s">
        <v>1226</v>
      </c>
      <c r="L8">
        <v>154710</v>
      </c>
      <c r="M8">
        <v>96411</v>
      </c>
      <c r="N8">
        <v>34123</v>
      </c>
      <c r="O8">
        <v>322</v>
      </c>
      <c r="P8">
        <v>9603</v>
      </c>
      <c r="Q8">
        <v>54</v>
      </c>
      <c r="R8">
        <v>6884</v>
      </c>
      <c r="S8">
        <v>7313</v>
      </c>
      <c r="T8" s="12">
        <v>62.317238704673258</v>
      </c>
      <c r="U8" s="9">
        <f>N8/L8</f>
        <v>0.22056104970590137</v>
      </c>
      <c r="V8" s="9">
        <f>O8/L8</f>
        <v>2.0813134251179625E-3</v>
      </c>
      <c r="W8" s="9">
        <f>P8/L8</f>
        <v>6.2070971495055263E-2</v>
      </c>
      <c r="X8" s="9">
        <f>Q8/L8</f>
        <v>3.4904013961605586E-4</v>
      </c>
      <c r="Y8" s="9">
        <f>R8/L8</f>
        <v>4.4496154094757934E-2</v>
      </c>
      <c r="Z8" s="9">
        <f>S8/L8</f>
        <v>4.7269084092818825E-2</v>
      </c>
      <c r="AA8" s="9">
        <f>SUM(N8:S8)/L8</f>
        <v>0.37682761295326739</v>
      </c>
      <c r="AB8" s="9" t="str">
        <f>IF(T8&gt;73,"Greater","Less")</f>
        <v>Less</v>
      </c>
      <c r="AC8" s="9" t="str">
        <f>IF(T8&gt;VLOOKUP(G8,Some_data!$C$3144:$M$3196,11,FALSE),"Greater","Less")</f>
        <v>Less</v>
      </c>
      <c r="AD8" s="9" t="str">
        <f>IF(T8&gt;VLOOKUP(J8,Some_data!$A$2:$M$3143,13,FALSE),"Greater","Less")</f>
        <v>Less</v>
      </c>
      <c r="AE8" s="9"/>
      <c r="AF8" t="s">
        <v>87</v>
      </c>
      <c r="AG8" s="1">
        <v>3.15</v>
      </c>
      <c r="AH8" s="2">
        <v>48775</v>
      </c>
      <c r="AI8" s="2">
        <v>46949</v>
      </c>
      <c r="AJ8" t="s">
        <v>31</v>
      </c>
      <c r="AK8" s="2">
        <v>46949</v>
      </c>
      <c r="AL8" t="s">
        <v>88</v>
      </c>
      <c r="AM8" t="s">
        <v>89</v>
      </c>
      <c r="AN8" t="s">
        <v>88</v>
      </c>
      <c r="AO8" t="s">
        <v>89</v>
      </c>
      <c r="AP8" t="s">
        <v>33</v>
      </c>
      <c r="AQ8" t="s">
        <v>31</v>
      </c>
      <c r="AR8" t="s">
        <v>100</v>
      </c>
      <c r="AS8" t="s">
        <v>70</v>
      </c>
      <c r="AT8" s="3">
        <v>3.15</v>
      </c>
      <c r="AU8" s="3">
        <v>3.8039999999999998</v>
      </c>
      <c r="AV8" s="4">
        <v>2150000</v>
      </c>
      <c r="AW8" s="5">
        <v>100</v>
      </c>
      <c r="AX8" s="6">
        <v>2150000</v>
      </c>
      <c r="AY8" s="5">
        <v>104.95699999999999</v>
      </c>
      <c r="AZ8" s="4">
        <v>2256575.5</v>
      </c>
      <c r="BA8" s="4">
        <v>106575.5</v>
      </c>
    </row>
    <row r="9" spans="1:53" hidden="1" x14ac:dyDescent="0.25">
      <c r="A9" t="str">
        <f t="shared" si="1"/>
        <v>Dup</v>
      </c>
      <c r="B9" t="str">
        <f t="shared" si="0"/>
        <v>015302</v>
      </c>
      <c r="C9" t="s">
        <v>361</v>
      </c>
      <c r="D9" t="s">
        <v>27</v>
      </c>
      <c r="E9" t="s">
        <v>356</v>
      </c>
      <c r="F9" t="s">
        <v>1079</v>
      </c>
      <c r="G9" t="s">
        <v>357</v>
      </c>
      <c r="H9" t="str">
        <f>F9&amp;", "&amp;G9</f>
        <v>Alexandria, VA</v>
      </c>
      <c r="I9" s="8">
        <v>51510</v>
      </c>
      <c r="J9" s="7">
        <v>51510</v>
      </c>
      <c r="K9" t="s">
        <v>1226</v>
      </c>
      <c r="L9">
        <v>154710</v>
      </c>
      <c r="M9">
        <v>96411</v>
      </c>
      <c r="N9">
        <v>34123</v>
      </c>
      <c r="O9">
        <v>322</v>
      </c>
      <c r="P9">
        <v>9603</v>
      </c>
      <c r="Q9">
        <v>54</v>
      </c>
      <c r="R9">
        <v>6884</v>
      </c>
      <c r="S9">
        <v>7313</v>
      </c>
      <c r="T9" s="12">
        <v>62.317238704673258</v>
      </c>
      <c r="U9" s="9">
        <f>N9/L9</f>
        <v>0.22056104970590137</v>
      </c>
      <c r="V9" s="9">
        <f>O9/L9</f>
        <v>2.0813134251179625E-3</v>
      </c>
      <c r="W9" s="9">
        <f>P9/L9</f>
        <v>6.2070971495055263E-2</v>
      </c>
      <c r="X9" s="9">
        <f>Q9/L9</f>
        <v>3.4904013961605586E-4</v>
      </c>
      <c r="Y9" s="9">
        <f>R9/L9</f>
        <v>4.4496154094757934E-2</v>
      </c>
      <c r="Z9" s="9">
        <f>S9/L9</f>
        <v>4.7269084092818825E-2</v>
      </c>
      <c r="AA9" s="9">
        <f>SUM(N9:S9)/L9</f>
        <v>0.37682761295326739</v>
      </c>
      <c r="AB9" s="9" t="str">
        <f>IF(T9&gt;73,"Greater","Less")</f>
        <v>Less</v>
      </c>
      <c r="AC9" s="9" t="str">
        <f>IF(T9&gt;VLOOKUP(G9,Some_data!$C$3144:$M$3196,11,FALSE),"Greater","Less")</f>
        <v>Less</v>
      </c>
      <c r="AD9" s="9" t="str">
        <f>IF(T9&gt;VLOOKUP(J9,Some_data!$A$2:$M$3143,13,FALSE),"Greater","Less")</f>
        <v>Less</v>
      </c>
      <c r="AE9" s="9"/>
      <c r="AF9" t="s">
        <v>87</v>
      </c>
      <c r="AG9" s="1">
        <v>3.2</v>
      </c>
      <c r="AH9" s="2">
        <v>49140</v>
      </c>
      <c r="AI9" s="2">
        <v>46949</v>
      </c>
      <c r="AJ9" t="s">
        <v>31</v>
      </c>
      <c r="AK9" s="2">
        <v>46949</v>
      </c>
      <c r="AL9" t="s">
        <v>88</v>
      </c>
      <c r="AM9" t="s">
        <v>89</v>
      </c>
      <c r="AN9" t="s">
        <v>88</v>
      </c>
      <c r="AO9" t="s">
        <v>89</v>
      </c>
      <c r="AP9" t="s">
        <v>33</v>
      </c>
      <c r="AQ9" t="s">
        <v>31</v>
      </c>
      <c r="AR9" t="s">
        <v>100</v>
      </c>
      <c r="AS9" t="s">
        <v>70</v>
      </c>
      <c r="AT9" s="3">
        <v>3.23</v>
      </c>
      <c r="AU9" s="3">
        <v>3.9049999999999998</v>
      </c>
      <c r="AV9" s="4">
        <v>2145000</v>
      </c>
      <c r="AW9" s="5">
        <v>99.641999999999996</v>
      </c>
      <c r="AX9" s="6">
        <v>2137320.9</v>
      </c>
      <c r="AY9" s="5">
        <v>104.928</v>
      </c>
      <c r="AZ9" s="4">
        <v>2250705.6</v>
      </c>
      <c r="BA9" s="4">
        <v>113384.7</v>
      </c>
    </row>
    <row r="10" spans="1:53" hidden="1" x14ac:dyDescent="0.25">
      <c r="A10" t="str">
        <f t="shared" si="1"/>
        <v>Dup</v>
      </c>
      <c r="B10" t="str">
        <f t="shared" si="0"/>
        <v>015302</v>
      </c>
      <c r="C10" t="s">
        <v>362</v>
      </c>
      <c r="D10" t="s">
        <v>27</v>
      </c>
      <c r="E10" t="s">
        <v>356</v>
      </c>
      <c r="F10" t="s">
        <v>1079</v>
      </c>
      <c r="G10" t="s">
        <v>357</v>
      </c>
      <c r="H10" t="str">
        <f>F10&amp;", "&amp;G10</f>
        <v>Alexandria, VA</v>
      </c>
      <c r="I10" s="8">
        <v>51510</v>
      </c>
      <c r="J10" s="7">
        <v>51510</v>
      </c>
      <c r="K10" t="s">
        <v>1226</v>
      </c>
      <c r="L10">
        <v>154710</v>
      </c>
      <c r="M10">
        <v>96411</v>
      </c>
      <c r="N10">
        <v>34123</v>
      </c>
      <c r="O10">
        <v>322</v>
      </c>
      <c r="P10">
        <v>9603</v>
      </c>
      <c r="Q10">
        <v>54</v>
      </c>
      <c r="R10">
        <v>6884</v>
      </c>
      <c r="S10">
        <v>7313</v>
      </c>
      <c r="T10" s="12">
        <v>62.317238704673258</v>
      </c>
      <c r="U10" s="9">
        <f>N10/L10</f>
        <v>0.22056104970590137</v>
      </c>
      <c r="V10" s="9">
        <f>O10/L10</f>
        <v>2.0813134251179625E-3</v>
      </c>
      <c r="W10" s="9">
        <f>P10/L10</f>
        <v>6.2070971495055263E-2</v>
      </c>
      <c r="X10" s="9">
        <f>Q10/L10</f>
        <v>3.4904013961605586E-4</v>
      </c>
      <c r="Y10" s="9">
        <f>R10/L10</f>
        <v>4.4496154094757934E-2</v>
      </c>
      <c r="Z10" s="9">
        <f>S10/L10</f>
        <v>4.7269084092818825E-2</v>
      </c>
      <c r="AA10" s="9">
        <f>SUM(N10:S10)/L10</f>
        <v>0.37682761295326739</v>
      </c>
      <c r="AB10" s="9" t="str">
        <f>IF(T10&gt;73,"Greater","Less")</f>
        <v>Less</v>
      </c>
      <c r="AC10" s="9" t="str">
        <f>IF(T10&gt;VLOOKUP(G10,Some_data!$C$3144:$M$3196,11,FALSE),"Greater","Less")</f>
        <v>Less</v>
      </c>
      <c r="AD10" s="9" t="str">
        <f>IF(T10&gt;VLOOKUP(J10,Some_data!$A$2:$M$3143,13,FALSE),"Greater","Less")</f>
        <v>Less</v>
      </c>
      <c r="AE10" s="9"/>
      <c r="AF10" t="s">
        <v>87</v>
      </c>
      <c r="AG10" s="1">
        <v>3.25</v>
      </c>
      <c r="AH10" s="2">
        <v>49505</v>
      </c>
      <c r="AI10" s="2">
        <v>46949</v>
      </c>
      <c r="AJ10" t="s">
        <v>31</v>
      </c>
      <c r="AK10" s="2">
        <v>46949</v>
      </c>
      <c r="AL10" t="s">
        <v>88</v>
      </c>
      <c r="AM10" t="s">
        <v>89</v>
      </c>
      <c r="AN10" t="s">
        <v>88</v>
      </c>
      <c r="AO10" t="s">
        <v>89</v>
      </c>
      <c r="AP10" t="s">
        <v>33</v>
      </c>
      <c r="AQ10" t="s">
        <v>31</v>
      </c>
      <c r="AR10" t="s">
        <v>100</v>
      </c>
      <c r="AS10" t="s">
        <v>70</v>
      </c>
      <c r="AT10" s="3">
        <v>3.25</v>
      </c>
      <c r="AU10" s="3">
        <v>3.93</v>
      </c>
      <c r="AV10" s="4">
        <v>2145000</v>
      </c>
      <c r="AW10" s="5">
        <v>100</v>
      </c>
      <c r="AX10" s="6">
        <v>2145000</v>
      </c>
      <c r="AY10" s="5">
        <v>104.535</v>
      </c>
      <c r="AZ10" s="4">
        <v>2242275.75</v>
      </c>
      <c r="BA10" s="4">
        <v>97275.75</v>
      </c>
    </row>
    <row r="11" spans="1:53" hidden="1" x14ac:dyDescent="0.25">
      <c r="A11" t="str">
        <f t="shared" si="1"/>
        <v>Dup</v>
      </c>
      <c r="B11" t="str">
        <f t="shared" si="0"/>
        <v>015302</v>
      </c>
      <c r="C11" t="s">
        <v>363</v>
      </c>
      <c r="D11" t="s">
        <v>27</v>
      </c>
      <c r="E11" t="s">
        <v>356</v>
      </c>
      <c r="F11" t="s">
        <v>1079</v>
      </c>
      <c r="G11" t="s">
        <v>357</v>
      </c>
      <c r="H11" t="str">
        <f>F11&amp;", "&amp;G11</f>
        <v>Alexandria, VA</v>
      </c>
      <c r="I11" s="8">
        <v>51510</v>
      </c>
      <c r="J11" s="7">
        <v>51510</v>
      </c>
      <c r="K11" t="s">
        <v>1226</v>
      </c>
      <c r="L11">
        <v>154710</v>
      </c>
      <c r="M11">
        <v>96411</v>
      </c>
      <c r="N11">
        <v>34123</v>
      </c>
      <c r="O11">
        <v>322</v>
      </c>
      <c r="P11">
        <v>9603</v>
      </c>
      <c r="Q11">
        <v>54</v>
      </c>
      <c r="R11">
        <v>6884</v>
      </c>
      <c r="S11">
        <v>7313</v>
      </c>
      <c r="T11" s="12">
        <v>62.317238704673258</v>
      </c>
      <c r="U11" s="9">
        <f>N11/L11</f>
        <v>0.22056104970590137</v>
      </c>
      <c r="V11" s="9">
        <f>O11/L11</f>
        <v>2.0813134251179625E-3</v>
      </c>
      <c r="W11" s="9">
        <f>P11/L11</f>
        <v>6.2070971495055263E-2</v>
      </c>
      <c r="X11" s="9">
        <f>Q11/L11</f>
        <v>3.4904013961605586E-4</v>
      </c>
      <c r="Y11" s="9">
        <f>R11/L11</f>
        <v>4.4496154094757934E-2</v>
      </c>
      <c r="Z11" s="9">
        <f>S11/L11</f>
        <v>4.7269084092818825E-2</v>
      </c>
      <c r="AA11" s="9">
        <f>SUM(N11:S11)/L11</f>
        <v>0.37682761295326739</v>
      </c>
      <c r="AB11" s="9" t="str">
        <f>IF(T11&gt;73,"Greater","Less")</f>
        <v>Less</v>
      </c>
      <c r="AC11" s="9" t="str">
        <f>IF(T11&gt;VLOOKUP(G11,Some_data!$C$3144:$M$3196,11,FALSE),"Greater","Less")</f>
        <v>Less</v>
      </c>
      <c r="AD11" s="9" t="str">
        <f>IF(T11&gt;VLOOKUP(J11,Some_data!$A$2:$M$3143,13,FALSE),"Greater","Less")</f>
        <v>Less</v>
      </c>
      <c r="AE11" s="9"/>
      <c r="AF11" t="s">
        <v>87</v>
      </c>
      <c r="AG11" s="1">
        <v>3.3</v>
      </c>
      <c r="AH11" s="2">
        <v>49871</v>
      </c>
      <c r="AI11" s="2">
        <v>46949</v>
      </c>
      <c r="AJ11" t="s">
        <v>31</v>
      </c>
      <c r="AK11" s="2">
        <v>46949</v>
      </c>
      <c r="AL11" t="s">
        <v>88</v>
      </c>
      <c r="AM11" t="s">
        <v>89</v>
      </c>
      <c r="AN11" t="s">
        <v>88</v>
      </c>
      <c r="AO11" t="s">
        <v>89</v>
      </c>
      <c r="AP11" t="s">
        <v>33</v>
      </c>
      <c r="AQ11" t="s">
        <v>31</v>
      </c>
      <c r="AR11" t="s">
        <v>100</v>
      </c>
      <c r="AS11" t="s">
        <v>70</v>
      </c>
      <c r="AT11" s="3">
        <v>3.3</v>
      </c>
      <c r="AU11" s="3">
        <v>3.9929999999999999</v>
      </c>
      <c r="AV11" s="4">
        <v>2145000</v>
      </c>
      <c r="AW11" s="5">
        <v>100</v>
      </c>
      <c r="AX11" s="6">
        <v>2145000</v>
      </c>
      <c r="AY11" s="5">
        <v>104.58499999999999</v>
      </c>
      <c r="AZ11" s="4">
        <v>2243348.25</v>
      </c>
      <c r="BA11" s="4">
        <v>98348.25</v>
      </c>
    </row>
    <row r="12" spans="1:53" hidden="1" x14ac:dyDescent="0.25">
      <c r="A12" t="str">
        <f t="shared" si="1"/>
        <v>Dup</v>
      </c>
      <c r="B12" t="str">
        <f t="shared" si="0"/>
        <v>015302</v>
      </c>
      <c r="C12" t="s">
        <v>364</v>
      </c>
      <c r="D12" t="s">
        <v>27</v>
      </c>
      <c r="E12" t="s">
        <v>356</v>
      </c>
      <c r="F12" t="s">
        <v>1079</v>
      </c>
      <c r="G12" t="s">
        <v>357</v>
      </c>
      <c r="H12" t="str">
        <f>F12&amp;", "&amp;G12</f>
        <v>Alexandria, VA</v>
      </c>
      <c r="I12" s="8">
        <v>51510</v>
      </c>
      <c r="J12" s="7">
        <v>51510</v>
      </c>
      <c r="K12" t="s">
        <v>1226</v>
      </c>
      <c r="L12">
        <v>154710</v>
      </c>
      <c r="M12">
        <v>96411</v>
      </c>
      <c r="N12">
        <v>34123</v>
      </c>
      <c r="O12">
        <v>322</v>
      </c>
      <c r="P12">
        <v>9603</v>
      </c>
      <c r="Q12">
        <v>54</v>
      </c>
      <c r="R12">
        <v>6884</v>
      </c>
      <c r="S12">
        <v>7313</v>
      </c>
      <c r="T12" s="12">
        <v>62.317238704673258</v>
      </c>
      <c r="U12" s="9">
        <f>N12/L12</f>
        <v>0.22056104970590137</v>
      </c>
      <c r="V12" s="9">
        <f>O12/L12</f>
        <v>2.0813134251179625E-3</v>
      </c>
      <c r="W12" s="9">
        <f>P12/L12</f>
        <v>6.2070971495055263E-2</v>
      </c>
      <c r="X12" s="9">
        <f>Q12/L12</f>
        <v>3.4904013961605586E-4</v>
      </c>
      <c r="Y12" s="9">
        <f>R12/L12</f>
        <v>4.4496154094757934E-2</v>
      </c>
      <c r="Z12" s="9">
        <f>S12/L12</f>
        <v>4.7269084092818825E-2</v>
      </c>
      <c r="AA12" s="9">
        <f>SUM(N12:S12)/L12</f>
        <v>0.37682761295326739</v>
      </c>
      <c r="AB12" s="9" t="str">
        <f>IF(T12&gt;73,"Greater","Less")</f>
        <v>Less</v>
      </c>
      <c r="AC12" s="9" t="str">
        <f>IF(T12&gt;VLOOKUP(G12,Some_data!$C$3144:$M$3196,11,FALSE),"Greater","Less")</f>
        <v>Less</v>
      </c>
      <c r="AD12" s="9" t="str">
        <f>IF(T12&gt;VLOOKUP(J12,Some_data!$A$2:$M$3143,13,FALSE),"Greater","Less")</f>
        <v>Less</v>
      </c>
      <c r="AE12" s="9"/>
      <c r="AF12" t="s">
        <v>87</v>
      </c>
      <c r="AG12" s="1">
        <v>3.35</v>
      </c>
      <c r="AH12" s="2">
        <v>50236</v>
      </c>
      <c r="AI12" s="2">
        <v>46949</v>
      </c>
      <c r="AJ12" t="s">
        <v>31</v>
      </c>
      <c r="AK12" s="2">
        <v>46949</v>
      </c>
      <c r="AL12" t="s">
        <v>88</v>
      </c>
      <c r="AM12" t="s">
        <v>89</v>
      </c>
      <c r="AN12" t="s">
        <v>88</v>
      </c>
      <c r="AO12" t="s">
        <v>89</v>
      </c>
      <c r="AP12" t="s">
        <v>33</v>
      </c>
      <c r="AQ12" t="s">
        <v>31</v>
      </c>
      <c r="AR12" t="s">
        <v>100</v>
      </c>
      <c r="AS12" t="s">
        <v>70</v>
      </c>
      <c r="AT12" s="3">
        <v>3.35</v>
      </c>
      <c r="AU12" s="3">
        <v>4.0570000000000004</v>
      </c>
      <c r="AV12" s="4">
        <v>2145000</v>
      </c>
      <c r="AW12" s="5">
        <v>100</v>
      </c>
      <c r="AX12" s="6">
        <v>2145000</v>
      </c>
      <c r="AY12" s="5">
        <v>104.6</v>
      </c>
      <c r="AZ12" s="4">
        <v>2243670</v>
      </c>
      <c r="BA12" s="4">
        <v>98670</v>
      </c>
    </row>
    <row r="13" spans="1:53" hidden="1" x14ac:dyDescent="0.25">
      <c r="A13" t="str">
        <f t="shared" si="1"/>
        <v>Dup</v>
      </c>
      <c r="B13" t="str">
        <f t="shared" si="0"/>
        <v>015302</v>
      </c>
      <c r="C13" t="s">
        <v>365</v>
      </c>
      <c r="D13" t="s">
        <v>27</v>
      </c>
      <c r="E13" t="s">
        <v>356</v>
      </c>
      <c r="F13" t="s">
        <v>1079</v>
      </c>
      <c r="G13" t="s">
        <v>357</v>
      </c>
      <c r="H13" t="str">
        <f>F13&amp;", "&amp;G13</f>
        <v>Alexandria, VA</v>
      </c>
      <c r="I13" s="8">
        <v>51510</v>
      </c>
      <c r="J13" s="7">
        <v>51510</v>
      </c>
      <c r="K13" t="s">
        <v>1226</v>
      </c>
      <c r="L13">
        <v>154710</v>
      </c>
      <c r="M13">
        <v>96411</v>
      </c>
      <c r="N13">
        <v>34123</v>
      </c>
      <c r="O13">
        <v>322</v>
      </c>
      <c r="P13">
        <v>9603</v>
      </c>
      <c r="Q13">
        <v>54</v>
      </c>
      <c r="R13">
        <v>6884</v>
      </c>
      <c r="S13">
        <v>7313</v>
      </c>
      <c r="T13" s="12">
        <v>62.317238704673258</v>
      </c>
      <c r="U13" s="9">
        <f>N13/L13</f>
        <v>0.22056104970590137</v>
      </c>
      <c r="V13" s="9">
        <f>O13/L13</f>
        <v>2.0813134251179625E-3</v>
      </c>
      <c r="W13" s="9">
        <f>P13/L13</f>
        <v>6.2070971495055263E-2</v>
      </c>
      <c r="X13" s="9">
        <f>Q13/L13</f>
        <v>3.4904013961605586E-4</v>
      </c>
      <c r="Y13" s="9">
        <f>R13/L13</f>
        <v>4.4496154094757934E-2</v>
      </c>
      <c r="Z13" s="9">
        <f>S13/L13</f>
        <v>4.7269084092818825E-2</v>
      </c>
      <c r="AA13" s="9">
        <f>SUM(N13:S13)/L13</f>
        <v>0.37682761295326739</v>
      </c>
      <c r="AB13" s="9" t="str">
        <f>IF(T13&gt;73,"Greater","Less")</f>
        <v>Less</v>
      </c>
      <c r="AC13" s="9" t="str">
        <f>IF(T13&gt;VLOOKUP(G13,Some_data!$C$3144:$M$3196,11,FALSE),"Greater","Less")</f>
        <v>Less</v>
      </c>
      <c r="AD13" s="9" t="str">
        <f>IF(T13&gt;VLOOKUP(J13,Some_data!$A$2:$M$3143,13,FALSE),"Greater","Less")</f>
        <v>Less</v>
      </c>
      <c r="AE13" s="9"/>
      <c r="AF13" t="s">
        <v>87</v>
      </c>
      <c r="AG13" s="1">
        <v>3.4</v>
      </c>
      <c r="AH13" s="2">
        <v>50601</v>
      </c>
      <c r="AI13" s="2">
        <v>46949</v>
      </c>
      <c r="AJ13" t="s">
        <v>31</v>
      </c>
      <c r="AK13" s="2">
        <v>46949</v>
      </c>
      <c r="AL13" t="s">
        <v>88</v>
      </c>
      <c r="AM13" t="s">
        <v>89</v>
      </c>
      <c r="AN13" t="s">
        <v>88</v>
      </c>
      <c r="AO13" t="s">
        <v>89</v>
      </c>
      <c r="AP13" t="s">
        <v>33</v>
      </c>
      <c r="AQ13" t="s">
        <v>31</v>
      </c>
      <c r="AR13" t="s">
        <v>100</v>
      </c>
      <c r="AS13" t="s">
        <v>70</v>
      </c>
      <c r="AT13" s="3">
        <v>3.4</v>
      </c>
      <c r="AU13" s="3">
        <v>4.12</v>
      </c>
      <c r="AV13" s="4">
        <v>2145000</v>
      </c>
      <c r="AW13" s="5">
        <v>100</v>
      </c>
      <c r="AX13" s="6">
        <v>2145000</v>
      </c>
      <c r="AY13" s="5">
        <v>104.711</v>
      </c>
      <c r="AZ13" s="4">
        <v>2246050.9500000002</v>
      </c>
      <c r="BA13" s="4">
        <v>101050.95</v>
      </c>
    </row>
    <row r="14" spans="1:53" x14ac:dyDescent="0.25">
      <c r="A14" t="str">
        <f t="shared" si="1"/>
        <v xml:space="preserve"> </v>
      </c>
      <c r="B14" t="str">
        <f t="shared" si="0"/>
        <v>021087</v>
      </c>
      <c r="C14" t="s">
        <v>964</v>
      </c>
      <c r="D14" t="s">
        <v>27</v>
      </c>
      <c r="E14" t="s">
        <v>965</v>
      </c>
      <c r="F14" t="s">
        <v>1128</v>
      </c>
      <c r="G14" t="s">
        <v>620</v>
      </c>
      <c r="H14" t="str">
        <f>F14&amp;", "&amp;G14</f>
        <v>Utah, UT</v>
      </c>
      <c r="I14" t="s">
        <v>1214</v>
      </c>
      <c r="J14" s="7">
        <v>49049</v>
      </c>
      <c r="K14" t="s">
        <v>1227</v>
      </c>
      <c r="L14">
        <v>329181</v>
      </c>
      <c r="M14">
        <v>303413</v>
      </c>
      <c r="N14">
        <v>2233</v>
      </c>
      <c r="O14">
        <v>1562</v>
      </c>
      <c r="P14">
        <v>5107</v>
      </c>
      <c r="Q14">
        <v>2449</v>
      </c>
      <c r="R14">
        <v>5728</v>
      </c>
      <c r="S14">
        <v>8689</v>
      </c>
      <c r="T14" s="12">
        <v>92.172087696434474</v>
      </c>
      <c r="U14" s="9">
        <f>N14/L14</f>
        <v>6.7835020854788092E-3</v>
      </c>
      <c r="V14" s="9">
        <f>O14/L14</f>
        <v>4.7451098331920735E-3</v>
      </c>
      <c r="W14" s="9">
        <f>P14/L14</f>
        <v>1.5514261151160001E-2</v>
      </c>
      <c r="X14" s="9">
        <f>Q14/L14</f>
        <v>7.439676044486164E-3</v>
      </c>
      <c r="Y14" s="9">
        <f>R14/L14</f>
        <v>1.7400761283306143E-2</v>
      </c>
      <c r="Z14" s="9">
        <f>S14/L14</f>
        <v>2.6395812638031965E-2</v>
      </c>
      <c r="AA14" s="9">
        <f>SUM(N14:S14)/L14</f>
        <v>7.8279123035655152E-2</v>
      </c>
      <c r="AB14" s="9" t="str">
        <f>IF(T14&gt;73,"Greater","Less")</f>
        <v>Greater</v>
      </c>
      <c r="AC14" s="9" t="str">
        <f>IF(T14&gt;VLOOKUP(G14,Some_data!$C$3144:$M$3196,11,FALSE),"Greater","Less")</f>
        <v>Greater</v>
      </c>
      <c r="AD14" s="9" t="str">
        <f>IF(T14&gt;VLOOKUP(J14,Some_data!$A$2:$M$3143,13,FALSE),"Greater","Less")</f>
        <v>Greater</v>
      </c>
      <c r="AE14" s="12">
        <f>IF(AD14="Greater",0,1)</f>
        <v>0</v>
      </c>
      <c r="AF14" t="s">
        <v>87</v>
      </c>
      <c r="AG14" s="1">
        <v>2.95</v>
      </c>
      <c r="AH14" s="2">
        <v>48653</v>
      </c>
      <c r="AI14" s="2">
        <v>46461</v>
      </c>
      <c r="AJ14" t="s">
        <v>31</v>
      </c>
      <c r="AK14" s="2">
        <v>46461</v>
      </c>
      <c r="AL14" t="s">
        <v>88</v>
      </c>
      <c r="AM14" t="s">
        <v>31</v>
      </c>
      <c r="AN14" t="s">
        <v>88</v>
      </c>
      <c r="AO14" t="s">
        <v>31</v>
      </c>
      <c r="AP14" t="s">
        <v>33</v>
      </c>
      <c r="AQ14" t="s">
        <v>31</v>
      </c>
      <c r="AR14" t="s">
        <v>60</v>
      </c>
      <c r="AS14" t="s">
        <v>966</v>
      </c>
      <c r="AT14" s="3">
        <v>2.95</v>
      </c>
      <c r="AU14" s="3">
        <v>3.55</v>
      </c>
      <c r="AV14" s="4">
        <v>7640000</v>
      </c>
      <c r="AW14" s="5">
        <v>100</v>
      </c>
      <c r="AX14" s="6">
        <v>7640000</v>
      </c>
      <c r="AY14" s="5">
        <v>103.002</v>
      </c>
      <c r="AZ14" s="4">
        <v>7869352.7999999998</v>
      </c>
      <c r="BA14" s="4">
        <v>229352.8</v>
      </c>
    </row>
    <row r="15" spans="1:53" hidden="1" x14ac:dyDescent="0.25">
      <c r="A15" t="str">
        <f t="shared" si="1"/>
        <v>Dup</v>
      </c>
      <c r="B15" t="str">
        <f t="shared" si="0"/>
        <v>021087</v>
      </c>
      <c r="C15" t="s">
        <v>967</v>
      </c>
      <c r="D15" t="s">
        <v>27</v>
      </c>
      <c r="E15" t="s">
        <v>965</v>
      </c>
      <c r="F15" t="s">
        <v>1128</v>
      </c>
      <c r="G15" t="s">
        <v>620</v>
      </c>
      <c r="H15" t="str">
        <f>F15&amp;", "&amp;G15</f>
        <v>Utah, UT</v>
      </c>
      <c r="I15" t="s">
        <v>1214</v>
      </c>
      <c r="J15" s="7">
        <v>49049</v>
      </c>
      <c r="K15" t="s">
        <v>1227</v>
      </c>
      <c r="L15">
        <v>329181</v>
      </c>
      <c r="M15">
        <v>303413</v>
      </c>
      <c r="N15">
        <v>2233</v>
      </c>
      <c r="O15">
        <v>1562</v>
      </c>
      <c r="P15">
        <v>5107</v>
      </c>
      <c r="Q15">
        <v>2449</v>
      </c>
      <c r="R15">
        <v>5728</v>
      </c>
      <c r="S15">
        <v>8689</v>
      </c>
      <c r="T15" s="12">
        <v>92.172087696434474</v>
      </c>
      <c r="U15" s="9">
        <f>N15/L15</f>
        <v>6.7835020854788092E-3</v>
      </c>
      <c r="V15" s="9">
        <f>O15/L15</f>
        <v>4.7451098331920735E-3</v>
      </c>
      <c r="W15" s="9">
        <f>P15/L15</f>
        <v>1.5514261151160001E-2</v>
      </c>
      <c r="X15" s="9">
        <f>Q15/L15</f>
        <v>7.439676044486164E-3</v>
      </c>
      <c r="Y15" s="9">
        <f>R15/L15</f>
        <v>1.7400761283306143E-2</v>
      </c>
      <c r="Z15" s="9">
        <f>S15/L15</f>
        <v>2.6395812638031965E-2</v>
      </c>
      <c r="AA15" s="9">
        <f>SUM(N15:S15)/L15</f>
        <v>7.8279123035655152E-2</v>
      </c>
      <c r="AB15" s="9" t="str">
        <f>IF(T15&gt;73,"Greater","Less")</f>
        <v>Greater</v>
      </c>
      <c r="AC15" s="9" t="str">
        <f>IF(T15&gt;VLOOKUP(G15,Some_data!$C$3144:$M$3196,11,FALSE),"Greater","Less")</f>
        <v>Greater</v>
      </c>
      <c r="AD15" s="9" t="str">
        <f>IF(T15&gt;VLOOKUP(J15,Some_data!$A$2:$M$3143,13,FALSE),"Greater","Less")</f>
        <v>Greater</v>
      </c>
      <c r="AE15" s="9"/>
      <c r="AF15" t="s">
        <v>87</v>
      </c>
      <c r="AG15" s="1">
        <v>3</v>
      </c>
      <c r="AH15" s="2">
        <v>49018</v>
      </c>
      <c r="AI15" s="2">
        <v>46461</v>
      </c>
      <c r="AJ15" t="s">
        <v>31</v>
      </c>
      <c r="AK15" s="2">
        <v>46461</v>
      </c>
      <c r="AL15" t="s">
        <v>88</v>
      </c>
      <c r="AM15" t="s">
        <v>31</v>
      </c>
      <c r="AN15" t="s">
        <v>88</v>
      </c>
      <c r="AO15" t="s">
        <v>31</v>
      </c>
      <c r="AP15" t="s">
        <v>33</v>
      </c>
      <c r="AQ15" t="s">
        <v>31</v>
      </c>
      <c r="AR15" t="s">
        <v>60</v>
      </c>
      <c r="AS15" t="s">
        <v>966</v>
      </c>
      <c r="AT15" s="3">
        <v>3</v>
      </c>
      <c r="AU15" s="3">
        <v>3.6139999999999999</v>
      </c>
      <c r="AV15" s="4">
        <v>7870000</v>
      </c>
      <c r="AW15" s="5">
        <v>100</v>
      </c>
      <c r="AX15" s="6">
        <v>7870000</v>
      </c>
      <c r="AY15" s="5">
        <v>102.926</v>
      </c>
      <c r="AZ15" s="4">
        <v>8100276.2000000002</v>
      </c>
      <c r="BA15" s="4">
        <v>230276.2</v>
      </c>
    </row>
    <row r="16" spans="1:53" hidden="1" x14ac:dyDescent="0.25">
      <c r="A16" t="str">
        <f t="shared" si="1"/>
        <v>Dup</v>
      </c>
      <c r="B16" t="str">
        <f t="shared" si="0"/>
        <v>021087</v>
      </c>
      <c r="C16" t="s">
        <v>968</v>
      </c>
      <c r="D16" t="s">
        <v>27</v>
      </c>
      <c r="E16" t="s">
        <v>965</v>
      </c>
      <c r="F16" t="s">
        <v>1128</v>
      </c>
      <c r="G16" t="s">
        <v>620</v>
      </c>
      <c r="H16" t="str">
        <f>F16&amp;", "&amp;G16</f>
        <v>Utah, UT</v>
      </c>
      <c r="I16" t="s">
        <v>1214</v>
      </c>
      <c r="J16" s="7">
        <v>49049</v>
      </c>
      <c r="K16" t="s">
        <v>1227</v>
      </c>
      <c r="L16">
        <v>329181</v>
      </c>
      <c r="M16">
        <v>303413</v>
      </c>
      <c r="N16">
        <v>2233</v>
      </c>
      <c r="O16">
        <v>1562</v>
      </c>
      <c r="P16">
        <v>5107</v>
      </c>
      <c r="Q16">
        <v>2449</v>
      </c>
      <c r="R16">
        <v>5728</v>
      </c>
      <c r="S16">
        <v>8689</v>
      </c>
      <c r="T16" s="12">
        <v>92.172087696434474</v>
      </c>
      <c r="U16" s="9">
        <f>N16/L16</f>
        <v>6.7835020854788092E-3</v>
      </c>
      <c r="V16" s="9">
        <f>O16/L16</f>
        <v>4.7451098331920735E-3</v>
      </c>
      <c r="W16" s="9">
        <f>P16/L16</f>
        <v>1.5514261151160001E-2</v>
      </c>
      <c r="X16" s="9">
        <f>Q16/L16</f>
        <v>7.439676044486164E-3</v>
      </c>
      <c r="Y16" s="9">
        <f>R16/L16</f>
        <v>1.7400761283306143E-2</v>
      </c>
      <c r="Z16" s="9">
        <f>S16/L16</f>
        <v>2.6395812638031965E-2</v>
      </c>
      <c r="AA16" s="9">
        <f>SUM(N16:S16)/L16</f>
        <v>7.8279123035655152E-2</v>
      </c>
      <c r="AB16" s="9" t="str">
        <f>IF(T16&gt;73,"Greater","Less")</f>
        <v>Greater</v>
      </c>
      <c r="AC16" s="9" t="str">
        <f>IF(T16&gt;VLOOKUP(G16,Some_data!$C$3144:$M$3196,11,FALSE),"Greater","Less")</f>
        <v>Greater</v>
      </c>
      <c r="AD16" s="9" t="str">
        <f>IF(T16&gt;VLOOKUP(J16,Some_data!$A$2:$M$3143,13,FALSE),"Greater","Less")</f>
        <v>Greater</v>
      </c>
      <c r="AE16" s="9"/>
      <c r="AF16" t="s">
        <v>87</v>
      </c>
      <c r="AG16" s="1">
        <v>3.05</v>
      </c>
      <c r="AH16" s="2">
        <v>49383</v>
      </c>
      <c r="AI16" s="2">
        <v>46461</v>
      </c>
      <c r="AJ16" t="s">
        <v>31</v>
      </c>
      <c r="AK16" s="2">
        <v>46461</v>
      </c>
      <c r="AL16" t="s">
        <v>88</v>
      </c>
      <c r="AM16" t="s">
        <v>31</v>
      </c>
      <c r="AN16" t="s">
        <v>88</v>
      </c>
      <c r="AO16" t="s">
        <v>31</v>
      </c>
      <c r="AP16" t="s">
        <v>33</v>
      </c>
      <c r="AQ16" t="s">
        <v>31</v>
      </c>
      <c r="AR16" t="s">
        <v>60</v>
      </c>
      <c r="AS16" t="s">
        <v>966</v>
      </c>
      <c r="AT16" s="3">
        <v>3.05</v>
      </c>
      <c r="AU16" s="3">
        <v>3.677</v>
      </c>
      <c r="AV16" s="4">
        <v>8100000</v>
      </c>
      <c r="AW16" s="5">
        <v>100</v>
      </c>
      <c r="AX16" s="6">
        <v>8100000</v>
      </c>
      <c r="AY16" s="5">
        <v>102.93300000000001</v>
      </c>
      <c r="AZ16" s="4">
        <v>8337573</v>
      </c>
      <c r="BA16" s="4">
        <v>237573</v>
      </c>
    </row>
    <row r="17" spans="1:53" x14ac:dyDescent="0.25">
      <c r="A17" t="str">
        <f t="shared" si="1"/>
        <v xml:space="preserve"> </v>
      </c>
      <c r="B17" t="str">
        <f t="shared" si="0"/>
        <v>023051</v>
      </c>
      <c r="C17" t="s">
        <v>928</v>
      </c>
      <c r="D17" t="s">
        <v>27</v>
      </c>
      <c r="E17" t="s">
        <v>929</v>
      </c>
      <c r="F17" t="s">
        <v>1126</v>
      </c>
      <c r="G17" t="s">
        <v>86</v>
      </c>
      <c r="H17" t="str">
        <f>F17&amp;", "&amp;G17</f>
        <v>Potter, TX</v>
      </c>
      <c r="I17" t="s">
        <v>1212</v>
      </c>
      <c r="J17" s="7">
        <v>48375</v>
      </c>
      <c r="K17" t="s">
        <v>1227</v>
      </c>
      <c r="L17">
        <v>171412</v>
      </c>
      <c r="M17">
        <v>139294</v>
      </c>
      <c r="N17">
        <v>12355</v>
      </c>
      <c r="O17">
        <v>864</v>
      </c>
      <c r="P17">
        <v>7225</v>
      </c>
      <c r="Q17">
        <v>120</v>
      </c>
      <c r="R17">
        <v>4867</v>
      </c>
      <c r="S17">
        <v>6687</v>
      </c>
      <c r="T17" s="12">
        <v>81.262688726576897</v>
      </c>
      <c r="U17" s="9">
        <f>N17/L17</f>
        <v>7.2077800854082566E-2</v>
      </c>
      <c r="V17" s="9">
        <f>O17/L17</f>
        <v>5.0404872471005533E-3</v>
      </c>
      <c r="W17" s="9">
        <f>P17/L17</f>
        <v>4.214990782442303E-2</v>
      </c>
      <c r="X17" s="9">
        <f>Q17/L17</f>
        <v>7.000676732084101E-4</v>
      </c>
      <c r="Y17" s="9">
        <f>R17/L17</f>
        <v>2.839357804587777E-2</v>
      </c>
      <c r="Z17" s="9">
        <f>S17/L17</f>
        <v>3.9011271089538654E-2</v>
      </c>
      <c r="AA17" s="9">
        <f>SUM(N17:S17)/L17</f>
        <v>0.18737311273423096</v>
      </c>
      <c r="AB17" s="9" t="str">
        <f>IF(T17&gt;73,"Greater","Less")</f>
        <v>Greater</v>
      </c>
      <c r="AC17" s="9" t="str">
        <f>IF(T17&gt;VLOOKUP(G17,Some_data!$C$3144:$M$3196,11,FALSE),"Greater","Less")</f>
        <v>Greater</v>
      </c>
      <c r="AD17" s="9" t="str">
        <f>IF(T17&gt;VLOOKUP(J17,Some_data!$A$2:$M$3143,13,FALSE),"Greater","Less")</f>
        <v>Greater</v>
      </c>
      <c r="AE17" s="12">
        <f>IF(AD17="Greater",0,1)</f>
        <v>0</v>
      </c>
      <c r="AF17" t="s">
        <v>87</v>
      </c>
      <c r="AG17" s="1">
        <v>4</v>
      </c>
      <c r="AH17" s="2">
        <v>47150</v>
      </c>
      <c r="AI17" s="2">
        <v>46784</v>
      </c>
      <c r="AJ17" t="s">
        <v>31</v>
      </c>
      <c r="AK17" s="2">
        <v>46784</v>
      </c>
      <c r="AL17" t="s">
        <v>88</v>
      </c>
      <c r="AM17" t="s">
        <v>89</v>
      </c>
      <c r="AN17" t="s">
        <v>32</v>
      </c>
      <c r="AO17" t="s">
        <v>49</v>
      </c>
      <c r="AP17" t="s">
        <v>33</v>
      </c>
      <c r="AQ17" t="s">
        <v>31</v>
      </c>
      <c r="AR17" t="s">
        <v>60</v>
      </c>
      <c r="AS17" t="s">
        <v>930</v>
      </c>
      <c r="AT17" s="3">
        <v>2.4990000000000001</v>
      </c>
      <c r="AU17" s="3">
        <v>2.98</v>
      </c>
      <c r="AV17" s="4">
        <v>1980000</v>
      </c>
      <c r="AW17" s="5">
        <v>111.587</v>
      </c>
      <c r="AX17" s="6">
        <v>2209422.6</v>
      </c>
      <c r="AY17" s="5">
        <v>117.42100000000001</v>
      </c>
      <c r="AZ17" s="4">
        <v>2324935.7999999998</v>
      </c>
      <c r="BA17" s="4">
        <v>115513.2</v>
      </c>
    </row>
    <row r="18" spans="1:53" hidden="1" x14ac:dyDescent="0.25">
      <c r="A18" t="str">
        <f t="shared" si="1"/>
        <v>Dup</v>
      </c>
      <c r="B18" t="str">
        <f t="shared" si="0"/>
        <v>023051</v>
      </c>
      <c r="C18" t="s">
        <v>931</v>
      </c>
      <c r="D18" t="s">
        <v>27</v>
      </c>
      <c r="E18" t="s">
        <v>929</v>
      </c>
      <c r="F18" t="s">
        <v>1126</v>
      </c>
      <c r="G18" t="s">
        <v>86</v>
      </c>
      <c r="H18" t="str">
        <f>F18&amp;", "&amp;G18</f>
        <v>Potter, TX</v>
      </c>
      <c r="I18" t="s">
        <v>1212</v>
      </c>
      <c r="J18" s="7">
        <v>48375</v>
      </c>
      <c r="K18" t="s">
        <v>1227</v>
      </c>
      <c r="L18">
        <v>171412</v>
      </c>
      <c r="M18">
        <v>139294</v>
      </c>
      <c r="N18">
        <v>12355</v>
      </c>
      <c r="O18">
        <v>864</v>
      </c>
      <c r="P18">
        <v>7225</v>
      </c>
      <c r="Q18">
        <v>120</v>
      </c>
      <c r="R18">
        <v>4867</v>
      </c>
      <c r="S18">
        <v>6687</v>
      </c>
      <c r="T18" s="12">
        <v>81.262688726576897</v>
      </c>
      <c r="U18" s="9">
        <f>N18/L18</f>
        <v>7.2077800854082566E-2</v>
      </c>
      <c r="V18" s="9">
        <f>O18/L18</f>
        <v>5.0404872471005533E-3</v>
      </c>
      <c r="W18" s="9">
        <f>P18/L18</f>
        <v>4.214990782442303E-2</v>
      </c>
      <c r="X18" s="9">
        <f>Q18/L18</f>
        <v>7.000676732084101E-4</v>
      </c>
      <c r="Y18" s="9">
        <f>R18/L18</f>
        <v>2.839357804587777E-2</v>
      </c>
      <c r="Z18" s="9">
        <f>S18/L18</f>
        <v>3.9011271089538654E-2</v>
      </c>
      <c r="AA18" s="9">
        <f>SUM(N18:S18)/L18</f>
        <v>0.18737311273423096</v>
      </c>
      <c r="AB18" s="9" t="str">
        <f>IF(T18&gt;73,"Greater","Less")</f>
        <v>Greater</v>
      </c>
      <c r="AC18" s="9" t="str">
        <f>IF(T18&gt;VLOOKUP(G18,Some_data!$C$3144:$M$3196,11,FALSE),"Greater","Less")</f>
        <v>Greater</v>
      </c>
      <c r="AD18" s="9" t="str">
        <f>IF(T18&gt;VLOOKUP(J18,Some_data!$A$2:$M$3143,13,FALSE),"Greater","Less")</f>
        <v>Greater</v>
      </c>
      <c r="AE18" s="9"/>
      <c r="AF18" t="s">
        <v>87</v>
      </c>
      <c r="AG18" s="1">
        <v>4</v>
      </c>
      <c r="AH18" s="2">
        <v>47515</v>
      </c>
      <c r="AI18" s="2">
        <v>46784</v>
      </c>
      <c r="AJ18" t="s">
        <v>31</v>
      </c>
      <c r="AK18" s="2">
        <v>46784</v>
      </c>
      <c r="AL18" t="s">
        <v>88</v>
      </c>
      <c r="AM18" t="s">
        <v>89</v>
      </c>
      <c r="AN18" t="s">
        <v>32</v>
      </c>
      <c r="AO18" t="s">
        <v>49</v>
      </c>
      <c r="AP18" t="s">
        <v>33</v>
      </c>
      <c r="AQ18" t="s">
        <v>31</v>
      </c>
      <c r="AR18" t="s">
        <v>60</v>
      </c>
      <c r="AS18" t="s">
        <v>930</v>
      </c>
      <c r="AT18" s="3">
        <v>2.5990000000000002</v>
      </c>
      <c r="AU18" s="3">
        <v>3.1070000000000002</v>
      </c>
      <c r="AV18" s="4">
        <v>2060000</v>
      </c>
      <c r="AW18" s="5">
        <v>110.76600000000001</v>
      </c>
      <c r="AX18" s="6">
        <v>2281779.6</v>
      </c>
      <c r="AY18" s="5">
        <v>116.238</v>
      </c>
      <c r="AZ18" s="4">
        <v>2394502.7999999998</v>
      </c>
      <c r="BA18" s="4">
        <v>112723.2</v>
      </c>
    </row>
    <row r="19" spans="1:53" hidden="1" x14ac:dyDescent="0.25">
      <c r="A19" t="str">
        <f t="shared" si="1"/>
        <v>Dup</v>
      </c>
      <c r="B19" t="str">
        <f t="shared" si="0"/>
        <v>023051</v>
      </c>
      <c r="C19" t="s">
        <v>932</v>
      </c>
      <c r="D19" t="s">
        <v>27</v>
      </c>
      <c r="E19" t="s">
        <v>929</v>
      </c>
      <c r="F19" t="s">
        <v>1126</v>
      </c>
      <c r="G19" t="s">
        <v>86</v>
      </c>
      <c r="H19" t="str">
        <f>F19&amp;", "&amp;G19</f>
        <v>Potter, TX</v>
      </c>
      <c r="I19" t="s">
        <v>1212</v>
      </c>
      <c r="J19" s="7">
        <v>48375</v>
      </c>
      <c r="K19" t="s">
        <v>1227</v>
      </c>
      <c r="L19">
        <v>171412</v>
      </c>
      <c r="M19">
        <v>139294</v>
      </c>
      <c r="N19">
        <v>12355</v>
      </c>
      <c r="O19">
        <v>864</v>
      </c>
      <c r="P19">
        <v>7225</v>
      </c>
      <c r="Q19">
        <v>120</v>
      </c>
      <c r="R19">
        <v>4867</v>
      </c>
      <c r="S19">
        <v>6687</v>
      </c>
      <c r="T19" s="12">
        <v>81.262688726576897</v>
      </c>
      <c r="U19" s="9">
        <f>N19/L19</f>
        <v>7.2077800854082566E-2</v>
      </c>
      <c r="V19" s="9">
        <f>O19/L19</f>
        <v>5.0404872471005533E-3</v>
      </c>
      <c r="W19" s="9">
        <f>P19/L19</f>
        <v>4.214990782442303E-2</v>
      </c>
      <c r="X19" s="9">
        <f>Q19/L19</f>
        <v>7.000676732084101E-4</v>
      </c>
      <c r="Y19" s="9">
        <f>R19/L19</f>
        <v>2.839357804587777E-2</v>
      </c>
      <c r="Z19" s="9">
        <f>S19/L19</f>
        <v>3.9011271089538654E-2</v>
      </c>
      <c r="AA19" s="9">
        <f>SUM(N19:S19)/L19</f>
        <v>0.18737311273423096</v>
      </c>
      <c r="AB19" s="9" t="str">
        <f>IF(T19&gt;73,"Greater","Less")</f>
        <v>Greater</v>
      </c>
      <c r="AC19" s="9" t="str">
        <f>IF(T19&gt;VLOOKUP(G19,Some_data!$C$3144:$M$3196,11,FALSE),"Greater","Less")</f>
        <v>Greater</v>
      </c>
      <c r="AD19" s="9" t="str">
        <f>IF(T19&gt;VLOOKUP(J19,Some_data!$A$2:$M$3143,13,FALSE),"Greater","Less")</f>
        <v>Greater</v>
      </c>
      <c r="AE19" s="9"/>
      <c r="AF19" t="s">
        <v>87</v>
      </c>
      <c r="AG19" s="1">
        <v>4</v>
      </c>
      <c r="AH19" s="2">
        <v>47880</v>
      </c>
      <c r="AI19" s="2">
        <v>46784</v>
      </c>
      <c r="AJ19" t="s">
        <v>31</v>
      </c>
      <c r="AK19" s="2">
        <v>46784</v>
      </c>
      <c r="AL19" t="s">
        <v>88</v>
      </c>
      <c r="AM19" t="s">
        <v>89</v>
      </c>
      <c r="AN19" t="s">
        <v>32</v>
      </c>
      <c r="AO19" t="s">
        <v>49</v>
      </c>
      <c r="AP19" t="s">
        <v>33</v>
      </c>
      <c r="AQ19" t="s">
        <v>31</v>
      </c>
      <c r="AR19" t="s">
        <v>60</v>
      </c>
      <c r="AS19" t="s">
        <v>930</v>
      </c>
      <c r="AT19" s="3">
        <v>2.7</v>
      </c>
      <c r="AU19" s="3">
        <v>3.234</v>
      </c>
      <c r="AV19" s="4">
        <v>2145000</v>
      </c>
      <c r="AW19" s="5">
        <v>109.953</v>
      </c>
      <c r="AX19" s="6">
        <v>2358491.85</v>
      </c>
      <c r="AY19" s="5">
        <v>114.992</v>
      </c>
      <c r="AZ19" s="4">
        <v>2466578.4</v>
      </c>
      <c r="BA19" s="4">
        <v>108086.55</v>
      </c>
    </row>
    <row r="20" spans="1:53" hidden="1" x14ac:dyDescent="0.25">
      <c r="A20" t="str">
        <f t="shared" si="1"/>
        <v>Dup</v>
      </c>
      <c r="B20" t="str">
        <f t="shared" si="0"/>
        <v>023051</v>
      </c>
      <c r="C20" t="s">
        <v>933</v>
      </c>
      <c r="D20" t="s">
        <v>27</v>
      </c>
      <c r="E20" t="s">
        <v>929</v>
      </c>
      <c r="F20" t="s">
        <v>1126</v>
      </c>
      <c r="G20" t="s">
        <v>86</v>
      </c>
      <c r="H20" t="str">
        <f>F20&amp;", "&amp;G20</f>
        <v>Potter, TX</v>
      </c>
      <c r="I20" t="s">
        <v>1212</v>
      </c>
      <c r="J20" s="7">
        <v>48375</v>
      </c>
      <c r="K20" t="s">
        <v>1227</v>
      </c>
      <c r="L20">
        <v>171412</v>
      </c>
      <c r="M20">
        <v>139294</v>
      </c>
      <c r="N20">
        <v>12355</v>
      </c>
      <c r="O20">
        <v>864</v>
      </c>
      <c r="P20">
        <v>7225</v>
      </c>
      <c r="Q20">
        <v>120</v>
      </c>
      <c r="R20">
        <v>4867</v>
      </c>
      <c r="S20">
        <v>6687</v>
      </c>
      <c r="T20" s="12">
        <v>81.262688726576897</v>
      </c>
      <c r="U20" s="9">
        <f>N20/L20</f>
        <v>7.2077800854082566E-2</v>
      </c>
      <c r="V20" s="9">
        <f>O20/L20</f>
        <v>5.0404872471005533E-3</v>
      </c>
      <c r="W20" s="9">
        <f>P20/L20</f>
        <v>4.214990782442303E-2</v>
      </c>
      <c r="X20" s="9">
        <f>Q20/L20</f>
        <v>7.000676732084101E-4</v>
      </c>
      <c r="Y20" s="9">
        <f>R20/L20</f>
        <v>2.839357804587777E-2</v>
      </c>
      <c r="Z20" s="9">
        <f>S20/L20</f>
        <v>3.9011271089538654E-2</v>
      </c>
      <c r="AA20" s="9">
        <f>SUM(N20:S20)/L20</f>
        <v>0.18737311273423096</v>
      </c>
      <c r="AB20" s="9" t="str">
        <f>IF(T20&gt;73,"Greater","Less")</f>
        <v>Greater</v>
      </c>
      <c r="AC20" s="9" t="str">
        <f>IF(T20&gt;VLOOKUP(G20,Some_data!$C$3144:$M$3196,11,FALSE),"Greater","Less")</f>
        <v>Greater</v>
      </c>
      <c r="AD20" s="9" t="str">
        <f>IF(T20&gt;VLOOKUP(J20,Some_data!$A$2:$M$3143,13,FALSE),"Greater","Less")</f>
        <v>Greater</v>
      </c>
      <c r="AE20" s="9"/>
      <c r="AF20" t="s">
        <v>87</v>
      </c>
      <c r="AG20" s="1">
        <v>4</v>
      </c>
      <c r="AH20" s="2">
        <v>48245</v>
      </c>
      <c r="AI20" s="2">
        <v>46784</v>
      </c>
      <c r="AJ20" t="s">
        <v>31</v>
      </c>
      <c r="AK20" s="2">
        <v>46784</v>
      </c>
      <c r="AL20" t="s">
        <v>88</v>
      </c>
      <c r="AM20" t="s">
        <v>89</v>
      </c>
      <c r="AN20" t="s">
        <v>32</v>
      </c>
      <c r="AO20" t="s">
        <v>49</v>
      </c>
      <c r="AP20" t="s">
        <v>33</v>
      </c>
      <c r="AQ20" t="s">
        <v>31</v>
      </c>
      <c r="AR20" t="s">
        <v>60</v>
      </c>
      <c r="AS20" t="s">
        <v>930</v>
      </c>
      <c r="AT20" s="3">
        <v>2.8</v>
      </c>
      <c r="AU20" s="3">
        <v>3.3610000000000002</v>
      </c>
      <c r="AV20" s="4">
        <v>2230000</v>
      </c>
      <c r="AW20" s="5">
        <v>109.146</v>
      </c>
      <c r="AX20" s="6">
        <v>2433955.7999999998</v>
      </c>
      <c r="AY20" s="5">
        <v>113.89</v>
      </c>
      <c r="AZ20" s="4">
        <v>2539747</v>
      </c>
      <c r="BA20" s="4">
        <v>105791.2</v>
      </c>
    </row>
    <row r="21" spans="1:53" hidden="1" x14ac:dyDescent="0.25">
      <c r="A21" t="str">
        <f t="shared" si="1"/>
        <v>Dup</v>
      </c>
      <c r="B21" t="str">
        <f t="shared" si="0"/>
        <v>023051</v>
      </c>
      <c r="C21" t="s">
        <v>934</v>
      </c>
      <c r="D21" t="s">
        <v>27</v>
      </c>
      <c r="E21" t="s">
        <v>929</v>
      </c>
      <c r="F21" t="s">
        <v>1126</v>
      </c>
      <c r="G21" t="s">
        <v>86</v>
      </c>
      <c r="H21" t="str">
        <f>F21&amp;", "&amp;G21</f>
        <v>Potter, TX</v>
      </c>
      <c r="I21" t="s">
        <v>1212</v>
      </c>
      <c r="J21" s="7">
        <v>48375</v>
      </c>
      <c r="K21" t="s">
        <v>1227</v>
      </c>
      <c r="L21">
        <v>171412</v>
      </c>
      <c r="M21">
        <v>139294</v>
      </c>
      <c r="N21">
        <v>12355</v>
      </c>
      <c r="O21">
        <v>864</v>
      </c>
      <c r="P21">
        <v>7225</v>
      </c>
      <c r="Q21">
        <v>120</v>
      </c>
      <c r="R21">
        <v>4867</v>
      </c>
      <c r="S21">
        <v>6687</v>
      </c>
      <c r="T21" s="12">
        <v>81.262688726576897</v>
      </c>
      <c r="U21" s="9">
        <f>N21/L21</f>
        <v>7.2077800854082566E-2</v>
      </c>
      <c r="V21" s="9">
        <f>O21/L21</f>
        <v>5.0404872471005533E-3</v>
      </c>
      <c r="W21" s="9">
        <f>P21/L21</f>
        <v>4.214990782442303E-2</v>
      </c>
      <c r="X21" s="9">
        <f>Q21/L21</f>
        <v>7.000676732084101E-4</v>
      </c>
      <c r="Y21" s="9">
        <f>R21/L21</f>
        <v>2.839357804587777E-2</v>
      </c>
      <c r="Z21" s="9">
        <f>S21/L21</f>
        <v>3.9011271089538654E-2</v>
      </c>
      <c r="AA21" s="9">
        <f>SUM(N21:S21)/L21</f>
        <v>0.18737311273423096</v>
      </c>
      <c r="AB21" s="9" t="str">
        <f>IF(T21&gt;73,"Greater","Less")</f>
        <v>Greater</v>
      </c>
      <c r="AC21" s="9" t="str">
        <f>IF(T21&gt;VLOOKUP(G21,Some_data!$C$3144:$M$3196,11,FALSE),"Greater","Less")</f>
        <v>Greater</v>
      </c>
      <c r="AD21" s="9" t="str">
        <f>IF(T21&gt;VLOOKUP(J21,Some_data!$A$2:$M$3143,13,FALSE),"Greater","Less")</f>
        <v>Greater</v>
      </c>
      <c r="AE21" s="9"/>
      <c r="AF21" t="s">
        <v>87</v>
      </c>
      <c r="AG21" s="1">
        <v>4</v>
      </c>
      <c r="AH21" s="2">
        <v>48611</v>
      </c>
      <c r="AI21" s="2">
        <v>46784</v>
      </c>
      <c r="AJ21" t="s">
        <v>31</v>
      </c>
      <c r="AK21" s="2">
        <v>46784</v>
      </c>
      <c r="AL21" t="s">
        <v>88</v>
      </c>
      <c r="AM21" t="s">
        <v>89</v>
      </c>
      <c r="AN21" t="s">
        <v>32</v>
      </c>
      <c r="AO21" t="s">
        <v>49</v>
      </c>
      <c r="AP21" t="s">
        <v>33</v>
      </c>
      <c r="AQ21" t="s">
        <v>31</v>
      </c>
      <c r="AR21" t="s">
        <v>60</v>
      </c>
      <c r="AS21" t="s">
        <v>930</v>
      </c>
      <c r="AT21" s="3">
        <v>2.9</v>
      </c>
      <c r="AU21" s="3">
        <v>3.4870000000000001</v>
      </c>
      <c r="AV21" s="4">
        <v>2320000</v>
      </c>
      <c r="AW21" s="5">
        <v>108.346</v>
      </c>
      <c r="AX21" s="6">
        <v>2513627.2000000002</v>
      </c>
      <c r="AY21" s="5">
        <v>113.27800000000001</v>
      </c>
      <c r="AZ21" s="4">
        <v>2628049.6</v>
      </c>
      <c r="BA21" s="4">
        <v>114422.39999999999</v>
      </c>
    </row>
    <row r="22" spans="1:53" hidden="1" x14ac:dyDescent="0.25">
      <c r="A22" t="str">
        <f t="shared" si="1"/>
        <v>Dup</v>
      </c>
      <c r="B22" t="str">
        <f t="shared" si="0"/>
        <v>023051</v>
      </c>
      <c r="C22" t="s">
        <v>935</v>
      </c>
      <c r="D22" t="s">
        <v>27</v>
      </c>
      <c r="E22" t="s">
        <v>929</v>
      </c>
      <c r="F22" t="s">
        <v>1126</v>
      </c>
      <c r="G22" t="s">
        <v>86</v>
      </c>
      <c r="H22" t="str">
        <f>F22&amp;", "&amp;G22</f>
        <v>Potter, TX</v>
      </c>
      <c r="I22" t="s">
        <v>1212</v>
      </c>
      <c r="J22" s="7">
        <v>48375</v>
      </c>
      <c r="K22" t="s">
        <v>1227</v>
      </c>
      <c r="L22">
        <v>171412</v>
      </c>
      <c r="M22">
        <v>139294</v>
      </c>
      <c r="N22">
        <v>12355</v>
      </c>
      <c r="O22">
        <v>864</v>
      </c>
      <c r="P22">
        <v>7225</v>
      </c>
      <c r="Q22">
        <v>120</v>
      </c>
      <c r="R22">
        <v>4867</v>
      </c>
      <c r="S22">
        <v>6687</v>
      </c>
      <c r="T22" s="12">
        <v>81.262688726576897</v>
      </c>
      <c r="U22" s="9">
        <f>N22/L22</f>
        <v>7.2077800854082566E-2</v>
      </c>
      <c r="V22" s="9">
        <f>O22/L22</f>
        <v>5.0404872471005533E-3</v>
      </c>
      <c r="W22" s="9">
        <f>P22/L22</f>
        <v>4.214990782442303E-2</v>
      </c>
      <c r="X22" s="9">
        <f>Q22/L22</f>
        <v>7.000676732084101E-4</v>
      </c>
      <c r="Y22" s="9">
        <f>R22/L22</f>
        <v>2.839357804587777E-2</v>
      </c>
      <c r="Z22" s="9">
        <f>S22/L22</f>
        <v>3.9011271089538654E-2</v>
      </c>
      <c r="AA22" s="9">
        <f>SUM(N22:S22)/L22</f>
        <v>0.18737311273423096</v>
      </c>
      <c r="AB22" s="9" t="str">
        <f>IF(T22&gt;73,"Greater","Less")</f>
        <v>Greater</v>
      </c>
      <c r="AC22" s="9" t="str">
        <f>IF(T22&gt;VLOOKUP(G22,Some_data!$C$3144:$M$3196,11,FALSE),"Greater","Less")</f>
        <v>Greater</v>
      </c>
      <c r="AD22" s="9" t="str">
        <f>IF(T22&gt;VLOOKUP(J22,Some_data!$A$2:$M$3143,13,FALSE),"Greater","Less")</f>
        <v>Greater</v>
      </c>
      <c r="AE22" s="9"/>
      <c r="AF22" t="s">
        <v>87</v>
      </c>
      <c r="AG22" s="1">
        <v>4</v>
      </c>
      <c r="AH22" s="2">
        <v>48976</v>
      </c>
      <c r="AI22" s="2">
        <v>46784</v>
      </c>
      <c r="AJ22" t="s">
        <v>31</v>
      </c>
      <c r="AK22" s="2">
        <v>46784</v>
      </c>
      <c r="AL22" t="s">
        <v>88</v>
      </c>
      <c r="AM22" t="s">
        <v>89</v>
      </c>
      <c r="AN22" t="s">
        <v>32</v>
      </c>
      <c r="AO22" t="s">
        <v>49</v>
      </c>
      <c r="AP22" t="s">
        <v>33</v>
      </c>
      <c r="AQ22" t="s">
        <v>31</v>
      </c>
      <c r="AR22" t="s">
        <v>60</v>
      </c>
      <c r="AS22" t="s">
        <v>930</v>
      </c>
      <c r="AT22" s="3">
        <v>2.98</v>
      </c>
      <c r="AU22" s="3">
        <v>3.589</v>
      </c>
      <c r="AV22" s="4">
        <v>2415000</v>
      </c>
      <c r="AW22" s="5">
        <v>107.712</v>
      </c>
      <c r="AX22" s="6">
        <v>2601244.7999999998</v>
      </c>
      <c r="AY22" s="5">
        <v>112.624</v>
      </c>
      <c r="AZ22" s="4">
        <v>2719869.6</v>
      </c>
      <c r="BA22" s="4">
        <v>118624.8</v>
      </c>
    </row>
    <row r="23" spans="1:53" hidden="1" x14ac:dyDescent="0.25">
      <c r="A23" t="str">
        <f t="shared" si="1"/>
        <v>Dup</v>
      </c>
      <c r="B23" t="str">
        <f t="shared" si="0"/>
        <v>023051</v>
      </c>
      <c r="C23" t="s">
        <v>936</v>
      </c>
      <c r="D23" t="s">
        <v>27</v>
      </c>
      <c r="E23" t="s">
        <v>929</v>
      </c>
      <c r="F23" t="s">
        <v>1126</v>
      </c>
      <c r="G23" t="s">
        <v>86</v>
      </c>
      <c r="H23" t="str">
        <f>F23&amp;", "&amp;G23</f>
        <v>Potter, TX</v>
      </c>
      <c r="I23" t="s">
        <v>1212</v>
      </c>
      <c r="J23" s="7">
        <v>48375</v>
      </c>
      <c r="K23" t="s">
        <v>1227</v>
      </c>
      <c r="L23">
        <v>171412</v>
      </c>
      <c r="M23">
        <v>139294</v>
      </c>
      <c r="N23">
        <v>12355</v>
      </c>
      <c r="O23">
        <v>864</v>
      </c>
      <c r="P23">
        <v>7225</v>
      </c>
      <c r="Q23">
        <v>120</v>
      </c>
      <c r="R23">
        <v>4867</v>
      </c>
      <c r="S23">
        <v>6687</v>
      </c>
      <c r="T23" s="12">
        <v>81.262688726576897</v>
      </c>
      <c r="U23" s="9">
        <f>N23/L23</f>
        <v>7.2077800854082566E-2</v>
      </c>
      <c r="V23" s="9">
        <f>O23/L23</f>
        <v>5.0404872471005533E-3</v>
      </c>
      <c r="W23" s="9">
        <f>P23/L23</f>
        <v>4.214990782442303E-2</v>
      </c>
      <c r="X23" s="9">
        <f>Q23/L23</f>
        <v>7.000676732084101E-4</v>
      </c>
      <c r="Y23" s="9">
        <f>R23/L23</f>
        <v>2.839357804587777E-2</v>
      </c>
      <c r="Z23" s="9">
        <f>S23/L23</f>
        <v>3.9011271089538654E-2</v>
      </c>
      <c r="AA23" s="9">
        <f>SUM(N23:S23)/L23</f>
        <v>0.18737311273423096</v>
      </c>
      <c r="AB23" s="9" t="str">
        <f>IF(T23&gt;73,"Greater","Less")</f>
        <v>Greater</v>
      </c>
      <c r="AC23" s="9" t="str">
        <f>IF(T23&gt;VLOOKUP(G23,Some_data!$C$3144:$M$3196,11,FALSE),"Greater","Less")</f>
        <v>Greater</v>
      </c>
      <c r="AD23" s="9" t="str">
        <f>IF(T23&gt;VLOOKUP(J23,Some_data!$A$2:$M$3143,13,FALSE),"Greater","Less")</f>
        <v>Greater</v>
      </c>
      <c r="AE23" s="9"/>
      <c r="AF23" t="s">
        <v>87</v>
      </c>
      <c r="AG23" s="1">
        <v>4</v>
      </c>
      <c r="AH23" s="2">
        <v>49341</v>
      </c>
      <c r="AI23" s="2">
        <v>46784</v>
      </c>
      <c r="AJ23" t="s">
        <v>31</v>
      </c>
      <c r="AK23" s="2">
        <v>46784</v>
      </c>
      <c r="AL23" t="s">
        <v>88</v>
      </c>
      <c r="AM23" t="s">
        <v>89</v>
      </c>
      <c r="AN23" t="s">
        <v>32</v>
      </c>
      <c r="AO23" t="s">
        <v>49</v>
      </c>
      <c r="AP23" t="s">
        <v>33</v>
      </c>
      <c r="AQ23" t="s">
        <v>31</v>
      </c>
      <c r="AR23" t="s">
        <v>60</v>
      </c>
      <c r="AS23" t="s">
        <v>930</v>
      </c>
      <c r="AT23" s="3">
        <v>3.01</v>
      </c>
      <c r="AU23" s="3">
        <v>3.6269999999999998</v>
      </c>
      <c r="AV23" s="4">
        <v>2515000</v>
      </c>
      <c r="AW23" s="5">
        <v>107.47499999999999</v>
      </c>
      <c r="AX23" s="6">
        <v>2702996.25</v>
      </c>
      <c r="AY23" s="5">
        <v>112.13500000000001</v>
      </c>
      <c r="AZ23" s="4">
        <v>2820195.25</v>
      </c>
      <c r="BA23" s="4">
        <v>117199</v>
      </c>
    </row>
    <row r="24" spans="1:53" hidden="1" x14ac:dyDescent="0.25">
      <c r="A24" t="str">
        <f t="shared" si="1"/>
        <v>Dup</v>
      </c>
      <c r="B24" t="str">
        <f t="shared" si="0"/>
        <v>023051</v>
      </c>
      <c r="C24" t="s">
        <v>937</v>
      </c>
      <c r="D24" t="s">
        <v>27</v>
      </c>
      <c r="E24" t="s">
        <v>929</v>
      </c>
      <c r="F24" t="s">
        <v>1126</v>
      </c>
      <c r="G24" t="s">
        <v>86</v>
      </c>
      <c r="H24" t="str">
        <f>F24&amp;", "&amp;G24</f>
        <v>Potter, TX</v>
      </c>
      <c r="I24" t="s">
        <v>1212</v>
      </c>
      <c r="J24" s="7">
        <v>48375</v>
      </c>
      <c r="K24" t="s">
        <v>1227</v>
      </c>
      <c r="L24">
        <v>171412</v>
      </c>
      <c r="M24">
        <v>139294</v>
      </c>
      <c r="N24">
        <v>12355</v>
      </c>
      <c r="O24">
        <v>864</v>
      </c>
      <c r="P24">
        <v>7225</v>
      </c>
      <c r="Q24">
        <v>120</v>
      </c>
      <c r="R24">
        <v>4867</v>
      </c>
      <c r="S24">
        <v>6687</v>
      </c>
      <c r="T24" s="12">
        <v>81.262688726576897</v>
      </c>
      <c r="U24" s="9">
        <f>N24/L24</f>
        <v>7.2077800854082566E-2</v>
      </c>
      <c r="V24" s="9">
        <f>O24/L24</f>
        <v>5.0404872471005533E-3</v>
      </c>
      <c r="W24" s="9">
        <f>P24/L24</f>
        <v>4.214990782442303E-2</v>
      </c>
      <c r="X24" s="9">
        <f>Q24/L24</f>
        <v>7.000676732084101E-4</v>
      </c>
      <c r="Y24" s="9">
        <f>R24/L24</f>
        <v>2.839357804587777E-2</v>
      </c>
      <c r="Z24" s="9">
        <f>S24/L24</f>
        <v>3.9011271089538654E-2</v>
      </c>
      <c r="AA24" s="9">
        <f>SUM(N24:S24)/L24</f>
        <v>0.18737311273423096</v>
      </c>
      <c r="AB24" s="9" t="str">
        <f>IF(T24&gt;73,"Greater","Less")</f>
        <v>Greater</v>
      </c>
      <c r="AC24" s="9" t="str">
        <f>IF(T24&gt;VLOOKUP(G24,Some_data!$C$3144:$M$3196,11,FALSE),"Greater","Less")</f>
        <v>Greater</v>
      </c>
      <c r="AD24" s="9" t="str">
        <f>IF(T24&gt;VLOOKUP(J24,Some_data!$A$2:$M$3143,13,FALSE),"Greater","Less")</f>
        <v>Greater</v>
      </c>
      <c r="AE24" s="9"/>
      <c r="AF24" t="s">
        <v>87</v>
      </c>
      <c r="AG24" s="1">
        <v>4</v>
      </c>
      <c r="AH24" s="2">
        <v>49706</v>
      </c>
      <c r="AI24" s="2">
        <v>46784</v>
      </c>
      <c r="AJ24" t="s">
        <v>31</v>
      </c>
      <c r="AK24" s="2">
        <v>46784</v>
      </c>
      <c r="AL24" t="s">
        <v>88</v>
      </c>
      <c r="AM24" t="s">
        <v>89</v>
      </c>
      <c r="AN24" t="s">
        <v>32</v>
      </c>
      <c r="AO24" t="s">
        <v>49</v>
      </c>
      <c r="AP24" t="s">
        <v>33</v>
      </c>
      <c r="AQ24" t="s">
        <v>31</v>
      </c>
      <c r="AR24" t="s">
        <v>60</v>
      </c>
      <c r="AS24" t="s">
        <v>930</v>
      </c>
      <c r="AT24" s="3">
        <v>3.04</v>
      </c>
      <c r="AU24" s="3">
        <v>3.665</v>
      </c>
      <c r="AV24" s="4">
        <v>2620000</v>
      </c>
      <c r="AW24" s="5">
        <v>107.239</v>
      </c>
      <c r="AX24" s="6">
        <v>2809661.8</v>
      </c>
      <c r="AY24" s="5">
        <v>111.77500000000001</v>
      </c>
      <c r="AZ24" s="4">
        <v>2928505</v>
      </c>
      <c r="BA24" s="4">
        <v>118843.2</v>
      </c>
    </row>
    <row r="25" spans="1:53" hidden="1" x14ac:dyDescent="0.25">
      <c r="A25" t="str">
        <f t="shared" si="1"/>
        <v>Dup</v>
      </c>
      <c r="B25" t="str">
        <f t="shared" si="0"/>
        <v>023051</v>
      </c>
      <c r="C25" t="s">
        <v>938</v>
      </c>
      <c r="D25" t="s">
        <v>27</v>
      </c>
      <c r="E25" t="s">
        <v>929</v>
      </c>
      <c r="F25" t="s">
        <v>1126</v>
      </c>
      <c r="G25" t="s">
        <v>86</v>
      </c>
      <c r="H25" t="str">
        <f>F25&amp;", "&amp;G25</f>
        <v>Potter, TX</v>
      </c>
      <c r="I25" t="s">
        <v>1212</v>
      </c>
      <c r="J25" s="7">
        <v>48375</v>
      </c>
      <c r="K25" t="s">
        <v>1227</v>
      </c>
      <c r="L25">
        <v>171412</v>
      </c>
      <c r="M25">
        <v>139294</v>
      </c>
      <c r="N25">
        <v>12355</v>
      </c>
      <c r="O25">
        <v>864</v>
      </c>
      <c r="P25">
        <v>7225</v>
      </c>
      <c r="Q25">
        <v>120</v>
      </c>
      <c r="R25">
        <v>4867</v>
      </c>
      <c r="S25">
        <v>6687</v>
      </c>
      <c r="T25" s="12">
        <v>81.262688726576897</v>
      </c>
      <c r="U25" s="9">
        <f>N25/L25</f>
        <v>7.2077800854082566E-2</v>
      </c>
      <c r="V25" s="9">
        <f>O25/L25</f>
        <v>5.0404872471005533E-3</v>
      </c>
      <c r="W25" s="9">
        <f>P25/L25</f>
        <v>4.214990782442303E-2</v>
      </c>
      <c r="X25" s="9">
        <f>Q25/L25</f>
        <v>7.000676732084101E-4</v>
      </c>
      <c r="Y25" s="9">
        <f>R25/L25</f>
        <v>2.839357804587777E-2</v>
      </c>
      <c r="Z25" s="9">
        <f>S25/L25</f>
        <v>3.9011271089538654E-2</v>
      </c>
      <c r="AA25" s="9">
        <f>SUM(N25:S25)/L25</f>
        <v>0.18737311273423096</v>
      </c>
      <c r="AB25" s="9" t="str">
        <f>IF(T25&gt;73,"Greater","Less")</f>
        <v>Greater</v>
      </c>
      <c r="AC25" s="9" t="str">
        <f>IF(T25&gt;VLOOKUP(G25,Some_data!$C$3144:$M$3196,11,FALSE),"Greater","Less")</f>
        <v>Greater</v>
      </c>
      <c r="AD25" s="9" t="str">
        <f>IF(T25&gt;VLOOKUP(J25,Some_data!$A$2:$M$3143,13,FALSE),"Greater","Less")</f>
        <v>Greater</v>
      </c>
      <c r="AE25" s="9"/>
      <c r="AF25" t="s">
        <v>87</v>
      </c>
      <c r="AG25" s="1">
        <v>4</v>
      </c>
      <c r="AH25" s="2">
        <v>50072</v>
      </c>
      <c r="AI25" s="2">
        <v>46784</v>
      </c>
      <c r="AJ25" t="s">
        <v>31</v>
      </c>
      <c r="AK25" s="2">
        <v>46784</v>
      </c>
      <c r="AL25" t="s">
        <v>88</v>
      </c>
      <c r="AM25" t="s">
        <v>89</v>
      </c>
      <c r="AN25" t="s">
        <v>32</v>
      </c>
      <c r="AO25" t="s">
        <v>49</v>
      </c>
      <c r="AP25" t="s">
        <v>33</v>
      </c>
      <c r="AQ25" t="s">
        <v>31</v>
      </c>
      <c r="AR25" t="s">
        <v>60</v>
      </c>
      <c r="AS25" t="s">
        <v>930</v>
      </c>
      <c r="AT25" s="3">
        <v>3.07</v>
      </c>
      <c r="AU25" s="3">
        <v>3.7029999999999998</v>
      </c>
      <c r="AV25" s="4">
        <v>2725000</v>
      </c>
      <c r="AW25" s="5">
        <v>107.004</v>
      </c>
      <c r="AX25" s="6">
        <v>2915859</v>
      </c>
      <c r="AY25" s="5">
        <v>111.149</v>
      </c>
      <c r="AZ25" s="4">
        <v>3028810.25</v>
      </c>
      <c r="BA25" s="4">
        <v>112951.25</v>
      </c>
    </row>
    <row r="26" spans="1:53" x14ac:dyDescent="0.25">
      <c r="A26" t="str">
        <f t="shared" si="1"/>
        <v xml:space="preserve"> </v>
      </c>
      <c r="B26" t="str">
        <f t="shared" si="0"/>
        <v>037591</v>
      </c>
      <c r="C26" t="s">
        <v>366</v>
      </c>
      <c r="D26" t="s">
        <v>27</v>
      </c>
      <c r="E26" t="s">
        <v>367</v>
      </c>
      <c r="F26" t="s">
        <v>1080</v>
      </c>
      <c r="G26" t="s">
        <v>368</v>
      </c>
      <c r="H26" t="str">
        <f>F26&amp;", "&amp;G26</f>
        <v>Wake, NC</v>
      </c>
      <c r="I26" t="s">
        <v>1167</v>
      </c>
      <c r="J26" s="7">
        <v>37183</v>
      </c>
      <c r="K26" t="s">
        <v>1226</v>
      </c>
      <c r="L26">
        <v>45899</v>
      </c>
      <c r="M26">
        <v>36396</v>
      </c>
      <c r="N26">
        <v>3967</v>
      </c>
      <c r="O26">
        <v>121</v>
      </c>
      <c r="P26">
        <v>3406</v>
      </c>
      <c r="Q26">
        <v>0</v>
      </c>
      <c r="R26">
        <v>698</v>
      </c>
      <c r="S26">
        <v>1311</v>
      </c>
      <c r="T26" s="12">
        <v>79.295845225386174</v>
      </c>
      <c r="U26" s="9">
        <f>N26/L26</f>
        <v>8.6428898233076978E-2</v>
      </c>
      <c r="V26" s="9">
        <f>O26/L26</f>
        <v>2.6362230113945837E-3</v>
      </c>
      <c r="W26" s="9">
        <f>P26/L26</f>
        <v>7.4206409725702083E-2</v>
      </c>
      <c r="X26" s="9">
        <f>Q26/L26</f>
        <v>0</v>
      </c>
      <c r="Y26" s="9">
        <f>R26/L26</f>
        <v>1.5207302991350573E-2</v>
      </c>
      <c r="Z26" s="9">
        <f>S26/L26</f>
        <v>2.8562713784614044E-2</v>
      </c>
      <c r="AA26" s="9">
        <f>SUM(N26:S26)/L26</f>
        <v>0.20704154774613825</v>
      </c>
      <c r="AB26" s="9" t="str">
        <f>IF(T26&gt;73,"Greater","Less")</f>
        <v>Greater</v>
      </c>
      <c r="AC26" s="9" t="str">
        <f>IF(T26&gt;VLOOKUP(G26,Some_data!$C$3144:$M$3196,11,FALSE),"Greater","Less")</f>
        <v>Greater</v>
      </c>
      <c r="AD26" s="9" t="str">
        <f>IF(T26&gt;VLOOKUP(J26,Some_data!$A$2:$M$3143,13,FALSE),"Greater","Less")</f>
        <v>Greater</v>
      </c>
      <c r="AE26" s="12">
        <f>IF(AD26="Greater",0,1)</f>
        <v>0</v>
      </c>
      <c r="AF26" t="s">
        <v>87</v>
      </c>
      <c r="AG26" s="1">
        <v>3</v>
      </c>
      <c r="AH26" s="2">
        <v>47270</v>
      </c>
      <c r="AI26" s="2">
        <v>46174</v>
      </c>
      <c r="AJ26" t="s">
        <v>31</v>
      </c>
      <c r="AK26" s="2">
        <v>46174</v>
      </c>
      <c r="AL26" t="s">
        <v>88</v>
      </c>
      <c r="AM26" t="s">
        <v>89</v>
      </c>
      <c r="AN26" t="s">
        <v>88</v>
      </c>
      <c r="AO26" t="s">
        <v>89</v>
      </c>
      <c r="AP26" t="s">
        <v>33</v>
      </c>
      <c r="AQ26" t="s">
        <v>31</v>
      </c>
      <c r="AR26" t="s">
        <v>100</v>
      </c>
      <c r="AS26" t="s">
        <v>70</v>
      </c>
      <c r="AT26" s="3">
        <v>2.6459999999999999</v>
      </c>
      <c r="AU26" s="3">
        <v>3.165</v>
      </c>
      <c r="AV26" s="4">
        <v>1140000</v>
      </c>
      <c r="AW26" s="5">
        <v>102.241</v>
      </c>
      <c r="AX26" s="6">
        <v>1165547.3999999999</v>
      </c>
      <c r="AY26" s="5">
        <v>106.687</v>
      </c>
      <c r="AZ26" s="4">
        <v>1216231.8</v>
      </c>
      <c r="BA26" s="4">
        <v>50684.4</v>
      </c>
    </row>
    <row r="27" spans="1:53" hidden="1" x14ac:dyDescent="0.25">
      <c r="A27" t="str">
        <f t="shared" si="1"/>
        <v>Dup</v>
      </c>
      <c r="B27" t="str">
        <f t="shared" si="0"/>
        <v>037591</v>
      </c>
      <c r="C27" t="s">
        <v>369</v>
      </c>
      <c r="D27" t="s">
        <v>27</v>
      </c>
      <c r="E27" t="s">
        <v>367</v>
      </c>
      <c r="F27" t="s">
        <v>1080</v>
      </c>
      <c r="G27" t="s">
        <v>368</v>
      </c>
      <c r="H27" t="str">
        <f>F27&amp;", "&amp;G27</f>
        <v>Wake, NC</v>
      </c>
      <c r="I27" t="s">
        <v>1167</v>
      </c>
      <c r="J27" s="7">
        <v>37183</v>
      </c>
      <c r="K27" t="s">
        <v>1226</v>
      </c>
      <c r="L27">
        <v>45899</v>
      </c>
      <c r="M27">
        <v>36396</v>
      </c>
      <c r="N27">
        <v>3967</v>
      </c>
      <c r="O27">
        <v>121</v>
      </c>
      <c r="P27">
        <v>3406</v>
      </c>
      <c r="Q27">
        <v>0</v>
      </c>
      <c r="R27">
        <v>698</v>
      </c>
      <c r="S27">
        <v>1311</v>
      </c>
      <c r="T27" s="12">
        <v>79.295845225386174</v>
      </c>
      <c r="U27" s="9">
        <f>N27/L27</f>
        <v>8.6428898233076978E-2</v>
      </c>
      <c r="V27" s="9">
        <f>O27/L27</f>
        <v>2.6362230113945837E-3</v>
      </c>
      <c r="W27" s="9">
        <f>P27/L27</f>
        <v>7.4206409725702083E-2</v>
      </c>
      <c r="X27" s="9">
        <f>Q27/L27</f>
        <v>0</v>
      </c>
      <c r="Y27" s="9">
        <f>R27/L27</f>
        <v>1.5207302991350573E-2</v>
      </c>
      <c r="Z27" s="9">
        <f>S27/L27</f>
        <v>2.8562713784614044E-2</v>
      </c>
      <c r="AA27" s="9">
        <f>SUM(N27:S27)/L27</f>
        <v>0.20704154774613825</v>
      </c>
      <c r="AB27" s="9" t="str">
        <f>IF(T27&gt;73,"Greater","Less")</f>
        <v>Greater</v>
      </c>
      <c r="AC27" s="9" t="str">
        <f>IF(T27&gt;VLOOKUP(G27,Some_data!$C$3144:$M$3196,11,FALSE),"Greater","Less")</f>
        <v>Greater</v>
      </c>
      <c r="AD27" s="9" t="str">
        <f>IF(T27&gt;VLOOKUP(J27,Some_data!$A$2:$M$3143,13,FALSE),"Greater","Less")</f>
        <v>Greater</v>
      </c>
      <c r="AE27" s="9"/>
      <c r="AF27" t="s">
        <v>87</v>
      </c>
      <c r="AG27" s="1">
        <v>3</v>
      </c>
      <c r="AH27" s="2">
        <v>47635</v>
      </c>
      <c r="AI27" s="2">
        <v>46174</v>
      </c>
      <c r="AJ27" t="s">
        <v>31</v>
      </c>
      <c r="AK27" s="2">
        <v>46174</v>
      </c>
      <c r="AL27" t="s">
        <v>88</v>
      </c>
      <c r="AM27" t="s">
        <v>89</v>
      </c>
      <c r="AN27" t="s">
        <v>88</v>
      </c>
      <c r="AO27" t="s">
        <v>89</v>
      </c>
      <c r="AP27" t="s">
        <v>33</v>
      </c>
      <c r="AQ27" t="s">
        <v>31</v>
      </c>
      <c r="AR27" t="s">
        <v>100</v>
      </c>
      <c r="AS27" t="s">
        <v>70</v>
      </c>
      <c r="AT27" s="3">
        <v>2.6960000000000002</v>
      </c>
      <c r="AU27" s="3">
        <v>3.23</v>
      </c>
      <c r="AV27" s="4">
        <v>1320000</v>
      </c>
      <c r="AW27" s="5">
        <v>101.916</v>
      </c>
      <c r="AX27" s="6">
        <v>1345291.2</v>
      </c>
      <c r="AY27" s="5">
        <v>105.488</v>
      </c>
      <c r="AZ27" s="4">
        <v>1392441.6</v>
      </c>
      <c r="BA27" s="4">
        <v>47150.400000000001</v>
      </c>
    </row>
    <row r="28" spans="1:53" hidden="1" x14ac:dyDescent="0.25">
      <c r="A28" t="str">
        <f t="shared" si="1"/>
        <v>Dup</v>
      </c>
      <c r="B28" t="str">
        <f t="shared" si="0"/>
        <v>037591</v>
      </c>
      <c r="C28" t="s">
        <v>370</v>
      </c>
      <c r="D28" t="s">
        <v>27</v>
      </c>
      <c r="E28" t="s">
        <v>367</v>
      </c>
      <c r="F28" t="s">
        <v>1080</v>
      </c>
      <c r="G28" t="s">
        <v>368</v>
      </c>
      <c r="H28" t="str">
        <f>F28&amp;", "&amp;G28</f>
        <v>Wake, NC</v>
      </c>
      <c r="I28" t="s">
        <v>1167</v>
      </c>
      <c r="J28" s="7">
        <v>37183</v>
      </c>
      <c r="K28" t="s">
        <v>1226</v>
      </c>
      <c r="L28">
        <v>45899</v>
      </c>
      <c r="M28">
        <v>36396</v>
      </c>
      <c r="N28">
        <v>3967</v>
      </c>
      <c r="O28">
        <v>121</v>
      </c>
      <c r="P28">
        <v>3406</v>
      </c>
      <c r="Q28">
        <v>0</v>
      </c>
      <c r="R28">
        <v>698</v>
      </c>
      <c r="S28">
        <v>1311</v>
      </c>
      <c r="T28" s="12">
        <v>79.295845225386174</v>
      </c>
      <c r="U28" s="9">
        <f>N28/L28</f>
        <v>8.6428898233076978E-2</v>
      </c>
      <c r="V28" s="9">
        <f>O28/L28</f>
        <v>2.6362230113945837E-3</v>
      </c>
      <c r="W28" s="9">
        <f>P28/L28</f>
        <v>7.4206409725702083E-2</v>
      </c>
      <c r="X28" s="9">
        <f>Q28/L28</f>
        <v>0</v>
      </c>
      <c r="Y28" s="9">
        <f>R28/L28</f>
        <v>1.5207302991350573E-2</v>
      </c>
      <c r="Z28" s="9">
        <f>S28/L28</f>
        <v>2.8562713784614044E-2</v>
      </c>
      <c r="AA28" s="9">
        <f>SUM(N28:S28)/L28</f>
        <v>0.20704154774613825</v>
      </c>
      <c r="AB28" s="9" t="str">
        <f>IF(T28&gt;73,"Greater","Less")</f>
        <v>Greater</v>
      </c>
      <c r="AC28" s="9" t="str">
        <f>IF(T28&gt;VLOOKUP(G28,Some_data!$C$3144:$M$3196,11,FALSE),"Greater","Less")</f>
        <v>Greater</v>
      </c>
      <c r="AD28" s="9" t="str">
        <f>IF(T28&gt;VLOOKUP(J28,Some_data!$A$2:$M$3143,13,FALSE),"Greater","Less")</f>
        <v>Greater</v>
      </c>
      <c r="AE28" s="9"/>
      <c r="AF28" t="s">
        <v>87</v>
      </c>
      <c r="AG28" s="1">
        <v>3</v>
      </c>
      <c r="AH28" s="2">
        <v>48000</v>
      </c>
      <c r="AI28" s="2">
        <v>46174</v>
      </c>
      <c r="AJ28" t="s">
        <v>31</v>
      </c>
      <c r="AK28" s="2">
        <v>46174</v>
      </c>
      <c r="AL28" t="s">
        <v>88</v>
      </c>
      <c r="AM28" t="s">
        <v>89</v>
      </c>
      <c r="AN28" t="s">
        <v>88</v>
      </c>
      <c r="AO28" t="s">
        <v>89</v>
      </c>
      <c r="AP28" t="s">
        <v>33</v>
      </c>
      <c r="AQ28" t="s">
        <v>31</v>
      </c>
      <c r="AR28" t="s">
        <v>100</v>
      </c>
      <c r="AS28" t="s">
        <v>70</v>
      </c>
      <c r="AT28" s="3">
        <v>2.798</v>
      </c>
      <c r="AU28" s="3">
        <v>3.3580000000000001</v>
      </c>
      <c r="AV28" s="4">
        <v>1320000</v>
      </c>
      <c r="AW28" s="5">
        <v>101.27200000000001</v>
      </c>
      <c r="AX28" s="6">
        <v>1336790.3999999999</v>
      </c>
      <c r="AY28" s="5">
        <v>104.89700000000001</v>
      </c>
      <c r="AZ28" s="4">
        <v>1384640.4</v>
      </c>
      <c r="BA28" s="4">
        <v>47850</v>
      </c>
    </row>
    <row r="29" spans="1:53" x14ac:dyDescent="0.25">
      <c r="A29" t="str">
        <f t="shared" si="1"/>
        <v xml:space="preserve"> </v>
      </c>
      <c r="B29" t="str">
        <f t="shared" si="0"/>
        <v>041431</v>
      </c>
      <c r="C29" t="s">
        <v>371</v>
      </c>
      <c r="D29" t="s">
        <v>27</v>
      </c>
      <c r="E29" t="s">
        <v>372</v>
      </c>
      <c r="F29" t="s">
        <v>1081</v>
      </c>
      <c r="G29" t="s">
        <v>357</v>
      </c>
      <c r="H29" t="str">
        <f>F29&amp;", "&amp;G29</f>
        <v>Arlington, VA</v>
      </c>
      <c r="I29" t="s">
        <v>1168</v>
      </c>
      <c r="J29" s="7">
        <v>51013</v>
      </c>
      <c r="K29" t="s">
        <v>1229</v>
      </c>
      <c r="L29">
        <v>229534</v>
      </c>
      <c r="M29">
        <v>164102</v>
      </c>
      <c r="N29">
        <v>20278</v>
      </c>
      <c r="O29">
        <v>1013</v>
      </c>
      <c r="P29">
        <v>23576</v>
      </c>
      <c r="Q29">
        <v>194</v>
      </c>
      <c r="R29">
        <v>13029</v>
      </c>
      <c r="S29">
        <v>7342</v>
      </c>
      <c r="T29" s="12">
        <v>71.493547796840545</v>
      </c>
      <c r="U29" s="9">
        <f>N29/L29</f>
        <v>8.8344210443768681E-2</v>
      </c>
      <c r="V29" s="9">
        <f>O29/L29</f>
        <v>4.4132895344480561E-3</v>
      </c>
      <c r="W29" s="9">
        <f>P29/L29</f>
        <v>0.10271245218573283</v>
      </c>
      <c r="X29" s="9">
        <f>Q29/L29</f>
        <v>8.4519069070377369E-4</v>
      </c>
      <c r="Y29" s="9">
        <f>R29/L29</f>
        <v>5.6762832521543648E-2</v>
      </c>
      <c r="Z29" s="9">
        <f>S29/L29</f>
        <v>3.1986546655397456E-2</v>
      </c>
      <c r="AA29" s="9">
        <f>SUM(N29:S29)/L29</f>
        <v>0.28506452203159444</v>
      </c>
      <c r="AB29" s="9" t="str">
        <f>IF(T29&gt;73,"Greater","Less")</f>
        <v>Less</v>
      </c>
      <c r="AC29" s="9" t="str">
        <f>IF(T29&gt;VLOOKUP(G29,Some_data!$C$3144:$M$3196,11,FALSE),"Greater","Less")</f>
        <v>Greater</v>
      </c>
      <c r="AD29" s="9" t="str">
        <f>IF(T29&gt;VLOOKUP(J29,Some_data!$A$2:$M$3143,13,FALSE),"Greater","Less")</f>
        <v>Less</v>
      </c>
      <c r="AE29" s="12">
        <f>IF(AD29="Greater",0,1)</f>
        <v>1</v>
      </c>
      <c r="AF29" t="s">
        <v>87</v>
      </c>
      <c r="AG29" s="1">
        <v>2.5</v>
      </c>
      <c r="AH29" s="2">
        <v>46980</v>
      </c>
      <c r="AI29" s="2">
        <v>46249</v>
      </c>
      <c r="AJ29" t="s">
        <v>31</v>
      </c>
      <c r="AK29" s="2">
        <v>46249</v>
      </c>
      <c r="AL29" t="s">
        <v>88</v>
      </c>
      <c r="AM29" t="s">
        <v>89</v>
      </c>
      <c r="AN29" t="s">
        <v>88</v>
      </c>
      <c r="AO29" t="s">
        <v>89</v>
      </c>
      <c r="AP29" t="s">
        <v>33</v>
      </c>
      <c r="AQ29" t="s">
        <v>31</v>
      </c>
      <c r="AR29" t="s">
        <v>100</v>
      </c>
      <c r="AS29" t="s">
        <v>70</v>
      </c>
      <c r="AT29" s="3">
        <v>2.4510000000000001</v>
      </c>
      <c r="AU29" s="3">
        <v>2.919</v>
      </c>
      <c r="AV29" s="4">
        <v>4000000</v>
      </c>
      <c r="AW29" s="5">
        <v>100.319</v>
      </c>
      <c r="AX29" s="6">
        <v>4012760</v>
      </c>
      <c r="AY29" s="5">
        <v>102.547</v>
      </c>
      <c r="AZ29" s="4">
        <v>4101880</v>
      </c>
      <c r="BA29" s="4">
        <v>89120</v>
      </c>
    </row>
    <row r="30" spans="1:53" hidden="1" x14ac:dyDescent="0.25">
      <c r="A30" t="str">
        <f t="shared" si="1"/>
        <v>Dup</v>
      </c>
      <c r="B30" t="str">
        <f t="shared" si="0"/>
        <v>041431</v>
      </c>
      <c r="C30" t="s">
        <v>373</v>
      </c>
      <c r="D30" t="s">
        <v>27</v>
      </c>
      <c r="E30" t="s">
        <v>372</v>
      </c>
      <c r="F30" t="s">
        <v>1081</v>
      </c>
      <c r="G30" t="s">
        <v>357</v>
      </c>
      <c r="H30" t="str">
        <f>F30&amp;", "&amp;G30</f>
        <v>Arlington, VA</v>
      </c>
      <c r="I30" t="s">
        <v>1168</v>
      </c>
      <c r="J30" s="7">
        <v>51013</v>
      </c>
      <c r="K30" t="s">
        <v>1229</v>
      </c>
      <c r="L30">
        <v>229534</v>
      </c>
      <c r="M30">
        <v>164102</v>
      </c>
      <c r="N30">
        <v>20278</v>
      </c>
      <c r="O30">
        <v>1013</v>
      </c>
      <c r="P30">
        <v>23576</v>
      </c>
      <c r="Q30">
        <v>194</v>
      </c>
      <c r="R30">
        <v>13029</v>
      </c>
      <c r="S30">
        <v>7342</v>
      </c>
      <c r="T30" s="12">
        <v>71.493547796840545</v>
      </c>
      <c r="U30" s="9">
        <f>N30/L30</f>
        <v>8.8344210443768681E-2</v>
      </c>
      <c r="V30" s="9">
        <f>O30/L30</f>
        <v>4.4132895344480561E-3</v>
      </c>
      <c r="W30" s="9">
        <f>P30/L30</f>
        <v>0.10271245218573283</v>
      </c>
      <c r="X30" s="9">
        <f>Q30/L30</f>
        <v>8.4519069070377369E-4</v>
      </c>
      <c r="Y30" s="9">
        <f>R30/L30</f>
        <v>5.6762832521543648E-2</v>
      </c>
      <c r="Z30" s="9">
        <f>S30/L30</f>
        <v>3.1986546655397456E-2</v>
      </c>
      <c r="AA30" s="9">
        <f>SUM(N30:S30)/L30</f>
        <v>0.28506452203159444</v>
      </c>
      <c r="AB30" s="9" t="str">
        <f>IF(T30&gt;73,"Greater","Less")</f>
        <v>Less</v>
      </c>
      <c r="AC30" s="9" t="str">
        <f>IF(T30&gt;VLOOKUP(G30,Some_data!$C$3144:$M$3196,11,FALSE),"Greater","Less")</f>
        <v>Greater</v>
      </c>
      <c r="AD30" s="9" t="str">
        <f>IF(T30&gt;VLOOKUP(J30,Some_data!$A$2:$M$3143,13,FALSE),"Greater","Less")</f>
        <v>Less</v>
      </c>
      <c r="AE30" s="9"/>
      <c r="AF30" t="s">
        <v>87</v>
      </c>
      <c r="AG30" s="1">
        <v>2.5</v>
      </c>
      <c r="AH30" s="2">
        <v>47345</v>
      </c>
      <c r="AI30" s="2">
        <v>46249</v>
      </c>
      <c r="AJ30" t="s">
        <v>31</v>
      </c>
      <c r="AK30" s="2">
        <v>46249</v>
      </c>
      <c r="AL30" t="s">
        <v>88</v>
      </c>
      <c r="AM30" t="s">
        <v>89</v>
      </c>
      <c r="AN30" t="s">
        <v>88</v>
      </c>
      <c r="AO30" t="s">
        <v>89</v>
      </c>
      <c r="AP30" t="s">
        <v>33</v>
      </c>
      <c r="AQ30" t="s">
        <v>31</v>
      </c>
      <c r="AR30" t="s">
        <v>100</v>
      </c>
      <c r="AS30" t="s">
        <v>70</v>
      </c>
      <c r="AT30" s="3">
        <v>2.5099999999999998</v>
      </c>
      <c r="AU30" s="3">
        <v>2.9940000000000002</v>
      </c>
      <c r="AV30" s="4">
        <v>17040000</v>
      </c>
      <c r="AW30" s="5">
        <v>99.909000000000006</v>
      </c>
      <c r="AX30" s="6">
        <v>17024493.600000001</v>
      </c>
      <c r="AY30" s="5">
        <v>102</v>
      </c>
      <c r="AZ30" s="4">
        <v>17380800</v>
      </c>
      <c r="BA30" s="4">
        <v>356306.4</v>
      </c>
    </row>
    <row r="31" spans="1:53" hidden="1" x14ac:dyDescent="0.25">
      <c r="A31" t="str">
        <f t="shared" si="1"/>
        <v>Dup</v>
      </c>
      <c r="B31" t="str">
        <f t="shared" si="0"/>
        <v>041431</v>
      </c>
      <c r="C31" t="s">
        <v>374</v>
      </c>
      <c r="D31" t="s">
        <v>27</v>
      </c>
      <c r="E31" t="s">
        <v>372</v>
      </c>
      <c r="F31" t="s">
        <v>1081</v>
      </c>
      <c r="G31" t="s">
        <v>357</v>
      </c>
      <c r="H31" t="str">
        <f>F31&amp;", "&amp;G31</f>
        <v>Arlington, VA</v>
      </c>
      <c r="I31" t="s">
        <v>1168</v>
      </c>
      <c r="J31" s="7">
        <v>51013</v>
      </c>
      <c r="K31" t="s">
        <v>1229</v>
      </c>
      <c r="L31">
        <v>229534</v>
      </c>
      <c r="M31">
        <v>164102</v>
      </c>
      <c r="N31">
        <v>20278</v>
      </c>
      <c r="O31">
        <v>1013</v>
      </c>
      <c r="P31">
        <v>23576</v>
      </c>
      <c r="Q31">
        <v>194</v>
      </c>
      <c r="R31">
        <v>13029</v>
      </c>
      <c r="S31">
        <v>7342</v>
      </c>
      <c r="T31" s="12">
        <v>71.493547796840545</v>
      </c>
      <c r="U31" s="9">
        <f>N31/L31</f>
        <v>8.8344210443768681E-2</v>
      </c>
      <c r="V31" s="9">
        <f>O31/L31</f>
        <v>4.4132895344480561E-3</v>
      </c>
      <c r="W31" s="9">
        <f>P31/L31</f>
        <v>0.10271245218573283</v>
      </c>
      <c r="X31" s="9">
        <f>Q31/L31</f>
        <v>8.4519069070377369E-4</v>
      </c>
      <c r="Y31" s="9">
        <f>R31/L31</f>
        <v>5.6762832521543648E-2</v>
      </c>
      <c r="Z31" s="9">
        <f>S31/L31</f>
        <v>3.1986546655397456E-2</v>
      </c>
      <c r="AA31" s="9">
        <f>SUM(N31:S31)/L31</f>
        <v>0.28506452203159444</v>
      </c>
      <c r="AB31" s="9" t="str">
        <f>IF(T31&gt;73,"Greater","Less")</f>
        <v>Less</v>
      </c>
      <c r="AC31" s="9" t="str">
        <f>IF(T31&gt;VLOOKUP(G31,Some_data!$C$3144:$M$3196,11,FALSE),"Greater","Less")</f>
        <v>Greater</v>
      </c>
      <c r="AD31" s="9" t="str">
        <f>IF(T31&gt;VLOOKUP(J31,Some_data!$A$2:$M$3143,13,FALSE),"Greater","Less")</f>
        <v>Less</v>
      </c>
      <c r="AE31" s="9"/>
      <c r="AF31" t="s">
        <v>87</v>
      </c>
      <c r="AG31" s="1">
        <v>5</v>
      </c>
      <c r="AH31" s="2">
        <v>47710</v>
      </c>
      <c r="AI31" s="2">
        <v>46980</v>
      </c>
      <c r="AJ31" t="s">
        <v>31</v>
      </c>
      <c r="AK31" s="2">
        <v>46980</v>
      </c>
      <c r="AL31" t="s">
        <v>88</v>
      </c>
      <c r="AM31" t="s">
        <v>89</v>
      </c>
      <c r="AN31" t="s">
        <v>88</v>
      </c>
      <c r="AO31" t="s">
        <v>89</v>
      </c>
      <c r="AP31" t="s">
        <v>33</v>
      </c>
      <c r="AQ31" t="s">
        <v>31</v>
      </c>
      <c r="AR31" t="s">
        <v>100</v>
      </c>
      <c r="AS31" t="s">
        <v>70</v>
      </c>
      <c r="AT31" s="3">
        <v>2.5550000000000002</v>
      </c>
      <c r="AU31" s="3">
        <v>3.0510000000000002</v>
      </c>
      <c r="AV31" s="4">
        <v>9250000</v>
      </c>
      <c r="AW31" s="5">
        <v>119.876</v>
      </c>
      <c r="AX31" s="6">
        <v>11088530</v>
      </c>
      <c r="AY31" s="5">
        <v>127.876</v>
      </c>
      <c r="AZ31" s="4">
        <v>11828530</v>
      </c>
      <c r="BA31" s="4">
        <v>740000</v>
      </c>
    </row>
    <row r="32" spans="1:53" x14ac:dyDescent="0.25">
      <c r="A32" t="str">
        <f t="shared" si="1"/>
        <v xml:space="preserve"> </v>
      </c>
      <c r="B32" t="str">
        <f t="shared" si="0"/>
        <v>041796</v>
      </c>
      <c r="C32" t="s">
        <v>98</v>
      </c>
      <c r="D32" t="s">
        <v>27</v>
      </c>
      <c r="E32" t="s">
        <v>99</v>
      </c>
      <c r="F32" t="s">
        <v>1059</v>
      </c>
      <c r="G32" t="s">
        <v>86</v>
      </c>
      <c r="H32" t="str">
        <f>F32&amp;", "&amp;G32</f>
        <v>Tarrant, TX</v>
      </c>
      <c r="I32" t="s">
        <v>1147</v>
      </c>
      <c r="J32" s="7">
        <v>48439</v>
      </c>
      <c r="K32" t="s">
        <v>1226</v>
      </c>
      <c r="L32">
        <v>388225</v>
      </c>
      <c r="M32">
        <v>244490</v>
      </c>
      <c r="N32">
        <v>85023</v>
      </c>
      <c r="O32">
        <v>1619</v>
      </c>
      <c r="P32">
        <v>26689</v>
      </c>
      <c r="Q32">
        <v>458</v>
      </c>
      <c r="R32">
        <v>17998</v>
      </c>
      <c r="S32">
        <v>11948</v>
      </c>
      <c r="T32" s="12">
        <v>62.976366797604477</v>
      </c>
      <c r="U32" s="9">
        <f>N32/L32</f>
        <v>0.21900444329963295</v>
      </c>
      <c r="V32" s="9">
        <f>O32/L32</f>
        <v>4.1702620902826972E-3</v>
      </c>
      <c r="W32" s="9">
        <f>P32/L32</f>
        <v>6.8746216755747311E-2</v>
      </c>
      <c r="X32" s="9">
        <f>Q32/L32</f>
        <v>1.179728250370275E-3</v>
      </c>
      <c r="Y32" s="9">
        <f>R32/L32</f>
        <v>4.6359714083327966E-2</v>
      </c>
      <c r="Z32" s="9">
        <f>S32/L32</f>
        <v>3.0775967544593986E-2</v>
      </c>
      <c r="AA32" s="9">
        <f>SUM(N32:S32)/L32</f>
        <v>0.37023633202395517</v>
      </c>
      <c r="AB32" s="9" t="str">
        <f>IF(T32&gt;73,"Greater","Less")</f>
        <v>Less</v>
      </c>
      <c r="AC32" s="9" t="str">
        <f>IF(T32&gt;VLOOKUP(G32,Some_data!$C$3144:$M$3196,11,FALSE),"Greater","Less")</f>
        <v>Less</v>
      </c>
      <c r="AD32" s="9" t="str">
        <f>IF(T32&gt;VLOOKUP(J32,Some_data!$A$2:$M$3143,13,FALSE),"Greater","Less")</f>
        <v>Less</v>
      </c>
      <c r="AE32" s="12">
        <f>IF(AD32="Greater",0,1)</f>
        <v>1</v>
      </c>
      <c r="AF32" t="s">
        <v>87</v>
      </c>
      <c r="AG32" s="1">
        <v>2.85</v>
      </c>
      <c r="AH32" s="2">
        <v>46980</v>
      </c>
      <c r="AI32" s="2">
        <v>46249</v>
      </c>
      <c r="AJ32" t="s">
        <v>31</v>
      </c>
      <c r="AK32" s="2">
        <v>46249</v>
      </c>
      <c r="AL32" t="s">
        <v>43</v>
      </c>
      <c r="AM32" t="s">
        <v>89</v>
      </c>
      <c r="AN32" t="s">
        <v>43</v>
      </c>
      <c r="AO32" t="s">
        <v>89</v>
      </c>
      <c r="AP32" t="s">
        <v>69</v>
      </c>
      <c r="AQ32" t="s">
        <v>31</v>
      </c>
      <c r="AR32" t="s">
        <v>100</v>
      </c>
      <c r="AS32" t="s">
        <v>70</v>
      </c>
      <c r="AT32" s="3">
        <v>2.85</v>
      </c>
      <c r="AU32" s="3">
        <v>3.4239999999999999</v>
      </c>
      <c r="AV32" s="4">
        <v>2710000</v>
      </c>
      <c r="AW32" s="5">
        <v>100</v>
      </c>
      <c r="AX32" s="6">
        <v>2710000</v>
      </c>
      <c r="AY32" s="5">
        <v>106.43899999999999</v>
      </c>
      <c r="AZ32" s="4">
        <v>2884496.9</v>
      </c>
      <c r="BA32" s="4">
        <v>174496.9</v>
      </c>
    </row>
    <row r="33" spans="1:53" hidden="1" x14ac:dyDescent="0.25">
      <c r="A33" t="str">
        <f t="shared" si="1"/>
        <v>Dup</v>
      </c>
      <c r="B33" t="str">
        <f t="shared" si="0"/>
        <v>041796</v>
      </c>
      <c r="C33" t="s">
        <v>101</v>
      </c>
      <c r="D33" t="s">
        <v>27</v>
      </c>
      <c r="E33" t="s">
        <v>99</v>
      </c>
      <c r="F33" t="s">
        <v>1059</v>
      </c>
      <c r="G33" t="s">
        <v>86</v>
      </c>
      <c r="H33" t="str">
        <f>F33&amp;", "&amp;G33</f>
        <v>Tarrant, TX</v>
      </c>
      <c r="I33" t="s">
        <v>1147</v>
      </c>
      <c r="J33" s="7">
        <v>48439</v>
      </c>
      <c r="K33" t="s">
        <v>1226</v>
      </c>
      <c r="L33">
        <v>388225</v>
      </c>
      <c r="M33">
        <v>244490</v>
      </c>
      <c r="N33">
        <v>85023</v>
      </c>
      <c r="O33">
        <v>1619</v>
      </c>
      <c r="P33">
        <v>26689</v>
      </c>
      <c r="Q33">
        <v>458</v>
      </c>
      <c r="R33">
        <v>17998</v>
      </c>
      <c r="S33">
        <v>11948</v>
      </c>
      <c r="T33" s="12">
        <v>62.976366797604477</v>
      </c>
      <c r="U33" s="9">
        <f>N33/L33</f>
        <v>0.21900444329963295</v>
      </c>
      <c r="V33" s="9">
        <f>O33/L33</f>
        <v>4.1702620902826972E-3</v>
      </c>
      <c r="W33" s="9">
        <f>P33/L33</f>
        <v>6.8746216755747311E-2</v>
      </c>
      <c r="X33" s="9">
        <f>Q33/L33</f>
        <v>1.179728250370275E-3</v>
      </c>
      <c r="Y33" s="9">
        <f>R33/L33</f>
        <v>4.6359714083327966E-2</v>
      </c>
      <c r="Z33" s="9">
        <f>S33/L33</f>
        <v>3.0775967544593986E-2</v>
      </c>
      <c r="AA33" s="9">
        <f>SUM(N33:S33)/L33</f>
        <v>0.37023633202395517</v>
      </c>
      <c r="AB33" s="9" t="str">
        <f>IF(T33&gt;73,"Greater","Less")</f>
        <v>Less</v>
      </c>
      <c r="AC33" s="9" t="str">
        <f>IF(T33&gt;VLOOKUP(G33,Some_data!$C$3144:$M$3196,11,FALSE),"Greater","Less")</f>
        <v>Less</v>
      </c>
      <c r="AD33" s="9" t="str">
        <f>IF(T33&gt;VLOOKUP(J33,Some_data!$A$2:$M$3143,13,FALSE),"Greater","Less")</f>
        <v>Less</v>
      </c>
      <c r="AE33" s="9"/>
      <c r="AF33" t="s">
        <v>87</v>
      </c>
      <c r="AG33" s="1">
        <v>2.95</v>
      </c>
      <c r="AH33" s="2">
        <v>47345</v>
      </c>
      <c r="AI33" s="2">
        <v>46249</v>
      </c>
      <c r="AJ33" t="s">
        <v>31</v>
      </c>
      <c r="AK33" s="2">
        <v>46249</v>
      </c>
      <c r="AL33" t="s">
        <v>43</v>
      </c>
      <c r="AM33" t="s">
        <v>89</v>
      </c>
      <c r="AN33" t="s">
        <v>43</v>
      </c>
      <c r="AO33" t="s">
        <v>89</v>
      </c>
      <c r="AP33" t="s">
        <v>69</v>
      </c>
      <c r="AQ33" t="s">
        <v>31</v>
      </c>
      <c r="AR33" t="s">
        <v>100</v>
      </c>
      <c r="AS33" t="s">
        <v>70</v>
      </c>
      <c r="AT33" s="3">
        <v>2.95</v>
      </c>
      <c r="AU33" s="3">
        <v>3.55</v>
      </c>
      <c r="AV33" s="4">
        <v>2710000</v>
      </c>
      <c r="AW33" s="5">
        <v>100</v>
      </c>
      <c r="AX33" s="6">
        <v>2710000</v>
      </c>
      <c r="AY33" s="5">
        <v>106.117</v>
      </c>
      <c r="AZ33" s="4">
        <v>2875770.7</v>
      </c>
      <c r="BA33" s="4">
        <v>165770.70000000001</v>
      </c>
    </row>
    <row r="34" spans="1:53" hidden="1" x14ac:dyDescent="0.25">
      <c r="A34" t="str">
        <f t="shared" si="1"/>
        <v>Dup</v>
      </c>
      <c r="B34" t="str">
        <f t="shared" si="0"/>
        <v>041796</v>
      </c>
      <c r="C34" t="s">
        <v>102</v>
      </c>
      <c r="D34" t="s">
        <v>27</v>
      </c>
      <c r="E34" t="s">
        <v>99</v>
      </c>
      <c r="F34" t="s">
        <v>1059</v>
      </c>
      <c r="G34" t="s">
        <v>86</v>
      </c>
      <c r="H34" t="str">
        <f>F34&amp;", "&amp;G34</f>
        <v>Tarrant, TX</v>
      </c>
      <c r="I34" t="s">
        <v>1147</v>
      </c>
      <c r="J34" s="7">
        <v>48439</v>
      </c>
      <c r="K34" t="s">
        <v>1226</v>
      </c>
      <c r="L34">
        <v>388225</v>
      </c>
      <c r="M34">
        <v>244490</v>
      </c>
      <c r="N34">
        <v>85023</v>
      </c>
      <c r="O34">
        <v>1619</v>
      </c>
      <c r="P34">
        <v>26689</v>
      </c>
      <c r="Q34">
        <v>458</v>
      </c>
      <c r="R34">
        <v>17998</v>
      </c>
      <c r="S34">
        <v>11948</v>
      </c>
      <c r="T34" s="12">
        <v>62.976366797604477</v>
      </c>
      <c r="U34" s="9">
        <f>N34/L34</f>
        <v>0.21900444329963295</v>
      </c>
      <c r="V34" s="9">
        <f>O34/L34</f>
        <v>4.1702620902826972E-3</v>
      </c>
      <c r="W34" s="9">
        <f>P34/L34</f>
        <v>6.8746216755747311E-2</v>
      </c>
      <c r="X34" s="9">
        <f>Q34/L34</f>
        <v>1.179728250370275E-3</v>
      </c>
      <c r="Y34" s="9">
        <f>R34/L34</f>
        <v>4.6359714083327966E-2</v>
      </c>
      <c r="Z34" s="9">
        <f>S34/L34</f>
        <v>3.0775967544593986E-2</v>
      </c>
      <c r="AA34" s="9">
        <f>SUM(N34:S34)/L34</f>
        <v>0.37023633202395517</v>
      </c>
      <c r="AB34" s="9" t="str">
        <f>IF(T34&gt;73,"Greater","Less")</f>
        <v>Less</v>
      </c>
      <c r="AC34" s="9" t="str">
        <f>IF(T34&gt;VLOOKUP(G34,Some_data!$C$3144:$M$3196,11,FALSE),"Greater","Less")</f>
        <v>Less</v>
      </c>
      <c r="AD34" s="9" t="str">
        <f>IF(T34&gt;VLOOKUP(J34,Some_data!$A$2:$M$3143,13,FALSE),"Greater","Less")</f>
        <v>Less</v>
      </c>
      <c r="AE34" s="9"/>
      <c r="AF34" t="s">
        <v>87</v>
      </c>
      <c r="AG34" s="1">
        <v>3</v>
      </c>
      <c r="AH34" s="2">
        <v>47710</v>
      </c>
      <c r="AI34" s="2">
        <v>46249</v>
      </c>
      <c r="AJ34" t="s">
        <v>31</v>
      </c>
      <c r="AK34" s="2">
        <v>46249</v>
      </c>
      <c r="AL34" t="s">
        <v>43</v>
      </c>
      <c r="AM34" t="s">
        <v>89</v>
      </c>
      <c r="AN34" t="s">
        <v>43</v>
      </c>
      <c r="AO34" t="s">
        <v>89</v>
      </c>
      <c r="AP34" t="s">
        <v>69</v>
      </c>
      <c r="AQ34" t="s">
        <v>31</v>
      </c>
      <c r="AR34" t="s">
        <v>100</v>
      </c>
      <c r="AS34" t="s">
        <v>70</v>
      </c>
      <c r="AT34" s="3">
        <v>3</v>
      </c>
      <c r="AU34" s="3">
        <v>3.6139999999999999</v>
      </c>
      <c r="AV34" s="4">
        <v>2710000</v>
      </c>
      <c r="AW34" s="5">
        <v>100</v>
      </c>
      <c r="AX34" s="6">
        <v>2710000</v>
      </c>
      <c r="AY34" s="5">
        <v>105.245</v>
      </c>
      <c r="AZ34" s="4">
        <v>2852139.5</v>
      </c>
      <c r="BA34" s="4">
        <v>142139.5</v>
      </c>
    </row>
    <row r="35" spans="1:53" hidden="1" x14ac:dyDescent="0.25">
      <c r="A35" t="str">
        <f t="shared" si="1"/>
        <v>Dup</v>
      </c>
      <c r="B35" t="str">
        <f t="shared" si="0"/>
        <v>041796</v>
      </c>
      <c r="C35" t="s">
        <v>103</v>
      </c>
      <c r="D35" t="s">
        <v>27</v>
      </c>
      <c r="E35" t="s">
        <v>99</v>
      </c>
      <c r="F35" t="s">
        <v>1059</v>
      </c>
      <c r="G35" t="s">
        <v>86</v>
      </c>
      <c r="H35" t="str">
        <f>F35&amp;", "&amp;G35</f>
        <v>Tarrant, TX</v>
      </c>
      <c r="I35" t="s">
        <v>1147</v>
      </c>
      <c r="J35" s="7">
        <v>48439</v>
      </c>
      <c r="K35" t="s">
        <v>1226</v>
      </c>
      <c r="L35">
        <v>388225</v>
      </c>
      <c r="M35">
        <v>244490</v>
      </c>
      <c r="N35">
        <v>85023</v>
      </c>
      <c r="O35">
        <v>1619</v>
      </c>
      <c r="P35">
        <v>26689</v>
      </c>
      <c r="Q35">
        <v>458</v>
      </c>
      <c r="R35">
        <v>17998</v>
      </c>
      <c r="S35">
        <v>11948</v>
      </c>
      <c r="T35" s="12">
        <v>62.976366797604477</v>
      </c>
      <c r="U35" s="9">
        <f>N35/L35</f>
        <v>0.21900444329963295</v>
      </c>
      <c r="V35" s="9">
        <f>O35/L35</f>
        <v>4.1702620902826972E-3</v>
      </c>
      <c r="W35" s="9">
        <f>P35/L35</f>
        <v>6.8746216755747311E-2</v>
      </c>
      <c r="X35" s="9">
        <f>Q35/L35</f>
        <v>1.179728250370275E-3</v>
      </c>
      <c r="Y35" s="9">
        <f>R35/L35</f>
        <v>4.6359714083327966E-2</v>
      </c>
      <c r="Z35" s="9">
        <f>S35/L35</f>
        <v>3.0775967544593986E-2</v>
      </c>
      <c r="AA35" s="9">
        <f>SUM(N35:S35)/L35</f>
        <v>0.37023633202395517</v>
      </c>
      <c r="AB35" s="9" t="str">
        <f>IF(T35&gt;73,"Greater","Less")</f>
        <v>Less</v>
      </c>
      <c r="AC35" s="9" t="str">
        <f>IF(T35&gt;VLOOKUP(G35,Some_data!$C$3144:$M$3196,11,FALSE),"Greater","Less")</f>
        <v>Less</v>
      </c>
      <c r="AD35" s="9" t="str">
        <f>IF(T35&gt;VLOOKUP(J35,Some_data!$A$2:$M$3143,13,FALSE),"Greater","Less")</f>
        <v>Less</v>
      </c>
      <c r="AE35" s="9"/>
      <c r="AF35" t="s">
        <v>87</v>
      </c>
      <c r="AG35" s="1">
        <v>3.1</v>
      </c>
      <c r="AH35" s="2">
        <v>48075</v>
      </c>
      <c r="AI35" s="2">
        <v>46249</v>
      </c>
      <c r="AJ35" t="s">
        <v>31</v>
      </c>
      <c r="AK35" s="2">
        <v>46249</v>
      </c>
      <c r="AL35" t="s">
        <v>43</v>
      </c>
      <c r="AM35" t="s">
        <v>89</v>
      </c>
      <c r="AN35" t="s">
        <v>43</v>
      </c>
      <c r="AO35" t="s">
        <v>89</v>
      </c>
      <c r="AP35" t="s">
        <v>69</v>
      </c>
      <c r="AQ35" t="s">
        <v>31</v>
      </c>
      <c r="AR35" t="s">
        <v>100</v>
      </c>
      <c r="AS35" t="s">
        <v>70</v>
      </c>
      <c r="AT35" s="3">
        <v>3.1</v>
      </c>
      <c r="AU35" s="3">
        <v>3.74</v>
      </c>
      <c r="AV35" s="4">
        <v>2710000</v>
      </c>
      <c r="AW35" s="5">
        <v>100</v>
      </c>
      <c r="AX35" s="6">
        <v>2710000</v>
      </c>
      <c r="AY35" s="5">
        <v>105.583</v>
      </c>
      <c r="AZ35" s="4">
        <v>2861299.3</v>
      </c>
      <c r="BA35" s="4">
        <v>151299.29999999999</v>
      </c>
    </row>
    <row r="36" spans="1:53" hidden="1" x14ac:dyDescent="0.25">
      <c r="A36" t="str">
        <f t="shared" si="1"/>
        <v>Dup</v>
      </c>
      <c r="B36" t="str">
        <f t="shared" si="0"/>
        <v>041796</v>
      </c>
      <c r="C36" t="s">
        <v>104</v>
      </c>
      <c r="D36" t="s">
        <v>27</v>
      </c>
      <c r="E36" t="s">
        <v>99</v>
      </c>
      <c r="F36" t="s">
        <v>1059</v>
      </c>
      <c r="G36" t="s">
        <v>86</v>
      </c>
      <c r="H36" t="str">
        <f>F36&amp;", "&amp;G36</f>
        <v>Tarrant, TX</v>
      </c>
      <c r="I36" t="s">
        <v>1147</v>
      </c>
      <c r="J36" s="7">
        <v>48439</v>
      </c>
      <c r="K36" t="s">
        <v>1226</v>
      </c>
      <c r="L36">
        <v>388225</v>
      </c>
      <c r="M36">
        <v>244490</v>
      </c>
      <c r="N36">
        <v>85023</v>
      </c>
      <c r="O36">
        <v>1619</v>
      </c>
      <c r="P36">
        <v>26689</v>
      </c>
      <c r="Q36">
        <v>458</v>
      </c>
      <c r="R36">
        <v>17998</v>
      </c>
      <c r="S36">
        <v>11948</v>
      </c>
      <c r="T36" s="12">
        <v>62.976366797604477</v>
      </c>
      <c r="U36" s="9">
        <f>N36/L36</f>
        <v>0.21900444329963295</v>
      </c>
      <c r="V36" s="9">
        <f>O36/L36</f>
        <v>4.1702620902826972E-3</v>
      </c>
      <c r="W36" s="9">
        <f>P36/L36</f>
        <v>6.8746216755747311E-2</v>
      </c>
      <c r="X36" s="9">
        <f>Q36/L36</f>
        <v>1.179728250370275E-3</v>
      </c>
      <c r="Y36" s="9">
        <f>R36/L36</f>
        <v>4.6359714083327966E-2</v>
      </c>
      <c r="Z36" s="9">
        <f>S36/L36</f>
        <v>3.0775967544593986E-2</v>
      </c>
      <c r="AA36" s="9">
        <f>SUM(N36:S36)/L36</f>
        <v>0.37023633202395517</v>
      </c>
      <c r="AB36" s="9" t="str">
        <f>IF(T36&gt;73,"Greater","Less")</f>
        <v>Less</v>
      </c>
      <c r="AC36" s="9" t="str">
        <f>IF(T36&gt;VLOOKUP(G36,Some_data!$C$3144:$M$3196,11,FALSE),"Greater","Less")</f>
        <v>Less</v>
      </c>
      <c r="AD36" s="9" t="str">
        <f>IF(T36&gt;VLOOKUP(J36,Some_data!$A$2:$M$3143,13,FALSE),"Greater","Less")</f>
        <v>Less</v>
      </c>
      <c r="AE36" s="9"/>
      <c r="AF36" t="s">
        <v>87</v>
      </c>
      <c r="AG36" s="1">
        <v>3.15</v>
      </c>
      <c r="AH36" s="2">
        <v>48441</v>
      </c>
      <c r="AI36" s="2">
        <v>46249</v>
      </c>
      <c r="AJ36" t="s">
        <v>31</v>
      </c>
      <c r="AK36" s="2">
        <v>46249</v>
      </c>
      <c r="AL36" t="s">
        <v>43</v>
      </c>
      <c r="AM36" t="s">
        <v>89</v>
      </c>
      <c r="AN36" t="s">
        <v>43</v>
      </c>
      <c r="AO36" t="s">
        <v>89</v>
      </c>
      <c r="AP36" t="s">
        <v>69</v>
      </c>
      <c r="AQ36" t="s">
        <v>31</v>
      </c>
      <c r="AR36" t="s">
        <v>100</v>
      </c>
      <c r="AS36" t="s">
        <v>70</v>
      </c>
      <c r="AT36" s="3">
        <v>3.15</v>
      </c>
      <c r="AU36" s="3">
        <v>3.8029999999999999</v>
      </c>
      <c r="AV36" s="4">
        <v>2710000</v>
      </c>
      <c r="AW36" s="5">
        <v>100</v>
      </c>
      <c r="AX36" s="6">
        <v>2710000</v>
      </c>
      <c r="AY36" s="5">
        <v>104.67100000000001</v>
      </c>
      <c r="AZ36" s="4">
        <v>2836584.1</v>
      </c>
      <c r="BA36" s="4">
        <v>126584.1</v>
      </c>
    </row>
    <row r="37" spans="1:53" hidden="1" x14ac:dyDescent="0.25">
      <c r="A37" t="str">
        <f t="shared" si="1"/>
        <v>Dup</v>
      </c>
      <c r="B37" t="str">
        <f t="shared" si="0"/>
        <v>041796</v>
      </c>
      <c r="C37" t="s">
        <v>105</v>
      </c>
      <c r="D37" t="s">
        <v>27</v>
      </c>
      <c r="E37" t="s">
        <v>99</v>
      </c>
      <c r="F37" t="s">
        <v>1059</v>
      </c>
      <c r="G37" t="s">
        <v>86</v>
      </c>
      <c r="H37" t="str">
        <f>F37&amp;", "&amp;G37</f>
        <v>Tarrant, TX</v>
      </c>
      <c r="I37" t="s">
        <v>1147</v>
      </c>
      <c r="J37" s="7">
        <v>48439</v>
      </c>
      <c r="K37" t="s">
        <v>1226</v>
      </c>
      <c r="L37">
        <v>388225</v>
      </c>
      <c r="M37">
        <v>244490</v>
      </c>
      <c r="N37">
        <v>85023</v>
      </c>
      <c r="O37">
        <v>1619</v>
      </c>
      <c r="P37">
        <v>26689</v>
      </c>
      <c r="Q37">
        <v>458</v>
      </c>
      <c r="R37">
        <v>17998</v>
      </c>
      <c r="S37">
        <v>11948</v>
      </c>
      <c r="T37" s="12">
        <v>62.976366797604477</v>
      </c>
      <c r="U37" s="9">
        <f>N37/L37</f>
        <v>0.21900444329963295</v>
      </c>
      <c r="V37" s="9">
        <f>O37/L37</f>
        <v>4.1702620902826972E-3</v>
      </c>
      <c r="W37" s="9">
        <f>P37/L37</f>
        <v>6.8746216755747311E-2</v>
      </c>
      <c r="X37" s="9">
        <f>Q37/L37</f>
        <v>1.179728250370275E-3</v>
      </c>
      <c r="Y37" s="9">
        <f>R37/L37</f>
        <v>4.6359714083327966E-2</v>
      </c>
      <c r="Z37" s="9">
        <f>S37/L37</f>
        <v>3.0775967544593986E-2</v>
      </c>
      <c r="AA37" s="9">
        <f>SUM(N37:S37)/L37</f>
        <v>0.37023633202395517</v>
      </c>
      <c r="AB37" s="9" t="str">
        <f>IF(T37&gt;73,"Greater","Less")</f>
        <v>Less</v>
      </c>
      <c r="AC37" s="9" t="str">
        <f>IF(T37&gt;VLOOKUP(G37,Some_data!$C$3144:$M$3196,11,FALSE),"Greater","Less")</f>
        <v>Less</v>
      </c>
      <c r="AD37" s="9" t="str">
        <f>IF(T37&gt;VLOOKUP(J37,Some_data!$A$2:$M$3143,13,FALSE),"Greater","Less")</f>
        <v>Less</v>
      </c>
      <c r="AE37" s="9"/>
      <c r="AF37" t="s">
        <v>87</v>
      </c>
      <c r="AG37" s="1">
        <v>3.25</v>
      </c>
      <c r="AH37" s="2">
        <v>48806</v>
      </c>
      <c r="AI37" s="2">
        <v>46249</v>
      </c>
      <c r="AJ37" t="s">
        <v>31</v>
      </c>
      <c r="AK37" s="2">
        <v>46249</v>
      </c>
      <c r="AL37" t="s">
        <v>43</v>
      </c>
      <c r="AM37" t="s">
        <v>89</v>
      </c>
      <c r="AN37" t="s">
        <v>43</v>
      </c>
      <c r="AO37" t="s">
        <v>89</v>
      </c>
      <c r="AP37" t="s">
        <v>69</v>
      </c>
      <c r="AQ37" t="s">
        <v>31</v>
      </c>
      <c r="AR37" t="s">
        <v>100</v>
      </c>
      <c r="AS37" t="s">
        <v>70</v>
      </c>
      <c r="AT37" s="3">
        <v>3.25</v>
      </c>
      <c r="AU37" s="3">
        <v>3.93</v>
      </c>
      <c r="AV37" s="4">
        <v>2710000</v>
      </c>
      <c r="AW37" s="5">
        <v>100</v>
      </c>
      <c r="AX37" s="6">
        <v>2710000</v>
      </c>
      <c r="AY37" s="5">
        <v>103.893</v>
      </c>
      <c r="AZ37" s="4">
        <v>2815500.3</v>
      </c>
      <c r="BA37" s="4">
        <v>105500.3</v>
      </c>
    </row>
    <row r="38" spans="1:53" hidden="1" x14ac:dyDescent="0.25">
      <c r="A38" t="str">
        <f t="shared" si="1"/>
        <v>Dup</v>
      </c>
      <c r="B38" t="str">
        <f t="shared" si="0"/>
        <v>041796</v>
      </c>
      <c r="C38" t="s">
        <v>106</v>
      </c>
      <c r="D38" t="s">
        <v>27</v>
      </c>
      <c r="E38" t="s">
        <v>99</v>
      </c>
      <c r="F38" t="s">
        <v>1059</v>
      </c>
      <c r="G38" t="s">
        <v>86</v>
      </c>
      <c r="H38" t="str">
        <f>F38&amp;", "&amp;G38</f>
        <v>Tarrant, TX</v>
      </c>
      <c r="I38" t="s">
        <v>1147</v>
      </c>
      <c r="J38" s="7">
        <v>48439</v>
      </c>
      <c r="K38" t="s">
        <v>1226</v>
      </c>
      <c r="L38">
        <v>388225</v>
      </c>
      <c r="M38">
        <v>244490</v>
      </c>
      <c r="N38">
        <v>85023</v>
      </c>
      <c r="O38">
        <v>1619</v>
      </c>
      <c r="P38">
        <v>26689</v>
      </c>
      <c r="Q38">
        <v>458</v>
      </c>
      <c r="R38">
        <v>17998</v>
      </c>
      <c r="S38">
        <v>11948</v>
      </c>
      <c r="T38" s="12">
        <v>62.976366797604477</v>
      </c>
      <c r="U38" s="9">
        <f>N38/L38</f>
        <v>0.21900444329963295</v>
      </c>
      <c r="V38" s="9">
        <f>O38/L38</f>
        <v>4.1702620902826972E-3</v>
      </c>
      <c r="W38" s="9">
        <f>P38/L38</f>
        <v>6.8746216755747311E-2</v>
      </c>
      <c r="X38" s="9">
        <f>Q38/L38</f>
        <v>1.179728250370275E-3</v>
      </c>
      <c r="Y38" s="9">
        <f>R38/L38</f>
        <v>4.6359714083327966E-2</v>
      </c>
      <c r="Z38" s="9">
        <f>S38/L38</f>
        <v>3.0775967544593986E-2</v>
      </c>
      <c r="AA38" s="9">
        <f>SUM(N38:S38)/L38</f>
        <v>0.37023633202395517</v>
      </c>
      <c r="AB38" s="9" t="str">
        <f>IF(T38&gt;73,"Greater","Less")</f>
        <v>Less</v>
      </c>
      <c r="AC38" s="9" t="str">
        <f>IF(T38&gt;VLOOKUP(G38,Some_data!$C$3144:$M$3196,11,FALSE),"Greater","Less")</f>
        <v>Less</v>
      </c>
      <c r="AD38" s="9" t="str">
        <f>IF(T38&gt;VLOOKUP(J38,Some_data!$A$2:$M$3143,13,FALSE),"Greater","Less")</f>
        <v>Less</v>
      </c>
      <c r="AE38" s="9"/>
      <c r="AF38" t="s">
        <v>87</v>
      </c>
      <c r="AG38" s="1">
        <v>3.35</v>
      </c>
      <c r="AH38" s="2">
        <v>49171</v>
      </c>
      <c r="AI38" s="2">
        <v>46249</v>
      </c>
      <c r="AJ38" t="s">
        <v>31</v>
      </c>
      <c r="AK38" s="2">
        <v>46249</v>
      </c>
      <c r="AL38" t="s">
        <v>43</v>
      </c>
      <c r="AM38" t="s">
        <v>89</v>
      </c>
      <c r="AN38" t="s">
        <v>43</v>
      </c>
      <c r="AO38" t="s">
        <v>89</v>
      </c>
      <c r="AP38" t="s">
        <v>69</v>
      </c>
      <c r="AQ38" t="s">
        <v>31</v>
      </c>
      <c r="AR38" t="s">
        <v>100</v>
      </c>
      <c r="AS38" t="s">
        <v>70</v>
      </c>
      <c r="AT38" s="3">
        <v>3.35</v>
      </c>
      <c r="AU38" s="3">
        <v>4.056</v>
      </c>
      <c r="AV38" s="4">
        <v>2710000</v>
      </c>
      <c r="AW38" s="5">
        <v>100</v>
      </c>
      <c r="AX38" s="6">
        <v>2710000</v>
      </c>
      <c r="AY38" s="5">
        <v>104.813</v>
      </c>
      <c r="AZ38" s="4">
        <v>2840432.3</v>
      </c>
      <c r="BA38" s="4">
        <v>130432.3</v>
      </c>
    </row>
    <row r="39" spans="1:53" hidden="1" x14ac:dyDescent="0.25">
      <c r="A39" t="str">
        <f t="shared" si="1"/>
        <v>Dup</v>
      </c>
      <c r="B39" t="str">
        <f t="shared" si="0"/>
        <v>041796</v>
      </c>
      <c r="C39" t="s">
        <v>107</v>
      </c>
      <c r="D39" t="s">
        <v>27</v>
      </c>
      <c r="E39" t="s">
        <v>99</v>
      </c>
      <c r="F39" t="s">
        <v>1059</v>
      </c>
      <c r="G39" t="s">
        <v>86</v>
      </c>
      <c r="H39" t="str">
        <f>F39&amp;", "&amp;G39</f>
        <v>Tarrant, TX</v>
      </c>
      <c r="I39" t="s">
        <v>1147</v>
      </c>
      <c r="J39" s="7">
        <v>48439</v>
      </c>
      <c r="K39" t="s">
        <v>1226</v>
      </c>
      <c r="L39">
        <v>388225</v>
      </c>
      <c r="M39">
        <v>244490</v>
      </c>
      <c r="N39">
        <v>85023</v>
      </c>
      <c r="O39">
        <v>1619</v>
      </c>
      <c r="P39">
        <v>26689</v>
      </c>
      <c r="Q39">
        <v>458</v>
      </c>
      <c r="R39">
        <v>17998</v>
      </c>
      <c r="S39">
        <v>11948</v>
      </c>
      <c r="T39" s="12">
        <v>62.976366797604477</v>
      </c>
      <c r="U39" s="9">
        <f>N39/L39</f>
        <v>0.21900444329963295</v>
      </c>
      <c r="V39" s="9">
        <f>O39/L39</f>
        <v>4.1702620902826972E-3</v>
      </c>
      <c r="W39" s="9">
        <f>P39/L39</f>
        <v>6.8746216755747311E-2</v>
      </c>
      <c r="X39" s="9">
        <f>Q39/L39</f>
        <v>1.179728250370275E-3</v>
      </c>
      <c r="Y39" s="9">
        <f>R39/L39</f>
        <v>4.6359714083327966E-2</v>
      </c>
      <c r="Z39" s="9">
        <f>S39/L39</f>
        <v>3.0775967544593986E-2</v>
      </c>
      <c r="AA39" s="9">
        <f>SUM(N39:S39)/L39</f>
        <v>0.37023633202395517</v>
      </c>
      <c r="AB39" s="9" t="str">
        <f>IF(T39&gt;73,"Greater","Less")</f>
        <v>Less</v>
      </c>
      <c r="AC39" s="9" t="str">
        <f>IF(T39&gt;VLOOKUP(G39,Some_data!$C$3144:$M$3196,11,FALSE),"Greater","Less")</f>
        <v>Less</v>
      </c>
      <c r="AD39" s="9" t="str">
        <f>IF(T39&gt;VLOOKUP(J39,Some_data!$A$2:$M$3143,13,FALSE),"Greater","Less")</f>
        <v>Less</v>
      </c>
      <c r="AE39" s="9"/>
      <c r="AF39" t="s">
        <v>87</v>
      </c>
      <c r="AG39" s="1">
        <v>3.4</v>
      </c>
      <c r="AH39" s="2">
        <v>49536</v>
      </c>
      <c r="AI39" s="2">
        <v>46249</v>
      </c>
      <c r="AJ39" t="s">
        <v>31</v>
      </c>
      <c r="AK39" s="2">
        <v>46249</v>
      </c>
      <c r="AL39" t="s">
        <v>43</v>
      </c>
      <c r="AM39" t="s">
        <v>89</v>
      </c>
      <c r="AN39" t="s">
        <v>43</v>
      </c>
      <c r="AO39" t="s">
        <v>89</v>
      </c>
      <c r="AP39" t="s">
        <v>69</v>
      </c>
      <c r="AQ39" t="s">
        <v>31</v>
      </c>
      <c r="AR39" t="s">
        <v>100</v>
      </c>
      <c r="AS39" t="s">
        <v>70</v>
      </c>
      <c r="AT39" s="3">
        <v>3.399</v>
      </c>
      <c r="AU39" s="3">
        <v>4.12</v>
      </c>
      <c r="AV39" s="4">
        <v>2710000</v>
      </c>
      <c r="AW39" s="5">
        <v>100</v>
      </c>
      <c r="AX39" s="6">
        <v>2710000</v>
      </c>
      <c r="AY39" s="5">
        <v>104.33799999999999</v>
      </c>
      <c r="AZ39" s="4">
        <v>2827559.8</v>
      </c>
      <c r="BA39" s="4">
        <v>117559.8</v>
      </c>
    </row>
    <row r="40" spans="1:53" hidden="1" x14ac:dyDescent="0.25">
      <c r="A40" t="str">
        <f t="shared" si="1"/>
        <v>Dup</v>
      </c>
      <c r="B40" t="str">
        <f t="shared" si="0"/>
        <v>041796</v>
      </c>
      <c r="C40" t="s">
        <v>108</v>
      </c>
      <c r="D40" t="s">
        <v>27</v>
      </c>
      <c r="E40" t="s">
        <v>99</v>
      </c>
      <c r="F40" t="s">
        <v>1059</v>
      </c>
      <c r="G40" t="s">
        <v>86</v>
      </c>
      <c r="H40" t="str">
        <f>F40&amp;", "&amp;G40</f>
        <v>Tarrant, TX</v>
      </c>
      <c r="I40" t="s">
        <v>1147</v>
      </c>
      <c r="J40" s="7">
        <v>48439</v>
      </c>
      <c r="K40" t="s">
        <v>1226</v>
      </c>
      <c r="L40">
        <v>388225</v>
      </c>
      <c r="M40">
        <v>244490</v>
      </c>
      <c r="N40">
        <v>85023</v>
      </c>
      <c r="O40">
        <v>1619</v>
      </c>
      <c r="P40">
        <v>26689</v>
      </c>
      <c r="Q40">
        <v>458</v>
      </c>
      <c r="R40">
        <v>17998</v>
      </c>
      <c r="S40">
        <v>11948</v>
      </c>
      <c r="T40" s="12">
        <v>62.976366797604477</v>
      </c>
      <c r="U40" s="9">
        <f>N40/L40</f>
        <v>0.21900444329963295</v>
      </c>
      <c r="V40" s="9">
        <f>O40/L40</f>
        <v>4.1702620902826972E-3</v>
      </c>
      <c r="W40" s="9">
        <f>P40/L40</f>
        <v>6.8746216755747311E-2</v>
      </c>
      <c r="X40" s="9">
        <f>Q40/L40</f>
        <v>1.179728250370275E-3</v>
      </c>
      <c r="Y40" s="9">
        <f>R40/L40</f>
        <v>4.6359714083327966E-2</v>
      </c>
      <c r="Z40" s="9">
        <f>S40/L40</f>
        <v>3.0775967544593986E-2</v>
      </c>
      <c r="AA40" s="9">
        <f>SUM(N40:S40)/L40</f>
        <v>0.37023633202395517</v>
      </c>
      <c r="AB40" s="9" t="str">
        <f>IF(T40&gt;73,"Greater","Less")</f>
        <v>Less</v>
      </c>
      <c r="AC40" s="9" t="str">
        <f>IF(T40&gt;VLOOKUP(G40,Some_data!$C$3144:$M$3196,11,FALSE),"Greater","Less")</f>
        <v>Less</v>
      </c>
      <c r="AD40" s="9" t="str">
        <f>IF(T40&gt;VLOOKUP(J40,Some_data!$A$2:$M$3143,13,FALSE),"Greater","Less")</f>
        <v>Less</v>
      </c>
      <c r="AE40" s="9"/>
      <c r="AF40" t="s">
        <v>87</v>
      </c>
      <c r="AG40" s="1">
        <v>3.45</v>
      </c>
      <c r="AH40" s="2">
        <v>49902</v>
      </c>
      <c r="AI40" s="2">
        <v>46249</v>
      </c>
      <c r="AJ40" t="s">
        <v>31</v>
      </c>
      <c r="AK40" s="2">
        <v>46249</v>
      </c>
      <c r="AL40" t="s">
        <v>43</v>
      </c>
      <c r="AM40" t="s">
        <v>89</v>
      </c>
      <c r="AN40" t="s">
        <v>43</v>
      </c>
      <c r="AO40" t="s">
        <v>89</v>
      </c>
      <c r="AP40" t="s">
        <v>69</v>
      </c>
      <c r="AQ40" t="s">
        <v>31</v>
      </c>
      <c r="AR40" t="s">
        <v>100</v>
      </c>
      <c r="AS40" t="s">
        <v>70</v>
      </c>
      <c r="AT40" s="3">
        <v>3.4489999999999998</v>
      </c>
      <c r="AU40" s="3">
        <v>4.1829999999999998</v>
      </c>
      <c r="AV40" s="4">
        <v>2710000</v>
      </c>
      <c r="AW40" s="5">
        <v>100</v>
      </c>
      <c r="AX40" s="6">
        <v>2710000</v>
      </c>
      <c r="AY40" s="5">
        <v>104.065</v>
      </c>
      <c r="AZ40" s="4">
        <v>2820161.5</v>
      </c>
      <c r="BA40" s="4">
        <v>110161.5</v>
      </c>
    </row>
    <row r="41" spans="1:53" hidden="1" x14ac:dyDescent="0.25">
      <c r="A41" t="str">
        <f t="shared" si="1"/>
        <v>Dup</v>
      </c>
      <c r="B41" t="str">
        <f t="shared" si="0"/>
        <v>041796</v>
      </c>
      <c r="C41" t="s">
        <v>109</v>
      </c>
      <c r="D41" t="s">
        <v>27</v>
      </c>
      <c r="E41" t="s">
        <v>99</v>
      </c>
      <c r="F41" t="s">
        <v>1059</v>
      </c>
      <c r="G41" t="s">
        <v>86</v>
      </c>
      <c r="H41" t="str">
        <f>F41&amp;", "&amp;G41</f>
        <v>Tarrant, TX</v>
      </c>
      <c r="I41" t="s">
        <v>1147</v>
      </c>
      <c r="J41" s="7">
        <v>48439</v>
      </c>
      <c r="K41" t="s">
        <v>1226</v>
      </c>
      <c r="L41">
        <v>388225</v>
      </c>
      <c r="M41">
        <v>244490</v>
      </c>
      <c r="N41">
        <v>85023</v>
      </c>
      <c r="O41">
        <v>1619</v>
      </c>
      <c r="P41">
        <v>26689</v>
      </c>
      <c r="Q41">
        <v>458</v>
      </c>
      <c r="R41">
        <v>17998</v>
      </c>
      <c r="S41">
        <v>11948</v>
      </c>
      <c r="T41" s="12">
        <v>62.976366797604477</v>
      </c>
      <c r="U41" s="9">
        <f>N41/L41</f>
        <v>0.21900444329963295</v>
      </c>
      <c r="V41" s="9">
        <f>O41/L41</f>
        <v>4.1702620902826972E-3</v>
      </c>
      <c r="W41" s="9">
        <f>P41/L41</f>
        <v>6.8746216755747311E-2</v>
      </c>
      <c r="X41" s="9">
        <f>Q41/L41</f>
        <v>1.179728250370275E-3</v>
      </c>
      <c r="Y41" s="9">
        <f>R41/L41</f>
        <v>4.6359714083327966E-2</v>
      </c>
      <c r="Z41" s="9">
        <f>S41/L41</f>
        <v>3.0775967544593986E-2</v>
      </c>
      <c r="AA41" s="9">
        <f>SUM(N41:S41)/L41</f>
        <v>0.37023633202395517</v>
      </c>
      <c r="AB41" s="9" t="str">
        <f>IF(T41&gt;73,"Greater","Less")</f>
        <v>Less</v>
      </c>
      <c r="AC41" s="9" t="str">
        <f>IF(T41&gt;VLOOKUP(G41,Some_data!$C$3144:$M$3196,11,FALSE),"Greater","Less")</f>
        <v>Less</v>
      </c>
      <c r="AD41" s="9" t="str">
        <f>IF(T41&gt;VLOOKUP(J41,Some_data!$A$2:$M$3143,13,FALSE),"Greater","Less")</f>
        <v>Less</v>
      </c>
      <c r="AE41" s="9"/>
      <c r="AF41" t="s">
        <v>87</v>
      </c>
      <c r="AG41" s="1">
        <v>3.5</v>
      </c>
      <c r="AH41" s="2">
        <v>50267</v>
      </c>
      <c r="AI41" s="2">
        <v>46249</v>
      </c>
      <c r="AJ41" t="s">
        <v>31</v>
      </c>
      <c r="AK41" s="2">
        <v>46249</v>
      </c>
      <c r="AL41" t="s">
        <v>43</v>
      </c>
      <c r="AM41" t="s">
        <v>89</v>
      </c>
      <c r="AN41" t="s">
        <v>43</v>
      </c>
      <c r="AO41" t="s">
        <v>89</v>
      </c>
      <c r="AP41" t="s">
        <v>69</v>
      </c>
      <c r="AQ41" t="s">
        <v>31</v>
      </c>
      <c r="AR41" t="s">
        <v>100</v>
      </c>
      <c r="AS41" t="s">
        <v>70</v>
      </c>
      <c r="AT41" s="3">
        <v>3.4990000000000001</v>
      </c>
      <c r="AU41" s="3">
        <v>4.2460000000000004</v>
      </c>
      <c r="AV41" s="4">
        <v>2710000</v>
      </c>
      <c r="AW41" s="5">
        <v>100</v>
      </c>
      <c r="AX41" s="6">
        <v>2710000</v>
      </c>
      <c r="AY41" s="5">
        <v>103.663</v>
      </c>
      <c r="AZ41" s="4">
        <v>2809267.3</v>
      </c>
      <c r="BA41" s="4">
        <v>99267.3</v>
      </c>
    </row>
    <row r="42" spans="1:53" x14ac:dyDescent="0.25">
      <c r="A42" t="str">
        <f t="shared" si="1"/>
        <v xml:space="preserve"> </v>
      </c>
      <c r="B42" t="str">
        <f t="shared" si="0"/>
        <v>076221</v>
      </c>
      <c r="C42" t="s">
        <v>110</v>
      </c>
      <c r="D42" t="s">
        <v>27</v>
      </c>
      <c r="E42" t="s">
        <v>111</v>
      </c>
      <c r="F42" t="s">
        <v>1060</v>
      </c>
      <c r="G42" t="s">
        <v>48</v>
      </c>
      <c r="H42" t="str">
        <f>F42&amp;", "&amp;G42</f>
        <v>Middlesex, MA</v>
      </c>
      <c r="I42" t="s">
        <v>1148</v>
      </c>
      <c r="J42" s="7">
        <v>25017</v>
      </c>
      <c r="K42" t="s">
        <v>1226</v>
      </c>
      <c r="L42">
        <v>14105</v>
      </c>
      <c r="M42">
        <v>11156</v>
      </c>
      <c r="N42">
        <v>471</v>
      </c>
      <c r="O42">
        <v>23</v>
      </c>
      <c r="P42">
        <v>2054</v>
      </c>
      <c r="Q42">
        <v>0</v>
      </c>
      <c r="R42">
        <v>89</v>
      </c>
      <c r="S42">
        <v>312</v>
      </c>
      <c r="T42" s="12">
        <v>79.092520382842963</v>
      </c>
      <c r="U42" s="9">
        <f>N42/L42</f>
        <v>3.3392414037575327E-2</v>
      </c>
      <c r="V42" s="9">
        <f>O42/L42</f>
        <v>1.63062743707905E-3</v>
      </c>
      <c r="W42" s="9">
        <f>P42/L42</f>
        <v>0.14562211981566819</v>
      </c>
      <c r="X42" s="9">
        <f>Q42/L42</f>
        <v>0</v>
      </c>
      <c r="Y42" s="9">
        <f>R42/L42</f>
        <v>6.3098192130450195E-3</v>
      </c>
      <c r="Z42" s="9">
        <f>S42/L42</f>
        <v>2.2119815668202765E-2</v>
      </c>
      <c r="AA42" s="9">
        <f>SUM(N42:S42)/L42</f>
        <v>0.20907479617157038</v>
      </c>
      <c r="AB42" s="9" t="str">
        <f>IF(T42&gt;73,"Greater","Less")</f>
        <v>Greater</v>
      </c>
      <c r="AC42" s="9" t="str">
        <f>IF(T42&gt;VLOOKUP(G42,Some_data!$C$3144:$M$3196,11,FALSE),"Greater","Less")</f>
        <v>Greater</v>
      </c>
      <c r="AD42" s="9" t="str">
        <f>IF(T42&gt;VLOOKUP(J42,Some_data!$A$2:$M$3143,13,FALSE),"Greater","Less")</f>
        <v>Greater</v>
      </c>
      <c r="AE42" s="12">
        <f>IF(AD42="Greater",0,1)</f>
        <v>0</v>
      </c>
      <c r="AF42" t="s">
        <v>30</v>
      </c>
      <c r="AG42" s="1">
        <v>3</v>
      </c>
      <c r="AH42" s="2">
        <v>43876</v>
      </c>
      <c r="AI42" s="2" t="s">
        <v>31</v>
      </c>
      <c r="AJ42" t="s">
        <v>31</v>
      </c>
      <c r="AK42" s="2">
        <v>43876</v>
      </c>
      <c r="AL42" t="s">
        <v>31</v>
      </c>
      <c r="AM42" t="s">
        <v>89</v>
      </c>
      <c r="AN42" t="s">
        <v>31</v>
      </c>
      <c r="AO42" t="s">
        <v>89</v>
      </c>
      <c r="AP42" t="s">
        <v>69</v>
      </c>
      <c r="AQ42" t="s">
        <v>31</v>
      </c>
      <c r="AR42" t="s">
        <v>100</v>
      </c>
      <c r="AS42" t="s">
        <v>70</v>
      </c>
      <c r="AT42" s="3">
        <v>0.82099999999999995</v>
      </c>
      <c r="AU42" s="3">
        <v>1.0029999999999999</v>
      </c>
      <c r="AV42" s="4">
        <v>445000</v>
      </c>
      <c r="AW42" s="5">
        <v>101.45699999999999</v>
      </c>
      <c r="AX42" s="6">
        <v>451483.65</v>
      </c>
      <c r="AY42" s="5">
        <v>101.197</v>
      </c>
      <c r="AZ42" s="4">
        <v>450326.65</v>
      </c>
      <c r="BA42" s="4">
        <v>-1157</v>
      </c>
    </row>
    <row r="43" spans="1:53" hidden="1" x14ac:dyDescent="0.25">
      <c r="A43" t="str">
        <f t="shared" si="1"/>
        <v>Dup</v>
      </c>
      <c r="B43" t="str">
        <f t="shared" si="0"/>
        <v>076221</v>
      </c>
      <c r="C43" t="s">
        <v>112</v>
      </c>
      <c r="D43" t="s">
        <v>27</v>
      </c>
      <c r="E43" t="s">
        <v>111</v>
      </c>
      <c r="F43" t="s">
        <v>1060</v>
      </c>
      <c r="G43" t="s">
        <v>48</v>
      </c>
      <c r="H43" t="str">
        <f>F43&amp;", "&amp;G43</f>
        <v>Middlesex, MA</v>
      </c>
      <c r="I43" t="s">
        <v>1148</v>
      </c>
      <c r="J43" s="7">
        <v>25017</v>
      </c>
      <c r="K43" t="s">
        <v>1226</v>
      </c>
      <c r="L43">
        <v>14105</v>
      </c>
      <c r="M43">
        <v>11156</v>
      </c>
      <c r="N43">
        <v>471</v>
      </c>
      <c r="O43">
        <v>23</v>
      </c>
      <c r="P43">
        <v>2054</v>
      </c>
      <c r="Q43">
        <v>0</v>
      </c>
      <c r="R43">
        <v>89</v>
      </c>
      <c r="S43">
        <v>312</v>
      </c>
      <c r="T43" s="12">
        <v>79.092520382842963</v>
      </c>
      <c r="U43" s="9">
        <f>N43/L43</f>
        <v>3.3392414037575327E-2</v>
      </c>
      <c r="V43" s="9">
        <f>O43/L43</f>
        <v>1.63062743707905E-3</v>
      </c>
      <c r="W43" s="9">
        <f>P43/L43</f>
        <v>0.14562211981566819</v>
      </c>
      <c r="X43" s="9">
        <f>Q43/L43</f>
        <v>0</v>
      </c>
      <c r="Y43" s="9">
        <f>R43/L43</f>
        <v>6.3098192130450195E-3</v>
      </c>
      <c r="Z43" s="9">
        <f>S43/L43</f>
        <v>2.2119815668202765E-2</v>
      </c>
      <c r="AA43" s="9">
        <f>SUM(N43:S43)/L43</f>
        <v>0.20907479617157038</v>
      </c>
      <c r="AB43" s="9" t="str">
        <f>IF(T43&gt;73,"Greater","Less")</f>
        <v>Greater</v>
      </c>
      <c r="AC43" s="9" t="str">
        <f>IF(T43&gt;VLOOKUP(G43,Some_data!$C$3144:$M$3196,11,FALSE),"Greater","Less")</f>
        <v>Greater</v>
      </c>
      <c r="AD43" s="9" t="str">
        <f>IF(T43&gt;VLOOKUP(J43,Some_data!$A$2:$M$3143,13,FALSE),"Greater","Less")</f>
        <v>Greater</v>
      </c>
      <c r="AE43" s="9"/>
      <c r="AF43" t="s">
        <v>30</v>
      </c>
      <c r="AG43" s="1">
        <v>3</v>
      </c>
      <c r="AH43" s="2">
        <v>44242</v>
      </c>
      <c r="AI43" s="2" t="s">
        <v>31</v>
      </c>
      <c r="AJ43" t="s">
        <v>31</v>
      </c>
      <c r="AK43" s="2">
        <v>44242</v>
      </c>
      <c r="AL43" t="s">
        <v>31</v>
      </c>
      <c r="AM43" t="s">
        <v>89</v>
      </c>
      <c r="AN43" t="s">
        <v>31</v>
      </c>
      <c r="AO43" t="s">
        <v>89</v>
      </c>
      <c r="AP43" t="s">
        <v>69</v>
      </c>
      <c r="AQ43" t="s">
        <v>31</v>
      </c>
      <c r="AR43" t="s">
        <v>100</v>
      </c>
      <c r="AS43" t="s">
        <v>70</v>
      </c>
      <c r="AT43" s="3">
        <v>1.292</v>
      </c>
      <c r="AU43" s="3">
        <v>1.5980000000000001</v>
      </c>
      <c r="AV43" s="4">
        <v>445000</v>
      </c>
      <c r="AW43" s="5">
        <v>102.816</v>
      </c>
      <c r="AX43" s="6">
        <v>457531.2</v>
      </c>
      <c r="AY43" s="5">
        <v>102.761</v>
      </c>
      <c r="AZ43" s="4">
        <v>457286.45</v>
      </c>
      <c r="BA43" s="4">
        <v>-244.75</v>
      </c>
    </row>
    <row r="44" spans="1:53" hidden="1" x14ac:dyDescent="0.25">
      <c r="A44" t="str">
        <f t="shared" si="1"/>
        <v>Dup</v>
      </c>
      <c r="B44" t="str">
        <f t="shared" si="0"/>
        <v>076221</v>
      </c>
      <c r="C44" t="s">
        <v>113</v>
      </c>
      <c r="D44" t="s">
        <v>27</v>
      </c>
      <c r="E44" t="s">
        <v>111</v>
      </c>
      <c r="F44" t="s">
        <v>1060</v>
      </c>
      <c r="G44" t="s">
        <v>48</v>
      </c>
      <c r="H44" t="str">
        <f>F44&amp;", "&amp;G44</f>
        <v>Middlesex, MA</v>
      </c>
      <c r="I44" t="s">
        <v>1148</v>
      </c>
      <c r="J44" s="7">
        <v>25017</v>
      </c>
      <c r="K44" t="s">
        <v>1226</v>
      </c>
      <c r="L44">
        <v>14105</v>
      </c>
      <c r="M44">
        <v>11156</v>
      </c>
      <c r="N44">
        <v>471</v>
      </c>
      <c r="O44">
        <v>23</v>
      </c>
      <c r="P44">
        <v>2054</v>
      </c>
      <c r="Q44">
        <v>0</v>
      </c>
      <c r="R44">
        <v>89</v>
      </c>
      <c r="S44">
        <v>312</v>
      </c>
      <c r="T44" s="12">
        <v>79.092520382842963</v>
      </c>
      <c r="U44" s="9">
        <f>N44/L44</f>
        <v>3.3392414037575327E-2</v>
      </c>
      <c r="V44" s="9">
        <f>O44/L44</f>
        <v>1.63062743707905E-3</v>
      </c>
      <c r="W44" s="9">
        <f>P44/L44</f>
        <v>0.14562211981566819</v>
      </c>
      <c r="X44" s="9">
        <f>Q44/L44</f>
        <v>0</v>
      </c>
      <c r="Y44" s="9">
        <f>R44/L44</f>
        <v>6.3098192130450195E-3</v>
      </c>
      <c r="Z44" s="9">
        <f>S44/L44</f>
        <v>2.2119815668202765E-2</v>
      </c>
      <c r="AA44" s="9">
        <f>SUM(N44:S44)/L44</f>
        <v>0.20907479617157038</v>
      </c>
      <c r="AB44" s="9" t="str">
        <f>IF(T44&gt;73,"Greater","Less")</f>
        <v>Greater</v>
      </c>
      <c r="AC44" s="9" t="str">
        <f>IF(T44&gt;VLOOKUP(G44,Some_data!$C$3144:$M$3196,11,FALSE),"Greater","Less")</f>
        <v>Greater</v>
      </c>
      <c r="AD44" s="9" t="str">
        <f>IF(T44&gt;VLOOKUP(J44,Some_data!$A$2:$M$3143,13,FALSE),"Greater","Less")</f>
        <v>Greater</v>
      </c>
      <c r="AE44" s="9"/>
      <c r="AF44" t="s">
        <v>30</v>
      </c>
      <c r="AG44" s="1">
        <v>3</v>
      </c>
      <c r="AH44" s="2">
        <v>44607</v>
      </c>
      <c r="AI44" s="2" t="s">
        <v>31</v>
      </c>
      <c r="AJ44" t="s">
        <v>31</v>
      </c>
      <c r="AK44" s="2">
        <v>44607</v>
      </c>
      <c r="AL44" t="s">
        <v>31</v>
      </c>
      <c r="AM44" t="s">
        <v>89</v>
      </c>
      <c r="AN44" t="s">
        <v>31</v>
      </c>
      <c r="AO44" t="s">
        <v>89</v>
      </c>
      <c r="AP44" t="s">
        <v>69</v>
      </c>
      <c r="AQ44" t="s">
        <v>31</v>
      </c>
      <c r="AR44" t="s">
        <v>100</v>
      </c>
      <c r="AS44" t="s">
        <v>70</v>
      </c>
      <c r="AT44" s="3">
        <v>1.522</v>
      </c>
      <c r="AU44" s="3">
        <v>1.889</v>
      </c>
      <c r="AV44" s="4">
        <v>430000</v>
      </c>
      <c r="AW44" s="5">
        <v>103.85599999999999</v>
      </c>
      <c r="AX44" s="6">
        <v>446580.8</v>
      </c>
      <c r="AY44" s="5">
        <v>104.08199999999999</v>
      </c>
      <c r="AZ44" s="4">
        <v>447552.6</v>
      </c>
      <c r="BA44" s="4">
        <v>971.8</v>
      </c>
    </row>
    <row r="45" spans="1:53" hidden="1" x14ac:dyDescent="0.25">
      <c r="A45" t="str">
        <f t="shared" si="1"/>
        <v>Dup</v>
      </c>
      <c r="B45" t="str">
        <f t="shared" si="0"/>
        <v>076221</v>
      </c>
      <c r="C45" t="s">
        <v>114</v>
      </c>
      <c r="D45" t="s">
        <v>27</v>
      </c>
      <c r="E45" t="s">
        <v>111</v>
      </c>
      <c r="F45" t="s">
        <v>1060</v>
      </c>
      <c r="G45" t="s">
        <v>48</v>
      </c>
      <c r="H45" t="str">
        <f>F45&amp;", "&amp;G45</f>
        <v>Middlesex, MA</v>
      </c>
      <c r="I45" t="s">
        <v>1148</v>
      </c>
      <c r="J45" s="7">
        <v>25017</v>
      </c>
      <c r="K45" t="s">
        <v>1226</v>
      </c>
      <c r="L45">
        <v>14105</v>
      </c>
      <c r="M45">
        <v>11156</v>
      </c>
      <c r="N45">
        <v>471</v>
      </c>
      <c r="O45">
        <v>23</v>
      </c>
      <c r="P45">
        <v>2054</v>
      </c>
      <c r="Q45">
        <v>0</v>
      </c>
      <c r="R45">
        <v>89</v>
      </c>
      <c r="S45">
        <v>312</v>
      </c>
      <c r="T45" s="12">
        <v>79.092520382842963</v>
      </c>
      <c r="U45" s="9">
        <f>N45/L45</f>
        <v>3.3392414037575327E-2</v>
      </c>
      <c r="V45" s="9">
        <f>O45/L45</f>
        <v>1.63062743707905E-3</v>
      </c>
      <c r="W45" s="9">
        <f>P45/L45</f>
        <v>0.14562211981566819</v>
      </c>
      <c r="X45" s="9">
        <f>Q45/L45</f>
        <v>0</v>
      </c>
      <c r="Y45" s="9">
        <f>R45/L45</f>
        <v>6.3098192130450195E-3</v>
      </c>
      <c r="Z45" s="9">
        <f>S45/L45</f>
        <v>2.2119815668202765E-2</v>
      </c>
      <c r="AA45" s="9">
        <f>SUM(N45:S45)/L45</f>
        <v>0.20907479617157038</v>
      </c>
      <c r="AB45" s="9" t="str">
        <f>IF(T45&gt;73,"Greater","Less")</f>
        <v>Greater</v>
      </c>
      <c r="AC45" s="9" t="str">
        <f>IF(T45&gt;VLOOKUP(G45,Some_data!$C$3144:$M$3196,11,FALSE),"Greater","Less")</f>
        <v>Greater</v>
      </c>
      <c r="AD45" s="9" t="str">
        <f>IF(T45&gt;VLOOKUP(J45,Some_data!$A$2:$M$3143,13,FALSE),"Greater","Less")</f>
        <v>Greater</v>
      </c>
      <c r="AE45" s="9"/>
      <c r="AF45" t="s">
        <v>30</v>
      </c>
      <c r="AG45" s="1">
        <v>3</v>
      </c>
      <c r="AH45" s="2">
        <v>44972</v>
      </c>
      <c r="AI45" s="2" t="s">
        <v>31</v>
      </c>
      <c r="AJ45" t="s">
        <v>31</v>
      </c>
      <c r="AK45" s="2">
        <v>44972</v>
      </c>
      <c r="AL45" t="s">
        <v>31</v>
      </c>
      <c r="AM45" t="s">
        <v>89</v>
      </c>
      <c r="AN45" t="s">
        <v>31</v>
      </c>
      <c r="AO45" t="s">
        <v>89</v>
      </c>
      <c r="AP45" t="s">
        <v>69</v>
      </c>
      <c r="AQ45" t="s">
        <v>31</v>
      </c>
      <c r="AR45" t="s">
        <v>100</v>
      </c>
      <c r="AS45" t="s">
        <v>70</v>
      </c>
      <c r="AT45" s="3">
        <v>1.7070000000000001</v>
      </c>
      <c r="AU45" s="3">
        <v>2.1240000000000001</v>
      </c>
      <c r="AV45" s="4">
        <v>380000</v>
      </c>
      <c r="AW45" s="5">
        <v>104.58199999999999</v>
      </c>
      <c r="AX45" s="6">
        <v>397411.6</v>
      </c>
      <c r="AY45" s="5">
        <v>105.61199999999999</v>
      </c>
      <c r="AZ45" s="4">
        <v>401325.6</v>
      </c>
      <c r="BA45" s="4">
        <v>3914</v>
      </c>
    </row>
    <row r="46" spans="1:53" hidden="1" x14ac:dyDescent="0.25">
      <c r="A46" t="str">
        <f t="shared" si="1"/>
        <v>Dup</v>
      </c>
      <c r="B46" t="str">
        <f t="shared" si="0"/>
        <v>076221</v>
      </c>
      <c r="C46" t="s">
        <v>115</v>
      </c>
      <c r="D46" t="s">
        <v>27</v>
      </c>
      <c r="E46" t="s">
        <v>111</v>
      </c>
      <c r="F46" t="s">
        <v>1060</v>
      </c>
      <c r="G46" t="s">
        <v>48</v>
      </c>
      <c r="H46" t="str">
        <f>F46&amp;", "&amp;G46</f>
        <v>Middlesex, MA</v>
      </c>
      <c r="I46" t="s">
        <v>1148</v>
      </c>
      <c r="J46" s="7">
        <v>25017</v>
      </c>
      <c r="K46" t="s">
        <v>1226</v>
      </c>
      <c r="L46">
        <v>14105</v>
      </c>
      <c r="M46">
        <v>11156</v>
      </c>
      <c r="N46">
        <v>471</v>
      </c>
      <c r="O46">
        <v>23</v>
      </c>
      <c r="P46">
        <v>2054</v>
      </c>
      <c r="Q46">
        <v>0</v>
      </c>
      <c r="R46">
        <v>89</v>
      </c>
      <c r="S46">
        <v>312</v>
      </c>
      <c r="T46" s="12">
        <v>79.092520382842963</v>
      </c>
      <c r="U46" s="9">
        <f>N46/L46</f>
        <v>3.3392414037575327E-2</v>
      </c>
      <c r="V46" s="9">
        <f>O46/L46</f>
        <v>1.63062743707905E-3</v>
      </c>
      <c r="W46" s="9">
        <f>P46/L46</f>
        <v>0.14562211981566819</v>
      </c>
      <c r="X46" s="9">
        <f>Q46/L46</f>
        <v>0</v>
      </c>
      <c r="Y46" s="9">
        <f>R46/L46</f>
        <v>6.3098192130450195E-3</v>
      </c>
      <c r="Z46" s="9">
        <f>S46/L46</f>
        <v>2.2119815668202765E-2</v>
      </c>
      <c r="AA46" s="9">
        <f>SUM(N46:S46)/L46</f>
        <v>0.20907479617157038</v>
      </c>
      <c r="AB46" s="9" t="str">
        <f>IF(T46&gt;73,"Greater","Less")</f>
        <v>Greater</v>
      </c>
      <c r="AC46" s="9" t="str">
        <f>IF(T46&gt;VLOOKUP(G46,Some_data!$C$3144:$M$3196,11,FALSE),"Greater","Less")</f>
        <v>Greater</v>
      </c>
      <c r="AD46" s="9" t="str">
        <f>IF(T46&gt;VLOOKUP(J46,Some_data!$A$2:$M$3143,13,FALSE),"Greater","Less")</f>
        <v>Greater</v>
      </c>
      <c r="AE46" s="9"/>
      <c r="AF46" t="s">
        <v>30</v>
      </c>
      <c r="AG46" s="1">
        <v>3</v>
      </c>
      <c r="AH46" s="2">
        <v>45337</v>
      </c>
      <c r="AI46" s="2" t="s">
        <v>31</v>
      </c>
      <c r="AJ46" t="s">
        <v>31</v>
      </c>
      <c r="AK46" s="2">
        <v>45337</v>
      </c>
      <c r="AL46" t="s">
        <v>31</v>
      </c>
      <c r="AM46" t="s">
        <v>89</v>
      </c>
      <c r="AN46" t="s">
        <v>31</v>
      </c>
      <c r="AO46" t="s">
        <v>89</v>
      </c>
      <c r="AP46" t="s">
        <v>69</v>
      </c>
      <c r="AQ46" t="s">
        <v>31</v>
      </c>
      <c r="AR46" t="s">
        <v>100</v>
      </c>
      <c r="AS46" t="s">
        <v>70</v>
      </c>
      <c r="AT46" s="3">
        <v>1.877</v>
      </c>
      <c r="AU46" s="3">
        <v>2.339</v>
      </c>
      <c r="AV46" s="4">
        <v>380000</v>
      </c>
      <c r="AW46" s="5">
        <v>105.001</v>
      </c>
      <c r="AX46" s="6">
        <v>399003.8</v>
      </c>
      <c r="AY46" s="5">
        <v>106.47499999999999</v>
      </c>
      <c r="AZ46" s="4">
        <v>404605</v>
      </c>
      <c r="BA46" s="4">
        <v>5601.2</v>
      </c>
    </row>
    <row r="47" spans="1:53" hidden="1" x14ac:dyDescent="0.25">
      <c r="A47" t="str">
        <f t="shared" si="1"/>
        <v>Dup</v>
      </c>
      <c r="B47" t="str">
        <f t="shared" si="0"/>
        <v>076221</v>
      </c>
      <c r="C47" t="s">
        <v>116</v>
      </c>
      <c r="D47" t="s">
        <v>27</v>
      </c>
      <c r="E47" t="s">
        <v>111</v>
      </c>
      <c r="F47" t="s">
        <v>1060</v>
      </c>
      <c r="G47" t="s">
        <v>48</v>
      </c>
      <c r="H47" t="str">
        <f>F47&amp;", "&amp;G47</f>
        <v>Middlesex, MA</v>
      </c>
      <c r="I47" t="s">
        <v>1148</v>
      </c>
      <c r="J47" s="7">
        <v>25017</v>
      </c>
      <c r="K47" t="s">
        <v>1226</v>
      </c>
      <c r="L47">
        <v>14105</v>
      </c>
      <c r="M47">
        <v>11156</v>
      </c>
      <c r="N47">
        <v>471</v>
      </c>
      <c r="O47">
        <v>23</v>
      </c>
      <c r="P47">
        <v>2054</v>
      </c>
      <c r="Q47">
        <v>0</v>
      </c>
      <c r="R47">
        <v>89</v>
      </c>
      <c r="S47">
        <v>312</v>
      </c>
      <c r="T47" s="12">
        <v>79.092520382842963</v>
      </c>
      <c r="U47" s="9">
        <f>N47/L47</f>
        <v>3.3392414037575327E-2</v>
      </c>
      <c r="V47" s="9">
        <f>O47/L47</f>
        <v>1.63062743707905E-3</v>
      </c>
      <c r="W47" s="9">
        <f>P47/L47</f>
        <v>0.14562211981566819</v>
      </c>
      <c r="X47" s="9">
        <f>Q47/L47</f>
        <v>0</v>
      </c>
      <c r="Y47" s="9">
        <f>R47/L47</f>
        <v>6.3098192130450195E-3</v>
      </c>
      <c r="Z47" s="9">
        <f>S47/L47</f>
        <v>2.2119815668202765E-2</v>
      </c>
      <c r="AA47" s="9">
        <f>SUM(N47:S47)/L47</f>
        <v>0.20907479617157038</v>
      </c>
      <c r="AB47" s="9" t="str">
        <f>IF(T47&gt;73,"Greater","Less")</f>
        <v>Greater</v>
      </c>
      <c r="AC47" s="9" t="str">
        <f>IF(T47&gt;VLOOKUP(G47,Some_data!$C$3144:$M$3196,11,FALSE),"Greater","Less")</f>
        <v>Greater</v>
      </c>
      <c r="AD47" s="9" t="str">
        <f>IF(T47&gt;VLOOKUP(J47,Some_data!$A$2:$M$3143,13,FALSE),"Greater","Less")</f>
        <v>Greater</v>
      </c>
      <c r="AE47" s="9"/>
      <c r="AF47" t="s">
        <v>30</v>
      </c>
      <c r="AG47" s="1">
        <v>3</v>
      </c>
      <c r="AH47" s="2">
        <v>45703</v>
      </c>
      <c r="AI47" s="2" t="s">
        <v>31</v>
      </c>
      <c r="AJ47" t="s">
        <v>31</v>
      </c>
      <c r="AK47" s="2">
        <v>45703</v>
      </c>
      <c r="AL47" t="s">
        <v>31</v>
      </c>
      <c r="AM47" t="s">
        <v>89</v>
      </c>
      <c r="AN47" t="s">
        <v>31</v>
      </c>
      <c r="AO47" t="s">
        <v>89</v>
      </c>
      <c r="AP47" t="s">
        <v>69</v>
      </c>
      <c r="AQ47" t="s">
        <v>31</v>
      </c>
      <c r="AR47" t="s">
        <v>100</v>
      </c>
      <c r="AS47" t="s">
        <v>70</v>
      </c>
      <c r="AT47" s="3">
        <v>1.9870000000000001</v>
      </c>
      <c r="AU47" s="3">
        <v>2.4790000000000001</v>
      </c>
      <c r="AV47" s="4">
        <v>380000</v>
      </c>
      <c r="AW47" s="5">
        <v>105.40600000000001</v>
      </c>
      <c r="AX47" s="6">
        <v>400542.8</v>
      </c>
      <c r="AY47" s="5">
        <v>107.77800000000001</v>
      </c>
      <c r="AZ47" s="4">
        <v>409556.4</v>
      </c>
      <c r="BA47" s="4">
        <v>9013.6</v>
      </c>
    </row>
    <row r="48" spans="1:53" hidden="1" x14ac:dyDescent="0.25">
      <c r="A48" t="str">
        <f t="shared" si="1"/>
        <v>Dup</v>
      </c>
      <c r="B48" t="str">
        <f t="shared" si="0"/>
        <v>076221</v>
      </c>
      <c r="C48" t="s">
        <v>117</v>
      </c>
      <c r="D48" t="s">
        <v>27</v>
      </c>
      <c r="E48" t="s">
        <v>111</v>
      </c>
      <c r="F48" t="s">
        <v>1060</v>
      </c>
      <c r="G48" t="s">
        <v>48</v>
      </c>
      <c r="H48" t="str">
        <f>F48&amp;", "&amp;G48</f>
        <v>Middlesex, MA</v>
      </c>
      <c r="I48" t="s">
        <v>1148</v>
      </c>
      <c r="J48" s="7">
        <v>25017</v>
      </c>
      <c r="K48" t="s">
        <v>1226</v>
      </c>
      <c r="L48">
        <v>14105</v>
      </c>
      <c r="M48">
        <v>11156</v>
      </c>
      <c r="N48">
        <v>471</v>
      </c>
      <c r="O48">
        <v>23</v>
      </c>
      <c r="P48">
        <v>2054</v>
      </c>
      <c r="Q48">
        <v>0</v>
      </c>
      <c r="R48">
        <v>89</v>
      </c>
      <c r="S48">
        <v>312</v>
      </c>
      <c r="T48" s="12">
        <v>79.092520382842963</v>
      </c>
      <c r="U48" s="9">
        <f>N48/L48</f>
        <v>3.3392414037575327E-2</v>
      </c>
      <c r="V48" s="9">
        <f>O48/L48</f>
        <v>1.63062743707905E-3</v>
      </c>
      <c r="W48" s="9">
        <f>P48/L48</f>
        <v>0.14562211981566819</v>
      </c>
      <c r="X48" s="9">
        <f>Q48/L48</f>
        <v>0</v>
      </c>
      <c r="Y48" s="9">
        <f>R48/L48</f>
        <v>6.3098192130450195E-3</v>
      </c>
      <c r="Z48" s="9">
        <f>S48/L48</f>
        <v>2.2119815668202765E-2</v>
      </c>
      <c r="AA48" s="9">
        <f>SUM(N48:S48)/L48</f>
        <v>0.20907479617157038</v>
      </c>
      <c r="AB48" s="9" t="str">
        <f>IF(T48&gt;73,"Greater","Less")</f>
        <v>Greater</v>
      </c>
      <c r="AC48" s="9" t="str">
        <f>IF(T48&gt;VLOOKUP(G48,Some_data!$C$3144:$M$3196,11,FALSE),"Greater","Less")</f>
        <v>Greater</v>
      </c>
      <c r="AD48" s="9" t="str">
        <f>IF(T48&gt;VLOOKUP(J48,Some_data!$A$2:$M$3143,13,FALSE),"Greater","Less")</f>
        <v>Greater</v>
      </c>
      <c r="AE48" s="9"/>
      <c r="AF48" t="s">
        <v>30</v>
      </c>
      <c r="AG48" s="1">
        <v>3</v>
      </c>
      <c r="AH48" s="2">
        <v>46068</v>
      </c>
      <c r="AI48" s="2" t="s">
        <v>31</v>
      </c>
      <c r="AJ48" t="s">
        <v>31</v>
      </c>
      <c r="AK48" s="2">
        <v>46068</v>
      </c>
      <c r="AL48" t="s">
        <v>31</v>
      </c>
      <c r="AM48" t="s">
        <v>89</v>
      </c>
      <c r="AN48" t="s">
        <v>31</v>
      </c>
      <c r="AO48" t="s">
        <v>89</v>
      </c>
      <c r="AP48" t="s">
        <v>69</v>
      </c>
      <c r="AQ48" t="s">
        <v>31</v>
      </c>
      <c r="AR48" t="s">
        <v>100</v>
      </c>
      <c r="AS48" t="s">
        <v>70</v>
      </c>
      <c r="AT48" s="3">
        <v>2.0630000000000002</v>
      </c>
      <c r="AU48" s="3">
        <v>2.5750000000000002</v>
      </c>
      <c r="AV48" s="4">
        <v>380000</v>
      </c>
      <c r="AW48" s="5">
        <v>105.80800000000001</v>
      </c>
      <c r="AX48" s="6">
        <v>402070.4</v>
      </c>
      <c r="AY48" s="5">
        <v>107.892</v>
      </c>
      <c r="AZ48" s="4">
        <v>409989.6</v>
      </c>
      <c r="BA48" s="4">
        <v>7919.2</v>
      </c>
    </row>
    <row r="49" spans="1:53" hidden="1" x14ac:dyDescent="0.25">
      <c r="A49" t="str">
        <f t="shared" si="1"/>
        <v>Dup</v>
      </c>
      <c r="B49" t="str">
        <f t="shared" si="0"/>
        <v>076221</v>
      </c>
      <c r="C49" t="s">
        <v>118</v>
      </c>
      <c r="D49" t="s">
        <v>27</v>
      </c>
      <c r="E49" t="s">
        <v>111</v>
      </c>
      <c r="F49" t="s">
        <v>1060</v>
      </c>
      <c r="G49" t="s">
        <v>48</v>
      </c>
      <c r="H49" t="str">
        <f>F49&amp;", "&amp;G49</f>
        <v>Middlesex, MA</v>
      </c>
      <c r="I49" t="s">
        <v>1148</v>
      </c>
      <c r="J49" s="7">
        <v>25017</v>
      </c>
      <c r="K49" t="s">
        <v>1226</v>
      </c>
      <c r="L49">
        <v>14105</v>
      </c>
      <c r="M49">
        <v>11156</v>
      </c>
      <c r="N49">
        <v>471</v>
      </c>
      <c r="O49">
        <v>23</v>
      </c>
      <c r="P49">
        <v>2054</v>
      </c>
      <c r="Q49">
        <v>0</v>
      </c>
      <c r="R49">
        <v>89</v>
      </c>
      <c r="S49">
        <v>312</v>
      </c>
      <c r="T49" s="12">
        <v>79.092520382842963</v>
      </c>
      <c r="U49" s="9">
        <f>N49/L49</f>
        <v>3.3392414037575327E-2</v>
      </c>
      <c r="V49" s="9">
        <f>O49/L49</f>
        <v>1.63062743707905E-3</v>
      </c>
      <c r="W49" s="9">
        <f>P49/L49</f>
        <v>0.14562211981566819</v>
      </c>
      <c r="X49" s="9">
        <f>Q49/L49</f>
        <v>0</v>
      </c>
      <c r="Y49" s="9">
        <f>R49/L49</f>
        <v>6.3098192130450195E-3</v>
      </c>
      <c r="Z49" s="9">
        <f>S49/L49</f>
        <v>2.2119815668202765E-2</v>
      </c>
      <c r="AA49" s="9">
        <f>SUM(N49:S49)/L49</f>
        <v>0.20907479617157038</v>
      </c>
      <c r="AB49" s="9" t="str">
        <f>IF(T49&gt;73,"Greater","Less")</f>
        <v>Greater</v>
      </c>
      <c r="AC49" s="9" t="str">
        <f>IF(T49&gt;VLOOKUP(G49,Some_data!$C$3144:$M$3196,11,FALSE),"Greater","Less")</f>
        <v>Greater</v>
      </c>
      <c r="AD49" s="9" t="str">
        <f>IF(T49&gt;VLOOKUP(J49,Some_data!$A$2:$M$3143,13,FALSE),"Greater","Less")</f>
        <v>Greater</v>
      </c>
      <c r="AE49" s="9"/>
      <c r="AF49" t="s">
        <v>30</v>
      </c>
      <c r="AG49" s="1">
        <v>2.5</v>
      </c>
      <c r="AH49" s="2">
        <v>46433</v>
      </c>
      <c r="AI49" s="2" t="s">
        <v>31</v>
      </c>
      <c r="AJ49" t="s">
        <v>31</v>
      </c>
      <c r="AK49" s="2">
        <v>46433</v>
      </c>
      <c r="AL49" t="s">
        <v>31</v>
      </c>
      <c r="AM49" t="s">
        <v>89</v>
      </c>
      <c r="AN49" t="s">
        <v>31</v>
      </c>
      <c r="AO49" t="s">
        <v>89</v>
      </c>
      <c r="AP49" t="s">
        <v>69</v>
      </c>
      <c r="AQ49" t="s">
        <v>31</v>
      </c>
      <c r="AR49" t="s">
        <v>100</v>
      </c>
      <c r="AS49" t="s">
        <v>70</v>
      </c>
      <c r="AT49" s="3">
        <v>2.2599999999999998</v>
      </c>
      <c r="AU49" s="3">
        <v>2.8239999999999998</v>
      </c>
      <c r="AV49" s="4">
        <v>380000</v>
      </c>
      <c r="AW49" s="5">
        <v>101.68300000000001</v>
      </c>
      <c r="AX49" s="6">
        <v>386395.4</v>
      </c>
      <c r="AY49" s="5">
        <v>105.325</v>
      </c>
      <c r="AZ49" s="4">
        <v>400235</v>
      </c>
      <c r="BA49" s="4">
        <v>13839.6</v>
      </c>
    </row>
    <row r="50" spans="1:53" hidden="1" x14ac:dyDescent="0.25">
      <c r="A50" t="str">
        <f t="shared" si="1"/>
        <v>Dup</v>
      </c>
      <c r="B50" t="str">
        <f t="shared" si="0"/>
        <v>076221</v>
      </c>
      <c r="C50" t="s">
        <v>119</v>
      </c>
      <c r="D50" t="s">
        <v>27</v>
      </c>
      <c r="E50" t="s">
        <v>111</v>
      </c>
      <c r="F50" t="s">
        <v>1060</v>
      </c>
      <c r="G50" t="s">
        <v>48</v>
      </c>
      <c r="H50" t="str">
        <f>F50&amp;", "&amp;G50</f>
        <v>Middlesex, MA</v>
      </c>
      <c r="I50" t="s">
        <v>1148</v>
      </c>
      <c r="J50" s="7">
        <v>25017</v>
      </c>
      <c r="K50" t="s">
        <v>1226</v>
      </c>
      <c r="L50">
        <v>14105</v>
      </c>
      <c r="M50">
        <v>11156</v>
      </c>
      <c r="N50">
        <v>471</v>
      </c>
      <c r="O50">
        <v>23</v>
      </c>
      <c r="P50">
        <v>2054</v>
      </c>
      <c r="Q50">
        <v>0</v>
      </c>
      <c r="R50">
        <v>89</v>
      </c>
      <c r="S50">
        <v>312</v>
      </c>
      <c r="T50" s="12">
        <v>79.092520382842963</v>
      </c>
      <c r="U50" s="9">
        <f>N50/L50</f>
        <v>3.3392414037575327E-2</v>
      </c>
      <c r="V50" s="9">
        <f>O50/L50</f>
        <v>1.63062743707905E-3</v>
      </c>
      <c r="W50" s="9">
        <f>P50/L50</f>
        <v>0.14562211981566819</v>
      </c>
      <c r="X50" s="9">
        <f>Q50/L50</f>
        <v>0</v>
      </c>
      <c r="Y50" s="9">
        <f>R50/L50</f>
        <v>6.3098192130450195E-3</v>
      </c>
      <c r="Z50" s="9">
        <f>S50/L50</f>
        <v>2.2119815668202765E-2</v>
      </c>
      <c r="AA50" s="9">
        <f>SUM(N50:S50)/L50</f>
        <v>0.20907479617157038</v>
      </c>
      <c r="AB50" s="9" t="str">
        <f>IF(T50&gt;73,"Greater","Less")</f>
        <v>Greater</v>
      </c>
      <c r="AC50" s="9" t="str">
        <f>IF(T50&gt;VLOOKUP(G50,Some_data!$C$3144:$M$3196,11,FALSE),"Greater","Less")</f>
        <v>Greater</v>
      </c>
      <c r="AD50" s="9" t="str">
        <f>IF(T50&gt;VLOOKUP(J50,Some_data!$A$2:$M$3143,13,FALSE),"Greater","Less")</f>
        <v>Greater</v>
      </c>
      <c r="AE50" s="9"/>
      <c r="AF50" t="s">
        <v>30</v>
      </c>
      <c r="AG50" s="1">
        <v>2.5</v>
      </c>
      <c r="AH50" s="2">
        <v>46798</v>
      </c>
      <c r="AI50" s="2">
        <v>46433</v>
      </c>
      <c r="AJ50" t="s">
        <v>31</v>
      </c>
      <c r="AK50" s="2">
        <v>46433</v>
      </c>
      <c r="AL50" t="s">
        <v>31</v>
      </c>
      <c r="AM50" t="s">
        <v>89</v>
      </c>
      <c r="AN50" t="s">
        <v>31</v>
      </c>
      <c r="AO50" t="s">
        <v>89</v>
      </c>
      <c r="AP50" t="s">
        <v>69</v>
      </c>
      <c r="AQ50" t="s">
        <v>31</v>
      </c>
      <c r="AR50" t="s">
        <v>100</v>
      </c>
      <c r="AS50" t="s">
        <v>70</v>
      </c>
      <c r="AT50" s="3">
        <v>2.39</v>
      </c>
      <c r="AU50" s="3">
        <v>2.988</v>
      </c>
      <c r="AV50" s="4">
        <v>255000</v>
      </c>
      <c r="AW50" s="5">
        <v>100.767</v>
      </c>
      <c r="AX50" s="6">
        <v>256955.85</v>
      </c>
      <c r="AY50" s="5">
        <v>104.008</v>
      </c>
      <c r="AZ50" s="4">
        <v>265220.40000000002</v>
      </c>
      <c r="BA50" s="4">
        <v>8264.5499999999993</v>
      </c>
    </row>
    <row r="51" spans="1:53" hidden="1" x14ac:dyDescent="0.25">
      <c r="A51" t="str">
        <f t="shared" si="1"/>
        <v>Dup</v>
      </c>
      <c r="B51" t="str">
        <f t="shared" si="0"/>
        <v>076221</v>
      </c>
      <c r="C51" t="s">
        <v>120</v>
      </c>
      <c r="D51" t="s">
        <v>27</v>
      </c>
      <c r="E51" t="s">
        <v>111</v>
      </c>
      <c r="F51" t="s">
        <v>1060</v>
      </c>
      <c r="G51" t="s">
        <v>48</v>
      </c>
      <c r="H51" t="str">
        <f>F51&amp;", "&amp;G51</f>
        <v>Middlesex, MA</v>
      </c>
      <c r="I51" t="s">
        <v>1148</v>
      </c>
      <c r="J51" s="7">
        <v>25017</v>
      </c>
      <c r="K51" t="s">
        <v>1226</v>
      </c>
      <c r="L51">
        <v>14105</v>
      </c>
      <c r="M51">
        <v>11156</v>
      </c>
      <c r="N51">
        <v>471</v>
      </c>
      <c r="O51">
        <v>23</v>
      </c>
      <c r="P51">
        <v>2054</v>
      </c>
      <c r="Q51">
        <v>0</v>
      </c>
      <c r="R51">
        <v>89</v>
      </c>
      <c r="S51">
        <v>312</v>
      </c>
      <c r="T51" s="12">
        <v>79.092520382842963</v>
      </c>
      <c r="U51" s="9">
        <f>N51/L51</f>
        <v>3.3392414037575327E-2</v>
      </c>
      <c r="V51" s="9">
        <f>O51/L51</f>
        <v>1.63062743707905E-3</v>
      </c>
      <c r="W51" s="9">
        <f>P51/L51</f>
        <v>0.14562211981566819</v>
      </c>
      <c r="X51" s="9">
        <f>Q51/L51</f>
        <v>0</v>
      </c>
      <c r="Y51" s="9">
        <f>R51/L51</f>
        <v>6.3098192130450195E-3</v>
      </c>
      <c r="Z51" s="9">
        <f>S51/L51</f>
        <v>2.2119815668202765E-2</v>
      </c>
      <c r="AA51" s="9">
        <f>SUM(N51:S51)/L51</f>
        <v>0.20907479617157038</v>
      </c>
      <c r="AB51" s="9" t="str">
        <f>IF(T51&gt;73,"Greater","Less")</f>
        <v>Greater</v>
      </c>
      <c r="AC51" s="9" t="str">
        <f>IF(T51&gt;VLOOKUP(G51,Some_data!$C$3144:$M$3196,11,FALSE),"Greater","Less")</f>
        <v>Greater</v>
      </c>
      <c r="AD51" s="9" t="str">
        <f>IF(T51&gt;VLOOKUP(J51,Some_data!$A$2:$M$3143,13,FALSE),"Greater","Less")</f>
        <v>Greater</v>
      </c>
      <c r="AE51" s="9"/>
      <c r="AF51" t="s">
        <v>30</v>
      </c>
      <c r="AG51" s="1">
        <v>2.5</v>
      </c>
      <c r="AH51" s="2">
        <v>47164</v>
      </c>
      <c r="AI51" s="2">
        <v>46433</v>
      </c>
      <c r="AJ51" t="s">
        <v>31</v>
      </c>
      <c r="AK51" s="2">
        <v>46433</v>
      </c>
      <c r="AL51" t="s">
        <v>31</v>
      </c>
      <c r="AM51" t="s">
        <v>89</v>
      </c>
      <c r="AN51" t="s">
        <v>31</v>
      </c>
      <c r="AO51" t="s">
        <v>89</v>
      </c>
      <c r="AP51" t="s">
        <v>69</v>
      </c>
      <c r="AQ51" t="s">
        <v>31</v>
      </c>
      <c r="AR51" t="s">
        <v>100</v>
      </c>
      <c r="AS51" t="s">
        <v>70</v>
      </c>
      <c r="AT51" s="3">
        <v>2.5</v>
      </c>
      <c r="AU51" s="3">
        <v>3.1280000000000001</v>
      </c>
      <c r="AV51" s="4">
        <v>255000</v>
      </c>
      <c r="AW51" s="5">
        <v>100</v>
      </c>
      <c r="AX51" s="6">
        <v>255000</v>
      </c>
      <c r="AY51" s="5">
        <v>103.14100000000001</v>
      </c>
      <c r="AZ51" s="4">
        <v>263009.55</v>
      </c>
      <c r="BA51" s="4">
        <v>8009.55</v>
      </c>
    </row>
    <row r="52" spans="1:53" x14ac:dyDescent="0.25">
      <c r="A52" t="str">
        <f t="shared" si="1"/>
        <v xml:space="preserve"> </v>
      </c>
      <c r="B52" t="str">
        <f t="shared" si="0"/>
        <v>100853</v>
      </c>
      <c r="C52" t="s">
        <v>375</v>
      </c>
      <c r="D52" t="s">
        <v>27</v>
      </c>
      <c r="E52" t="s">
        <v>376</v>
      </c>
      <c r="F52" t="s">
        <v>1066</v>
      </c>
      <c r="G52" t="s">
        <v>48</v>
      </c>
      <c r="H52" t="str">
        <f>F52&amp;", "&amp;G52</f>
        <v>Suffolk, MA</v>
      </c>
      <c r="I52" t="s">
        <v>1169</v>
      </c>
      <c r="J52" s="7">
        <v>25025</v>
      </c>
      <c r="K52" t="s">
        <v>1226</v>
      </c>
      <c r="L52">
        <v>669158</v>
      </c>
      <c r="M52">
        <v>353062</v>
      </c>
      <c r="N52">
        <v>169042</v>
      </c>
      <c r="O52">
        <v>2479</v>
      </c>
      <c r="P52">
        <v>63408</v>
      </c>
      <c r="Q52">
        <v>176</v>
      </c>
      <c r="R52">
        <v>47900</v>
      </c>
      <c r="S52">
        <v>33091</v>
      </c>
      <c r="T52" s="12">
        <v>52.762127927933314</v>
      </c>
      <c r="U52" s="9">
        <f>N52/L52</f>
        <v>0.25261896293551001</v>
      </c>
      <c r="V52" s="9">
        <f>O52/L52</f>
        <v>3.7046557016429602E-3</v>
      </c>
      <c r="W52" s="9">
        <f>P52/L52</f>
        <v>9.4757889765944667E-2</v>
      </c>
      <c r="X52" s="9">
        <f>Q52/L52</f>
        <v>2.6301710507832228E-4</v>
      </c>
      <c r="Y52" s="9">
        <f>R52/L52</f>
        <v>7.1582496211657035E-2</v>
      </c>
      <c r="Z52" s="9">
        <f>S52/L52</f>
        <v>4.9451699000833883E-2</v>
      </c>
      <c r="AA52" s="9">
        <f>SUM(N52:S52)/L52</f>
        <v>0.47237872072066689</v>
      </c>
      <c r="AB52" s="9" t="str">
        <f>IF(T52&gt;73,"Greater","Less")</f>
        <v>Less</v>
      </c>
      <c r="AC52" s="9" t="str">
        <f>IF(T52&gt;VLOOKUP(G52,Some_data!$C$3144:$M$3196,11,FALSE),"Greater","Less")</f>
        <v>Less</v>
      </c>
      <c r="AD52" s="9" t="str">
        <f>IF(T52&gt;VLOOKUP(J52,Some_data!$A$2:$M$3143,13,FALSE),"Greater","Less")</f>
        <v>Less</v>
      </c>
      <c r="AE52" s="12">
        <f>IF(AD52="Greater",0,1)</f>
        <v>1</v>
      </c>
      <c r="AF52" t="s">
        <v>87</v>
      </c>
      <c r="AG52" s="1">
        <v>5</v>
      </c>
      <c r="AH52" s="2">
        <v>46874</v>
      </c>
      <c r="AI52" s="2" t="s">
        <v>31</v>
      </c>
      <c r="AJ52" t="s">
        <v>31</v>
      </c>
      <c r="AK52" s="2">
        <v>46874</v>
      </c>
      <c r="AL52" t="s">
        <v>88</v>
      </c>
      <c r="AM52" t="s">
        <v>89</v>
      </c>
      <c r="AN52" t="s">
        <v>88</v>
      </c>
      <c r="AO52" t="s">
        <v>89</v>
      </c>
      <c r="AP52" t="s">
        <v>33</v>
      </c>
      <c r="AQ52" t="s">
        <v>31</v>
      </c>
      <c r="AR52" t="s">
        <v>100</v>
      </c>
      <c r="AS52" t="s">
        <v>70</v>
      </c>
      <c r="AT52" s="3">
        <v>2.427</v>
      </c>
      <c r="AU52" s="3">
        <v>2.8889999999999998</v>
      </c>
      <c r="AV52" s="4">
        <v>7940000</v>
      </c>
      <c r="AW52" s="5">
        <v>120.44499999999999</v>
      </c>
      <c r="AX52" s="6">
        <v>9563333</v>
      </c>
      <c r="AY52" s="5">
        <v>129.93700000000001</v>
      </c>
      <c r="AZ52" s="4">
        <v>10316997.800000001</v>
      </c>
      <c r="BA52" s="4">
        <v>753664.8</v>
      </c>
    </row>
    <row r="53" spans="1:53" hidden="1" x14ac:dyDescent="0.25">
      <c r="A53" t="str">
        <f t="shared" si="1"/>
        <v>Dup</v>
      </c>
      <c r="B53" t="str">
        <f t="shared" si="0"/>
        <v>100853</v>
      </c>
      <c r="C53" t="s">
        <v>377</v>
      </c>
      <c r="D53" t="s">
        <v>27</v>
      </c>
      <c r="E53" t="s">
        <v>376</v>
      </c>
      <c r="F53" t="s">
        <v>1066</v>
      </c>
      <c r="G53" t="s">
        <v>48</v>
      </c>
      <c r="H53" t="str">
        <f>F53&amp;", "&amp;G53</f>
        <v>Suffolk, MA</v>
      </c>
      <c r="I53" t="s">
        <v>1169</v>
      </c>
      <c r="J53" s="7">
        <v>25025</v>
      </c>
      <c r="K53" t="s">
        <v>1226</v>
      </c>
      <c r="L53">
        <v>669158</v>
      </c>
      <c r="M53">
        <v>353062</v>
      </c>
      <c r="N53">
        <v>169042</v>
      </c>
      <c r="O53">
        <v>2479</v>
      </c>
      <c r="P53">
        <v>63408</v>
      </c>
      <c r="Q53">
        <v>176</v>
      </c>
      <c r="R53">
        <v>47900</v>
      </c>
      <c r="S53">
        <v>33091</v>
      </c>
      <c r="T53" s="12">
        <v>52.762127927933314</v>
      </c>
      <c r="U53" s="9">
        <f>N53/L53</f>
        <v>0.25261896293551001</v>
      </c>
      <c r="V53" s="9">
        <f>O53/L53</f>
        <v>3.7046557016429602E-3</v>
      </c>
      <c r="W53" s="9">
        <f>P53/L53</f>
        <v>9.4757889765944667E-2</v>
      </c>
      <c r="X53" s="9">
        <f>Q53/L53</f>
        <v>2.6301710507832228E-4</v>
      </c>
      <c r="Y53" s="9">
        <f>R53/L53</f>
        <v>7.1582496211657035E-2</v>
      </c>
      <c r="Z53" s="9">
        <f>S53/L53</f>
        <v>4.9451699000833883E-2</v>
      </c>
      <c r="AA53" s="9">
        <f>SUM(N53:S53)/L53</f>
        <v>0.47237872072066689</v>
      </c>
      <c r="AB53" s="9" t="str">
        <f>IF(T53&gt;73,"Greater","Less")</f>
        <v>Less</v>
      </c>
      <c r="AC53" s="9" t="str">
        <f>IF(T53&gt;VLOOKUP(G53,Some_data!$C$3144:$M$3196,11,FALSE),"Greater","Less")</f>
        <v>Less</v>
      </c>
      <c r="AD53" s="9" t="str">
        <f>IF(T53&gt;VLOOKUP(J53,Some_data!$A$2:$M$3143,13,FALSE),"Greater","Less")</f>
        <v>Less</v>
      </c>
      <c r="AE53" s="9"/>
      <c r="AF53" t="s">
        <v>87</v>
      </c>
      <c r="AG53" s="1">
        <v>5</v>
      </c>
      <c r="AH53" s="2">
        <v>47239</v>
      </c>
      <c r="AI53" s="2">
        <v>46874</v>
      </c>
      <c r="AJ53" t="s">
        <v>31</v>
      </c>
      <c r="AK53" s="2">
        <v>46874</v>
      </c>
      <c r="AL53" t="s">
        <v>88</v>
      </c>
      <c r="AM53" t="s">
        <v>89</v>
      </c>
      <c r="AN53" t="s">
        <v>88</v>
      </c>
      <c r="AO53" t="s">
        <v>89</v>
      </c>
      <c r="AP53" t="s">
        <v>33</v>
      </c>
      <c r="AQ53" t="s">
        <v>31</v>
      </c>
      <c r="AR53" t="s">
        <v>100</v>
      </c>
      <c r="AS53" t="s">
        <v>70</v>
      </c>
      <c r="AT53" s="3">
        <v>2.4969999999999999</v>
      </c>
      <c r="AU53" s="3">
        <v>2.9780000000000002</v>
      </c>
      <c r="AV53" s="4">
        <v>5050000</v>
      </c>
      <c r="AW53" s="5">
        <v>119.825</v>
      </c>
      <c r="AX53" s="6">
        <v>6051162.5</v>
      </c>
      <c r="AY53" s="5">
        <v>129.196</v>
      </c>
      <c r="AZ53" s="4">
        <v>6524398</v>
      </c>
      <c r="BA53" s="4">
        <v>473235.5</v>
      </c>
    </row>
    <row r="54" spans="1:53" hidden="1" x14ac:dyDescent="0.25">
      <c r="A54" t="str">
        <f t="shared" si="1"/>
        <v>Dup</v>
      </c>
      <c r="B54" t="str">
        <f t="shared" si="0"/>
        <v>100853</v>
      </c>
      <c r="C54" t="s">
        <v>378</v>
      </c>
      <c r="D54" t="s">
        <v>27</v>
      </c>
      <c r="E54" t="s">
        <v>376</v>
      </c>
      <c r="F54" t="s">
        <v>1066</v>
      </c>
      <c r="G54" t="s">
        <v>48</v>
      </c>
      <c r="H54" t="str">
        <f>F54&amp;", "&amp;G54</f>
        <v>Suffolk, MA</v>
      </c>
      <c r="I54" t="s">
        <v>1169</v>
      </c>
      <c r="J54" s="7">
        <v>25025</v>
      </c>
      <c r="K54" t="s">
        <v>1226</v>
      </c>
      <c r="L54">
        <v>669158</v>
      </c>
      <c r="M54">
        <v>353062</v>
      </c>
      <c r="N54">
        <v>169042</v>
      </c>
      <c r="O54">
        <v>2479</v>
      </c>
      <c r="P54">
        <v>63408</v>
      </c>
      <c r="Q54">
        <v>176</v>
      </c>
      <c r="R54">
        <v>47900</v>
      </c>
      <c r="S54">
        <v>33091</v>
      </c>
      <c r="T54" s="12">
        <v>52.762127927933314</v>
      </c>
      <c r="U54" s="9">
        <f>N54/L54</f>
        <v>0.25261896293551001</v>
      </c>
      <c r="V54" s="9">
        <f>O54/L54</f>
        <v>3.7046557016429602E-3</v>
      </c>
      <c r="W54" s="9">
        <f>P54/L54</f>
        <v>9.4757889765944667E-2</v>
      </c>
      <c r="X54" s="9">
        <f>Q54/L54</f>
        <v>2.6301710507832228E-4</v>
      </c>
      <c r="Y54" s="9">
        <f>R54/L54</f>
        <v>7.1582496211657035E-2</v>
      </c>
      <c r="Z54" s="9">
        <f>S54/L54</f>
        <v>4.9451699000833883E-2</v>
      </c>
      <c r="AA54" s="9">
        <f>SUM(N54:S54)/L54</f>
        <v>0.47237872072066689</v>
      </c>
      <c r="AB54" s="9" t="str">
        <f>IF(T54&gt;73,"Greater","Less")</f>
        <v>Less</v>
      </c>
      <c r="AC54" s="9" t="str">
        <f>IF(T54&gt;VLOOKUP(G54,Some_data!$C$3144:$M$3196,11,FALSE),"Greater","Less")</f>
        <v>Less</v>
      </c>
      <c r="AD54" s="9" t="str">
        <f>IF(T54&gt;VLOOKUP(J54,Some_data!$A$2:$M$3143,13,FALSE),"Greater","Less")</f>
        <v>Less</v>
      </c>
      <c r="AE54" s="9"/>
      <c r="AF54" t="s">
        <v>87</v>
      </c>
      <c r="AG54" s="1">
        <v>5</v>
      </c>
      <c r="AH54" s="2">
        <v>47604</v>
      </c>
      <c r="AI54" s="2">
        <v>46874</v>
      </c>
      <c r="AJ54" t="s">
        <v>31</v>
      </c>
      <c r="AK54" s="2">
        <v>46874</v>
      </c>
      <c r="AL54" t="s">
        <v>88</v>
      </c>
      <c r="AM54" t="s">
        <v>89</v>
      </c>
      <c r="AN54" t="s">
        <v>88</v>
      </c>
      <c r="AO54" t="s">
        <v>89</v>
      </c>
      <c r="AP54" t="s">
        <v>33</v>
      </c>
      <c r="AQ54" t="s">
        <v>31</v>
      </c>
      <c r="AR54" t="s">
        <v>100</v>
      </c>
      <c r="AS54" t="s">
        <v>70</v>
      </c>
      <c r="AT54" s="3">
        <v>2.548</v>
      </c>
      <c r="AU54" s="3">
        <v>3.0409999999999999</v>
      </c>
      <c r="AV54" s="4">
        <v>5305000</v>
      </c>
      <c r="AW54" s="5">
        <v>119.384</v>
      </c>
      <c r="AX54" s="6">
        <v>6333321.2000000002</v>
      </c>
      <c r="AY54" s="5">
        <v>128.34398999999999</v>
      </c>
      <c r="AZ54" s="4">
        <v>6808648.6699999999</v>
      </c>
      <c r="BA54" s="4">
        <v>475327.47</v>
      </c>
    </row>
    <row r="55" spans="1:53" hidden="1" x14ac:dyDescent="0.25">
      <c r="A55" t="str">
        <f t="shared" si="1"/>
        <v>Dup</v>
      </c>
      <c r="B55" t="str">
        <f t="shared" si="0"/>
        <v>100853</v>
      </c>
      <c r="C55" t="s">
        <v>379</v>
      </c>
      <c r="D55" t="s">
        <v>27</v>
      </c>
      <c r="E55" t="s">
        <v>376</v>
      </c>
      <c r="F55" t="s">
        <v>1066</v>
      </c>
      <c r="G55" t="s">
        <v>48</v>
      </c>
      <c r="H55" t="str">
        <f>F55&amp;", "&amp;G55</f>
        <v>Suffolk, MA</v>
      </c>
      <c r="I55" t="s">
        <v>1169</v>
      </c>
      <c r="J55" s="7">
        <v>25025</v>
      </c>
      <c r="K55" t="s">
        <v>1226</v>
      </c>
      <c r="L55">
        <v>669158</v>
      </c>
      <c r="M55">
        <v>353062</v>
      </c>
      <c r="N55">
        <v>169042</v>
      </c>
      <c r="O55">
        <v>2479</v>
      </c>
      <c r="P55">
        <v>63408</v>
      </c>
      <c r="Q55">
        <v>176</v>
      </c>
      <c r="R55">
        <v>47900</v>
      </c>
      <c r="S55">
        <v>33091</v>
      </c>
      <c r="T55" s="12">
        <v>52.762127927933314</v>
      </c>
      <c r="U55" s="9">
        <f>N55/L55</f>
        <v>0.25261896293551001</v>
      </c>
      <c r="V55" s="9">
        <f>O55/L55</f>
        <v>3.7046557016429602E-3</v>
      </c>
      <c r="W55" s="9">
        <f>P55/L55</f>
        <v>9.4757889765944667E-2</v>
      </c>
      <c r="X55" s="9">
        <f>Q55/L55</f>
        <v>2.6301710507832228E-4</v>
      </c>
      <c r="Y55" s="9">
        <f>R55/L55</f>
        <v>7.1582496211657035E-2</v>
      </c>
      <c r="Z55" s="9">
        <f>S55/L55</f>
        <v>4.9451699000833883E-2</v>
      </c>
      <c r="AA55" s="9">
        <f>SUM(N55:S55)/L55</f>
        <v>0.47237872072066689</v>
      </c>
      <c r="AB55" s="9" t="str">
        <f>IF(T55&gt;73,"Greater","Less")</f>
        <v>Less</v>
      </c>
      <c r="AC55" s="9" t="str">
        <f>IF(T55&gt;VLOOKUP(G55,Some_data!$C$3144:$M$3196,11,FALSE),"Greater","Less")</f>
        <v>Less</v>
      </c>
      <c r="AD55" s="9" t="str">
        <f>IF(T55&gt;VLOOKUP(J55,Some_data!$A$2:$M$3143,13,FALSE),"Greater","Less")</f>
        <v>Less</v>
      </c>
      <c r="AE55" s="9"/>
      <c r="AF55" t="s">
        <v>87</v>
      </c>
      <c r="AG55" s="1">
        <v>5</v>
      </c>
      <c r="AH55" s="2">
        <v>47969</v>
      </c>
      <c r="AI55" s="2">
        <v>46874</v>
      </c>
      <c r="AJ55" t="s">
        <v>31</v>
      </c>
      <c r="AK55" s="2">
        <v>46874</v>
      </c>
      <c r="AL55" t="s">
        <v>88</v>
      </c>
      <c r="AM55" t="s">
        <v>89</v>
      </c>
      <c r="AN55" t="s">
        <v>88</v>
      </c>
      <c r="AO55" t="s">
        <v>89</v>
      </c>
      <c r="AP55" t="s">
        <v>33</v>
      </c>
      <c r="AQ55" t="s">
        <v>31</v>
      </c>
      <c r="AR55" t="s">
        <v>100</v>
      </c>
      <c r="AS55" t="s">
        <v>70</v>
      </c>
      <c r="AT55" s="3">
        <v>2.5880000000000001</v>
      </c>
      <c r="AU55" s="3">
        <v>3.0920000000000001</v>
      </c>
      <c r="AV55" s="4">
        <v>5570000</v>
      </c>
      <c r="AW55" s="5">
        <v>119.032</v>
      </c>
      <c r="AX55" s="6">
        <v>6630082.4000000004</v>
      </c>
      <c r="AY55" s="5">
        <v>127.17</v>
      </c>
      <c r="AZ55" s="4">
        <v>7083369</v>
      </c>
      <c r="BA55" s="4">
        <v>453286.6</v>
      </c>
    </row>
    <row r="56" spans="1:53" x14ac:dyDescent="0.25">
      <c r="A56" t="str">
        <f t="shared" si="1"/>
        <v xml:space="preserve"> </v>
      </c>
      <c r="B56" t="str">
        <f t="shared" si="0"/>
        <v>106205</v>
      </c>
      <c r="C56" t="s">
        <v>276</v>
      </c>
      <c r="D56" t="s">
        <v>27</v>
      </c>
      <c r="E56" t="s">
        <v>277</v>
      </c>
      <c r="F56" t="s">
        <v>1073</v>
      </c>
      <c r="G56" t="s">
        <v>86</v>
      </c>
      <c r="H56" t="str">
        <f>F56&amp;", "&amp;G56</f>
        <v>Brazos, TX</v>
      </c>
      <c r="I56" t="s">
        <v>1161</v>
      </c>
      <c r="J56" s="7">
        <v>48041</v>
      </c>
      <c r="K56" t="s">
        <v>1229</v>
      </c>
      <c r="L56">
        <v>214231</v>
      </c>
      <c r="M56">
        <v>160262</v>
      </c>
      <c r="N56">
        <v>22234</v>
      </c>
      <c r="O56">
        <v>890</v>
      </c>
      <c r="P56">
        <v>12927</v>
      </c>
      <c r="Q56">
        <v>83</v>
      </c>
      <c r="R56">
        <v>11182</v>
      </c>
      <c r="S56">
        <v>6653</v>
      </c>
      <c r="T56" s="12">
        <v>74.808034318095878</v>
      </c>
      <c r="U56" s="9">
        <f>N56/L56</f>
        <v>0.10378516647917435</v>
      </c>
      <c r="V56" s="9">
        <f>O56/L56</f>
        <v>4.154394088623962E-3</v>
      </c>
      <c r="W56" s="9">
        <f>P56/L56</f>
        <v>6.0341407172631409E-2</v>
      </c>
      <c r="X56" s="9">
        <f>Q56/L56</f>
        <v>3.8743225770313352E-4</v>
      </c>
      <c r="Y56" s="9">
        <f>R56/L56</f>
        <v>5.2195994043812519E-2</v>
      </c>
      <c r="Z56" s="9">
        <f>S56/L56</f>
        <v>3.1055262777095752E-2</v>
      </c>
      <c r="AA56" s="9">
        <f>SUM(N56:S56)/L56</f>
        <v>0.2519196568190411</v>
      </c>
      <c r="AB56" s="9" t="str">
        <f>IF(T56&gt;73,"Greater","Less")</f>
        <v>Greater</v>
      </c>
      <c r="AC56" s="9" t="str">
        <f>IF(T56&gt;VLOOKUP(G56,Some_data!$C$3144:$M$3196,11,FALSE),"Greater","Less")</f>
        <v>Greater</v>
      </c>
      <c r="AD56" s="9" t="str">
        <f>IF(T56&gt;VLOOKUP(J56,Some_data!$A$2:$M$3143,13,FALSE),"Greater","Less")</f>
        <v>Less</v>
      </c>
      <c r="AE56" s="12">
        <f t="shared" ref="AE56:AE57" si="2">IF(AD56="Greater",0,1)</f>
        <v>1</v>
      </c>
      <c r="AF56" t="s">
        <v>87</v>
      </c>
      <c r="AG56" s="1">
        <v>5</v>
      </c>
      <c r="AH56" s="2">
        <v>46266</v>
      </c>
      <c r="AI56" s="2" t="s">
        <v>31</v>
      </c>
      <c r="AJ56" t="s">
        <v>31</v>
      </c>
      <c r="AK56" s="2">
        <v>46266</v>
      </c>
      <c r="AL56" t="s">
        <v>31</v>
      </c>
      <c r="AM56" t="s">
        <v>58</v>
      </c>
      <c r="AN56" t="s">
        <v>31</v>
      </c>
      <c r="AO56" t="s">
        <v>58</v>
      </c>
      <c r="AP56" t="s">
        <v>33</v>
      </c>
      <c r="AQ56" t="s">
        <v>31</v>
      </c>
      <c r="AR56" t="s">
        <v>34</v>
      </c>
      <c r="AS56" t="s">
        <v>70</v>
      </c>
      <c r="AT56" s="3">
        <v>2.0179999999999998</v>
      </c>
      <c r="AU56" s="3">
        <v>2.371</v>
      </c>
      <c r="AV56" s="4">
        <v>4040000</v>
      </c>
      <c r="AW56" s="5">
        <v>119.931</v>
      </c>
      <c r="AX56" s="6">
        <v>4845212.4000000004</v>
      </c>
      <c r="AY56" s="5">
        <v>122.23699999999999</v>
      </c>
      <c r="AZ56" s="4">
        <v>4938374.8</v>
      </c>
      <c r="BA56" s="4">
        <v>93162.4</v>
      </c>
    </row>
    <row r="57" spans="1:53" x14ac:dyDescent="0.25">
      <c r="A57" t="str">
        <f t="shared" si="1"/>
        <v xml:space="preserve"> </v>
      </c>
      <c r="B57" t="str">
        <f t="shared" si="0"/>
        <v>107335</v>
      </c>
      <c r="C57" t="s">
        <v>380</v>
      </c>
      <c r="D57" t="s">
        <v>27</v>
      </c>
      <c r="E57" t="s">
        <v>381</v>
      </c>
      <c r="F57" t="s">
        <v>1082</v>
      </c>
      <c r="G57" t="s">
        <v>382</v>
      </c>
      <c r="H57" t="str">
        <f>F57&amp;", "&amp;G57</f>
        <v>Williamson, TN</v>
      </c>
      <c r="I57" t="s">
        <v>1170</v>
      </c>
      <c r="J57" s="7">
        <v>47187</v>
      </c>
      <c r="K57" t="s">
        <v>1226</v>
      </c>
      <c r="L57">
        <v>41524</v>
      </c>
      <c r="M57">
        <v>36019</v>
      </c>
      <c r="N57">
        <v>1518</v>
      </c>
      <c r="O57">
        <v>53</v>
      </c>
      <c r="P57">
        <v>3228</v>
      </c>
      <c r="Q57">
        <v>5</v>
      </c>
      <c r="R57">
        <v>91</v>
      </c>
      <c r="S57">
        <v>610</v>
      </c>
      <c r="T57" s="12">
        <v>86.74260668529044</v>
      </c>
      <c r="U57" s="9">
        <f>N57/L57</f>
        <v>3.6557171756092861E-2</v>
      </c>
      <c r="V57" s="9">
        <f>O57/L57</f>
        <v>1.276370291879395E-3</v>
      </c>
      <c r="W57" s="9">
        <f>P57/L57</f>
        <v>7.7738175512956365E-2</v>
      </c>
      <c r="X57" s="9">
        <f>Q57/L57</f>
        <v>1.2041229168673538E-4</v>
      </c>
      <c r="Y57" s="9">
        <f>R57/L57</f>
        <v>2.1915037086985838E-3</v>
      </c>
      <c r="Z57" s="9">
        <f>S57/L57</f>
        <v>1.4690299585781717E-2</v>
      </c>
      <c r="AA57" s="9">
        <f>SUM(N57:S57)/L57</f>
        <v>0.13257393314709565</v>
      </c>
      <c r="AB57" s="9" t="str">
        <f>IF(T57&gt;73,"Greater","Less")</f>
        <v>Greater</v>
      </c>
      <c r="AC57" s="9" t="str">
        <f>IF(T57&gt;VLOOKUP(G57,Some_data!$C$3144:$M$3196,11,FALSE),"Greater","Less")</f>
        <v>Greater</v>
      </c>
      <c r="AD57" s="9" t="str">
        <f>IF(T57&gt;VLOOKUP(J57,Some_data!$A$2:$M$3143,13,FALSE),"Greater","Less")</f>
        <v>Less</v>
      </c>
      <c r="AE57" s="12">
        <f t="shared" si="2"/>
        <v>1</v>
      </c>
      <c r="AF57" t="s">
        <v>30</v>
      </c>
      <c r="AG57" s="1">
        <v>2</v>
      </c>
      <c r="AH57" s="2">
        <v>43709</v>
      </c>
      <c r="AI57" s="2" t="s">
        <v>31</v>
      </c>
      <c r="AJ57" t="s">
        <v>31</v>
      </c>
      <c r="AK57" s="2">
        <v>43709</v>
      </c>
      <c r="AL57" t="s">
        <v>88</v>
      </c>
      <c r="AM57" t="s">
        <v>31</v>
      </c>
      <c r="AN57" t="s">
        <v>88</v>
      </c>
      <c r="AO57" t="s">
        <v>31</v>
      </c>
      <c r="AP57" t="s">
        <v>33</v>
      </c>
      <c r="AQ57" t="s">
        <v>31</v>
      </c>
      <c r="AR57" t="s">
        <v>100</v>
      </c>
      <c r="AS57" t="s">
        <v>70</v>
      </c>
      <c r="AT57" s="3">
        <v>0.28000000000000003</v>
      </c>
      <c r="AU57" s="3">
        <v>0.318</v>
      </c>
      <c r="AV57" s="4">
        <v>500000</v>
      </c>
      <c r="AW57" s="5">
        <v>100.372</v>
      </c>
      <c r="AX57" s="6">
        <v>501860</v>
      </c>
      <c r="AY57" s="5">
        <v>100.125</v>
      </c>
      <c r="AZ57" s="4">
        <v>500625</v>
      </c>
      <c r="BA57" s="4">
        <v>-1235</v>
      </c>
    </row>
    <row r="58" spans="1:53" hidden="1" x14ac:dyDescent="0.25">
      <c r="A58" t="str">
        <f t="shared" si="1"/>
        <v>Dup</v>
      </c>
      <c r="B58" t="str">
        <f t="shared" si="0"/>
        <v>107335</v>
      </c>
      <c r="C58" t="s">
        <v>383</v>
      </c>
      <c r="D58" t="s">
        <v>27</v>
      </c>
      <c r="E58" t="s">
        <v>381</v>
      </c>
      <c r="F58" t="s">
        <v>1082</v>
      </c>
      <c r="G58" t="s">
        <v>382</v>
      </c>
      <c r="H58" t="str">
        <f>F58&amp;", "&amp;G58</f>
        <v>Williamson, TN</v>
      </c>
      <c r="I58" t="s">
        <v>1170</v>
      </c>
      <c r="J58" s="7">
        <v>47187</v>
      </c>
      <c r="K58" t="s">
        <v>1226</v>
      </c>
      <c r="L58">
        <v>41524</v>
      </c>
      <c r="M58">
        <v>36019</v>
      </c>
      <c r="N58">
        <v>1518</v>
      </c>
      <c r="O58">
        <v>53</v>
      </c>
      <c r="P58">
        <v>3228</v>
      </c>
      <c r="Q58">
        <v>5</v>
      </c>
      <c r="R58">
        <v>91</v>
      </c>
      <c r="S58">
        <v>610</v>
      </c>
      <c r="T58" s="12">
        <v>86.74260668529044</v>
      </c>
      <c r="U58" s="9">
        <f>N58/L58</f>
        <v>3.6557171756092861E-2</v>
      </c>
      <c r="V58" s="9">
        <f>O58/L58</f>
        <v>1.276370291879395E-3</v>
      </c>
      <c r="W58" s="9">
        <f>P58/L58</f>
        <v>7.7738175512956365E-2</v>
      </c>
      <c r="X58" s="9">
        <f>Q58/L58</f>
        <v>1.2041229168673538E-4</v>
      </c>
      <c r="Y58" s="9">
        <f>R58/L58</f>
        <v>2.1915037086985838E-3</v>
      </c>
      <c r="Z58" s="9">
        <f>S58/L58</f>
        <v>1.4690299585781717E-2</v>
      </c>
      <c r="AA58" s="9">
        <f>SUM(N58:S58)/L58</f>
        <v>0.13257393314709565</v>
      </c>
      <c r="AB58" s="9" t="str">
        <f>IF(T58&gt;73,"Greater","Less")</f>
        <v>Greater</v>
      </c>
      <c r="AC58" s="9" t="str">
        <f>IF(T58&gt;VLOOKUP(G58,Some_data!$C$3144:$M$3196,11,FALSE),"Greater","Less")</f>
        <v>Greater</v>
      </c>
      <c r="AD58" s="9" t="str">
        <f>IF(T58&gt;VLOOKUP(J58,Some_data!$A$2:$M$3143,13,FALSE),"Greater","Less")</f>
        <v>Less</v>
      </c>
      <c r="AE58" s="9"/>
      <c r="AF58" t="s">
        <v>30</v>
      </c>
      <c r="AG58" s="1">
        <v>2</v>
      </c>
      <c r="AH58" s="2">
        <v>44075</v>
      </c>
      <c r="AI58" s="2" t="s">
        <v>31</v>
      </c>
      <c r="AJ58" t="s">
        <v>31</v>
      </c>
      <c r="AK58" s="2">
        <v>44075</v>
      </c>
      <c r="AL58" t="s">
        <v>88</v>
      </c>
      <c r="AM58" t="s">
        <v>31</v>
      </c>
      <c r="AN58" t="s">
        <v>88</v>
      </c>
      <c r="AO58" t="s">
        <v>31</v>
      </c>
      <c r="AP58" t="s">
        <v>33</v>
      </c>
      <c r="AQ58" t="s">
        <v>31</v>
      </c>
      <c r="AR58" t="s">
        <v>100</v>
      </c>
      <c r="AS58" t="s">
        <v>70</v>
      </c>
      <c r="AT58" s="3">
        <v>1.2529999999999999</v>
      </c>
      <c r="AU58" s="3">
        <v>1.5489999999999999</v>
      </c>
      <c r="AV58" s="4">
        <v>510000</v>
      </c>
      <c r="AW58" s="5">
        <v>100.899</v>
      </c>
      <c r="AX58" s="6">
        <v>514584.9</v>
      </c>
      <c r="AY58" s="5">
        <v>100.687</v>
      </c>
      <c r="AZ58" s="4">
        <v>513503.7</v>
      </c>
      <c r="BA58" s="4">
        <v>-1081.2</v>
      </c>
    </row>
    <row r="59" spans="1:53" hidden="1" x14ac:dyDescent="0.25">
      <c r="A59" t="str">
        <f t="shared" si="1"/>
        <v>Dup</v>
      </c>
      <c r="B59" t="str">
        <f t="shared" si="0"/>
        <v>107335</v>
      </c>
      <c r="C59" t="s">
        <v>384</v>
      </c>
      <c r="D59" t="s">
        <v>27</v>
      </c>
      <c r="E59" t="s">
        <v>381</v>
      </c>
      <c r="F59" t="s">
        <v>1082</v>
      </c>
      <c r="G59" t="s">
        <v>382</v>
      </c>
      <c r="H59" t="str">
        <f>F59&amp;", "&amp;G59</f>
        <v>Williamson, TN</v>
      </c>
      <c r="I59" t="s">
        <v>1170</v>
      </c>
      <c r="J59" s="7">
        <v>47187</v>
      </c>
      <c r="K59" t="s">
        <v>1226</v>
      </c>
      <c r="L59">
        <v>41524</v>
      </c>
      <c r="M59">
        <v>36019</v>
      </c>
      <c r="N59">
        <v>1518</v>
      </c>
      <c r="O59">
        <v>53</v>
      </c>
      <c r="P59">
        <v>3228</v>
      </c>
      <c r="Q59">
        <v>5</v>
      </c>
      <c r="R59">
        <v>91</v>
      </c>
      <c r="S59">
        <v>610</v>
      </c>
      <c r="T59" s="12">
        <v>86.74260668529044</v>
      </c>
      <c r="U59" s="9">
        <f>N59/L59</f>
        <v>3.6557171756092861E-2</v>
      </c>
      <c r="V59" s="9">
        <f>O59/L59</f>
        <v>1.276370291879395E-3</v>
      </c>
      <c r="W59" s="9">
        <f>P59/L59</f>
        <v>7.7738175512956365E-2</v>
      </c>
      <c r="X59" s="9">
        <f>Q59/L59</f>
        <v>1.2041229168673538E-4</v>
      </c>
      <c r="Y59" s="9">
        <f>R59/L59</f>
        <v>2.1915037086985838E-3</v>
      </c>
      <c r="Z59" s="9">
        <f>S59/L59</f>
        <v>1.4690299585781717E-2</v>
      </c>
      <c r="AA59" s="9">
        <f>SUM(N59:S59)/L59</f>
        <v>0.13257393314709565</v>
      </c>
      <c r="AB59" s="9" t="str">
        <f>IF(T59&gt;73,"Greater","Less")</f>
        <v>Greater</v>
      </c>
      <c r="AC59" s="9" t="str">
        <f>IF(T59&gt;VLOOKUP(G59,Some_data!$C$3144:$M$3196,11,FALSE),"Greater","Less")</f>
        <v>Greater</v>
      </c>
      <c r="AD59" s="9" t="str">
        <f>IF(T59&gt;VLOOKUP(J59,Some_data!$A$2:$M$3143,13,FALSE),"Greater","Less")</f>
        <v>Less</v>
      </c>
      <c r="AE59" s="9"/>
      <c r="AF59" t="s">
        <v>30</v>
      </c>
      <c r="AG59" s="1">
        <v>2</v>
      </c>
      <c r="AH59" s="2">
        <v>44440</v>
      </c>
      <c r="AI59" s="2" t="s">
        <v>31</v>
      </c>
      <c r="AJ59" t="s">
        <v>31</v>
      </c>
      <c r="AK59" s="2">
        <v>44440</v>
      </c>
      <c r="AL59" t="s">
        <v>88</v>
      </c>
      <c r="AM59" t="s">
        <v>31</v>
      </c>
      <c r="AN59" t="s">
        <v>88</v>
      </c>
      <c r="AO59" t="s">
        <v>31</v>
      </c>
      <c r="AP59" t="s">
        <v>33</v>
      </c>
      <c r="AQ59" t="s">
        <v>31</v>
      </c>
      <c r="AR59" t="s">
        <v>100</v>
      </c>
      <c r="AS59" t="s">
        <v>70</v>
      </c>
      <c r="AT59" s="3">
        <v>1.409</v>
      </c>
      <c r="AU59" s="3">
        <v>1.7470000000000001</v>
      </c>
      <c r="AV59" s="4">
        <v>290000</v>
      </c>
      <c r="AW59" s="5">
        <v>101.28400000000001</v>
      </c>
      <c r="AX59" s="6">
        <v>293723.59999999998</v>
      </c>
      <c r="AY59" s="5">
        <v>101.117</v>
      </c>
      <c r="AZ59" s="4">
        <v>293239.3</v>
      </c>
      <c r="BA59" s="4">
        <v>-484.3</v>
      </c>
    </row>
    <row r="60" spans="1:53" hidden="1" x14ac:dyDescent="0.25">
      <c r="A60" t="str">
        <f t="shared" si="1"/>
        <v>Dup</v>
      </c>
      <c r="B60" t="str">
        <f t="shared" si="0"/>
        <v>107335</v>
      </c>
      <c r="C60" t="s">
        <v>385</v>
      </c>
      <c r="D60" t="s">
        <v>27</v>
      </c>
      <c r="E60" t="s">
        <v>381</v>
      </c>
      <c r="F60" t="s">
        <v>1082</v>
      </c>
      <c r="G60" t="s">
        <v>382</v>
      </c>
      <c r="H60" t="str">
        <f>F60&amp;", "&amp;G60</f>
        <v>Williamson, TN</v>
      </c>
      <c r="I60" t="s">
        <v>1170</v>
      </c>
      <c r="J60" s="7">
        <v>47187</v>
      </c>
      <c r="K60" t="s">
        <v>1226</v>
      </c>
      <c r="L60">
        <v>41524</v>
      </c>
      <c r="M60">
        <v>36019</v>
      </c>
      <c r="N60">
        <v>1518</v>
      </c>
      <c r="O60">
        <v>53</v>
      </c>
      <c r="P60">
        <v>3228</v>
      </c>
      <c r="Q60">
        <v>5</v>
      </c>
      <c r="R60">
        <v>91</v>
      </c>
      <c r="S60">
        <v>610</v>
      </c>
      <c r="T60" s="12">
        <v>86.74260668529044</v>
      </c>
      <c r="U60" s="9">
        <f>N60/L60</f>
        <v>3.6557171756092861E-2</v>
      </c>
      <c r="V60" s="9">
        <f>O60/L60</f>
        <v>1.276370291879395E-3</v>
      </c>
      <c r="W60" s="9">
        <f>P60/L60</f>
        <v>7.7738175512956365E-2</v>
      </c>
      <c r="X60" s="9">
        <f>Q60/L60</f>
        <v>1.2041229168673538E-4</v>
      </c>
      <c r="Y60" s="9">
        <f>R60/L60</f>
        <v>2.1915037086985838E-3</v>
      </c>
      <c r="Z60" s="9">
        <f>S60/L60</f>
        <v>1.4690299585781717E-2</v>
      </c>
      <c r="AA60" s="9">
        <f>SUM(N60:S60)/L60</f>
        <v>0.13257393314709565</v>
      </c>
      <c r="AB60" s="9" t="str">
        <f>IF(T60&gt;73,"Greater","Less")</f>
        <v>Greater</v>
      </c>
      <c r="AC60" s="9" t="str">
        <f>IF(T60&gt;VLOOKUP(G60,Some_data!$C$3144:$M$3196,11,FALSE),"Greater","Less")</f>
        <v>Greater</v>
      </c>
      <c r="AD60" s="9" t="str">
        <f>IF(T60&gt;VLOOKUP(J60,Some_data!$A$2:$M$3143,13,FALSE),"Greater","Less")</f>
        <v>Less</v>
      </c>
      <c r="AE60" s="9"/>
      <c r="AF60" t="s">
        <v>30</v>
      </c>
      <c r="AG60" s="1">
        <v>2</v>
      </c>
      <c r="AH60" s="2">
        <v>44805</v>
      </c>
      <c r="AI60" s="2" t="s">
        <v>31</v>
      </c>
      <c r="AJ60" t="s">
        <v>31</v>
      </c>
      <c r="AK60" s="2">
        <v>44805</v>
      </c>
      <c r="AL60" t="s">
        <v>88</v>
      </c>
      <c r="AM60" t="s">
        <v>31</v>
      </c>
      <c r="AN60" t="s">
        <v>88</v>
      </c>
      <c r="AO60" t="s">
        <v>31</v>
      </c>
      <c r="AP60" t="s">
        <v>33</v>
      </c>
      <c r="AQ60" t="s">
        <v>31</v>
      </c>
      <c r="AR60" t="s">
        <v>100</v>
      </c>
      <c r="AS60" t="s">
        <v>70</v>
      </c>
      <c r="AT60" s="3">
        <v>1.5820000000000001</v>
      </c>
      <c r="AU60" s="3">
        <v>1.966</v>
      </c>
      <c r="AV60" s="4">
        <v>295000</v>
      </c>
      <c r="AW60" s="5">
        <v>101.304</v>
      </c>
      <c r="AX60" s="6">
        <v>298846.8</v>
      </c>
      <c r="AY60" s="5">
        <v>101.17100000000001</v>
      </c>
      <c r="AZ60" s="4">
        <v>298454.45</v>
      </c>
      <c r="BA60" s="4">
        <v>-392.35</v>
      </c>
    </row>
    <row r="61" spans="1:53" hidden="1" x14ac:dyDescent="0.25">
      <c r="A61" t="str">
        <f t="shared" si="1"/>
        <v>Dup</v>
      </c>
      <c r="B61" t="str">
        <f t="shared" si="0"/>
        <v>107335</v>
      </c>
      <c r="C61" t="s">
        <v>386</v>
      </c>
      <c r="D61" t="s">
        <v>27</v>
      </c>
      <c r="E61" t="s">
        <v>381</v>
      </c>
      <c r="F61" t="s">
        <v>1082</v>
      </c>
      <c r="G61" t="s">
        <v>382</v>
      </c>
      <c r="H61" t="str">
        <f>F61&amp;", "&amp;G61</f>
        <v>Williamson, TN</v>
      </c>
      <c r="I61" t="s">
        <v>1170</v>
      </c>
      <c r="J61" s="7">
        <v>47187</v>
      </c>
      <c r="K61" t="s">
        <v>1226</v>
      </c>
      <c r="L61">
        <v>41524</v>
      </c>
      <c r="M61">
        <v>36019</v>
      </c>
      <c r="N61">
        <v>1518</v>
      </c>
      <c r="O61">
        <v>53</v>
      </c>
      <c r="P61">
        <v>3228</v>
      </c>
      <c r="Q61">
        <v>5</v>
      </c>
      <c r="R61">
        <v>91</v>
      </c>
      <c r="S61">
        <v>610</v>
      </c>
      <c r="T61" s="12">
        <v>86.74260668529044</v>
      </c>
      <c r="U61" s="9">
        <f>N61/L61</f>
        <v>3.6557171756092861E-2</v>
      </c>
      <c r="V61" s="9">
        <f>O61/L61</f>
        <v>1.276370291879395E-3</v>
      </c>
      <c r="W61" s="9">
        <f>P61/L61</f>
        <v>7.7738175512956365E-2</v>
      </c>
      <c r="X61" s="9">
        <f>Q61/L61</f>
        <v>1.2041229168673538E-4</v>
      </c>
      <c r="Y61" s="9">
        <f>R61/L61</f>
        <v>2.1915037086985838E-3</v>
      </c>
      <c r="Z61" s="9">
        <f>S61/L61</f>
        <v>1.4690299585781717E-2</v>
      </c>
      <c r="AA61" s="9">
        <f>SUM(N61:S61)/L61</f>
        <v>0.13257393314709565</v>
      </c>
      <c r="AB61" s="9" t="str">
        <f>IF(T61&gt;73,"Greater","Less")</f>
        <v>Greater</v>
      </c>
      <c r="AC61" s="9" t="str">
        <f>IF(T61&gt;VLOOKUP(G61,Some_data!$C$3144:$M$3196,11,FALSE),"Greater","Less")</f>
        <v>Greater</v>
      </c>
      <c r="AD61" s="9" t="str">
        <f>IF(T61&gt;VLOOKUP(J61,Some_data!$A$2:$M$3143,13,FALSE),"Greater","Less")</f>
        <v>Less</v>
      </c>
      <c r="AE61" s="9"/>
      <c r="AF61" t="s">
        <v>30</v>
      </c>
      <c r="AG61" s="1">
        <v>2</v>
      </c>
      <c r="AH61" s="2">
        <v>45170</v>
      </c>
      <c r="AI61" s="2" t="s">
        <v>31</v>
      </c>
      <c r="AJ61" t="s">
        <v>31</v>
      </c>
      <c r="AK61" s="2">
        <v>45170</v>
      </c>
      <c r="AL61" t="s">
        <v>88</v>
      </c>
      <c r="AM61" t="s">
        <v>31</v>
      </c>
      <c r="AN61" t="s">
        <v>88</v>
      </c>
      <c r="AO61" t="s">
        <v>31</v>
      </c>
      <c r="AP61" t="s">
        <v>33</v>
      </c>
      <c r="AQ61" t="s">
        <v>31</v>
      </c>
      <c r="AR61" t="s">
        <v>100</v>
      </c>
      <c r="AS61" t="s">
        <v>70</v>
      </c>
      <c r="AT61" s="3">
        <v>1.702</v>
      </c>
      <c r="AU61" s="3">
        <v>2.1179999999999999</v>
      </c>
      <c r="AV61" s="4">
        <v>305000</v>
      </c>
      <c r="AW61" s="5">
        <v>101.20699999999999</v>
      </c>
      <c r="AX61" s="6">
        <v>308681.34999999998</v>
      </c>
      <c r="AY61" s="5">
        <v>101.417</v>
      </c>
      <c r="AZ61" s="4">
        <v>309321.84999999998</v>
      </c>
      <c r="BA61" s="4">
        <v>640.5</v>
      </c>
    </row>
    <row r="62" spans="1:53" hidden="1" x14ac:dyDescent="0.25">
      <c r="A62" t="str">
        <f t="shared" si="1"/>
        <v>Dup</v>
      </c>
      <c r="B62" t="str">
        <f t="shared" si="0"/>
        <v>107335</v>
      </c>
      <c r="C62" t="s">
        <v>387</v>
      </c>
      <c r="D62" t="s">
        <v>27</v>
      </c>
      <c r="E62" t="s">
        <v>381</v>
      </c>
      <c r="F62" t="s">
        <v>1082</v>
      </c>
      <c r="G62" t="s">
        <v>382</v>
      </c>
      <c r="H62" t="str">
        <f>F62&amp;", "&amp;G62</f>
        <v>Williamson, TN</v>
      </c>
      <c r="I62" t="s">
        <v>1170</v>
      </c>
      <c r="J62" s="7">
        <v>47187</v>
      </c>
      <c r="K62" t="s">
        <v>1226</v>
      </c>
      <c r="L62">
        <v>41524</v>
      </c>
      <c r="M62">
        <v>36019</v>
      </c>
      <c r="N62">
        <v>1518</v>
      </c>
      <c r="O62">
        <v>53</v>
      </c>
      <c r="P62">
        <v>3228</v>
      </c>
      <c r="Q62">
        <v>5</v>
      </c>
      <c r="R62">
        <v>91</v>
      </c>
      <c r="S62">
        <v>610</v>
      </c>
      <c r="T62" s="12">
        <v>86.74260668529044</v>
      </c>
      <c r="U62" s="9">
        <f>N62/L62</f>
        <v>3.6557171756092861E-2</v>
      </c>
      <c r="V62" s="9">
        <f>O62/L62</f>
        <v>1.276370291879395E-3</v>
      </c>
      <c r="W62" s="9">
        <f>P62/L62</f>
        <v>7.7738175512956365E-2</v>
      </c>
      <c r="X62" s="9">
        <f>Q62/L62</f>
        <v>1.2041229168673538E-4</v>
      </c>
      <c r="Y62" s="9">
        <f>R62/L62</f>
        <v>2.1915037086985838E-3</v>
      </c>
      <c r="Z62" s="9">
        <f>S62/L62</f>
        <v>1.4690299585781717E-2</v>
      </c>
      <c r="AA62" s="9">
        <f>SUM(N62:S62)/L62</f>
        <v>0.13257393314709565</v>
      </c>
      <c r="AB62" s="9" t="str">
        <f>IF(T62&gt;73,"Greater","Less")</f>
        <v>Greater</v>
      </c>
      <c r="AC62" s="9" t="str">
        <f>IF(T62&gt;VLOOKUP(G62,Some_data!$C$3144:$M$3196,11,FALSE),"Greater","Less")</f>
        <v>Greater</v>
      </c>
      <c r="AD62" s="9" t="str">
        <f>IF(T62&gt;VLOOKUP(J62,Some_data!$A$2:$M$3143,13,FALSE),"Greater","Less")</f>
        <v>Less</v>
      </c>
      <c r="AE62" s="9"/>
      <c r="AF62" t="s">
        <v>30</v>
      </c>
      <c r="AG62" s="1">
        <v>2</v>
      </c>
      <c r="AH62" s="2">
        <v>45536</v>
      </c>
      <c r="AI62" s="2">
        <v>45170</v>
      </c>
      <c r="AJ62" t="s">
        <v>31</v>
      </c>
      <c r="AK62" s="2">
        <v>45170</v>
      </c>
      <c r="AL62" t="s">
        <v>88</v>
      </c>
      <c r="AM62" t="s">
        <v>31</v>
      </c>
      <c r="AN62" t="s">
        <v>88</v>
      </c>
      <c r="AO62" t="s">
        <v>31</v>
      </c>
      <c r="AP62" t="s">
        <v>33</v>
      </c>
      <c r="AQ62" t="s">
        <v>31</v>
      </c>
      <c r="AR62" t="s">
        <v>100</v>
      </c>
      <c r="AS62" t="s">
        <v>70</v>
      </c>
      <c r="AT62" s="3">
        <v>1.867</v>
      </c>
      <c r="AU62" s="3">
        <v>2.3260000000000001</v>
      </c>
      <c r="AV62" s="4">
        <v>310000</v>
      </c>
      <c r="AW62" s="5">
        <v>100.53700000000001</v>
      </c>
      <c r="AX62" s="6">
        <v>311664.7</v>
      </c>
      <c r="AY62" s="5">
        <v>101.36499999999999</v>
      </c>
      <c r="AZ62" s="4">
        <v>314231.5</v>
      </c>
      <c r="BA62" s="4">
        <v>2566.8000000000002</v>
      </c>
    </row>
    <row r="63" spans="1:53" hidden="1" x14ac:dyDescent="0.25">
      <c r="A63" t="str">
        <f t="shared" si="1"/>
        <v>Dup</v>
      </c>
      <c r="B63" t="str">
        <f t="shared" si="0"/>
        <v>107335</v>
      </c>
      <c r="C63" t="s">
        <v>388</v>
      </c>
      <c r="D63" t="s">
        <v>27</v>
      </c>
      <c r="E63" t="s">
        <v>381</v>
      </c>
      <c r="F63" t="s">
        <v>1082</v>
      </c>
      <c r="G63" t="s">
        <v>382</v>
      </c>
      <c r="H63" t="str">
        <f>F63&amp;", "&amp;G63</f>
        <v>Williamson, TN</v>
      </c>
      <c r="I63" t="s">
        <v>1170</v>
      </c>
      <c r="J63" s="7">
        <v>47187</v>
      </c>
      <c r="K63" t="s">
        <v>1226</v>
      </c>
      <c r="L63">
        <v>41524</v>
      </c>
      <c r="M63">
        <v>36019</v>
      </c>
      <c r="N63">
        <v>1518</v>
      </c>
      <c r="O63">
        <v>53</v>
      </c>
      <c r="P63">
        <v>3228</v>
      </c>
      <c r="Q63">
        <v>5</v>
      </c>
      <c r="R63">
        <v>91</v>
      </c>
      <c r="S63">
        <v>610</v>
      </c>
      <c r="T63" s="12">
        <v>86.74260668529044</v>
      </c>
      <c r="U63" s="9">
        <f>N63/L63</f>
        <v>3.6557171756092861E-2</v>
      </c>
      <c r="V63" s="9">
        <f>O63/L63</f>
        <v>1.276370291879395E-3</v>
      </c>
      <c r="W63" s="9">
        <f>P63/L63</f>
        <v>7.7738175512956365E-2</v>
      </c>
      <c r="X63" s="9">
        <f>Q63/L63</f>
        <v>1.2041229168673538E-4</v>
      </c>
      <c r="Y63" s="9">
        <f>R63/L63</f>
        <v>2.1915037086985838E-3</v>
      </c>
      <c r="Z63" s="9">
        <f>S63/L63</f>
        <v>1.4690299585781717E-2</v>
      </c>
      <c r="AA63" s="9">
        <f>SUM(N63:S63)/L63</f>
        <v>0.13257393314709565</v>
      </c>
      <c r="AB63" s="9" t="str">
        <f>IF(T63&gt;73,"Greater","Less")</f>
        <v>Greater</v>
      </c>
      <c r="AC63" s="9" t="str">
        <f>IF(T63&gt;VLOOKUP(G63,Some_data!$C$3144:$M$3196,11,FALSE),"Greater","Less")</f>
        <v>Greater</v>
      </c>
      <c r="AD63" s="9" t="str">
        <f>IF(T63&gt;VLOOKUP(J63,Some_data!$A$2:$M$3143,13,FALSE),"Greater","Less")</f>
        <v>Less</v>
      </c>
      <c r="AE63" s="9"/>
      <c r="AF63" t="s">
        <v>30</v>
      </c>
      <c r="AG63" s="1">
        <v>2</v>
      </c>
      <c r="AH63" s="2">
        <v>45901</v>
      </c>
      <c r="AI63" s="2">
        <v>45170</v>
      </c>
      <c r="AJ63" t="s">
        <v>31</v>
      </c>
      <c r="AK63" s="2">
        <v>45170</v>
      </c>
      <c r="AL63" t="s">
        <v>88</v>
      </c>
      <c r="AM63" t="s">
        <v>31</v>
      </c>
      <c r="AN63" t="s">
        <v>88</v>
      </c>
      <c r="AO63" t="s">
        <v>31</v>
      </c>
      <c r="AP63" t="s">
        <v>33</v>
      </c>
      <c r="AQ63" t="s">
        <v>31</v>
      </c>
      <c r="AR63" t="s">
        <v>100</v>
      </c>
      <c r="AS63" t="s">
        <v>70</v>
      </c>
      <c r="AT63" s="3">
        <v>1.9490000000000001</v>
      </c>
      <c r="AU63" s="3">
        <v>2.4300000000000002</v>
      </c>
      <c r="AV63" s="4">
        <v>315000</v>
      </c>
      <c r="AW63" s="5">
        <v>100.206</v>
      </c>
      <c r="AX63" s="6">
        <v>315648.90000000002</v>
      </c>
      <c r="AY63" s="5">
        <v>101.251</v>
      </c>
      <c r="AZ63" s="4">
        <v>318940.65000000002</v>
      </c>
      <c r="BA63" s="4">
        <v>3291.75</v>
      </c>
    </row>
    <row r="64" spans="1:53" hidden="1" x14ac:dyDescent="0.25">
      <c r="A64" t="str">
        <f t="shared" si="1"/>
        <v>Dup</v>
      </c>
      <c r="B64" t="str">
        <f t="shared" si="0"/>
        <v>107335</v>
      </c>
      <c r="C64" t="s">
        <v>389</v>
      </c>
      <c r="D64" t="s">
        <v>27</v>
      </c>
      <c r="E64" t="s">
        <v>381</v>
      </c>
      <c r="F64" t="s">
        <v>1082</v>
      </c>
      <c r="G64" t="s">
        <v>382</v>
      </c>
      <c r="H64" t="str">
        <f>F64&amp;", "&amp;G64</f>
        <v>Williamson, TN</v>
      </c>
      <c r="I64" t="s">
        <v>1170</v>
      </c>
      <c r="J64" s="7">
        <v>47187</v>
      </c>
      <c r="K64" t="s">
        <v>1226</v>
      </c>
      <c r="L64">
        <v>41524</v>
      </c>
      <c r="M64">
        <v>36019</v>
      </c>
      <c r="N64">
        <v>1518</v>
      </c>
      <c r="O64">
        <v>53</v>
      </c>
      <c r="P64">
        <v>3228</v>
      </c>
      <c r="Q64">
        <v>5</v>
      </c>
      <c r="R64">
        <v>91</v>
      </c>
      <c r="S64">
        <v>610</v>
      </c>
      <c r="T64" s="12">
        <v>86.74260668529044</v>
      </c>
      <c r="U64" s="9">
        <f>N64/L64</f>
        <v>3.6557171756092861E-2</v>
      </c>
      <c r="V64" s="9">
        <f>O64/L64</f>
        <v>1.276370291879395E-3</v>
      </c>
      <c r="W64" s="9">
        <f>P64/L64</f>
        <v>7.7738175512956365E-2</v>
      </c>
      <c r="X64" s="9">
        <f>Q64/L64</f>
        <v>1.2041229168673538E-4</v>
      </c>
      <c r="Y64" s="9">
        <f>R64/L64</f>
        <v>2.1915037086985838E-3</v>
      </c>
      <c r="Z64" s="9">
        <f>S64/L64</f>
        <v>1.4690299585781717E-2</v>
      </c>
      <c r="AA64" s="9">
        <f>SUM(N64:S64)/L64</f>
        <v>0.13257393314709565</v>
      </c>
      <c r="AB64" s="9" t="str">
        <f>IF(T64&gt;73,"Greater","Less")</f>
        <v>Greater</v>
      </c>
      <c r="AC64" s="9" t="str">
        <f>IF(T64&gt;VLOOKUP(G64,Some_data!$C$3144:$M$3196,11,FALSE),"Greater","Less")</f>
        <v>Greater</v>
      </c>
      <c r="AD64" s="9" t="str">
        <f>IF(T64&gt;VLOOKUP(J64,Some_data!$A$2:$M$3143,13,FALSE),"Greater","Less")</f>
        <v>Less</v>
      </c>
      <c r="AE64" s="9"/>
      <c r="AF64" t="s">
        <v>30</v>
      </c>
      <c r="AG64" s="1">
        <v>2</v>
      </c>
      <c r="AH64" s="2">
        <v>46266</v>
      </c>
      <c r="AI64" s="2">
        <v>45170</v>
      </c>
      <c r="AJ64" t="s">
        <v>31</v>
      </c>
      <c r="AK64" s="2">
        <v>45170</v>
      </c>
      <c r="AL64" t="s">
        <v>88</v>
      </c>
      <c r="AM64" t="s">
        <v>31</v>
      </c>
      <c r="AN64" t="s">
        <v>88</v>
      </c>
      <c r="AO64" t="s">
        <v>31</v>
      </c>
      <c r="AP64" t="s">
        <v>33</v>
      </c>
      <c r="AQ64" t="s">
        <v>31</v>
      </c>
      <c r="AR64" t="s">
        <v>100</v>
      </c>
      <c r="AS64" t="s">
        <v>70</v>
      </c>
      <c r="AT64" s="3">
        <v>2</v>
      </c>
      <c r="AU64" s="3">
        <v>2.4950000000000001</v>
      </c>
      <c r="AV64" s="4">
        <v>325000</v>
      </c>
      <c r="AW64" s="5">
        <v>99.998999999999995</v>
      </c>
      <c r="AX64" s="6">
        <v>324996.75</v>
      </c>
      <c r="AY64" s="5">
        <v>101.122</v>
      </c>
      <c r="AZ64" s="4">
        <v>328646.5</v>
      </c>
      <c r="BA64" s="4">
        <v>3649.75</v>
      </c>
    </row>
    <row r="65" spans="1:53" hidden="1" x14ac:dyDescent="0.25">
      <c r="A65" t="str">
        <f t="shared" si="1"/>
        <v>Dup</v>
      </c>
      <c r="B65" t="str">
        <f t="shared" si="0"/>
        <v>107335</v>
      </c>
      <c r="C65" t="s">
        <v>390</v>
      </c>
      <c r="D65" t="s">
        <v>27</v>
      </c>
      <c r="E65" t="s">
        <v>381</v>
      </c>
      <c r="F65" t="s">
        <v>1082</v>
      </c>
      <c r="G65" t="s">
        <v>382</v>
      </c>
      <c r="H65" t="str">
        <f>F65&amp;", "&amp;G65</f>
        <v>Williamson, TN</v>
      </c>
      <c r="I65" t="s">
        <v>1170</v>
      </c>
      <c r="J65" s="7">
        <v>47187</v>
      </c>
      <c r="K65" t="s">
        <v>1226</v>
      </c>
      <c r="L65">
        <v>41524</v>
      </c>
      <c r="M65">
        <v>36019</v>
      </c>
      <c r="N65">
        <v>1518</v>
      </c>
      <c r="O65">
        <v>53</v>
      </c>
      <c r="P65">
        <v>3228</v>
      </c>
      <c r="Q65">
        <v>5</v>
      </c>
      <c r="R65">
        <v>91</v>
      </c>
      <c r="S65">
        <v>610</v>
      </c>
      <c r="T65" s="12">
        <v>86.74260668529044</v>
      </c>
      <c r="U65" s="9">
        <f>N65/L65</f>
        <v>3.6557171756092861E-2</v>
      </c>
      <c r="V65" s="9">
        <f>O65/L65</f>
        <v>1.276370291879395E-3</v>
      </c>
      <c r="W65" s="9">
        <f>P65/L65</f>
        <v>7.7738175512956365E-2</v>
      </c>
      <c r="X65" s="9">
        <f>Q65/L65</f>
        <v>1.2041229168673538E-4</v>
      </c>
      <c r="Y65" s="9">
        <f>R65/L65</f>
        <v>2.1915037086985838E-3</v>
      </c>
      <c r="Z65" s="9">
        <f>S65/L65</f>
        <v>1.4690299585781717E-2</v>
      </c>
      <c r="AA65" s="9">
        <f>SUM(N65:S65)/L65</f>
        <v>0.13257393314709565</v>
      </c>
      <c r="AB65" s="9" t="str">
        <f>IF(T65&gt;73,"Greater","Less")</f>
        <v>Greater</v>
      </c>
      <c r="AC65" s="9" t="str">
        <f>IF(T65&gt;VLOOKUP(G65,Some_data!$C$3144:$M$3196,11,FALSE),"Greater","Less")</f>
        <v>Greater</v>
      </c>
      <c r="AD65" s="9" t="str">
        <f>IF(T65&gt;VLOOKUP(J65,Some_data!$A$2:$M$3143,13,FALSE),"Greater","Less")</f>
        <v>Less</v>
      </c>
      <c r="AE65" s="9"/>
      <c r="AF65" t="s">
        <v>30</v>
      </c>
      <c r="AG65" s="1">
        <v>2.0499999999999998</v>
      </c>
      <c r="AH65" s="2">
        <v>46631</v>
      </c>
      <c r="AI65" s="2">
        <v>45170</v>
      </c>
      <c r="AJ65" t="s">
        <v>31</v>
      </c>
      <c r="AK65" s="2">
        <v>45170</v>
      </c>
      <c r="AL65" t="s">
        <v>88</v>
      </c>
      <c r="AM65" t="s">
        <v>31</v>
      </c>
      <c r="AN65" t="s">
        <v>88</v>
      </c>
      <c r="AO65" t="s">
        <v>31</v>
      </c>
      <c r="AP65" t="s">
        <v>33</v>
      </c>
      <c r="AQ65" t="s">
        <v>31</v>
      </c>
      <c r="AR65" t="s">
        <v>100</v>
      </c>
      <c r="AS65" t="s">
        <v>70</v>
      </c>
      <c r="AT65" s="3">
        <v>2.08</v>
      </c>
      <c r="AU65" s="3">
        <v>2.5960000000000001</v>
      </c>
      <c r="AV65" s="4">
        <v>335000</v>
      </c>
      <c r="AW65" s="5">
        <v>99.772999999999996</v>
      </c>
      <c r="AX65" s="6">
        <v>334239.55</v>
      </c>
      <c r="AY65" s="5">
        <v>101.123</v>
      </c>
      <c r="AZ65" s="4">
        <v>338762.05</v>
      </c>
      <c r="BA65" s="4">
        <v>4522.5</v>
      </c>
    </row>
    <row r="66" spans="1:53" x14ac:dyDescent="0.25">
      <c r="A66" t="str">
        <f t="shared" si="1"/>
        <v xml:space="preserve"> </v>
      </c>
      <c r="B66" t="str">
        <f t="shared" si="0"/>
        <v>113745</v>
      </c>
      <c r="C66" t="s">
        <v>391</v>
      </c>
      <c r="D66" t="s">
        <v>27</v>
      </c>
      <c r="E66" t="s">
        <v>392</v>
      </c>
      <c r="F66" t="s">
        <v>1062</v>
      </c>
      <c r="G66" t="s">
        <v>48</v>
      </c>
      <c r="H66" t="str">
        <f>F66&amp;", "&amp;G66</f>
        <v>Norfolk, MA</v>
      </c>
      <c r="I66" t="s">
        <v>1150</v>
      </c>
      <c r="J66" s="7">
        <v>25021</v>
      </c>
      <c r="K66" t="s">
        <v>1226</v>
      </c>
      <c r="L66">
        <v>59246</v>
      </c>
      <c r="M66">
        <v>44609</v>
      </c>
      <c r="N66">
        <v>1941</v>
      </c>
      <c r="O66">
        <v>49</v>
      </c>
      <c r="P66">
        <v>9319</v>
      </c>
      <c r="Q66">
        <v>17</v>
      </c>
      <c r="R66">
        <v>847</v>
      </c>
      <c r="S66">
        <v>2464</v>
      </c>
      <c r="T66" s="12">
        <v>75.294534652128405</v>
      </c>
      <c r="U66" s="9">
        <f>N66/L66</f>
        <v>3.2761705431590321E-2</v>
      </c>
      <c r="V66" s="9">
        <f>O66/L66</f>
        <v>8.2706005468723631E-4</v>
      </c>
      <c r="W66" s="9">
        <f>P66/L66</f>
        <v>0.15729331938021132</v>
      </c>
      <c r="X66" s="9">
        <f>Q66/L66</f>
        <v>2.8693920264659216E-4</v>
      </c>
      <c r="Y66" s="9">
        <f>R66/L66</f>
        <v>1.4296323802450798E-2</v>
      </c>
      <c r="Z66" s="9">
        <f>S66/L66</f>
        <v>4.1589305607129597E-2</v>
      </c>
      <c r="AA66" s="9">
        <f>SUM(N66:S66)/L66</f>
        <v>0.24705465347871586</v>
      </c>
      <c r="AB66" s="9" t="str">
        <f>IF(T66&gt;73,"Greater","Less")</f>
        <v>Greater</v>
      </c>
      <c r="AC66" s="9" t="str">
        <f>IF(T66&gt;VLOOKUP(G66,Some_data!$C$3144:$M$3196,11,FALSE),"Greater","Less")</f>
        <v>Less</v>
      </c>
      <c r="AD66" s="9" t="str">
        <f>IF(T66&gt;VLOOKUP(J66,Some_data!$A$2:$M$3143,13,FALSE),"Greater","Less")</f>
        <v>Less</v>
      </c>
      <c r="AE66" s="12">
        <f>IF(AD66="Greater",0,1)</f>
        <v>1</v>
      </c>
      <c r="AF66" t="s">
        <v>87</v>
      </c>
      <c r="AG66" s="1">
        <v>2.95</v>
      </c>
      <c r="AH66" s="2">
        <v>47922</v>
      </c>
      <c r="AI66" s="2">
        <v>46827</v>
      </c>
      <c r="AJ66" t="s">
        <v>31</v>
      </c>
      <c r="AK66" s="2">
        <v>46827</v>
      </c>
      <c r="AL66" t="s">
        <v>88</v>
      </c>
      <c r="AM66" t="s">
        <v>89</v>
      </c>
      <c r="AN66" t="s">
        <v>88</v>
      </c>
      <c r="AO66" t="s">
        <v>89</v>
      </c>
      <c r="AP66" t="s">
        <v>33</v>
      </c>
      <c r="AQ66" t="s">
        <v>31</v>
      </c>
      <c r="AR66" t="s">
        <v>100</v>
      </c>
      <c r="AS66" t="s">
        <v>70</v>
      </c>
      <c r="AT66" s="3">
        <v>2.95</v>
      </c>
      <c r="AU66" s="3">
        <v>3.55</v>
      </c>
      <c r="AV66" s="4">
        <v>1680000</v>
      </c>
      <c r="AW66" s="5">
        <v>100</v>
      </c>
      <c r="AX66" s="6">
        <v>1680000</v>
      </c>
      <c r="AY66" s="5">
        <v>106.15900000000001</v>
      </c>
      <c r="AZ66" s="4">
        <v>1783471.2</v>
      </c>
      <c r="BA66" s="4">
        <v>103471.2</v>
      </c>
    </row>
    <row r="67" spans="1:53" hidden="1" x14ac:dyDescent="0.25">
      <c r="A67" t="str">
        <f t="shared" si="1"/>
        <v>Dup</v>
      </c>
      <c r="B67" t="str">
        <f t="shared" si="0"/>
        <v>113745</v>
      </c>
      <c r="C67" t="s">
        <v>393</v>
      </c>
      <c r="D67" t="s">
        <v>27</v>
      </c>
      <c r="E67" t="s">
        <v>392</v>
      </c>
      <c r="F67" t="s">
        <v>1062</v>
      </c>
      <c r="G67" t="s">
        <v>48</v>
      </c>
      <c r="H67" t="str">
        <f>F67&amp;", "&amp;G67</f>
        <v>Norfolk, MA</v>
      </c>
      <c r="I67" t="s">
        <v>1150</v>
      </c>
      <c r="J67" s="7">
        <v>25021</v>
      </c>
      <c r="K67" t="s">
        <v>1226</v>
      </c>
      <c r="L67">
        <v>59246</v>
      </c>
      <c r="M67">
        <v>44609</v>
      </c>
      <c r="N67">
        <v>1941</v>
      </c>
      <c r="O67">
        <v>49</v>
      </c>
      <c r="P67">
        <v>9319</v>
      </c>
      <c r="Q67">
        <v>17</v>
      </c>
      <c r="R67">
        <v>847</v>
      </c>
      <c r="S67">
        <v>2464</v>
      </c>
      <c r="T67" s="12">
        <v>75.294534652128405</v>
      </c>
      <c r="U67" s="9">
        <f>N67/L67</f>
        <v>3.2761705431590321E-2</v>
      </c>
      <c r="V67" s="9">
        <f>O67/L67</f>
        <v>8.2706005468723631E-4</v>
      </c>
      <c r="W67" s="9">
        <f>P67/L67</f>
        <v>0.15729331938021132</v>
      </c>
      <c r="X67" s="9">
        <f>Q67/L67</f>
        <v>2.8693920264659216E-4</v>
      </c>
      <c r="Y67" s="9">
        <f>R67/L67</f>
        <v>1.4296323802450798E-2</v>
      </c>
      <c r="Z67" s="9">
        <f>S67/L67</f>
        <v>4.1589305607129597E-2</v>
      </c>
      <c r="AA67" s="9">
        <f>SUM(N67:S67)/L67</f>
        <v>0.24705465347871586</v>
      </c>
      <c r="AB67" s="9" t="str">
        <f>IF(T67&gt;73,"Greater","Less")</f>
        <v>Greater</v>
      </c>
      <c r="AC67" s="9" t="str">
        <f>IF(T67&gt;VLOOKUP(G67,Some_data!$C$3144:$M$3196,11,FALSE),"Greater","Less")</f>
        <v>Less</v>
      </c>
      <c r="AD67" s="9" t="str">
        <f>IF(T67&gt;VLOOKUP(J67,Some_data!$A$2:$M$3143,13,FALSE),"Greater","Less")</f>
        <v>Less</v>
      </c>
      <c r="AE67" s="9"/>
      <c r="AF67" t="s">
        <v>87</v>
      </c>
      <c r="AG67" s="1">
        <v>3.05</v>
      </c>
      <c r="AH67" s="2">
        <v>48288</v>
      </c>
      <c r="AI67" s="2">
        <v>46827</v>
      </c>
      <c r="AJ67" t="s">
        <v>31</v>
      </c>
      <c r="AK67" s="2">
        <v>46827</v>
      </c>
      <c r="AL67" t="s">
        <v>88</v>
      </c>
      <c r="AM67" t="s">
        <v>89</v>
      </c>
      <c r="AN67" t="s">
        <v>88</v>
      </c>
      <c r="AO67" t="s">
        <v>89</v>
      </c>
      <c r="AP67" t="s">
        <v>33</v>
      </c>
      <c r="AQ67" t="s">
        <v>31</v>
      </c>
      <c r="AR67" t="s">
        <v>100</v>
      </c>
      <c r="AS67" t="s">
        <v>70</v>
      </c>
      <c r="AT67" s="3">
        <v>3.05</v>
      </c>
      <c r="AU67" s="3">
        <v>3.677</v>
      </c>
      <c r="AV67" s="4">
        <v>1725000</v>
      </c>
      <c r="AW67" s="5">
        <v>100</v>
      </c>
      <c r="AX67" s="6">
        <v>1725000</v>
      </c>
      <c r="AY67" s="5">
        <v>105.59699999999999</v>
      </c>
      <c r="AZ67" s="4">
        <v>1821548.25</v>
      </c>
      <c r="BA67" s="4">
        <v>96548.25</v>
      </c>
    </row>
    <row r="68" spans="1:53" hidden="1" x14ac:dyDescent="0.25">
      <c r="A68" t="str">
        <f t="shared" si="1"/>
        <v>Dup</v>
      </c>
      <c r="B68" t="str">
        <f t="shared" ref="B68:B131" si="3">LEFT(C68,6)</f>
        <v>113745</v>
      </c>
      <c r="C68" t="s">
        <v>394</v>
      </c>
      <c r="D68" t="s">
        <v>27</v>
      </c>
      <c r="E68" t="s">
        <v>392</v>
      </c>
      <c r="F68" t="s">
        <v>1062</v>
      </c>
      <c r="G68" t="s">
        <v>48</v>
      </c>
      <c r="H68" t="str">
        <f>F68&amp;", "&amp;G68</f>
        <v>Norfolk, MA</v>
      </c>
      <c r="I68" t="s">
        <v>1150</v>
      </c>
      <c r="J68" s="7">
        <v>25021</v>
      </c>
      <c r="K68" t="s">
        <v>1226</v>
      </c>
      <c r="L68">
        <v>59246</v>
      </c>
      <c r="M68">
        <v>44609</v>
      </c>
      <c r="N68">
        <v>1941</v>
      </c>
      <c r="O68">
        <v>49</v>
      </c>
      <c r="P68">
        <v>9319</v>
      </c>
      <c r="Q68">
        <v>17</v>
      </c>
      <c r="R68">
        <v>847</v>
      </c>
      <c r="S68">
        <v>2464</v>
      </c>
      <c r="T68" s="12">
        <v>75.294534652128405</v>
      </c>
      <c r="U68" s="9">
        <f>N68/L68</f>
        <v>3.2761705431590321E-2</v>
      </c>
      <c r="V68" s="9">
        <f>O68/L68</f>
        <v>8.2706005468723631E-4</v>
      </c>
      <c r="W68" s="9">
        <f>P68/L68</f>
        <v>0.15729331938021132</v>
      </c>
      <c r="X68" s="9">
        <f>Q68/L68</f>
        <v>2.8693920264659216E-4</v>
      </c>
      <c r="Y68" s="9">
        <f>R68/L68</f>
        <v>1.4296323802450798E-2</v>
      </c>
      <c r="Z68" s="9">
        <f>S68/L68</f>
        <v>4.1589305607129597E-2</v>
      </c>
      <c r="AA68" s="9">
        <f>SUM(N68:S68)/L68</f>
        <v>0.24705465347871586</v>
      </c>
      <c r="AB68" s="9" t="str">
        <f>IF(T68&gt;73,"Greater","Less")</f>
        <v>Greater</v>
      </c>
      <c r="AC68" s="9" t="str">
        <f>IF(T68&gt;VLOOKUP(G68,Some_data!$C$3144:$M$3196,11,FALSE),"Greater","Less")</f>
        <v>Less</v>
      </c>
      <c r="AD68" s="9" t="str">
        <f>IF(T68&gt;VLOOKUP(J68,Some_data!$A$2:$M$3143,13,FALSE),"Greater","Less")</f>
        <v>Less</v>
      </c>
      <c r="AE68" s="9"/>
      <c r="AF68" t="s">
        <v>87</v>
      </c>
      <c r="AG68" s="1">
        <v>3.1</v>
      </c>
      <c r="AH68" s="2">
        <v>48653</v>
      </c>
      <c r="AI68" s="2">
        <v>46827</v>
      </c>
      <c r="AJ68" t="s">
        <v>31</v>
      </c>
      <c r="AK68" s="2">
        <v>46827</v>
      </c>
      <c r="AL68" t="s">
        <v>88</v>
      </c>
      <c r="AM68" t="s">
        <v>89</v>
      </c>
      <c r="AN68" t="s">
        <v>88</v>
      </c>
      <c r="AO68" t="s">
        <v>89</v>
      </c>
      <c r="AP68" t="s">
        <v>33</v>
      </c>
      <c r="AQ68" t="s">
        <v>31</v>
      </c>
      <c r="AR68" t="s">
        <v>100</v>
      </c>
      <c r="AS68" t="s">
        <v>70</v>
      </c>
      <c r="AT68" s="3">
        <v>3.1</v>
      </c>
      <c r="AU68" s="3">
        <v>3.74</v>
      </c>
      <c r="AV68" s="4">
        <v>1770000</v>
      </c>
      <c r="AW68" s="5">
        <v>100</v>
      </c>
      <c r="AX68" s="6">
        <v>1770000</v>
      </c>
      <c r="AY68" s="5">
        <v>105.488</v>
      </c>
      <c r="AZ68" s="4">
        <v>1867137.6</v>
      </c>
      <c r="BA68" s="4">
        <v>97137.600000000006</v>
      </c>
    </row>
    <row r="69" spans="1:53" hidden="1" x14ac:dyDescent="0.25">
      <c r="A69" t="str">
        <f t="shared" ref="A69:A132" si="4">IF(B69=B68,"Dup"," ")</f>
        <v>Dup</v>
      </c>
      <c r="B69" t="str">
        <f t="shared" si="3"/>
        <v>113745</v>
      </c>
      <c r="C69" t="s">
        <v>395</v>
      </c>
      <c r="D69" t="s">
        <v>27</v>
      </c>
      <c r="E69" t="s">
        <v>392</v>
      </c>
      <c r="F69" t="s">
        <v>1062</v>
      </c>
      <c r="G69" t="s">
        <v>48</v>
      </c>
      <c r="H69" t="str">
        <f>F69&amp;", "&amp;G69</f>
        <v>Norfolk, MA</v>
      </c>
      <c r="I69" t="s">
        <v>1150</v>
      </c>
      <c r="J69" s="7">
        <v>25021</v>
      </c>
      <c r="K69" t="s">
        <v>1226</v>
      </c>
      <c r="L69">
        <v>59246</v>
      </c>
      <c r="M69">
        <v>44609</v>
      </c>
      <c r="N69">
        <v>1941</v>
      </c>
      <c r="O69">
        <v>49</v>
      </c>
      <c r="P69">
        <v>9319</v>
      </c>
      <c r="Q69">
        <v>17</v>
      </c>
      <c r="R69">
        <v>847</v>
      </c>
      <c r="S69">
        <v>2464</v>
      </c>
      <c r="T69" s="12">
        <v>75.294534652128405</v>
      </c>
      <c r="U69" s="9">
        <f>N69/L69</f>
        <v>3.2761705431590321E-2</v>
      </c>
      <c r="V69" s="9">
        <f>O69/L69</f>
        <v>8.2706005468723631E-4</v>
      </c>
      <c r="W69" s="9">
        <f>P69/L69</f>
        <v>0.15729331938021132</v>
      </c>
      <c r="X69" s="9">
        <f>Q69/L69</f>
        <v>2.8693920264659216E-4</v>
      </c>
      <c r="Y69" s="9">
        <f>R69/L69</f>
        <v>1.4296323802450798E-2</v>
      </c>
      <c r="Z69" s="9">
        <f>S69/L69</f>
        <v>4.1589305607129597E-2</v>
      </c>
      <c r="AA69" s="9">
        <f>SUM(N69:S69)/L69</f>
        <v>0.24705465347871586</v>
      </c>
      <c r="AB69" s="9" t="str">
        <f>IF(T69&gt;73,"Greater","Less")</f>
        <v>Greater</v>
      </c>
      <c r="AC69" s="9" t="str">
        <f>IF(T69&gt;VLOOKUP(G69,Some_data!$C$3144:$M$3196,11,FALSE),"Greater","Less")</f>
        <v>Less</v>
      </c>
      <c r="AD69" s="9" t="str">
        <f>IF(T69&gt;VLOOKUP(J69,Some_data!$A$2:$M$3143,13,FALSE),"Greater","Less")</f>
        <v>Less</v>
      </c>
      <c r="AE69" s="9"/>
      <c r="AF69" t="s">
        <v>87</v>
      </c>
      <c r="AG69" s="1">
        <v>3.15</v>
      </c>
      <c r="AH69" s="2">
        <v>49018</v>
      </c>
      <c r="AI69" s="2">
        <v>46827</v>
      </c>
      <c r="AJ69" t="s">
        <v>31</v>
      </c>
      <c r="AK69" s="2">
        <v>46827</v>
      </c>
      <c r="AL69" t="s">
        <v>88</v>
      </c>
      <c r="AM69" t="s">
        <v>89</v>
      </c>
      <c r="AN69" t="s">
        <v>88</v>
      </c>
      <c r="AO69" t="s">
        <v>89</v>
      </c>
      <c r="AP69" t="s">
        <v>33</v>
      </c>
      <c r="AQ69" t="s">
        <v>31</v>
      </c>
      <c r="AR69" t="s">
        <v>100</v>
      </c>
      <c r="AS69" t="s">
        <v>70</v>
      </c>
      <c r="AT69" s="3">
        <v>3.15</v>
      </c>
      <c r="AU69" s="3">
        <v>3.8029999999999999</v>
      </c>
      <c r="AV69" s="4">
        <v>1565000</v>
      </c>
      <c r="AW69" s="5">
        <v>100</v>
      </c>
      <c r="AX69" s="6">
        <v>1565000</v>
      </c>
      <c r="AY69" s="5">
        <v>105.476</v>
      </c>
      <c r="AZ69" s="4">
        <v>1650699.4</v>
      </c>
      <c r="BA69" s="4">
        <v>85699.4</v>
      </c>
    </row>
    <row r="70" spans="1:53" hidden="1" x14ac:dyDescent="0.25">
      <c r="A70" t="str">
        <f t="shared" si="4"/>
        <v>Dup</v>
      </c>
      <c r="B70" t="str">
        <f t="shared" si="3"/>
        <v>113745</v>
      </c>
      <c r="C70" t="s">
        <v>396</v>
      </c>
      <c r="D70" t="s">
        <v>27</v>
      </c>
      <c r="E70" t="s">
        <v>392</v>
      </c>
      <c r="F70" t="s">
        <v>1062</v>
      </c>
      <c r="G70" t="s">
        <v>48</v>
      </c>
      <c r="H70" t="str">
        <f>F70&amp;", "&amp;G70</f>
        <v>Norfolk, MA</v>
      </c>
      <c r="I70" t="s">
        <v>1150</v>
      </c>
      <c r="J70" s="7">
        <v>25021</v>
      </c>
      <c r="K70" t="s">
        <v>1226</v>
      </c>
      <c r="L70">
        <v>59246</v>
      </c>
      <c r="M70">
        <v>44609</v>
      </c>
      <c r="N70">
        <v>1941</v>
      </c>
      <c r="O70">
        <v>49</v>
      </c>
      <c r="P70">
        <v>9319</v>
      </c>
      <c r="Q70">
        <v>17</v>
      </c>
      <c r="R70">
        <v>847</v>
      </c>
      <c r="S70">
        <v>2464</v>
      </c>
      <c r="T70" s="12">
        <v>75.294534652128405</v>
      </c>
      <c r="U70" s="9">
        <f>N70/L70</f>
        <v>3.2761705431590321E-2</v>
      </c>
      <c r="V70" s="9">
        <f>O70/L70</f>
        <v>8.2706005468723631E-4</v>
      </c>
      <c r="W70" s="9">
        <f>P70/L70</f>
        <v>0.15729331938021132</v>
      </c>
      <c r="X70" s="9">
        <f>Q70/L70</f>
        <v>2.8693920264659216E-4</v>
      </c>
      <c r="Y70" s="9">
        <f>R70/L70</f>
        <v>1.4296323802450798E-2</v>
      </c>
      <c r="Z70" s="9">
        <f>S70/L70</f>
        <v>4.1589305607129597E-2</v>
      </c>
      <c r="AA70" s="9">
        <f>SUM(N70:S70)/L70</f>
        <v>0.24705465347871586</v>
      </c>
      <c r="AB70" s="9" t="str">
        <f>IF(T70&gt;73,"Greater","Less")</f>
        <v>Greater</v>
      </c>
      <c r="AC70" s="9" t="str">
        <f>IF(T70&gt;VLOOKUP(G70,Some_data!$C$3144:$M$3196,11,FALSE),"Greater","Less")</f>
        <v>Less</v>
      </c>
      <c r="AD70" s="9" t="str">
        <f>IF(T70&gt;VLOOKUP(J70,Some_data!$A$2:$M$3143,13,FALSE),"Greater","Less")</f>
        <v>Less</v>
      </c>
      <c r="AE70" s="9"/>
      <c r="AF70" t="s">
        <v>87</v>
      </c>
      <c r="AG70" s="1">
        <v>3.2</v>
      </c>
      <c r="AH70" s="2">
        <v>49383</v>
      </c>
      <c r="AI70" s="2">
        <v>46827</v>
      </c>
      <c r="AJ70" t="s">
        <v>31</v>
      </c>
      <c r="AK70" s="2">
        <v>46827</v>
      </c>
      <c r="AL70" t="s">
        <v>88</v>
      </c>
      <c r="AM70" t="s">
        <v>89</v>
      </c>
      <c r="AN70" t="s">
        <v>88</v>
      </c>
      <c r="AO70" t="s">
        <v>89</v>
      </c>
      <c r="AP70" t="s">
        <v>33</v>
      </c>
      <c r="AQ70" t="s">
        <v>31</v>
      </c>
      <c r="AR70" t="s">
        <v>100</v>
      </c>
      <c r="AS70" t="s">
        <v>70</v>
      </c>
      <c r="AT70" s="3">
        <v>3.2</v>
      </c>
      <c r="AU70" s="3">
        <v>3.867</v>
      </c>
      <c r="AV70" s="4">
        <v>1615000</v>
      </c>
      <c r="AW70" s="5">
        <v>100</v>
      </c>
      <c r="AX70" s="6">
        <v>1615000</v>
      </c>
      <c r="AY70" s="5">
        <v>105.479</v>
      </c>
      <c r="AZ70" s="4">
        <v>1703485.85</v>
      </c>
      <c r="BA70" s="4">
        <v>88485.85</v>
      </c>
    </row>
    <row r="71" spans="1:53" hidden="1" x14ac:dyDescent="0.25">
      <c r="A71" t="str">
        <f t="shared" si="4"/>
        <v>Dup</v>
      </c>
      <c r="B71" t="str">
        <f t="shared" si="3"/>
        <v>113745</v>
      </c>
      <c r="C71" t="s">
        <v>397</v>
      </c>
      <c r="D71" t="s">
        <v>27</v>
      </c>
      <c r="E71" t="s">
        <v>392</v>
      </c>
      <c r="F71" t="s">
        <v>1062</v>
      </c>
      <c r="G71" t="s">
        <v>48</v>
      </c>
      <c r="H71" t="str">
        <f>F71&amp;", "&amp;G71</f>
        <v>Norfolk, MA</v>
      </c>
      <c r="I71" t="s">
        <v>1150</v>
      </c>
      <c r="J71" s="7">
        <v>25021</v>
      </c>
      <c r="K71" t="s">
        <v>1226</v>
      </c>
      <c r="L71">
        <v>59246</v>
      </c>
      <c r="M71">
        <v>44609</v>
      </c>
      <c r="N71">
        <v>1941</v>
      </c>
      <c r="O71">
        <v>49</v>
      </c>
      <c r="P71">
        <v>9319</v>
      </c>
      <c r="Q71">
        <v>17</v>
      </c>
      <c r="R71">
        <v>847</v>
      </c>
      <c r="S71">
        <v>2464</v>
      </c>
      <c r="T71" s="12">
        <v>75.294534652128405</v>
      </c>
      <c r="U71" s="9">
        <f>N71/L71</f>
        <v>3.2761705431590321E-2</v>
      </c>
      <c r="V71" s="9">
        <f>O71/L71</f>
        <v>8.2706005468723631E-4</v>
      </c>
      <c r="W71" s="9">
        <f>P71/L71</f>
        <v>0.15729331938021132</v>
      </c>
      <c r="X71" s="9">
        <f>Q71/L71</f>
        <v>2.8693920264659216E-4</v>
      </c>
      <c r="Y71" s="9">
        <f>R71/L71</f>
        <v>1.4296323802450798E-2</v>
      </c>
      <c r="Z71" s="9">
        <f>S71/L71</f>
        <v>4.1589305607129597E-2</v>
      </c>
      <c r="AA71" s="9">
        <f>SUM(N71:S71)/L71</f>
        <v>0.24705465347871586</v>
      </c>
      <c r="AB71" s="9" t="str">
        <f>IF(T71&gt;73,"Greater","Less")</f>
        <v>Greater</v>
      </c>
      <c r="AC71" s="9" t="str">
        <f>IF(T71&gt;VLOOKUP(G71,Some_data!$C$3144:$M$3196,11,FALSE),"Greater","Less")</f>
        <v>Less</v>
      </c>
      <c r="AD71" s="9" t="str">
        <f>IF(T71&gt;VLOOKUP(J71,Some_data!$A$2:$M$3143,13,FALSE),"Greater","Less")</f>
        <v>Less</v>
      </c>
      <c r="AE71" s="9"/>
      <c r="AF71" t="s">
        <v>87</v>
      </c>
      <c r="AG71" s="1">
        <v>3.25</v>
      </c>
      <c r="AH71" s="2">
        <v>49749</v>
      </c>
      <c r="AI71" s="2">
        <v>46827</v>
      </c>
      <c r="AJ71" t="s">
        <v>31</v>
      </c>
      <c r="AK71" s="2">
        <v>46827</v>
      </c>
      <c r="AL71" t="s">
        <v>88</v>
      </c>
      <c r="AM71" t="s">
        <v>89</v>
      </c>
      <c r="AN71" t="s">
        <v>88</v>
      </c>
      <c r="AO71" t="s">
        <v>89</v>
      </c>
      <c r="AP71" t="s">
        <v>33</v>
      </c>
      <c r="AQ71" t="s">
        <v>31</v>
      </c>
      <c r="AR71" t="s">
        <v>100</v>
      </c>
      <c r="AS71" t="s">
        <v>70</v>
      </c>
      <c r="AT71" s="3">
        <v>3.25</v>
      </c>
      <c r="AU71" s="3">
        <v>3.93</v>
      </c>
      <c r="AV71" s="4">
        <v>1665000</v>
      </c>
      <c r="AW71" s="5">
        <v>100</v>
      </c>
      <c r="AX71" s="6">
        <v>1665000</v>
      </c>
      <c r="AY71" s="5">
        <v>105.121</v>
      </c>
      <c r="AZ71" s="4">
        <v>1750264.65</v>
      </c>
      <c r="BA71" s="4">
        <v>85264.65</v>
      </c>
    </row>
    <row r="72" spans="1:53" hidden="1" x14ac:dyDescent="0.25">
      <c r="A72" t="str">
        <f t="shared" si="4"/>
        <v>Dup</v>
      </c>
      <c r="B72" t="str">
        <f t="shared" si="3"/>
        <v>113745</v>
      </c>
      <c r="C72" t="s">
        <v>398</v>
      </c>
      <c r="D72" t="s">
        <v>27</v>
      </c>
      <c r="E72" t="s">
        <v>392</v>
      </c>
      <c r="F72" t="s">
        <v>1062</v>
      </c>
      <c r="G72" t="s">
        <v>48</v>
      </c>
      <c r="H72" t="str">
        <f>F72&amp;", "&amp;G72</f>
        <v>Norfolk, MA</v>
      </c>
      <c r="I72" t="s">
        <v>1150</v>
      </c>
      <c r="J72" s="7">
        <v>25021</v>
      </c>
      <c r="K72" t="s">
        <v>1226</v>
      </c>
      <c r="L72">
        <v>59246</v>
      </c>
      <c r="M72">
        <v>44609</v>
      </c>
      <c r="N72">
        <v>1941</v>
      </c>
      <c r="O72">
        <v>49</v>
      </c>
      <c r="P72">
        <v>9319</v>
      </c>
      <c r="Q72">
        <v>17</v>
      </c>
      <c r="R72">
        <v>847</v>
      </c>
      <c r="S72">
        <v>2464</v>
      </c>
      <c r="T72" s="12">
        <v>75.294534652128405</v>
      </c>
      <c r="U72" s="9">
        <f>N72/L72</f>
        <v>3.2761705431590321E-2</v>
      </c>
      <c r="V72" s="9">
        <f>O72/L72</f>
        <v>8.2706005468723631E-4</v>
      </c>
      <c r="W72" s="9">
        <f>P72/L72</f>
        <v>0.15729331938021132</v>
      </c>
      <c r="X72" s="9">
        <f>Q72/L72</f>
        <v>2.8693920264659216E-4</v>
      </c>
      <c r="Y72" s="9">
        <f>R72/L72</f>
        <v>1.4296323802450798E-2</v>
      </c>
      <c r="Z72" s="9">
        <f>S72/L72</f>
        <v>4.1589305607129597E-2</v>
      </c>
      <c r="AA72" s="9">
        <f>SUM(N72:S72)/L72</f>
        <v>0.24705465347871586</v>
      </c>
      <c r="AB72" s="9" t="str">
        <f>IF(T72&gt;73,"Greater","Less")</f>
        <v>Greater</v>
      </c>
      <c r="AC72" s="9" t="str">
        <f>IF(T72&gt;VLOOKUP(G72,Some_data!$C$3144:$M$3196,11,FALSE),"Greater","Less")</f>
        <v>Less</v>
      </c>
      <c r="AD72" s="9" t="str">
        <f>IF(T72&gt;VLOOKUP(J72,Some_data!$A$2:$M$3143,13,FALSE),"Greater","Less")</f>
        <v>Less</v>
      </c>
      <c r="AE72" s="9"/>
      <c r="AF72" t="s">
        <v>87</v>
      </c>
      <c r="AG72" s="1">
        <v>3.3</v>
      </c>
      <c r="AH72" s="2">
        <v>50114</v>
      </c>
      <c r="AI72" s="2">
        <v>46827</v>
      </c>
      <c r="AJ72" t="s">
        <v>31</v>
      </c>
      <c r="AK72" s="2">
        <v>46827</v>
      </c>
      <c r="AL72" t="s">
        <v>88</v>
      </c>
      <c r="AM72" t="s">
        <v>89</v>
      </c>
      <c r="AN72" t="s">
        <v>88</v>
      </c>
      <c r="AO72" t="s">
        <v>89</v>
      </c>
      <c r="AP72" t="s">
        <v>33</v>
      </c>
      <c r="AQ72" t="s">
        <v>31</v>
      </c>
      <c r="AR72" t="s">
        <v>100</v>
      </c>
      <c r="AS72" t="s">
        <v>70</v>
      </c>
      <c r="AT72" s="3">
        <v>3.3</v>
      </c>
      <c r="AU72" s="3">
        <v>3.9929999999999999</v>
      </c>
      <c r="AV72" s="4">
        <v>1720000</v>
      </c>
      <c r="AW72" s="5">
        <v>100</v>
      </c>
      <c r="AX72" s="6">
        <v>1720000</v>
      </c>
      <c r="AY72" s="5">
        <v>105.13500000000001</v>
      </c>
      <c r="AZ72" s="4">
        <v>1808322</v>
      </c>
      <c r="BA72" s="4">
        <v>88322</v>
      </c>
    </row>
    <row r="73" spans="1:53" x14ac:dyDescent="0.25">
      <c r="A73" t="str">
        <f t="shared" si="4"/>
        <v xml:space="preserve"> </v>
      </c>
      <c r="B73" t="str">
        <f t="shared" si="3"/>
        <v>113835</v>
      </c>
      <c r="C73" t="s">
        <v>399</v>
      </c>
      <c r="D73" t="s">
        <v>27</v>
      </c>
      <c r="E73" t="s">
        <v>400</v>
      </c>
      <c r="F73" t="s">
        <v>1065</v>
      </c>
      <c r="G73" t="s">
        <v>42</v>
      </c>
      <c r="H73" t="str">
        <f>F73&amp;", "&amp;G73</f>
        <v>Hennepin, MN</v>
      </c>
      <c r="I73" t="s">
        <v>1153</v>
      </c>
      <c r="J73" s="7">
        <v>27053</v>
      </c>
      <c r="K73" t="s">
        <v>1226</v>
      </c>
      <c r="L73">
        <v>30885</v>
      </c>
      <c r="M73">
        <v>14450</v>
      </c>
      <c r="N73">
        <v>8650</v>
      </c>
      <c r="O73">
        <v>83</v>
      </c>
      <c r="P73">
        <v>5173</v>
      </c>
      <c r="Q73">
        <v>0</v>
      </c>
      <c r="R73">
        <v>1392</v>
      </c>
      <c r="S73">
        <v>1137</v>
      </c>
      <c r="T73" s="12">
        <v>46.786465921968592</v>
      </c>
      <c r="U73" s="9">
        <f>N73/L73</f>
        <v>0.28007123198963896</v>
      </c>
      <c r="V73" s="9">
        <f>O73/L73</f>
        <v>2.6873887000161893E-3</v>
      </c>
      <c r="W73" s="9">
        <f>P73/L73</f>
        <v>0.1674923101829367</v>
      </c>
      <c r="X73" s="9">
        <f>Q73/L73</f>
        <v>0</v>
      </c>
      <c r="Y73" s="9">
        <f>R73/L73</f>
        <v>4.507042253521127E-2</v>
      </c>
      <c r="Z73" s="9">
        <f>S73/L73</f>
        <v>3.6813987372510924E-2</v>
      </c>
      <c r="AA73" s="9">
        <f>SUM(N73:S73)/L73</f>
        <v>0.5321353407803141</v>
      </c>
      <c r="AB73" s="9" t="str">
        <f>IF(T73&gt;73,"Greater","Less")</f>
        <v>Less</v>
      </c>
      <c r="AC73" s="9" t="str">
        <f>IF(T73&gt;VLOOKUP(G73,Some_data!$C$3144:$M$3196,11,FALSE),"Greater","Less")</f>
        <v>Less</v>
      </c>
      <c r="AD73" s="9" t="str">
        <f>IF(T73&gt;VLOOKUP(J73,Some_data!$A$2:$M$3143,13,FALSE),"Greater","Less")</f>
        <v>Less</v>
      </c>
      <c r="AE73" s="12">
        <f>IF(AD73="Greater",0,1)</f>
        <v>1</v>
      </c>
      <c r="AF73" t="s">
        <v>30</v>
      </c>
      <c r="AG73" s="1">
        <v>3</v>
      </c>
      <c r="AH73" s="2">
        <v>45323</v>
      </c>
      <c r="AI73" s="2" t="s">
        <v>31</v>
      </c>
      <c r="AJ73" t="s">
        <v>31</v>
      </c>
      <c r="AK73" s="2">
        <v>45323</v>
      </c>
      <c r="AL73" t="s">
        <v>31</v>
      </c>
      <c r="AM73" t="s">
        <v>58</v>
      </c>
      <c r="AN73" t="s">
        <v>31</v>
      </c>
      <c r="AO73" t="s">
        <v>58</v>
      </c>
      <c r="AP73" t="s">
        <v>33</v>
      </c>
      <c r="AQ73" t="s">
        <v>31</v>
      </c>
      <c r="AR73" t="s">
        <v>100</v>
      </c>
      <c r="AS73" t="s">
        <v>70</v>
      </c>
      <c r="AT73" s="3">
        <v>1.823</v>
      </c>
      <c r="AU73" s="3">
        <v>2.27</v>
      </c>
      <c r="AV73" s="4">
        <v>845000</v>
      </c>
      <c r="AW73" s="5">
        <v>105.20699999999999</v>
      </c>
      <c r="AX73" s="6">
        <v>888999.15</v>
      </c>
      <c r="AY73" s="5">
        <v>106.251</v>
      </c>
      <c r="AZ73" s="4">
        <v>897820.95</v>
      </c>
      <c r="BA73" s="4">
        <v>8821.7999999999993</v>
      </c>
    </row>
    <row r="74" spans="1:53" hidden="1" x14ac:dyDescent="0.25">
      <c r="A74" t="str">
        <f t="shared" si="4"/>
        <v>Dup</v>
      </c>
      <c r="B74" t="str">
        <f t="shared" si="3"/>
        <v>113835</v>
      </c>
      <c r="C74" t="s">
        <v>401</v>
      </c>
      <c r="D74" t="s">
        <v>27</v>
      </c>
      <c r="E74" t="s">
        <v>400</v>
      </c>
      <c r="F74" t="s">
        <v>1065</v>
      </c>
      <c r="G74" t="s">
        <v>42</v>
      </c>
      <c r="H74" t="str">
        <f>F74&amp;", "&amp;G74</f>
        <v>Hennepin, MN</v>
      </c>
      <c r="I74" t="s">
        <v>1153</v>
      </c>
      <c r="J74" s="7">
        <v>27053</v>
      </c>
      <c r="K74" t="s">
        <v>1226</v>
      </c>
      <c r="L74">
        <v>30885</v>
      </c>
      <c r="M74">
        <v>14450</v>
      </c>
      <c r="N74">
        <v>8650</v>
      </c>
      <c r="O74">
        <v>83</v>
      </c>
      <c r="P74">
        <v>5173</v>
      </c>
      <c r="Q74">
        <v>0</v>
      </c>
      <c r="R74">
        <v>1392</v>
      </c>
      <c r="S74">
        <v>1137</v>
      </c>
      <c r="T74" s="12">
        <v>46.786465921968592</v>
      </c>
      <c r="U74" s="9">
        <f>N74/L74</f>
        <v>0.28007123198963896</v>
      </c>
      <c r="V74" s="9">
        <f>O74/L74</f>
        <v>2.6873887000161893E-3</v>
      </c>
      <c r="W74" s="9">
        <f>P74/L74</f>
        <v>0.1674923101829367</v>
      </c>
      <c r="X74" s="9">
        <f>Q74/L74</f>
        <v>0</v>
      </c>
      <c r="Y74" s="9">
        <f>R74/L74</f>
        <v>4.507042253521127E-2</v>
      </c>
      <c r="Z74" s="9">
        <f>S74/L74</f>
        <v>3.6813987372510924E-2</v>
      </c>
      <c r="AA74" s="9">
        <f>SUM(N74:S74)/L74</f>
        <v>0.5321353407803141</v>
      </c>
      <c r="AB74" s="9" t="str">
        <f>IF(T74&gt;73,"Greater","Less")</f>
        <v>Less</v>
      </c>
      <c r="AC74" s="9" t="str">
        <f>IF(T74&gt;VLOOKUP(G74,Some_data!$C$3144:$M$3196,11,FALSE),"Greater","Less")</f>
        <v>Less</v>
      </c>
      <c r="AD74" s="9" t="str">
        <f>IF(T74&gt;VLOOKUP(J74,Some_data!$A$2:$M$3143,13,FALSE),"Greater","Less")</f>
        <v>Less</v>
      </c>
      <c r="AE74" s="9"/>
      <c r="AF74" t="s">
        <v>30</v>
      </c>
      <c r="AG74" s="1">
        <v>3</v>
      </c>
      <c r="AH74" s="2">
        <v>45689</v>
      </c>
      <c r="AI74" s="2" t="s">
        <v>31</v>
      </c>
      <c r="AJ74" t="s">
        <v>31</v>
      </c>
      <c r="AK74" s="2">
        <v>45689</v>
      </c>
      <c r="AL74" t="s">
        <v>31</v>
      </c>
      <c r="AM74" t="s">
        <v>58</v>
      </c>
      <c r="AN74" t="s">
        <v>31</v>
      </c>
      <c r="AO74" t="s">
        <v>58</v>
      </c>
      <c r="AP74" t="s">
        <v>33</v>
      </c>
      <c r="AQ74" t="s">
        <v>31</v>
      </c>
      <c r="AR74" t="s">
        <v>100</v>
      </c>
      <c r="AS74" t="s">
        <v>70</v>
      </c>
      <c r="AT74" s="3">
        <v>1.9850000000000001</v>
      </c>
      <c r="AU74" s="3">
        <v>2.476</v>
      </c>
      <c r="AV74" s="4">
        <v>870000</v>
      </c>
      <c r="AW74" s="5">
        <v>105.383</v>
      </c>
      <c r="AX74" s="6">
        <v>916832.1</v>
      </c>
      <c r="AY74" s="5">
        <v>107.361</v>
      </c>
      <c r="AZ74" s="4">
        <v>934040.7</v>
      </c>
      <c r="BA74" s="4">
        <v>17208.599999999999</v>
      </c>
    </row>
    <row r="75" spans="1:53" hidden="1" x14ac:dyDescent="0.25">
      <c r="A75" t="str">
        <f t="shared" si="4"/>
        <v>Dup</v>
      </c>
      <c r="B75" t="str">
        <f t="shared" si="3"/>
        <v>113835</v>
      </c>
      <c r="C75" t="s">
        <v>402</v>
      </c>
      <c r="D75" t="s">
        <v>27</v>
      </c>
      <c r="E75" t="s">
        <v>400</v>
      </c>
      <c r="F75" t="s">
        <v>1065</v>
      </c>
      <c r="G75" t="s">
        <v>42</v>
      </c>
      <c r="H75" t="str">
        <f>F75&amp;", "&amp;G75</f>
        <v>Hennepin, MN</v>
      </c>
      <c r="I75" t="s">
        <v>1153</v>
      </c>
      <c r="J75" s="7">
        <v>27053</v>
      </c>
      <c r="K75" t="s">
        <v>1226</v>
      </c>
      <c r="L75">
        <v>30885</v>
      </c>
      <c r="M75">
        <v>14450</v>
      </c>
      <c r="N75">
        <v>8650</v>
      </c>
      <c r="O75">
        <v>83</v>
      </c>
      <c r="P75">
        <v>5173</v>
      </c>
      <c r="Q75">
        <v>0</v>
      </c>
      <c r="R75">
        <v>1392</v>
      </c>
      <c r="S75">
        <v>1137</v>
      </c>
      <c r="T75" s="12">
        <v>46.786465921968592</v>
      </c>
      <c r="U75" s="9">
        <f>N75/L75</f>
        <v>0.28007123198963896</v>
      </c>
      <c r="V75" s="9">
        <f>O75/L75</f>
        <v>2.6873887000161893E-3</v>
      </c>
      <c r="W75" s="9">
        <f>P75/L75</f>
        <v>0.1674923101829367</v>
      </c>
      <c r="X75" s="9">
        <f>Q75/L75</f>
        <v>0</v>
      </c>
      <c r="Y75" s="9">
        <f>R75/L75</f>
        <v>4.507042253521127E-2</v>
      </c>
      <c r="Z75" s="9">
        <f>S75/L75</f>
        <v>3.6813987372510924E-2</v>
      </c>
      <c r="AA75" s="9">
        <f>SUM(N75:S75)/L75</f>
        <v>0.5321353407803141</v>
      </c>
      <c r="AB75" s="9" t="str">
        <f>IF(T75&gt;73,"Greater","Less")</f>
        <v>Less</v>
      </c>
      <c r="AC75" s="9" t="str">
        <f>IF(T75&gt;VLOOKUP(G75,Some_data!$C$3144:$M$3196,11,FALSE),"Greater","Less")</f>
        <v>Less</v>
      </c>
      <c r="AD75" s="9" t="str">
        <f>IF(T75&gt;VLOOKUP(J75,Some_data!$A$2:$M$3143,13,FALSE),"Greater","Less")</f>
        <v>Less</v>
      </c>
      <c r="AE75" s="9"/>
      <c r="AF75" t="s">
        <v>30</v>
      </c>
      <c r="AG75" s="1">
        <v>3</v>
      </c>
      <c r="AH75" s="2">
        <v>46054</v>
      </c>
      <c r="AI75" s="2" t="s">
        <v>31</v>
      </c>
      <c r="AJ75" t="s">
        <v>31</v>
      </c>
      <c r="AK75" s="2">
        <v>46054</v>
      </c>
      <c r="AL75" t="s">
        <v>31</v>
      </c>
      <c r="AM75" t="s">
        <v>58</v>
      </c>
      <c r="AN75" t="s">
        <v>31</v>
      </c>
      <c r="AO75" t="s">
        <v>58</v>
      </c>
      <c r="AP75" t="s">
        <v>33</v>
      </c>
      <c r="AQ75" t="s">
        <v>31</v>
      </c>
      <c r="AR75" t="s">
        <v>100</v>
      </c>
      <c r="AS75" t="s">
        <v>70</v>
      </c>
      <c r="AT75" s="3">
        <v>2.0920000000000001</v>
      </c>
      <c r="AU75" s="3">
        <v>2.6110000000000002</v>
      </c>
      <c r="AV75" s="4">
        <v>890000</v>
      </c>
      <c r="AW75" s="5">
        <v>105.596</v>
      </c>
      <c r="AX75" s="6">
        <v>939804.4</v>
      </c>
      <c r="AY75" s="5">
        <v>107.75</v>
      </c>
      <c r="AZ75" s="4">
        <v>958975</v>
      </c>
      <c r="BA75" s="4">
        <v>19170.599999999999</v>
      </c>
    </row>
    <row r="76" spans="1:53" hidden="1" x14ac:dyDescent="0.25">
      <c r="A76" t="str">
        <f t="shared" si="4"/>
        <v>Dup</v>
      </c>
      <c r="B76" t="str">
        <f t="shared" si="3"/>
        <v>113835</v>
      </c>
      <c r="C76" t="s">
        <v>403</v>
      </c>
      <c r="D76" t="s">
        <v>27</v>
      </c>
      <c r="E76" t="s">
        <v>400</v>
      </c>
      <c r="F76" t="s">
        <v>1065</v>
      </c>
      <c r="G76" t="s">
        <v>42</v>
      </c>
      <c r="H76" t="str">
        <f>F76&amp;", "&amp;G76</f>
        <v>Hennepin, MN</v>
      </c>
      <c r="I76" t="s">
        <v>1153</v>
      </c>
      <c r="J76" s="7">
        <v>27053</v>
      </c>
      <c r="K76" t="s">
        <v>1226</v>
      </c>
      <c r="L76">
        <v>30885</v>
      </c>
      <c r="M76">
        <v>14450</v>
      </c>
      <c r="N76">
        <v>8650</v>
      </c>
      <c r="O76">
        <v>83</v>
      </c>
      <c r="P76">
        <v>5173</v>
      </c>
      <c r="Q76">
        <v>0</v>
      </c>
      <c r="R76">
        <v>1392</v>
      </c>
      <c r="S76">
        <v>1137</v>
      </c>
      <c r="T76" s="12">
        <v>46.786465921968592</v>
      </c>
      <c r="U76" s="9">
        <f>N76/L76</f>
        <v>0.28007123198963896</v>
      </c>
      <c r="V76" s="9">
        <f>O76/L76</f>
        <v>2.6873887000161893E-3</v>
      </c>
      <c r="W76" s="9">
        <f>P76/L76</f>
        <v>0.1674923101829367</v>
      </c>
      <c r="X76" s="9">
        <f>Q76/L76</f>
        <v>0</v>
      </c>
      <c r="Y76" s="9">
        <f>R76/L76</f>
        <v>4.507042253521127E-2</v>
      </c>
      <c r="Z76" s="9">
        <f>S76/L76</f>
        <v>3.6813987372510924E-2</v>
      </c>
      <c r="AA76" s="9">
        <f>SUM(N76:S76)/L76</f>
        <v>0.5321353407803141</v>
      </c>
      <c r="AB76" s="9" t="str">
        <f>IF(T76&gt;73,"Greater","Less")</f>
        <v>Less</v>
      </c>
      <c r="AC76" s="9" t="str">
        <f>IF(T76&gt;VLOOKUP(G76,Some_data!$C$3144:$M$3196,11,FALSE),"Greater","Less")</f>
        <v>Less</v>
      </c>
      <c r="AD76" s="9" t="str">
        <f>IF(T76&gt;VLOOKUP(J76,Some_data!$A$2:$M$3143,13,FALSE),"Greater","Less")</f>
        <v>Less</v>
      </c>
      <c r="AE76" s="9"/>
      <c r="AF76" t="s">
        <v>30</v>
      </c>
      <c r="AG76" s="1">
        <v>2.25</v>
      </c>
      <c r="AH76" s="2">
        <v>46419</v>
      </c>
      <c r="AI76" s="2">
        <v>46054</v>
      </c>
      <c r="AJ76" t="s">
        <v>31</v>
      </c>
      <c r="AK76" s="2">
        <v>46054</v>
      </c>
      <c r="AL76" t="s">
        <v>31</v>
      </c>
      <c r="AM76" t="s">
        <v>58</v>
      </c>
      <c r="AN76" t="s">
        <v>31</v>
      </c>
      <c r="AO76" t="s">
        <v>58</v>
      </c>
      <c r="AP76" t="s">
        <v>33</v>
      </c>
      <c r="AQ76" t="s">
        <v>31</v>
      </c>
      <c r="AR76" t="s">
        <v>100</v>
      </c>
      <c r="AS76" t="s">
        <v>70</v>
      </c>
      <c r="AT76" s="3">
        <v>2.2000000000000002</v>
      </c>
      <c r="AU76" s="3">
        <v>2.7480000000000002</v>
      </c>
      <c r="AV76" s="4">
        <v>905000</v>
      </c>
      <c r="AW76" s="5">
        <v>100.30800000000001</v>
      </c>
      <c r="AX76" s="6">
        <v>907787.4</v>
      </c>
      <c r="AY76" s="5">
        <v>101.836</v>
      </c>
      <c r="AZ76" s="4">
        <v>921615.8</v>
      </c>
      <c r="BA76" s="4">
        <v>13828.4</v>
      </c>
    </row>
    <row r="77" spans="1:53" hidden="1" x14ac:dyDescent="0.25">
      <c r="A77" t="str">
        <f t="shared" si="4"/>
        <v>Dup</v>
      </c>
      <c r="B77" t="str">
        <f t="shared" si="3"/>
        <v>113835</v>
      </c>
      <c r="C77" t="s">
        <v>404</v>
      </c>
      <c r="D77" t="s">
        <v>27</v>
      </c>
      <c r="E77" t="s">
        <v>400</v>
      </c>
      <c r="F77" t="s">
        <v>1065</v>
      </c>
      <c r="G77" t="s">
        <v>42</v>
      </c>
      <c r="H77" t="str">
        <f>F77&amp;", "&amp;G77</f>
        <v>Hennepin, MN</v>
      </c>
      <c r="I77" t="s">
        <v>1153</v>
      </c>
      <c r="J77" s="7">
        <v>27053</v>
      </c>
      <c r="K77" t="s">
        <v>1226</v>
      </c>
      <c r="L77">
        <v>30885</v>
      </c>
      <c r="M77">
        <v>14450</v>
      </c>
      <c r="N77">
        <v>8650</v>
      </c>
      <c r="O77">
        <v>83</v>
      </c>
      <c r="P77">
        <v>5173</v>
      </c>
      <c r="Q77">
        <v>0</v>
      </c>
      <c r="R77">
        <v>1392</v>
      </c>
      <c r="S77">
        <v>1137</v>
      </c>
      <c r="T77" s="12">
        <v>46.786465921968592</v>
      </c>
      <c r="U77" s="9">
        <f>N77/L77</f>
        <v>0.28007123198963896</v>
      </c>
      <c r="V77" s="9">
        <f>O77/L77</f>
        <v>2.6873887000161893E-3</v>
      </c>
      <c r="W77" s="9">
        <f>P77/L77</f>
        <v>0.1674923101829367</v>
      </c>
      <c r="X77" s="9">
        <f>Q77/L77</f>
        <v>0</v>
      </c>
      <c r="Y77" s="9">
        <f>R77/L77</f>
        <v>4.507042253521127E-2</v>
      </c>
      <c r="Z77" s="9">
        <f>S77/L77</f>
        <v>3.6813987372510924E-2</v>
      </c>
      <c r="AA77" s="9">
        <f>SUM(N77:S77)/L77</f>
        <v>0.5321353407803141</v>
      </c>
      <c r="AB77" s="9" t="str">
        <f>IF(T77&gt;73,"Greater","Less")</f>
        <v>Less</v>
      </c>
      <c r="AC77" s="9" t="str">
        <f>IF(T77&gt;VLOOKUP(G77,Some_data!$C$3144:$M$3196,11,FALSE),"Greater","Less")</f>
        <v>Less</v>
      </c>
      <c r="AD77" s="9" t="str">
        <f>IF(T77&gt;VLOOKUP(J77,Some_data!$A$2:$M$3143,13,FALSE),"Greater","Less")</f>
        <v>Less</v>
      </c>
      <c r="AE77" s="9"/>
      <c r="AF77" t="s">
        <v>30</v>
      </c>
      <c r="AG77" s="1">
        <v>2.375</v>
      </c>
      <c r="AH77" s="2">
        <v>46784</v>
      </c>
      <c r="AI77" s="2">
        <v>46054</v>
      </c>
      <c r="AJ77" t="s">
        <v>31</v>
      </c>
      <c r="AK77" s="2">
        <v>46054</v>
      </c>
      <c r="AL77" t="s">
        <v>31</v>
      </c>
      <c r="AM77" t="s">
        <v>58</v>
      </c>
      <c r="AN77" t="s">
        <v>31</v>
      </c>
      <c r="AO77" t="s">
        <v>58</v>
      </c>
      <c r="AP77" t="s">
        <v>33</v>
      </c>
      <c r="AQ77" t="s">
        <v>31</v>
      </c>
      <c r="AR77" t="s">
        <v>100</v>
      </c>
      <c r="AS77" t="s">
        <v>70</v>
      </c>
      <c r="AT77" s="3">
        <v>2.2989999999999999</v>
      </c>
      <c r="AU77" s="3">
        <v>2.8740000000000001</v>
      </c>
      <c r="AV77" s="4">
        <v>925000</v>
      </c>
      <c r="AW77" s="5">
        <v>100.461</v>
      </c>
      <c r="AX77" s="6">
        <v>929264.25</v>
      </c>
      <c r="AY77" s="5">
        <v>101.676</v>
      </c>
      <c r="AZ77" s="4">
        <v>940503</v>
      </c>
      <c r="BA77" s="4">
        <v>11238.75</v>
      </c>
    </row>
    <row r="78" spans="1:53" x14ac:dyDescent="0.25">
      <c r="A78" t="str">
        <f t="shared" si="4"/>
        <v xml:space="preserve"> </v>
      </c>
      <c r="B78" t="str">
        <f t="shared" si="3"/>
        <v>114223</v>
      </c>
      <c r="C78" t="s">
        <v>405</v>
      </c>
      <c r="D78" t="s">
        <v>27</v>
      </c>
      <c r="E78" t="s">
        <v>406</v>
      </c>
      <c r="F78" t="s">
        <v>1065</v>
      </c>
      <c r="G78" t="s">
        <v>42</v>
      </c>
      <c r="H78" t="str">
        <f>F78&amp;", "&amp;G78</f>
        <v>Hennepin, MN</v>
      </c>
      <c r="I78" t="s">
        <v>1153</v>
      </c>
      <c r="J78" s="7">
        <v>27053</v>
      </c>
      <c r="K78" t="s">
        <v>1226</v>
      </c>
      <c r="L78">
        <v>79462</v>
      </c>
      <c r="M78">
        <v>38805</v>
      </c>
      <c r="N78">
        <v>22127</v>
      </c>
      <c r="O78">
        <v>402</v>
      </c>
      <c r="P78">
        <v>13778</v>
      </c>
      <c r="Q78">
        <v>93</v>
      </c>
      <c r="R78">
        <v>1487</v>
      </c>
      <c r="S78">
        <v>2770</v>
      </c>
      <c r="T78" s="12">
        <v>48.834663109410783</v>
      </c>
      <c r="U78" s="9">
        <f>N78/L78</f>
        <v>0.2784601444715713</v>
      </c>
      <c r="V78" s="9">
        <f>O78/L78</f>
        <v>5.0590219224283303E-3</v>
      </c>
      <c r="W78" s="9">
        <f>P78/L78</f>
        <v>0.17339105484382472</v>
      </c>
      <c r="X78" s="9">
        <f>Q78/L78</f>
        <v>1.170370743248345E-3</v>
      </c>
      <c r="Y78" s="9">
        <f>R78/L78</f>
        <v>1.871334726032569E-2</v>
      </c>
      <c r="Z78" s="9">
        <f>S78/L78</f>
        <v>3.4859429664493721E-2</v>
      </c>
      <c r="AA78" s="9">
        <f>SUM(N78:S78)/L78</f>
        <v>0.51165336890589208</v>
      </c>
      <c r="AB78" s="9" t="str">
        <f>IF(T78&gt;73,"Greater","Less")</f>
        <v>Less</v>
      </c>
      <c r="AC78" s="9" t="str">
        <f>IF(T78&gt;VLOOKUP(G78,Some_data!$C$3144:$M$3196,11,FALSE),"Greater","Less")</f>
        <v>Less</v>
      </c>
      <c r="AD78" s="9" t="str">
        <f>IF(T78&gt;VLOOKUP(J78,Some_data!$A$2:$M$3143,13,FALSE),"Greater","Less")</f>
        <v>Less</v>
      </c>
      <c r="AE78" s="12">
        <f>IF(AD78="Greater",0,1)</f>
        <v>1</v>
      </c>
      <c r="AF78" t="s">
        <v>30</v>
      </c>
      <c r="AG78" s="1">
        <v>3</v>
      </c>
      <c r="AH78" s="2">
        <v>43862</v>
      </c>
      <c r="AI78" s="2" t="s">
        <v>31</v>
      </c>
      <c r="AJ78" t="s">
        <v>31</v>
      </c>
      <c r="AK78" s="2">
        <v>43862</v>
      </c>
      <c r="AL78" t="s">
        <v>31</v>
      </c>
      <c r="AM78" t="s">
        <v>49</v>
      </c>
      <c r="AN78" t="s">
        <v>31</v>
      </c>
      <c r="AO78" t="s">
        <v>49</v>
      </c>
      <c r="AP78" t="s">
        <v>33</v>
      </c>
      <c r="AQ78" t="s">
        <v>31</v>
      </c>
      <c r="AR78" t="s">
        <v>100</v>
      </c>
      <c r="AS78" t="s">
        <v>70</v>
      </c>
      <c r="AT78" s="3">
        <v>0.66300000000000003</v>
      </c>
      <c r="AU78" s="3">
        <v>0.80300000000000005</v>
      </c>
      <c r="AV78" s="4">
        <v>540000</v>
      </c>
      <c r="AW78" s="5">
        <v>101.474</v>
      </c>
      <c r="AX78" s="6">
        <v>547959.6</v>
      </c>
      <c r="AY78" s="5">
        <v>101.026</v>
      </c>
      <c r="AZ78" s="4">
        <v>545540.4</v>
      </c>
      <c r="BA78" s="4">
        <v>-2419.1999999999998</v>
      </c>
    </row>
    <row r="79" spans="1:53" hidden="1" x14ac:dyDescent="0.25">
      <c r="A79" t="str">
        <f t="shared" si="4"/>
        <v>Dup</v>
      </c>
      <c r="B79" t="str">
        <f t="shared" si="3"/>
        <v>114223</v>
      </c>
      <c r="C79" t="s">
        <v>407</v>
      </c>
      <c r="D79" t="s">
        <v>27</v>
      </c>
      <c r="E79" t="s">
        <v>406</v>
      </c>
      <c r="F79" t="s">
        <v>1065</v>
      </c>
      <c r="G79" t="s">
        <v>42</v>
      </c>
      <c r="H79" t="str">
        <f>F79&amp;", "&amp;G79</f>
        <v>Hennepin, MN</v>
      </c>
      <c r="I79" t="s">
        <v>1153</v>
      </c>
      <c r="J79" s="7">
        <v>27053</v>
      </c>
      <c r="K79" t="s">
        <v>1226</v>
      </c>
      <c r="L79">
        <v>79462</v>
      </c>
      <c r="M79">
        <v>38805</v>
      </c>
      <c r="N79">
        <v>22127</v>
      </c>
      <c r="O79">
        <v>402</v>
      </c>
      <c r="P79">
        <v>13778</v>
      </c>
      <c r="Q79">
        <v>93</v>
      </c>
      <c r="R79">
        <v>1487</v>
      </c>
      <c r="S79">
        <v>2770</v>
      </c>
      <c r="T79" s="12">
        <v>48.834663109410783</v>
      </c>
      <c r="U79" s="9">
        <f>N79/L79</f>
        <v>0.2784601444715713</v>
      </c>
      <c r="V79" s="9">
        <f>O79/L79</f>
        <v>5.0590219224283303E-3</v>
      </c>
      <c r="W79" s="9">
        <f>P79/L79</f>
        <v>0.17339105484382472</v>
      </c>
      <c r="X79" s="9">
        <f>Q79/L79</f>
        <v>1.170370743248345E-3</v>
      </c>
      <c r="Y79" s="9">
        <f>R79/L79</f>
        <v>1.871334726032569E-2</v>
      </c>
      <c r="Z79" s="9">
        <f>S79/L79</f>
        <v>3.4859429664493721E-2</v>
      </c>
      <c r="AA79" s="9">
        <f>SUM(N79:S79)/L79</f>
        <v>0.51165336890589208</v>
      </c>
      <c r="AB79" s="9" t="str">
        <f>IF(T79&gt;73,"Greater","Less")</f>
        <v>Less</v>
      </c>
      <c r="AC79" s="9" t="str">
        <f>IF(T79&gt;VLOOKUP(G79,Some_data!$C$3144:$M$3196,11,FALSE),"Greater","Less")</f>
        <v>Less</v>
      </c>
      <c r="AD79" s="9" t="str">
        <f>IF(T79&gt;VLOOKUP(J79,Some_data!$A$2:$M$3143,13,FALSE),"Greater","Less")</f>
        <v>Less</v>
      </c>
      <c r="AE79" s="9"/>
      <c r="AF79" t="s">
        <v>30</v>
      </c>
      <c r="AG79" s="1">
        <v>3</v>
      </c>
      <c r="AH79" s="2">
        <v>44228</v>
      </c>
      <c r="AI79" s="2" t="s">
        <v>31</v>
      </c>
      <c r="AJ79" t="s">
        <v>31</v>
      </c>
      <c r="AK79" s="2">
        <v>44228</v>
      </c>
      <c r="AL79" t="s">
        <v>31</v>
      </c>
      <c r="AM79" t="s">
        <v>49</v>
      </c>
      <c r="AN79" t="s">
        <v>31</v>
      </c>
      <c r="AO79" t="s">
        <v>49</v>
      </c>
      <c r="AP79" t="s">
        <v>33</v>
      </c>
      <c r="AQ79" t="s">
        <v>31</v>
      </c>
      <c r="AR79" t="s">
        <v>100</v>
      </c>
      <c r="AS79" t="s">
        <v>70</v>
      </c>
      <c r="AT79" s="3">
        <v>1.119</v>
      </c>
      <c r="AU79" s="3">
        <v>1.379</v>
      </c>
      <c r="AV79" s="4">
        <v>555000</v>
      </c>
      <c r="AW79" s="5">
        <v>103.036</v>
      </c>
      <c r="AX79" s="6">
        <v>571849.80000000005</v>
      </c>
      <c r="AY79" s="5">
        <v>102.533</v>
      </c>
      <c r="AZ79" s="4">
        <v>569058.15</v>
      </c>
      <c r="BA79" s="4">
        <v>-2791.65</v>
      </c>
    </row>
    <row r="80" spans="1:53" hidden="1" x14ac:dyDescent="0.25">
      <c r="A80" t="str">
        <f t="shared" si="4"/>
        <v>Dup</v>
      </c>
      <c r="B80" t="str">
        <f t="shared" si="3"/>
        <v>114223</v>
      </c>
      <c r="C80" t="s">
        <v>408</v>
      </c>
      <c r="D80" t="s">
        <v>27</v>
      </c>
      <c r="E80" t="s">
        <v>406</v>
      </c>
      <c r="F80" t="s">
        <v>1065</v>
      </c>
      <c r="G80" t="s">
        <v>42</v>
      </c>
      <c r="H80" t="str">
        <f>F80&amp;", "&amp;G80</f>
        <v>Hennepin, MN</v>
      </c>
      <c r="I80" t="s">
        <v>1153</v>
      </c>
      <c r="J80" s="7">
        <v>27053</v>
      </c>
      <c r="K80" t="s">
        <v>1226</v>
      </c>
      <c r="L80">
        <v>79462</v>
      </c>
      <c r="M80">
        <v>38805</v>
      </c>
      <c r="N80">
        <v>22127</v>
      </c>
      <c r="O80">
        <v>402</v>
      </c>
      <c r="P80">
        <v>13778</v>
      </c>
      <c r="Q80">
        <v>93</v>
      </c>
      <c r="R80">
        <v>1487</v>
      </c>
      <c r="S80">
        <v>2770</v>
      </c>
      <c r="T80" s="12">
        <v>48.834663109410783</v>
      </c>
      <c r="U80" s="9">
        <f>N80/L80</f>
        <v>0.2784601444715713</v>
      </c>
      <c r="V80" s="9">
        <f>O80/L80</f>
        <v>5.0590219224283303E-3</v>
      </c>
      <c r="W80" s="9">
        <f>P80/L80</f>
        <v>0.17339105484382472</v>
      </c>
      <c r="X80" s="9">
        <f>Q80/L80</f>
        <v>1.170370743248345E-3</v>
      </c>
      <c r="Y80" s="9">
        <f>R80/L80</f>
        <v>1.871334726032569E-2</v>
      </c>
      <c r="Z80" s="9">
        <f>S80/L80</f>
        <v>3.4859429664493721E-2</v>
      </c>
      <c r="AA80" s="9">
        <f>SUM(N80:S80)/L80</f>
        <v>0.51165336890589208</v>
      </c>
      <c r="AB80" s="9" t="str">
        <f>IF(T80&gt;73,"Greater","Less")</f>
        <v>Less</v>
      </c>
      <c r="AC80" s="9" t="str">
        <f>IF(T80&gt;VLOOKUP(G80,Some_data!$C$3144:$M$3196,11,FALSE),"Greater","Less")</f>
        <v>Less</v>
      </c>
      <c r="AD80" s="9" t="str">
        <f>IF(T80&gt;VLOOKUP(J80,Some_data!$A$2:$M$3143,13,FALSE),"Greater","Less")</f>
        <v>Less</v>
      </c>
      <c r="AE80" s="9"/>
      <c r="AF80" t="s">
        <v>30</v>
      </c>
      <c r="AG80" s="1">
        <v>3</v>
      </c>
      <c r="AH80" s="2">
        <v>44593</v>
      </c>
      <c r="AI80" s="2" t="s">
        <v>31</v>
      </c>
      <c r="AJ80" t="s">
        <v>31</v>
      </c>
      <c r="AK80" s="2">
        <v>44593</v>
      </c>
      <c r="AL80" t="s">
        <v>31</v>
      </c>
      <c r="AM80" t="s">
        <v>49</v>
      </c>
      <c r="AN80" t="s">
        <v>31</v>
      </c>
      <c r="AO80" t="s">
        <v>49</v>
      </c>
      <c r="AP80" t="s">
        <v>33</v>
      </c>
      <c r="AQ80" t="s">
        <v>31</v>
      </c>
      <c r="AR80" t="s">
        <v>100</v>
      </c>
      <c r="AS80" t="s">
        <v>70</v>
      </c>
      <c r="AT80" s="3">
        <v>1.304</v>
      </c>
      <c r="AU80" s="3">
        <v>1.6140000000000001</v>
      </c>
      <c r="AV80" s="4">
        <v>570000</v>
      </c>
      <c r="AW80" s="5">
        <v>104.376</v>
      </c>
      <c r="AX80" s="6">
        <v>594943.19999999995</v>
      </c>
      <c r="AY80" s="5">
        <v>103.76</v>
      </c>
      <c r="AZ80" s="4">
        <v>591432</v>
      </c>
      <c r="BA80" s="4">
        <v>-3511.2</v>
      </c>
    </row>
    <row r="81" spans="1:53" hidden="1" x14ac:dyDescent="0.25">
      <c r="A81" t="str">
        <f t="shared" si="4"/>
        <v>Dup</v>
      </c>
      <c r="B81" t="str">
        <f t="shared" si="3"/>
        <v>114223</v>
      </c>
      <c r="C81" t="s">
        <v>409</v>
      </c>
      <c r="D81" t="s">
        <v>27</v>
      </c>
      <c r="E81" t="s">
        <v>406</v>
      </c>
      <c r="F81" t="s">
        <v>1065</v>
      </c>
      <c r="G81" t="s">
        <v>42</v>
      </c>
      <c r="H81" t="str">
        <f>F81&amp;", "&amp;G81</f>
        <v>Hennepin, MN</v>
      </c>
      <c r="I81" t="s">
        <v>1153</v>
      </c>
      <c r="J81" s="7">
        <v>27053</v>
      </c>
      <c r="K81" t="s">
        <v>1226</v>
      </c>
      <c r="L81">
        <v>79462</v>
      </c>
      <c r="M81">
        <v>38805</v>
      </c>
      <c r="N81">
        <v>22127</v>
      </c>
      <c r="O81">
        <v>402</v>
      </c>
      <c r="P81">
        <v>13778</v>
      </c>
      <c r="Q81">
        <v>93</v>
      </c>
      <c r="R81">
        <v>1487</v>
      </c>
      <c r="S81">
        <v>2770</v>
      </c>
      <c r="T81" s="12">
        <v>48.834663109410783</v>
      </c>
      <c r="U81" s="9">
        <f>N81/L81</f>
        <v>0.2784601444715713</v>
      </c>
      <c r="V81" s="9">
        <f>O81/L81</f>
        <v>5.0590219224283303E-3</v>
      </c>
      <c r="W81" s="9">
        <f>P81/L81</f>
        <v>0.17339105484382472</v>
      </c>
      <c r="X81" s="9">
        <f>Q81/L81</f>
        <v>1.170370743248345E-3</v>
      </c>
      <c r="Y81" s="9">
        <f>R81/L81</f>
        <v>1.871334726032569E-2</v>
      </c>
      <c r="Z81" s="9">
        <f>S81/L81</f>
        <v>3.4859429664493721E-2</v>
      </c>
      <c r="AA81" s="9">
        <f>SUM(N81:S81)/L81</f>
        <v>0.51165336890589208</v>
      </c>
      <c r="AB81" s="9" t="str">
        <f>IF(T81&gt;73,"Greater","Less")</f>
        <v>Less</v>
      </c>
      <c r="AC81" s="9" t="str">
        <f>IF(T81&gt;VLOOKUP(G81,Some_data!$C$3144:$M$3196,11,FALSE),"Greater","Less")</f>
        <v>Less</v>
      </c>
      <c r="AD81" s="9" t="str">
        <f>IF(T81&gt;VLOOKUP(J81,Some_data!$A$2:$M$3143,13,FALSE),"Greater","Less")</f>
        <v>Less</v>
      </c>
      <c r="AE81" s="9"/>
      <c r="AF81" t="s">
        <v>30</v>
      </c>
      <c r="AG81" s="1">
        <v>3</v>
      </c>
      <c r="AH81" s="2">
        <v>44958</v>
      </c>
      <c r="AI81" s="2" t="s">
        <v>31</v>
      </c>
      <c r="AJ81" t="s">
        <v>31</v>
      </c>
      <c r="AK81" s="2">
        <v>44958</v>
      </c>
      <c r="AL81" t="s">
        <v>31</v>
      </c>
      <c r="AM81" t="s">
        <v>49</v>
      </c>
      <c r="AN81" t="s">
        <v>31</v>
      </c>
      <c r="AO81" t="s">
        <v>49</v>
      </c>
      <c r="AP81" t="s">
        <v>33</v>
      </c>
      <c r="AQ81" t="s">
        <v>31</v>
      </c>
      <c r="AR81" t="s">
        <v>100</v>
      </c>
      <c r="AS81" t="s">
        <v>70</v>
      </c>
      <c r="AT81" s="3">
        <v>1.5469999999999999</v>
      </c>
      <c r="AU81" s="3">
        <v>1.921</v>
      </c>
      <c r="AV81" s="4">
        <v>590000</v>
      </c>
      <c r="AW81" s="5">
        <v>105.114</v>
      </c>
      <c r="AX81" s="6">
        <v>620172.6</v>
      </c>
      <c r="AY81" s="5">
        <v>104.892</v>
      </c>
      <c r="AZ81" s="4">
        <v>618862.80000000005</v>
      </c>
      <c r="BA81" s="4">
        <v>-1309.8</v>
      </c>
    </row>
    <row r="82" spans="1:53" hidden="1" x14ac:dyDescent="0.25">
      <c r="A82" t="str">
        <f t="shared" si="4"/>
        <v>Dup</v>
      </c>
      <c r="B82" t="str">
        <f t="shared" si="3"/>
        <v>114223</v>
      </c>
      <c r="C82" t="s">
        <v>410</v>
      </c>
      <c r="D82" t="s">
        <v>27</v>
      </c>
      <c r="E82" t="s">
        <v>406</v>
      </c>
      <c r="F82" t="s">
        <v>1065</v>
      </c>
      <c r="G82" t="s">
        <v>42</v>
      </c>
      <c r="H82" t="str">
        <f>F82&amp;", "&amp;G82</f>
        <v>Hennepin, MN</v>
      </c>
      <c r="I82" t="s">
        <v>1153</v>
      </c>
      <c r="J82" s="7">
        <v>27053</v>
      </c>
      <c r="K82" t="s">
        <v>1226</v>
      </c>
      <c r="L82">
        <v>79462</v>
      </c>
      <c r="M82">
        <v>38805</v>
      </c>
      <c r="N82">
        <v>22127</v>
      </c>
      <c r="O82">
        <v>402</v>
      </c>
      <c r="P82">
        <v>13778</v>
      </c>
      <c r="Q82">
        <v>93</v>
      </c>
      <c r="R82">
        <v>1487</v>
      </c>
      <c r="S82">
        <v>2770</v>
      </c>
      <c r="T82" s="12">
        <v>48.834663109410783</v>
      </c>
      <c r="U82" s="9">
        <f>N82/L82</f>
        <v>0.2784601444715713</v>
      </c>
      <c r="V82" s="9">
        <f>O82/L82</f>
        <v>5.0590219224283303E-3</v>
      </c>
      <c r="W82" s="9">
        <f>P82/L82</f>
        <v>0.17339105484382472</v>
      </c>
      <c r="X82" s="9">
        <f>Q82/L82</f>
        <v>1.170370743248345E-3</v>
      </c>
      <c r="Y82" s="9">
        <f>R82/L82</f>
        <v>1.871334726032569E-2</v>
      </c>
      <c r="Z82" s="9">
        <f>S82/L82</f>
        <v>3.4859429664493721E-2</v>
      </c>
      <c r="AA82" s="9">
        <f>SUM(N82:S82)/L82</f>
        <v>0.51165336890589208</v>
      </c>
      <c r="AB82" s="9" t="str">
        <f>IF(T82&gt;73,"Greater","Less")</f>
        <v>Less</v>
      </c>
      <c r="AC82" s="9" t="str">
        <f>IF(T82&gt;VLOOKUP(G82,Some_data!$C$3144:$M$3196,11,FALSE),"Greater","Less")</f>
        <v>Less</v>
      </c>
      <c r="AD82" s="9" t="str">
        <f>IF(T82&gt;VLOOKUP(J82,Some_data!$A$2:$M$3143,13,FALSE),"Greater","Less")</f>
        <v>Less</v>
      </c>
      <c r="AE82" s="9"/>
      <c r="AF82" t="s">
        <v>30</v>
      </c>
      <c r="AG82" s="1">
        <v>3</v>
      </c>
      <c r="AH82" s="2">
        <v>45323</v>
      </c>
      <c r="AI82" s="2" t="s">
        <v>31</v>
      </c>
      <c r="AJ82" t="s">
        <v>31</v>
      </c>
      <c r="AK82" s="2">
        <v>45323</v>
      </c>
      <c r="AL82" t="s">
        <v>31</v>
      </c>
      <c r="AM82" t="s">
        <v>49</v>
      </c>
      <c r="AN82" t="s">
        <v>31</v>
      </c>
      <c r="AO82" t="s">
        <v>49</v>
      </c>
      <c r="AP82" t="s">
        <v>33</v>
      </c>
      <c r="AQ82" t="s">
        <v>31</v>
      </c>
      <c r="AR82" t="s">
        <v>100</v>
      </c>
      <c r="AS82" t="s">
        <v>70</v>
      </c>
      <c r="AT82" s="3">
        <v>1.667</v>
      </c>
      <c r="AU82" s="3">
        <v>2.073</v>
      </c>
      <c r="AV82" s="4">
        <v>610000</v>
      </c>
      <c r="AW82" s="5">
        <v>105.919</v>
      </c>
      <c r="AX82" s="6">
        <v>646105.9</v>
      </c>
      <c r="AY82" s="5">
        <v>106.193</v>
      </c>
      <c r="AZ82" s="4">
        <v>647777.30000000005</v>
      </c>
      <c r="BA82" s="4">
        <v>1671.4</v>
      </c>
    </row>
    <row r="83" spans="1:53" hidden="1" x14ac:dyDescent="0.25">
      <c r="A83" t="str">
        <f t="shared" si="4"/>
        <v>Dup</v>
      </c>
      <c r="B83" t="str">
        <f t="shared" si="3"/>
        <v>114223</v>
      </c>
      <c r="C83" t="s">
        <v>411</v>
      </c>
      <c r="D83" t="s">
        <v>27</v>
      </c>
      <c r="E83" t="s">
        <v>406</v>
      </c>
      <c r="F83" t="s">
        <v>1065</v>
      </c>
      <c r="G83" t="s">
        <v>42</v>
      </c>
      <c r="H83" t="str">
        <f>F83&amp;", "&amp;G83</f>
        <v>Hennepin, MN</v>
      </c>
      <c r="I83" t="s">
        <v>1153</v>
      </c>
      <c r="J83" s="7">
        <v>27053</v>
      </c>
      <c r="K83" t="s">
        <v>1226</v>
      </c>
      <c r="L83">
        <v>79462</v>
      </c>
      <c r="M83">
        <v>38805</v>
      </c>
      <c r="N83">
        <v>22127</v>
      </c>
      <c r="O83">
        <v>402</v>
      </c>
      <c r="P83">
        <v>13778</v>
      </c>
      <c r="Q83">
        <v>93</v>
      </c>
      <c r="R83">
        <v>1487</v>
      </c>
      <c r="S83">
        <v>2770</v>
      </c>
      <c r="T83" s="12">
        <v>48.834663109410783</v>
      </c>
      <c r="U83" s="9">
        <f>N83/L83</f>
        <v>0.2784601444715713</v>
      </c>
      <c r="V83" s="9">
        <f>O83/L83</f>
        <v>5.0590219224283303E-3</v>
      </c>
      <c r="W83" s="9">
        <f>P83/L83</f>
        <v>0.17339105484382472</v>
      </c>
      <c r="X83" s="9">
        <f>Q83/L83</f>
        <v>1.170370743248345E-3</v>
      </c>
      <c r="Y83" s="9">
        <f>R83/L83</f>
        <v>1.871334726032569E-2</v>
      </c>
      <c r="Z83" s="9">
        <f>S83/L83</f>
        <v>3.4859429664493721E-2</v>
      </c>
      <c r="AA83" s="9">
        <f>SUM(N83:S83)/L83</f>
        <v>0.51165336890589208</v>
      </c>
      <c r="AB83" s="9" t="str">
        <f>IF(T83&gt;73,"Greater","Less")</f>
        <v>Less</v>
      </c>
      <c r="AC83" s="9" t="str">
        <f>IF(T83&gt;VLOOKUP(G83,Some_data!$C$3144:$M$3196,11,FALSE),"Greater","Less")</f>
        <v>Less</v>
      </c>
      <c r="AD83" s="9" t="str">
        <f>IF(T83&gt;VLOOKUP(J83,Some_data!$A$2:$M$3143,13,FALSE),"Greater","Less")</f>
        <v>Less</v>
      </c>
      <c r="AE83" s="9"/>
      <c r="AF83" t="s">
        <v>30</v>
      </c>
      <c r="AG83" s="1">
        <v>3</v>
      </c>
      <c r="AH83" s="2">
        <v>45689</v>
      </c>
      <c r="AI83" s="2" t="s">
        <v>31</v>
      </c>
      <c r="AJ83" t="s">
        <v>31</v>
      </c>
      <c r="AK83" s="2">
        <v>45689</v>
      </c>
      <c r="AL83" t="s">
        <v>31</v>
      </c>
      <c r="AM83" t="s">
        <v>49</v>
      </c>
      <c r="AN83" t="s">
        <v>31</v>
      </c>
      <c r="AO83" t="s">
        <v>49</v>
      </c>
      <c r="AP83" t="s">
        <v>33</v>
      </c>
      <c r="AQ83" t="s">
        <v>31</v>
      </c>
      <c r="AR83" t="s">
        <v>100</v>
      </c>
      <c r="AS83" t="s">
        <v>70</v>
      </c>
      <c r="AT83" s="3">
        <v>1.7789999999999999</v>
      </c>
      <c r="AU83" s="3">
        <v>2.2160000000000002</v>
      </c>
      <c r="AV83" s="4">
        <v>625000</v>
      </c>
      <c r="AW83" s="5">
        <v>106.514</v>
      </c>
      <c r="AX83" s="6">
        <v>665712.5</v>
      </c>
      <c r="AY83" s="5">
        <v>107.11199999999999</v>
      </c>
      <c r="AZ83" s="4">
        <v>669450</v>
      </c>
      <c r="BA83" s="4">
        <v>3737.5</v>
      </c>
    </row>
    <row r="84" spans="1:53" hidden="1" x14ac:dyDescent="0.25">
      <c r="A84" t="str">
        <f t="shared" si="4"/>
        <v>Dup</v>
      </c>
      <c r="B84" t="str">
        <f t="shared" si="3"/>
        <v>114223</v>
      </c>
      <c r="C84" t="s">
        <v>412</v>
      </c>
      <c r="D84" t="s">
        <v>27</v>
      </c>
      <c r="E84" t="s">
        <v>406</v>
      </c>
      <c r="F84" t="s">
        <v>1065</v>
      </c>
      <c r="G84" t="s">
        <v>42</v>
      </c>
      <c r="H84" t="str">
        <f>F84&amp;", "&amp;G84</f>
        <v>Hennepin, MN</v>
      </c>
      <c r="I84" t="s">
        <v>1153</v>
      </c>
      <c r="J84" s="7">
        <v>27053</v>
      </c>
      <c r="K84" t="s">
        <v>1226</v>
      </c>
      <c r="L84">
        <v>79462</v>
      </c>
      <c r="M84">
        <v>38805</v>
      </c>
      <c r="N84">
        <v>22127</v>
      </c>
      <c r="O84">
        <v>402</v>
      </c>
      <c r="P84">
        <v>13778</v>
      </c>
      <c r="Q84">
        <v>93</v>
      </c>
      <c r="R84">
        <v>1487</v>
      </c>
      <c r="S84">
        <v>2770</v>
      </c>
      <c r="T84" s="12">
        <v>48.834663109410783</v>
      </c>
      <c r="U84" s="9">
        <f>N84/L84</f>
        <v>0.2784601444715713</v>
      </c>
      <c r="V84" s="9">
        <f>O84/L84</f>
        <v>5.0590219224283303E-3</v>
      </c>
      <c r="W84" s="9">
        <f>P84/L84</f>
        <v>0.17339105484382472</v>
      </c>
      <c r="X84" s="9">
        <f>Q84/L84</f>
        <v>1.170370743248345E-3</v>
      </c>
      <c r="Y84" s="9">
        <f>R84/L84</f>
        <v>1.871334726032569E-2</v>
      </c>
      <c r="Z84" s="9">
        <f>S84/L84</f>
        <v>3.4859429664493721E-2</v>
      </c>
      <c r="AA84" s="9">
        <f>SUM(N84:S84)/L84</f>
        <v>0.51165336890589208</v>
      </c>
      <c r="AB84" s="9" t="str">
        <f>IF(T84&gt;73,"Greater","Less")</f>
        <v>Less</v>
      </c>
      <c r="AC84" s="9" t="str">
        <f>IF(T84&gt;VLOOKUP(G84,Some_data!$C$3144:$M$3196,11,FALSE),"Greater","Less")</f>
        <v>Less</v>
      </c>
      <c r="AD84" s="9" t="str">
        <f>IF(T84&gt;VLOOKUP(J84,Some_data!$A$2:$M$3143,13,FALSE),"Greater","Less")</f>
        <v>Less</v>
      </c>
      <c r="AE84" s="9"/>
      <c r="AF84" t="s">
        <v>30</v>
      </c>
      <c r="AG84" s="1">
        <v>3</v>
      </c>
      <c r="AH84" s="2">
        <v>46054</v>
      </c>
      <c r="AI84" s="2" t="s">
        <v>31</v>
      </c>
      <c r="AJ84" t="s">
        <v>31</v>
      </c>
      <c r="AK84" s="2">
        <v>46054</v>
      </c>
      <c r="AL84" t="s">
        <v>31</v>
      </c>
      <c r="AM84" t="s">
        <v>49</v>
      </c>
      <c r="AN84" t="s">
        <v>31</v>
      </c>
      <c r="AO84" t="s">
        <v>49</v>
      </c>
      <c r="AP84" t="s">
        <v>33</v>
      </c>
      <c r="AQ84" t="s">
        <v>31</v>
      </c>
      <c r="AR84" t="s">
        <v>100</v>
      </c>
      <c r="AS84" t="s">
        <v>70</v>
      </c>
      <c r="AT84" s="3">
        <v>1.9390000000000001</v>
      </c>
      <c r="AU84" s="3">
        <v>2.4169999999999998</v>
      </c>
      <c r="AV84" s="4">
        <v>640000</v>
      </c>
      <c r="AW84" s="5">
        <v>106.57599999999999</v>
      </c>
      <c r="AX84" s="6">
        <v>682086.40000000002</v>
      </c>
      <c r="AY84" s="5">
        <v>107.464</v>
      </c>
      <c r="AZ84" s="4">
        <v>687769.59999999998</v>
      </c>
      <c r="BA84" s="4">
        <v>5683.2</v>
      </c>
    </row>
    <row r="85" spans="1:53" hidden="1" x14ac:dyDescent="0.25">
      <c r="A85" t="str">
        <f t="shared" si="4"/>
        <v>Dup</v>
      </c>
      <c r="B85" t="str">
        <f t="shared" si="3"/>
        <v>114223</v>
      </c>
      <c r="C85" t="s">
        <v>413</v>
      </c>
      <c r="D85" t="s">
        <v>27</v>
      </c>
      <c r="E85" t="s">
        <v>406</v>
      </c>
      <c r="F85" t="s">
        <v>1065</v>
      </c>
      <c r="G85" t="s">
        <v>42</v>
      </c>
      <c r="H85" t="str">
        <f>F85&amp;", "&amp;G85</f>
        <v>Hennepin, MN</v>
      </c>
      <c r="I85" t="s">
        <v>1153</v>
      </c>
      <c r="J85" s="7">
        <v>27053</v>
      </c>
      <c r="K85" t="s">
        <v>1226</v>
      </c>
      <c r="L85">
        <v>79462</v>
      </c>
      <c r="M85">
        <v>38805</v>
      </c>
      <c r="N85">
        <v>22127</v>
      </c>
      <c r="O85">
        <v>402</v>
      </c>
      <c r="P85">
        <v>13778</v>
      </c>
      <c r="Q85">
        <v>93</v>
      </c>
      <c r="R85">
        <v>1487</v>
      </c>
      <c r="S85">
        <v>2770</v>
      </c>
      <c r="T85" s="12">
        <v>48.834663109410783</v>
      </c>
      <c r="U85" s="9">
        <f>N85/L85</f>
        <v>0.2784601444715713</v>
      </c>
      <c r="V85" s="9">
        <f>O85/L85</f>
        <v>5.0590219224283303E-3</v>
      </c>
      <c r="W85" s="9">
        <f>P85/L85</f>
        <v>0.17339105484382472</v>
      </c>
      <c r="X85" s="9">
        <f>Q85/L85</f>
        <v>1.170370743248345E-3</v>
      </c>
      <c r="Y85" s="9">
        <f>R85/L85</f>
        <v>1.871334726032569E-2</v>
      </c>
      <c r="Z85" s="9">
        <f>S85/L85</f>
        <v>3.4859429664493721E-2</v>
      </c>
      <c r="AA85" s="9">
        <f>SUM(N85:S85)/L85</f>
        <v>0.51165336890589208</v>
      </c>
      <c r="AB85" s="9" t="str">
        <f>IF(T85&gt;73,"Greater","Less")</f>
        <v>Less</v>
      </c>
      <c r="AC85" s="9" t="str">
        <f>IF(T85&gt;VLOOKUP(G85,Some_data!$C$3144:$M$3196,11,FALSE),"Greater","Less")</f>
        <v>Less</v>
      </c>
      <c r="AD85" s="9" t="str">
        <f>IF(T85&gt;VLOOKUP(J85,Some_data!$A$2:$M$3143,13,FALSE),"Greater","Less")</f>
        <v>Less</v>
      </c>
      <c r="AE85" s="9"/>
      <c r="AF85" t="s">
        <v>30</v>
      </c>
      <c r="AG85" s="1">
        <v>2.125</v>
      </c>
      <c r="AH85" s="2">
        <v>46419</v>
      </c>
      <c r="AI85" s="2">
        <v>46054</v>
      </c>
      <c r="AJ85" t="s">
        <v>31</v>
      </c>
      <c r="AK85" s="2">
        <v>46054</v>
      </c>
      <c r="AL85" t="s">
        <v>31</v>
      </c>
      <c r="AM85" t="s">
        <v>49</v>
      </c>
      <c r="AN85" t="s">
        <v>31</v>
      </c>
      <c r="AO85" t="s">
        <v>49</v>
      </c>
      <c r="AP85" t="s">
        <v>33</v>
      </c>
      <c r="AQ85" t="s">
        <v>31</v>
      </c>
      <c r="AR85" t="s">
        <v>100</v>
      </c>
      <c r="AS85" t="s">
        <v>70</v>
      </c>
      <c r="AT85" s="3">
        <v>1.9990000000000001</v>
      </c>
      <c r="AU85" s="3">
        <v>2.4929999999999999</v>
      </c>
      <c r="AV85" s="4">
        <v>665000</v>
      </c>
      <c r="AW85" s="5">
        <v>100.78</v>
      </c>
      <c r="AX85" s="6">
        <v>670187</v>
      </c>
      <c r="AY85" s="5">
        <v>100.557</v>
      </c>
      <c r="AZ85" s="4">
        <v>668704.05000000005</v>
      </c>
      <c r="BA85" s="4">
        <v>-1482.95</v>
      </c>
    </row>
    <row r="86" spans="1:53" hidden="1" x14ac:dyDescent="0.25">
      <c r="A86" t="str">
        <f t="shared" si="4"/>
        <v>Dup</v>
      </c>
      <c r="B86" t="str">
        <f t="shared" si="3"/>
        <v>114223</v>
      </c>
      <c r="C86" t="s">
        <v>414</v>
      </c>
      <c r="D86" t="s">
        <v>27</v>
      </c>
      <c r="E86" t="s">
        <v>406</v>
      </c>
      <c r="F86" t="s">
        <v>1065</v>
      </c>
      <c r="G86" t="s">
        <v>42</v>
      </c>
      <c r="H86" t="str">
        <f>F86&amp;", "&amp;G86</f>
        <v>Hennepin, MN</v>
      </c>
      <c r="I86" t="s">
        <v>1153</v>
      </c>
      <c r="J86" s="7">
        <v>27053</v>
      </c>
      <c r="K86" t="s">
        <v>1226</v>
      </c>
      <c r="L86">
        <v>79462</v>
      </c>
      <c r="M86">
        <v>38805</v>
      </c>
      <c r="N86">
        <v>22127</v>
      </c>
      <c r="O86">
        <v>402</v>
      </c>
      <c r="P86">
        <v>13778</v>
      </c>
      <c r="Q86">
        <v>93</v>
      </c>
      <c r="R86">
        <v>1487</v>
      </c>
      <c r="S86">
        <v>2770</v>
      </c>
      <c r="T86" s="12">
        <v>48.834663109410783</v>
      </c>
      <c r="U86" s="9">
        <f>N86/L86</f>
        <v>0.2784601444715713</v>
      </c>
      <c r="V86" s="9">
        <f>O86/L86</f>
        <v>5.0590219224283303E-3</v>
      </c>
      <c r="W86" s="9">
        <f>P86/L86</f>
        <v>0.17339105484382472</v>
      </c>
      <c r="X86" s="9">
        <f>Q86/L86</f>
        <v>1.170370743248345E-3</v>
      </c>
      <c r="Y86" s="9">
        <f>R86/L86</f>
        <v>1.871334726032569E-2</v>
      </c>
      <c r="Z86" s="9">
        <f>S86/L86</f>
        <v>3.4859429664493721E-2</v>
      </c>
      <c r="AA86" s="9">
        <f>SUM(N86:S86)/L86</f>
        <v>0.51165336890589208</v>
      </c>
      <c r="AB86" s="9" t="str">
        <f>IF(T86&gt;73,"Greater","Less")</f>
        <v>Less</v>
      </c>
      <c r="AC86" s="9" t="str">
        <f>IF(T86&gt;VLOOKUP(G86,Some_data!$C$3144:$M$3196,11,FALSE),"Greater","Less")</f>
        <v>Less</v>
      </c>
      <c r="AD86" s="9" t="str">
        <f>IF(T86&gt;VLOOKUP(J86,Some_data!$A$2:$M$3143,13,FALSE),"Greater","Less")</f>
        <v>Less</v>
      </c>
      <c r="AE86" s="9"/>
      <c r="AF86" t="s">
        <v>30</v>
      </c>
      <c r="AG86" s="1">
        <v>2.25</v>
      </c>
      <c r="AH86" s="2">
        <v>46784</v>
      </c>
      <c r="AI86" s="2">
        <v>46054</v>
      </c>
      <c r="AJ86" t="s">
        <v>31</v>
      </c>
      <c r="AK86" s="2">
        <v>46054</v>
      </c>
      <c r="AL86" t="s">
        <v>31</v>
      </c>
      <c r="AM86" t="s">
        <v>49</v>
      </c>
      <c r="AN86" t="s">
        <v>31</v>
      </c>
      <c r="AO86" t="s">
        <v>49</v>
      </c>
      <c r="AP86" t="s">
        <v>33</v>
      </c>
      <c r="AQ86" t="s">
        <v>31</v>
      </c>
      <c r="AR86" t="s">
        <v>100</v>
      </c>
      <c r="AS86" t="s">
        <v>70</v>
      </c>
      <c r="AT86" s="3">
        <v>2.149</v>
      </c>
      <c r="AU86" s="3">
        <v>2.6840000000000002</v>
      </c>
      <c r="AV86" s="4">
        <v>680000</v>
      </c>
      <c r="AW86" s="5">
        <v>100.619</v>
      </c>
      <c r="AX86" s="6">
        <v>684209.2</v>
      </c>
      <c r="AY86" s="5">
        <v>101.211</v>
      </c>
      <c r="AZ86" s="4">
        <v>688234.8</v>
      </c>
      <c r="BA86" s="4">
        <v>4025.6</v>
      </c>
    </row>
    <row r="87" spans="1:53" x14ac:dyDescent="0.25">
      <c r="A87" t="str">
        <f t="shared" si="4"/>
        <v xml:space="preserve"> </v>
      </c>
      <c r="B87" t="str">
        <f t="shared" si="3"/>
        <v>115367</v>
      </c>
      <c r="C87" t="s">
        <v>861</v>
      </c>
      <c r="D87" t="s">
        <v>27</v>
      </c>
      <c r="E87" t="s">
        <v>862</v>
      </c>
      <c r="F87" t="s">
        <v>1124</v>
      </c>
      <c r="G87" t="s">
        <v>42</v>
      </c>
      <c r="H87" t="str">
        <f>F87&amp;", "&amp;G87</f>
        <v>Brown, MN</v>
      </c>
      <c r="I87" t="s">
        <v>1210</v>
      </c>
      <c r="J87" s="7">
        <v>27015</v>
      </c>
      <c r="K87" t="s">
        <v>1229</v>
      </c>
      <c r="L87">
        <v>25243</v>
      </c>
      <c r="M87">
        <v>24233</v>
      </c>
      <c r="N87">
        <v>71</v>
      </c>
      <c r="O87">
        <v>58</v>
      </c>
      <c r="P87">
        <v>177</v>
      </c>
      <c r="Q87">
        <v>24</v>
      </c>
      <c r="R87">
        <v>450</v>
      </c>
      <c r="S87">
        <v>230</v>
      </c>
      <c r="T87" s="12">
        <v>95.998890781602825</v>
      </c>
      <c r="U87" s="9">
        <f>N87/L87</f>
        <v>2.8126609357049478E-3</v>
      </c>
      <c r="V87" s="9">
        <f>O87/L87</f>
        <v>2.2976666798716476E-3</v>
      </c>
      <c r="W87" s="9">
        <f>P87/L87</f>
        <v>7.0118448678841662E-3</v>
      </c>
      <c r="X87" s="9">
        <f>Q87/L87</f>
        <v>9.5075862615378519E-4</v>
      </c>
      <c r="Y87" s="9">
        <f>R87/L87</f>
        <v>1.7826724240383472E-2</v>
      </c>
      <c r="Z87" s="9">
        <f>S87/L87</f>
        <v>9.1114368339737743E-3</v>
      </c>
      <c r="AA87" s="9">
        <f>SUM(N87:S87)/L87</f>
        <v>4.0011092183971794E-2</v>
      </c>
      <c r="AB87" s="9" t="str">
        <f>IF(T87&gt;73,"Greater","Less")</f>
        <v>Greater</v>
      </c>
      <c r="AC87" s="9" t="str">
        <f>IF(T87&gt;VLOOKUP(G87,Some_data!$C$3144:$M$3196,11,FALSE),"Greater","Less")</f>
        <v>Greater</v>
      </c>
      <c r="AD87" s="9" t="str">
        <f>IF(T87&gt;VLOOKUP(J87,Some_data!$A$2:$M$3143,13,FALSE),"Greater","Less")</f>
        <v>Less</v>
      </c>
      <c r="AE87" s="12">
        <f>IF(AD87="Greater",0,1)</f>
        <v>1</v>
      </c>
      <c r="AF87" t="s">
        <v>30</v>
      </c>
      <c r="AG87" s="1">
        <v>3</v>
      </c>
      <c r="AH87" s="2">
        <v>43922</v>
      </c>
      <c r="AI87" s="2" t="s">
        <v>31</v>
      </c>
      <c r="AJ87" t="s">
        <v>31</v>
      </c>
      <c r="AK87" s="2">
        <v>43922</v>
      </c>
      <c r="AL87" t="s">
        <v>31</v>
      </c>
      <c r="AM87" t="s">
        <v>58</v>
      </c>
      <c r="AN87" t="s">
        <v>31</v>
      </c>
      <c r="AO87" t="s">
        <v>58</v>
      </c>
      <c r="AP87" t="s">
        <v>33</v>
      </c>
      <c r="AQ87" t="s">
        <v>31</v>
      </c>
      <c r="AR87" t="s">
        <v>863</v>
      </c>
      <c r="AS87" t="s">
        <v>70</v>
      </c>
      <c r="AT87" s="3">
        <v>0.77300000000000002</v>
      </c>
      <c r="AU87" s="3">
        <v>0.94199999999999995</v>
      </c>
      <c r="AV87" s="4">
        <v>450000</v>
      </c>
      <c r="AW87" s="5">
        <v>101.77200000000001</v>
      </c>
      <c r="AX87" s="6">
        <v>457974</v>
      </c>
      <c r="AY87" s="5">
        <v>101.32</v>
      </c>
      <c r="AZ87" s="4">
        <v>455940</v>
      </c>
      <c r="BA87" s="4">
        <v>-2034</v>
      </c>
    </row>
    <row r="88" spans="1:53" hidden="1" x14ac:dyDescent="0.25">
      <c r="A88" t="str">
        <f t="shared" si="4"/>
        <v>Dup</v>
      </c>
      <c r="B88" t="str">
        <f t="shared" si="3"/>
        <v>115367</v>
      </c>
      <c r="C88" t="s">
        <v>864</v>
      </c>
      <c r="D88" t="s">
        <v>27</v>
      </c>
      <c r="E88" t="s">
        <v>862</v>
      </c>
      <c r="F88" t="s">
        <v>1124</v>
      </c>
      <c r="G88" t="s">
        <v>42</v>
      </c>
      <c r="H88" t="str">
        <f>F88&amp;", "&amp;G88</f>
        <v>Brown, MN</v>
      </c>
      <c r="I88" t="s">
        <v>1210</v>
      </c>
      <c r="J88" s="7">
        <v>27015</v>
      </c>
      <c r="K88" t="s">
        <v>1229</v>
      </c>
      <c r="L88">
        <v>25243</v>
      </c>
      <c r="M88">
        <v>24233</v>
      </c>
      <c r="N88">
        <v>71</v>
      </c>
      <c r="O88">
        <v>58</v>
      </c>
      <c r="P88">
        <v>177</v>
      </c>
      <c r="Q88">
        <v>24</v>
      </c>
      <c r="R88">
        <v>450</v>
      </c>
      <c r="S88">
        <v>230</v>
      </c>
      <c r="T88" s="12">
        <v>95.998890781602825</v>
      </c>
      <c r="U88" s="9">
        <f>N88/L88</f>
        <v>2.8126609357049478E-3</v>
      </c>
      <c r="V88" s="9">
        <f>O88/L88</f>
        <v>2.2976666798716476E-3</v>
      </c>
      <c r="W88" s="9">
        <f>P88/L88</f>
        <v>7.0118448678841662E-3</v>
      </c>
      <c r="X88" s="9">
        <f>Q88/L88</f>
        <v>9.5075862615378519E-4</v>
      </c>
      <c r="Y88" s="9">
        <f>R88/L88</f>
        <v>1.7826724240383472E-2</v>
      </c>
      <c r="Z88" s="9">
        <f>S88/L88</f>
        <v>9.1114368339737743E-3</v>
      </c>
      <c r="AA88" s="9">
        <f>SUM(N88:S88)/L88</f>
        <v>4.0011092183971794E-2</v>
      </c>
      <c r="AB88" s="9" t="str">
        <f>IF(T88&gt;73,"Greater","Less")</f>
        <v>Greater</v>
      </c>
      <c r="AC88" s="9" t="str">
        <f>IF(T88&gt;VLOOKUP(G88,Some_data!$C$3144:$M$3196,11,FALSE),"Greater","Less")</f>
        <v>Greater</v>
      </c>
      <c r="AD88" s="9" t="str">
        <f>IF(T88&gt;VLOOKUP(J88,Some_data!$A$2:$M$3143,13,FALSE),"Greater","Less")</f>
        <v>Less</v>
      </c>
      <c r="AE88" s="9"/>
      <c r="AF88" t="s">
        <v>30</v>
      </c>
      <c r="AG88" s="1">
        <v>3</v>
      </c>
      <c r="AH88" s="2">
        <v>44287</v>
      </c>
      <c r="AI88" s="2" t="s">
        <v>31</v>
      </c>
      <c r="AJ88" t="s">
        <v>31</v>
      </c>
      <c r="AK88" s="2">
        <v>44287</v>
      </c>
      <c r="AL88" t="s">
        <v>31</v>
      </c>
      <c r="AM88" t="s">
        <v>58</v>
      </c>
      <c r="AN88" t="s">
        <v>31</v>
      </c>
      <c r="AO88" t="s">
        <v>58</v>
      </c>
      <c r="AP88" t="s">
        <v>33</v>
      </c>
      <c r="AQ88" t="s">
        <v>31</v>
      </c>
      <c r="AR88" t="s">
        <v>863</v>
      </c>
      <c r="AS88" t="s">
        <v>70</v>
      </c>
      <c r="AT88" s="3">
        <v>1.151</v>
      </c>
      <c r="AU88" s="3">
        <v>1.421</v>
      </c>
      <c r="AV88" s="4">
        <v>465000</v>
      </c>
      <c r="AW88" s="5">
        <v>103.283</v>
      </c>
      <c r="AX88" s="6">
        <v>480265.95</v>
      </c>
      <c r="AY88" s="5">
        <v>102.86499999999999</v>
      </c>
      <c r="AZ88" s="4">
        <v>478322.25</v>
      </c>
      <c r="BA88" s="4">
        <v>-1943.7</v>
      </c>
    </row>
    <row r="89" spans="1:53" hidden="1" x14ac:dyDescent="0.25">
      <c r="A89" t="str">
        <f t="shared" si="4"/>
        <v>Dup</v>
      </c>
      <c r="B89" t="str">
        <f t="shared" si="3"/>
        <v>115367</v>
      </c>
      <c r="C89" t="s">
        <v>865</v>
      </c>
      <c r="D89" t="s">
        <v>27</v>
      </c>
      <c r="E89" t="s">
        <v>862</v>
      </c>
      <c r="F89" t="s">
        <v>1124</v>
      </c>
      <c r="G89" t="s">
        <v>42</v>
      </c>
      <c r="H89" t="str">
        <f>F89&amp;", "&amp;G89</f>
        <v>Brown, MN</v>
      </c>
      <c r="I89" t="s">
        <v>1210</v>
      </c>
      <c r="J89" s="7">
        <v>27015</v>
      </c>
      <c r="K89" t="s">
        <v>1229</v>
      </c>
      <c r="L89">
        <v>25243</v>
      </c>
      <c r="M89">
        <v>24233</v>
      </c>
      <c r="N89">
        <v>71</v>
      </c>
      <c r="O89">
        <v>58</v>
      </c>
      <c r="P89">
        <v>177</v>
      </c>
      <c r="Q89">
        <v>24</v>
      </c>
      <c r="R89">
        <v>450</v>
      </c>
      <c r="S89">
        <v>230</v>
      </c>
      <c r="T89" s="12">
        <v>95.998890781602825</v>
      </c>
      <c r="U89" s="9">
        <f>N89/L89</f>
        <v>2.8126609357049478E-3</v>
      </c>
      <c r="V89" s="9">
        <f>O89/L89</f>
        <v>2.2976666798716476E-3</v>
      </c>
      <c r="W89" s="9">
        <f>P89/L89</f>
        <v>7.0118448678841662E-3</v>
      </c>
      <c r="X89" s="9">
        <f>Q89/L89</f>
        <v>9.5075862615378519E-4</v>
      </c>
      <c r="Y89" s="9">
        <f>R89/L89</f>
        <v>1.7826724240383472E-2</v>
      </c>
      <c r="Z89" s="9">
        <f>S89/L89</f>
        <v>9.1114368339737743E-3</v>
      </c>
      <c r="AA89" s="9">
        <f>SUM(N89:S89)/L89</f>
        <v>4.0011092183971794E-2</v>
      </c>
      <c r="AB89" s="9" t="str">
        <f>IF(T89&gt;73,"Greater","Less")</f>
        <v>Greater</v>
      </c>
      <c r="AC89" s="9" t="str">
        <f>IF(T89&gt;VLOOKUP(G89,Some_data!$C$3144:$M$3196,11,FALSE),"Greater","Less")</f>
        <v>Greater</v>
      </c>
      <c r="AD89" s="9" t="str">
        <f>IF(T89&gt;VLOOKUP(J89,Some_data!$A$2:$M$3143,13,FALSE),"Greater","Less")</f>
        <v>Less</v>
      </c>
      <c r="AE89" s="9"/>
      <c r="AF89" t="s">
        <v>30</v>
      </c>
      <c r="AG89" s="1">
        <v>3</v>
      </c>
      <c r="AH89" s="2">
        <v>44652</v>
      </c>
      <c r="AI89" s="2" t="s">
        <v>31</v>
      </c>
      <c r="AJ89" t="s">
        <v>31</v>
      </c>
      <c r="AK89" s="2">
        <v>44652</v>
      </c>
      <c r="AL89" t="s">
        <v>31</v>
      </c>
      <c r="AM89" t="s">
        <v>58</v>
      </c>
      <c r="AN89" t="s">
        <v>31</v>
      </c>
      <c r="AO89" t="s">
        <v>58</v>
      </c>
      <c r="AP89" t="s">
        <v>33</v>
      </c>
      <c r="AQ89" t="s">
        <v>31</v>
      </c>
      <c r="AR89" t="s">
        <v>863</v>
      </c>
      <c r="AS89" t="s">
        <v>70</v>
      </c>
      <c r="AT89" s="3">
        <v>1.516</v>
      </c>
      <c r="AU89" s="3">
        <v>1.8819999999999999</v>
      </c>
      <c r="AV89" s="4">
        <v>480000</v>
      </c>
      <c r="AW89" s="5">
        <v>104.05200000000001</v>
      </c>
      <c r="AX89" s="6">
        <v>499449.59999999998</v>
      </c>
      <c r="AY89" s="5">
        <v>104.31</v>
      </c>
      <c r="AZ89" s="4">
        <v>500688</v>
      </c>
      <c r="BA89" s="4">
        <v>1238.4000000000001</v>
      </c>
    </row>
    <row r="90" spans="1:53" hidden="1" x14ac:dyDescent="0.25">
      <c r="A90" t="str">
        <f t="shared" si="4"/>
        <v>Dup</v>
      </c>
      <c r="B90" t="str">
        <f t="shared" si="3"/>
        <v>115367</v>
      </c>
      <c r="C90" t="s">
        <v>866</v>
      </c>
      <c r="D90" t="s">
        <v>27</v>
      </c>
      <c r="E90" t="s">
        <v>862</v>
      </c>
      <c r="F90" t="s">
        <v>1124</v>
      </c>
      <c r="G90" t="s">
        <v>42</v>
      </c>
      <c r="H90" t="str">
        <f>F90&amp;", "&amp;G90</f>
        <v>Brown, MN</v>
      </c>
      <c r="I90" t="s">
        <v>1210</v>
      </c>
      <c r="J90" s="7">
        <v>27015</v>
      </c>
      <c r="K90" t="s">
        <v>1229</v>
      </c>
      <c r="L90">
        <v>25243</v>
      </c>
      <c r="M90">
        <v>24233</v>
      </c>
      <c r="N90">
        <v>71</v>
      </c>
      <c r="O90">
        <v>58</v>
      </c>
      <c r="P90">
        <v>177</v>
      </c>
      <c r="Q90">
        <v>24</v>
      </c>
      <c r="R90">
        <v>450</v>
      </c>
      <c r="S90">
        <v>230</v>
      </c>
      <c r="T90" s="12">
        <v>95.998890781602825</v>
      </c>
      <c r="U90" s="9">
        <f>N90/L90</f>
        <v>2.8126609357049478E-3</v>
      </c>
      <c r="V90" s="9">
        <f>O90/L90</f>
        <v>2.2976666798716476E-3</v>
      </c>
      <c r="W90" s="9">
        <f>P90/L90</f>
        <v>7.0118448678841662E-3</v>
      </c>
      <c r="X90" s="9">
        <f>Q90/L90</f>
        <v>9.5075862615378519E-4</v>
      </c>
      <c r="Y90" s="9">
        <f>R90/L90</f>
        <v>1.7826724240383472E-2</v>
      </c>
      <c r="Z90" s="9">
        <f>S90/L90</f>
        <v>9.1114368339737743E-3</v>
      </c>
      <c r="AA90" s="9">
        <f>SUM(N90:S90)/L90</f>
        <v>4.0011092183971794E-2</v>
      </c>
      <c r="AB90" s="9" t="str">
        <f>IF(T90&gt;73,"Greater","Less")</f>
        <v>Greater</v>
      </c>
      <c r="AC90" s="9" t="str">
        <f>IF(T90&gt;VLOOKUP(G90,Some_data!$C$3144:$M$3196,11,FALSE),"Greater","Less")</f>
        <v>Greater</v>
      </c>
      <c r="AD90" s="9" t="str">
        <f>IF(T90&gt;VLOOKUP(J90,Some_data!$A$2:$M$3143,13,FALSE),"Greater","Less")</f>
        <v>Less</v>
      </c>
      <c r="AE90" s="9"/>
      <c r="AF90" t="s">
        <v>30</v>
      </c>
      <c r="AG90" s="1">
        <v>3</v>
      </c>
      <c r="AH90" s="2">
        <v>45017</v>
      </c>
      <c r="AI90" s="2" t="s">
        <v>31</v>
      </c>
      <c r="AJ90" t="s">
        <v>31</v>
      </c>
      <c r="AK90" s="2">
        <v>45017</v>
      </c>
      <c r="AL90" t="s">
        <v>31</v>
      </c>
      <c r="AM90" t="s">
        <v>58</v>
      </c>
      <c r="AN90" t="s">
        <v>31</v>
      </c>
      <c r="AO90" t="s">
        <v>58</v>
      </c>
      <c r="AP90" t="s">
        <v>33</v>
      </c>
      <c r="AQ90" t="s">
        <v>31</v>
      </c>
      <c r="AR90" t="s">
        <v>863</v>
      </c>
      <c r="AS90" t="s">
        <v>70</v>
      </c>
      <c r="AT90" s="3">
        <v>1.6459999999999999</v>
      </c>
      <c r="AU90" s="3">
        <v>2.0470000000000002</v>
      </c>
      <c r="AV90" s="4">
        <v>490000</v>
      </c>
      <c r="AW90" s="5">
        <v>104.96599999999999</v>
      </c>
      <c r="AX90" s="6">
        <v>514333.4</v>
      </c>
      <c r="AY90" s="5">
        <v>105.843</v>
      </c>
      <c r="AZ90" s="4">
        <v>518630.7</v>
      </c>
      <c r="BA90" s="4">
        <v>4297.3</v>
      </c>
    </row>
    <row r="91" spans="1:53" hidden="1" x14ac:dyDescent="0.25">
      <c r="A91" t="str">
        <f t="shared" si="4"/>
        <v>Dup</v>
      </c>
      <c r="B91" t="str">
        <f t="shared" si="3"/>
        <v>115367</v>
      </c>
      <c r="C91" t="s">
        <v>867</v>
      </c>
      <c r="D91" t="s">
        <v>27</v>
      </c>
      <c r="E91" t="s">
        <v>862</v>
      </c>
      <c r="F91" t="s">
        <v>1124</v>
      </c>
      <c r="G91" t="s">
        <v>42</v>
      </c>
      <c r="H91" t="str">
        <f>F91&amp;", "&amp;G91</f>
        <v>Brown, MN</v>
      </c>
      <c r="I91" t="s">
        <v>1210</v>
      </c>
      <c r="J91" s="7">
        <v>27015</v>
      </c>
      <c r="K91" t="s">
        <v>1229</v>
      </c>
      <c r="L91">
        <v>25243</v>
      </c>
      <c r="M91">
        <v>24233</v>
      </c>
      <c r="N91">
        <v>71</v>
      </c>
      <c r="O91">
        <v>58</v>
      </c>
      <c r="P91">
        <v>177</v>
      </c>
      <c r="Q91">
        <v>24</v>
      </c>
      <c r="R91">
        <v>450</v>
      </c>
      <c r="S91">
        <v>230</v>
      </c>
      <c r="T91" s="12">
        <v>95.998890781602825</v>
      </c>
      <c r="U91" s="9">
        <f>N91/L91</f>
        <v>2.8126609357049478E-3</v>
      </c>
      <c r="V91" s="9">
        <f>O91/L91</f>
        <v>2.2976666798716476E-3</v>
      </c>
      <c r="W91" s="9">
        <f>P91/L91</f>
        <v>7.0118448678841662E-3</v>
      </c>
      <c r="X91" s="9">
        <f>Q91/L91</f>
        <v>9.5075862615378519E-4</v>
      </c>
      <c r="Y91" s="9">
        <f>R91/L91</f>
        <v>1.7826724240383472E-2</v>
      </c>
      <c r="Z91" s="9">
        <f>S91/L91</f>
        <v>9.1114368339737743E-3</v>
      </c>
      <c r="AA91" s="9">
        <f>SUM(N91:S91)/L91</f>
        <v>4.0011092183971794E-2</v>
      </c>
      <c r="AB91" s="9" t="str">
        <f>IF(T91&gt;73,"Greater","Less")</f>
        <v>Greater</v>
      </c>
      <c r="AC91" s="9" t="str">
        <f>IF(T91&gt;VLOOKUP(G91,Some_data!$C$3144:$M$3196,11,FALSE),"Greater","Less")</f>
        <v>Greater</v>
      </c>
      <c r="AD91" s="9" t="str">
        <f>IF(T91&gt;VLOOKUP(J91,Some_data!$A$2:$M$3143,13,FALSE),"Greater","Less")</f>
        <v>Less</v>
      </c>
      <c r="AE91" s="9"/>
      <c r="AF91" t="s">
        <v>30</v>
      </c>
      <c r="AG91" s="1">
        <v>3</v>
      </c>
      <c r="AH91" s="2">
        <v>45383</v>
      </c>
      <c r="AI91" s="2" t="s">
        <v>31</v>
      </c>
      <c r="AJ91" t="s">
        <v>31</v>
      </c>
      <c r="AK91" s="2">
        <v>45383</v>
      </c>
      <c r="AL91" t="s">
        <v>31</v>
      </c>
      <c r="AM91" t="s">
        <v>58</v>
      </c>
      <c r="AN91" t="s">
        <v>31</v>
      </c>
      <c r="AO91" t="s">
        <v>58</v>
      </c>
      <c r="AP91" t="s">
        <v>33</v>
      </c>
      <c r="AQ91" t="s">
        <v>31</v>
      </c>
      <c r="AR91" t="s">
        <v>863</v>
      </c>
      <c r="AS91" t="s">
        <v>70</v>
      </c>
      <c r="AT91" s="3">
        <v>1.774</v>
      </c>
      <c r="AU91" s="3">
        <v>2.2080000000000002</v>
      </c>
      <c r="AV91" s="4">
        <v>505000</v>
      </c>
      <c r="AW91" s="5">
        <v>105.61799999999999</v>
      </c>
      <c r="AX91" s="6">
        <v>533370.9</v>
      </c>
      <c r="AY91" s="5">
        <v>107.18300000000001</v>
      </c>
      <c r="AZ91" s="4">
        <v>541274.15</v>
      </c>
      <c r="BA91" s="4">
        <v>7903.25</v>
      </c>
    </row>
    <row r="92" spans="1:53" hidden="1" x14ac:dyDescent="0.25">
      <c r="A92" t="str">
        <f t="shared" si="4"/>
        <v>Dup</v>
      </c>
      <c r="B92" t="str">
        <f t="shared" si="3"/>
        <v>115367</v>
      </c>
      <c r="C92" t="s">
        <v>868</v>
      </c>
      <c r="D92" t="s">
        <v>27</v>
      </c>
      <c r="E92" t="s">
        <v>862</v>
      </c>
      <c r="F92" t="s">
        <v>1124</v>
      </c>
      <c r="G92" t="s">
        <v>42</v>
      </c>
      <c r="H92" t="str">
        <f>F92&amp;", "&amp;G92</f>
        <v>Brown, MN</v>
      </c>
      <c r="I92" t="s">
        <v>1210</v>
      </c>
      <c r="J92" s="7">
        <v>27015</v>
      </c>
      <c r="K92" t="s">
        <v>1229</v>
      </c>
      <c r="L92">
        <v>25243</v>
      </c>
      <c r="M92">
        <v>24233</v>
      </c>
      <c r="N92">
        <v>71</v>
      </c>
      <c r="O92">
        <v>58</v>
      </c>
      <c r="P92">
        <v>177</v>
      </c>
      <c r="Q92">
        <v>24</v>
      </c>
      <c r="R92">
        <v>450</v>
      </c>
      <c r="S92">
        <v>230</v>
      </c>
      <c r="T92" s="12">
        <v>95.998890781602825</v>
      </c>
      <c r="U92" s="9">
        <f>N92/L92</f>
        <v>2.8126609357049478E-3</v>
      </c>
      <c r="V92" s="9">
        <f>O92/L92</f>
        <v>2.2976666798716476E-3</v>
      </c>
      <c r="W92" s="9">
        <f>P92/L92</f>
        <v>7.0118448678841662E-3</v>
      </c>
      <c r="X92" s="9">
        <f>Q92/L92</f>
        <v>9.5075862615378519E-4</v>
      </c>
      <c r="Y92" s="9">
        <f>R92/L92</f>
        <v>1.7826724240383472E-2</v>
      </c>
      <c r="Z92" s="9">
        <f>S92/L92</f>
        <v>9.1114368339737743E-3</v>
      </c>
      <c r="AA92" s="9">
        <f>SUM(N92:S92)/L92</f>
        <v>4.0011092183971794E-2</v>
      </c>
      <c r="AB92" s="9" t="str">
        <f>IF(T92&gt;73,"Greater","Less")</f>
        <v>Greater</v>
      </c>
      <c r="AC92" s="9" t="str">
        <f>IF(T92&gt;VLOOKUP(G92,Some_data!$C$3144:$M$3196,11,FALSE),"Greater","Less")</f>
        <v>Greater</v>
      </c>
      <c r="AD92" s="9" t="str">
        <f>IF(T92&gt;VLOOKUP(J92,Some_data!$A$2:$M$3143,13,FALSE),"Greater","Less")</f>
        <v>Less</v>
      </c>
      <c r="AE92" s="9"/>
      <c r="AF92" t="s">
        <v>30</v>
      </c>
      <c r="AG92" s="1">
        <v>2</v>
      </c>
      <c r="AH92" s="2">
        <v>45748</v>
      </c>
      <c r="AI92" s="2">
        <v>45383</v>
      </c>
      <c r="AJ92" t="s">
        <v>31</v>
      </c>
      <c r="AK92" s="2">
        <v>45383</v>
      </c>
      <c r="AL92" t="s">
        <v>31</v>
      </c>
      <c r="AM92" t="s">
        <v>58</v>
      </c>
      <c r="AN92" t="s">
        <v>31</v>
      </c>
      <c r="AO92" t="s">
        <v>58</v>
      </c>
      <c r="AP92" t="s">
        <v>33</v>
      </c>
      <c r="AQ92" t="s">
        <v>31</v>
      </c>
      <c r="AR92" t="s">
        <v>863</v>
      </c>
      <c r="AS92" t="s">
        <v>70</v>
      </c>
      <c r="AT92" s="3">
        <v>1.8979999999999999</v>
      </c>
      <c r="AU92" s="3">
        <v>2.3660000000000001</v>
      </c>
      <c r="AV92" s="4">
        <v>525000</v>
      </c>
      <c r="AW92" s="5">
        <v>100.465</v>
      </c>
      <c r="AX92" s="6">
        <v>527441.25</v>
      </c>
      <c r="AY92" s="5">
        <v>101.63</v>
      </c>
      <c r="AZ92" s="4">
        <v>533557.5</v>
      </c>
      <c r="BA92" s="4">
        <v>6116.25</v>
      </c>
    </row>
    <row r="93" spans="1:53" hidden="1" x14ac:dyDescent="0.25">
      <c r="A93" t="str">
        <f t="shared" si="4"/>
        <v>Dup</v>
      </c>
      <c r="B93" t="str">
        <f t="shared" si="3"/>
        <v>115367</v>
      </c>
      <c r="C93" t="s">
        <v>869</v>
      </c>
      <c r="D93" t="s">
        <v>27</v>
      </c>
      <c r="E93" t="s">
        <v>862</v>
      </c>
      <c r="F93" t="s">
        <v>1124</v>
      </c>
      <c r="G93" t="s">
        <v>42</v>
      </c>
      <c r="H93" t="str">
        <f>F93&amp;", "&amp;G93</f>
        <v>Brown, MN</v>
      </c>
      <c r="I93" t="s">
        <v>1210</v>
      </c>
      <c r="J93" s="7">
        <v>27015</v>
      </c>
      <c r="K93" t="s">
        <v>1229</v>
      </c>
      <c r="L93">
        <v>25243</v>
      </c>
      <c r="M93">
        <v>24233</v>
      </c>
      <c r="N93">
        <v>71</v>
      </c>
      <c r="O93">
        <v>58</v>
      </c>
      <c r="P93">
        <v>177</v>
      </c>
      <c r="Q93">
        <v>24</v>
      </c>
      <c r="R93">
        <v>450</v>
      </c>
      <c r="S93">
        <v>230</v>
      </c>
      <c r="T93" s="12">
        <v>95.998890781602825</v>
      </c>
      <c r="U93" s="9">
        <f>N93/L93</f>
        <v>2.8126609357049478E-3</v>
      </c>
      <c r="V93" s="9">
        <f>O93/L93</f>
        <v>2.2976666798716476E-3</v>
      </c>
      <c r="W93" s="9">
        <f>P93/L93</f>
        <v>7.0118448678841662E-3</v>
      </c>
      <c r="X93" s="9">
        <f>Q93/L93</f>
        <v>9.5075862615378519E-4</v>
      </c>
      <c r="Y93" s="9">
        <f>R93/L93</f>
        <v>1.7826724240383472E-2</v>
      </c>
      <c r="Z93" s="9">
        <f>S93/L93</f>
        <v>9.1114368339737743E-3</v>
      </c>
      <c r="AA93" s="9">
        <f>SUM(N93:S93)/L93</f>
        <v>4.0011092183971794E-2</v>
      </c>
      <c r="AB93" s="9" t="str">
        <f>IF(T93&gt;73,"Greater","Less")</f>
        <v>Greater</v>
      </c>
      <c r="AC93" s="9" t="str">
        <f>IF(T93&gt;VLOOKUP(G93,Some_data!$C$3144:$M$3196,11,FALSE),"Greater","Less")</f>
        <v>Greater</v>
      </c>
      <c r="AD93" s="9" t="str">
        <f>IF(T93&gt;VLOOKUP(J93,Some_data!$A$2:$M$3143,13,FALSE),"Greater","Less")</f>
        <v>Less</v>
      </c>
      <c r="AE93" s="9"/>
      <c r="AF93" t="s">
        <v>30</v>
      </c>
      <c r="AG93" s="1">
        <v>2</v>
      </c>
      <c r="AH93" s="2">
        <v>46113</v>
      </c>
      <c r="AI93" s="2">
        <v>45383</v>
      </c>
      <c r="AJ93" t="s">
        <v>31</v>
      </c>
      <c r="AK93" s="2">
        <v>45383</v>
      </c>
      <c r="AL93" t="s">
        <v>31</v>
      </c>
      <c r="AM93" t="s">
        <v>58</v>
      </c>
      <c r="AN93" t="s">
        <v>31</v>
      </c>
      <c r="AO93" t="s">
        <v>58</v>
      </c>
      <c r="AP93" t="s">
        <v>33</v>
      </c>
      <c r="AQ93" t="s">
        <v>31</v>
      </c>
      <c r="AR93" t="s">
        <v>863</v>
      </c>
      <c r="AS93" t="s">
        <v>70</v>
      </c>
      <c r="AT93" s="3">
        <v>2</v>
      </c>
      <c r="AU93" s="3">
        <v>2.4950000000000001</v>
      </c>
      <c r="AV93" s="4">
        <v>535000</v>
      </c>
      <c r="AW93" s="5">
        <v>99.998999999999995</v>
      </c>
      <c r="AX93" s="6">
        <v>534994.65</v>
      </c>
      <c r="AY93" s="5">
        <v>101.319</v>
      </c>
      <c r="AZ93" s="4">
        <v>542056.65</v>
      </c>
      <c r="BA93" s="4">
        <v>7062</v>
      </c>
    </row>
    <row r="94" spans="1:53" hidden="1" x14ac:dyDescent="0.25">
      <c r="A94" t="str">
        <f t="shared" si="4"/>
        <v>Dup</v>
      </c>
      <c r="B94" t="str">
        <f t="shared" si="3"/>
        <v>115367</v>
      </c>
      <c r="C94" t="s">
        <v>870</v>
      </c>
      <c r="D94" t="s">
        <v>27</v>
      </c>
      <c r="E94" t="s">
        <v>862</v>
      </c>
      <c r="F94" t="s">
        <v>1124</v>
      </c>
      <c r="G94" t="s">
        <v>42</v>
      </c>
      <c r="H94" t="str">
        <f>F94&amp;", "&amp;G94</f>
        <v>Brown, MN</v>
      </c>
      <c r="I94" t="s">
        <v>1210</v>
      </c>
      <c r="J94" s="7">
        <v>27015</v>
      </c>
      <c r="K94" t="s">
        <v>1229</v>
      </c>
      <c r="L94">
        <v>25243</v>
      </c>
      <c r="M94">
        <v>24233</v>
      </c>
      <c r="N94">
        <v>71</v>
      </c>
      <c r="O94">
        <v>58</v>
      </c>
      <c r="P94">
        <v>177</v>
      </c>
      <c r="Q94">
        <v>24</v>
      </c>
      <c r="R94">
        <v>450</v>
      </c>
      <c r="S94">
        <v>230</v>
      </c>
      <c r="T94" s="12">
        <v>95.998890781602825</v>
      </c>
      <c r="U94" s="9">
        <f>N94/L94</f>
        <v>2.8126609357049478E-3</v>
      </c>
      <c r="V94" s="9">
        <f>O94/L94</f>
        <v>2.2976666798716476E-3</v>
      </c>
      <c r="W94" s="9">
        <f>P94/L94</f>
        <v>7.0118448678841662E-3</v>
      </c>
      <c r="X94" s="9">
        <f>Q94/L94</f>
        <v>9.5075862615378519E-4</v>
      </c>
      <c r="Y94" s="9">
        <f>R94/L94</f>
        <v>1.7826724240383472E-2</v>
      </c>
      <c r="Z94" s="9">
        <f>S94/L94</f>
        <v>9.1114368339737743E-3</v>
      </c>
      <c r="AA94" s="9">
        <f>SUM(N94:S94)/L94</f>
        <v>4.0011092183971794E-2</v>
      </c>
      <c r="AB94" s="9" t="str">
        <f>IF(T94&gt;73,"Greater","Less")</f>
        <v>Greater</v>
      </c>
      <c r="AC94" s="9" t="str">
        <f>IF(T94&gt;VLOOKUP(G94,Some_data!$C$3144:$M$3196,11,FALSE),"Greater","Less")</f>
        <v>Greater</v>
      </c>
      <c r="AD94" s="9" t="str">
        <f>IF(T94&gt;VLOOKUP(J94,Some_data!$A$2:$M$3143,13,FALSE),"Greater","Less")</f>
        <v>Less</v>
      </c>
      <c r="AE94" s="9"/>
      <c r="AF94" t="s">
        <v>30</v>
      </c>
      <c r="AG94" s="1">
        <v>2.0499999999999998</v>
      </c>
      <c r="AH94" s="2">
        <v>46478</v>
      </c>
      <c r="AI94" s="2">
        <v>45383</v>
      </c>
      <c r="AJ94" t="s">
        <v>31</v>
      </c>
      <c r="AK94" s="2">
        <v>45383</v>
      </c>
      <c r="AL94" t="s">
        <v>31</v>
      </c>
      <c r="AM94" t="s">
        <v>58</v>
      </c>
      <c r="AN94" t="s">
        <v>31</v>
      </c>
      <c r="AO94" t="s">
        <v>58</v>
      </c>
      <c r="AP94" t="s">
        <v>33</v>
      </c>
      <c r="AQ94" t="s">
        <v>31</v>
      </c>
      <c r="AR94" t="s">
        <v>863</v>
      </c>
      <c r="AS94" t="s">
        <v>70</v>
      </c>
      <c r="AT94" s="3">
        <v>2.0499999999999998</v>
      </c>
      <c r="AU94" s="3">
        <v>2.5579999999999998</v>
      </c>
      <c r="AV94" s="4">
        <v>545000</v>
      </c>
      <c r="AW94" s="5">
        <v>99.998000000000005</v>
      </c>
      <c r="AX94" s="6">
        <v>544989.1</v>
      </c>
      <c r="AY94" s="5">
        <v>101.667</v>
      </c>
      <c r="AZ94" s="4">
        <v>554085.15</v>
      </c>
      <c r="BA94" s="4">
        <v>9096.0499999999993</v>
      </c>
    </row>
    <row r="95" spans="1:53" x14ac:dyDescent="0.25">
      <c r="A95" t="str">
        <f t="shared" si="4"/>
        <v xml:space="preserve"> </v>
      </c>
      <c r="B95" t="str">
        <f t="shared" si="3"/>
        <v>117061</v>
      </c>
      <c r="C95" t="s">
        <v>709</v>
      </c>
      <c r="D95" t="s">
        <v>27</v>
      </c>
      <c r="E95" t="s">
        <v>710</v>
      </c>
      <c r="F95" t="s">
        <v>1111</v>
      </c>
      <c r="G95" t="s">
        <v>368</v>
      </c>
      <c r="H95" t="str">
        <f>F95&amp;", "&amp;G95</f>
        <v>Brunswick, NC</v>
      </c>
      <c r="I95" t="s">
        <v>1198</v>
      </c>
      <c r="J95" s="7">
        <v>37019</v>
      </c>
      <c r="K95" t="s">
        <v>1229</v>
      </c>
      <c r="L95">
        <v>122586</v>
      </c>
      <c r="M95">
        <v>102379</v>
      </c>
      <c r="N95">
        <v>13028</v>
      </c>
      <c r="O95">
        <v>575</v>
      </c>
      <c r="P95">
        <v>779</v>
      </c>
      <c r="Q95">
        <v>123</v>
      </c>
      <c r="R95">
        <v>3105</v>
      </c>
      <c r="S95">
        <v>2597</v>
      </c>
      <c r="T95" s="12">
        <v>83.516062193072614</v>
      </c>
      <c r="U95" s="9">
        <f>N95/L95</f>
        <v>0.10627641003050919</v>
      </c>
      <c r="V95" s="9">
        <f>O95/L95</f>
        <v>4.690584569200398E-3</v>
      </c>
      <c r="W95" s="9">
        <f>P95/L95</f>
        <v>6.3547223989688867E-3</v>
      </c>
      <c r="X95" s="9">
        <f>Q95/L95</f>
        <v>1.0033772208898242E-3</v>
      </c>
      <c r="Y95" s="9">
        <f>R95/L95</f>
        <v>2.532915667368215E-2</v>
      </c>
      <c r="Z95" s="9">
        <f>S95/L95</f>
        <v>2.1185127176023364E-2</v>
      </c>
      <c r="AA95" s="9">
        <f>SUM(N95:S95)/L95</f>
        <v>0.16483937806927382</v>
      </c>
      <c r="AB95" s="9" t="str">
        <f>IF(T95&gt;73,"Greater","Less")</f>
        <v>Greater</v>
      </c>
      <c r="AC95" s="9" t="str">
        <f>IF(T95&gt;VLOOKUP(G95,Some_data!$C$3144:$M$3196,11,FALSE),"Greater","Less")</f>
        <v>Greater</v>
      </c>
      <c r="AD95" s="9" t="str">
        <f>IF(T95&gt;VLOOKUP(J95,Some_data!$A$2:$M$3143,13,FALSE),"Greater","Less")</f>
        <v>Less</v>
      </c>
      <c r="AE95" s="12">
        <f>IF(AD95="Greater",0,1)</f>
        <v>1</v>
      </c>
      <c r="AF95" t="s">
        <v>87</v>
      </c>
      <c r="AG95" s="1">
        <v>2.85</v>
      </c>
      <c r="AH95" s="2">
        <v>47331</v>
      </c>
      <c r="AI95" s="2">
        <v>46235</v>
      </c>
      <c r="AJ95" t="s">
        <v>31</v>
      </c>
      <c r="AK95" s="2">
        <v>46235</v>
      </c>
      <c r="AL95" t="s">
        <v>43</v>
      </c>
      <c r="AM95" t="s">
        <v>89</v>
      </c>
      <c r="AN95" t="s">
        <v>43</v>
      </c>
      <c r="AO95" t="s">
        <v>89</v>
      </c>
      <c r="AP95" t="s">
        <v>33</v>
      </c>
      <c r="AQ95" t="s">
        <v>31</v>
      </c>
      <c r="AR95" t="s">
        <v>60</v>
      </c>
      <c r="AS95" t="s">
        <v>70</v>
      </c>
      <c r="AT95" s="3">
        <v>2.85</v>
      </c>
      <c r="AU95" s="3">
        <v>3.4239999999999999</v>
      </c>
      <c r="AV95" s="4">
        <v>2500000</v>
      </c>
      <c r="AW95" s="5">
        <v>100</v>
      </c>
      <c r="AX95" s="6">
        <v>2500000</v>
      </c>
      <c r="AY95" s="5">
        <v>106.083</v>
      </c>
      <c r="AZ95" s="4">
        <v>2652075</v>
      </c>
      <c r="BA95" s="4">
        <v>152075</v>
      </c>
    </row>
    <row r="96" spans="1:53" hidden="1" x14ac:dyDescent="0.25">
      <c r="A96" t="str">
        <f t="shared" si="4"/>
        <v>Dup</v>
      </c>
      <c r="B96" t="str">
        <f t="shared" si="3"/>
        <v>117061</v>
      </c>
      <c r="C96" t="s">
        <v>711</v>
      </c>
      <c r="D96" t="s">
        <v>27</v>
      </c>
      <c r="E96" t="s">
        <v>710</v>
      </c>
      <c r="F96" t="s">
        <v>1111</v>
      </c>
      <c r="G96" t="s">
        <v>368</v>
      </c>
      <c r="H96" t="str">
        <f>F96&amp;", "&amp;G96</f>
        <v>Brunswick, NC</v>
      </c>
      <c r="I96" t="s">
        <v>1198</v>
      </c>
      <c r="J96" s="7">
        <v>37019</v>
      </c>
      <c r="K96" t="s">
        <v>1229</v>
      </c>
      <c r="L96">
        <v>122586</v>
      </c>
      <c r="M96">
        <v>102379</v>
      </c>
      <c r="N96">
        <v>13028</v>
      </c>
      <c r="O96">
        <v>575</v>
      </c>
      <c r="P96">
        <v>779</v>
      </c>
      <c r="Q96">
        <v>123</v>
      </c>
      <c r="R96">
        <v>3105</v>
      </c>
      <c r="S96">
        <v>2597</v>
      </c>
      <c r="T96" s="12">
        <v>83.516062193072614</v>
      </c>
      <c r="U96" s="9">
        <f>N96/L96</f>
        <v>0.10627641003050919</v>
      </c>
      <c r="V96" s="9">
        <f>O96/L96</f>
        <v>4.690584569200398E-3</v>
      </c>
      <c r="W96" s="9">
        <f>P96/L96</f>
        <v>6.3547223989688867E-3</v>
      </c>
      <c r="X96" s="9">
        <f>Q96/L96</f>
        <v>1.0033772208898242E-3</v>
      </c>
      <c r="Y96" s="9">
        <f>R96/L96</f>
        <v>2.532915667368215E-2</v>
      </c>
      <c r="Z96" s="9">
        <f>S96/L96</f>
        <v>2.1185127176023364E-2</v>
      </c>
      <c r="AA96" s="9">
        <f>SUM(N96:S96)/L96</f>
        <v>0.16483937806927382</v>
      </c>
      <c r="AB96" s="9" t="str">
        <f>IF(T96&gt;73,"Greater","Less")</f>
        <v>Greater</v>
      </c>
      <c r="AC96" s="9" t="str">
        <f>IF(T96&gt;VLOOKUP(G96,Some_data!$C$3144:$M$3196,11,FALSE),"Greater","Less")</f>
        <v>Greater</v>
      </c>
      <c r="AD96" s="9" t="str">
        <f>IF(T96&gt;VLOOKUP(J96,Some_data!$A$2:$M$3143,13,FALSE),"Greater","Less")</f>
        <v>Less</v>
      </c>
      <c r="AE96" s="9"/>
      <c r="AF96" t="s">
        <v>87</v>
      </c>
      <c r="AG96" s="1">
        <v>2.95</v>
      </c>
      <c r="AH96" s="2">
        <v>47696</v>
      </c>
      <c r="AI96" s="2">
        <v>46235</v>
      </c>
      <c r="AJ96" t="s">
        <v>31</v>
      </c>
      <c r="AK96" s="2">
        <v>46235</v>
      </c>
      <c r="AL96" t="s">
        <v>43</v>
      </c>
      <c r="AM96" t="s">
        <v>89</v>
      </c>
      <c r="AN96" t="s">
        <v>43</v>
      </c>
      <c r="AO96" t="s">
        <v>89</v>
      </c>
      <c r="AP96" t="s">
        <v>33</v>
      </c>
      <c r="AQ96" t="s">
        <v>31</v>
      </c>
      <c r="AR96" t="s">
        <v>60</v>
      </c>
      <c r="AS96" t="s">
        <v>70</v>
      </c>
      <c r="AT96" s="3">
        <v>2.95</v>
      </c>
      <c r="AU96" s="3">
        <v>3.55</v>
      </c>
      <c r="AV96" s="4">
        <v>2500000</v>
      </c>
      <c r="AW96" s="5">
        <v>100</v>
      </c>
      <c r="AX96" s="6">
        <v>2500000</v>
      </c>
      <c r="AY96" s="5">
        <v>105.048</v>
      </c>
      <c r="AZ96" s="4">
        <v>2626200</v>
      </c>
      <c r="BA96" s="4">
        <v>126200</v>
      </c>
    </row>
    <row r="97" spans="1:53" hidden="1" x14ac:dyDescent="0.25">
      <c r="A97" t="str">
        <f t="shared" si="4"/>
        <v>Dup</v>
      </c>
      <c r="B97" t="str">
        <f t="shared" si="3"/>
        <v>117061</v>
      </c>
      <c r="C97" t="s">
        <v>712</v>
      </c>
      <c r="D97" t="s">
        <v>27</v>
      </c>
      <c r="E97" t="s">
        <v>710</v>
      </c>
      <c r="F97" t="s">
        <v>1111</v>
      </c>
      <c r="G97" t="s">
        <v>368</v>
      </c>
      <c r="H97" t="str">
        <f>F97&amp;", "&amp;G97</f>
        <v>Brunswick, NC</v>
      </c>
      <c r="I97" t="s">
        <v>1198</v>
      </c>
      <c r="J97" s="7">
        <v>37019</v>
      </c>
      <c r="K97" t="s">
        <v>1229</v>
      </c>
      <c r="L97">
        <v>122586</v>
      </c>
      <c r="M97">
        <v>102379</v>
      </c>
      <c r="N97">
        <v>13028</v>
      </c>
      <c r="O97">
        <v>575</v>
      </c>
      <c r="P97">
        <v>779</v>
      </c>
      <c r="Q97">
        <v>123</v>
      </c>
      <c r="R97">
        <v>3105</v>
      </c>
      <c r="S97">
        <v>2597</v>
      </c>
      <c r="T97" s="12">
        <v>83.516062193072614</v>
      </c>
      <c r="U97" s="9">
        <f>N97/L97</f>
        <v>0.10627641003050919</v>
      </c>
      <c r="V97" s="9">
        <f>O97/L97</f>
        <v>4.690584569200398E-3</v>
      </c>
      <c r="W97" s="9">
        <f>P97/L97</f>
        <v>6.3547223989688867E-3</v>
      </c>
      <c r="X97" s="9">
        <f>Q97/L97</f>
        <v>1.0033772208898242E-3</v>
      </c>
      <c r="Y97" s="9">
        <f>R97/L97</f>
        <v>2.532915667368215E-2</v>
      </c>
      <c r="Z97" s="9">
        <f>S97/L97</f>
        <v>2.1185127176023364E-2</v>
      </c>
      <c r="AA97" s="9">
        <f>SUM(N97:S97)/L97</f>
        <v>0.16483937806927382</v>
      </c>
      <c r="AB97" s="9" t="str">
        <f>IF(T97&gt;73,"Greater","Less")</f>
        <v>Greater</v>
      </c>
      <c r="AC97" s="9" t="str">
        <f>IF(T97&gt;VLOOKUP(G97,Some_data!$C$3144:$M$3196,11,FALSE),"Greater","Less")</f>
        <v>Greater</v>
      </c>
      <c r="AD97" s="9" t="str">
        <f>IF(T97&gt;VLOOKUP(J97,Some_data!$A$2:$M$3143,13,FALSE),"Greater","Less")</f>
        <v>Less</v>
      </c>
      <c r="AE97" s="9"/>
      <c r="AF97" t="s">
        <v>87</v>
      </c>
      <c r="AG97" s="1">
        <v>3</v>
      </c>
      <c r="AH97" s="2">
        <v>48061</v>
      </c>
      <c r="AI97" s="2">
        <v>46235</v>
      </c>
      <c r="AJ97" t="s">
        <v>31</v>
      </c>
      <c r="AK97" s="2">
        <v>46235</v>
      </c>
      <c r="AL97" t="s">
        <v>43</v>
      </c>
      <c r="AM97" t="s">
        <v>89</v>
      </c>
      <c r="AN97" t="s">
        <v>43</v>
      </c>
      <c r="AO97" t="s">
        <v>89</v>
      </c>
      <c r="AP97" t="s">
        <v>33</v>
      </c>
      <c r="AQ97" t="s">
        <v>31</v>
      </c>
      <c r="AR97" t="s">
        <v>60</v>
      </c>
      <c r="AS97" t="s">
        <v>70</v>
      </c>
      <c r="AT97" s="3">
        <v>3</v>
      </c>
      <c r="AU97" s="3">
        <v>3.6139999999999999</v>
      </c>
      <c r="AV97" s="4">
        <v>2500000</v>
      </c>
      <c r="AW97" s="5">
        <v>100</v>
      </c>
      <c r="AX97" s="6">
        <v>2500000</v>
      </c>
      <c r="AY97" s="5">
        <v>104.584</v>
      </c>
      <c r="AZ97" s="4">
        <v>2614600</v>
      </c>
      <c r="BA97" s="4">
        <v>114600</v>
      </c>
    </row>
    <row r="98" spans="1:53" hidden="1" x14ac:dyDescent="0.25">
      <c r="A98" t="str">
        <f t="shared" si="4"/>
        <v>Dup</v>
      </c>
      <c r="B98" t="str">
        <f t="shared" si="3"/>
        <v>117061</v>
      </c>
      <c r="C98" t="s">
        <v>713</v>
      </c>
      <c r="D98" t="s">
        <v>27</v>
      </c>
      <c r="E98" t="s">
        <v>710</v>
      </c>
      <c r="F98" t="s">
        <v>1111</v>
      </c>
      <c r="G98" t="s">
        <v>368</v>
      </c>
      <c r="H98" t="str">
        <f>F98&amp;", "&amp;G98</f>
        <v>Brunswick, NC</v>
      </c>
      <c r="I98" t="s">
        <v>1198</v>
      </c>
      <c r="J98" s="7">
        <v>37019</v>
      </c>
      <c r="K98" t="s">
        <v>1229</v>
      </c>
      <c r="L98">
        <v>122586</v>
      </c>
      <c r="M98">
        <v>102379</v>
      </c>
      <c r="N98">
        <v>13028</v>
      </c>
      <c r="O98">
        <v>575</v>
      </c>
      <c r="P98">
        <v>779</v>
      </c>
      <c r="Q98">
        <v>123</v>
      </c>
      <c r="R98">
        <v>3105</v>
      </c>
      <c r="S98">
        <v>2597</v>
      </c>
      <c r="T98" s="12">
        <v>83.516062193072614</v>
      </c>
      <c r="U98" s="9">
        <f>N98/L98</f>
        <v>0.10627641003050919</v>
      </c>
      <c r="V98" s="9">
        <f>O98/L98</f>
        <v>4.690584569200398E-3</v>
      </c>
      <c r="W98" s="9">
        <f>P98/L98</f>
        <v>6.3547223989688867E-3</v>
      </c>
      <c r="X98" s="9">
        <f>Q98/L98</f>
        <v>1.0033772208898242E-3</v>
      </c>
      <c r="Y98" s="9">
        <f>R98/L98</f>
        <v>2.532915667368215E-2</v>
      </c>
      <c r="Z98" s="9">
        <f>S98/L98</f>
        <v>2.1185127176023364E-2</v>
      </c>
      <c r="AA98" s="9">
        <f>SUM(N98:S98)/L98</f>
        <v>0.16483937806927382</v>
      </c>
      <c r="AB98" s="9" t="str">
        <f>IF(T98&gt;73,"Greater","Less")</f>
        <v>Greater</v>
      </c>
      <c r="AC98" s="9" t="str">
        <f>IF(T98&gt;VLOOKUP(G98,Some_data!$C$3144:$M$3196,11,FALSE),"Greater","Less")</f>
        <v>Greater</v>
      </c>
      <c r="AD98" s="9" t="str">
        <f>IF(T98&gt;VLOOKUP(J98,Some_data!$A$2:$M$3143,13,FALSE),"Greater","Less")</f>
        <v>Less</v>
      </c>
      <c r="AE98" s="9"/>
      <c r="AF98" t="s">
        <v>87</v>
      </c>
      <c r="AG98" s="1">
        <v>3.05</v>
      </c>
      <c r="AH98" s="2">
        <v>48427</v>
      </c>
      <c r="AI98" s="2">
        <v>46235</v>
      </c>
      <c r="AJ98" t="s">
        <v>31</v>
      </c>
      <c r="AK98" s="2">
        <v>46235</v>
      </c>
      <c r="AL98" t="s">
        <v>43</v>
      </c>
      <c r="AM98" t="s">
        <v>89</v>
      </c>
      <c r="AN98" t="s">
        <v>43</v>
      </c>
      <c r="AO98" t="s">
        <v>89</v>
      </c>
      <c r="AP98" t="s">
        <v>33</v>
      </c>
      <c r="AQ98" t="s">
        <v>31</v>
      </c>
      <c r="AR98" t="s">
        <v>60</v>
      </c>
      <c r="AS98" t="s">
        <v>70</v>
      </c>
      <c r="AT98" s="3">
        <v>3.05</v>
      </c>
      <c r="AU98" s="3">
        <v>3.677</v>
      </c>
      <c r="AV98" s="4">
        <v>2500000</v>
      </c>
      <c r="AW98" s="5">
        <v>100</v>
      </c>
      <c r="AX98" s="6">
        <v>2500000</v>
      </c>
      <c r="AY98" s="5">
        <v>104.197</v>
      </c>
      <c r="AZ98" s="4">
        <v>2604925</v>
      </c>
      <c r="BA98" s="4">
        <v>104925</v>
      </c>
    </row>
    <row r="99" spans="1:53" hidden="1" x14ac:dyDescent="0.25">
      <c r="A99" t="str">
        <f t="shared" si="4"/>
        <v>Dup</v>
      </c>
      <c r="B99" t="str">
        <f t="shared" si="3"/>
        <v>117061</v>
      </c>
      <c r="C99" t="s">
        <v>714</v>
      </c>
      <c r="D99" t="s">
        <v>27</v>
      </c>
      <c r="E99" t="s">
        <v>710</v>
      </c>
      <c r="F99" t="s">
        <v>1111</v>
      </c>
      <c r="G99" t="s">
        <v>368</v>
      </c>
      <c r="H99" t="str">
        <f>F99&amp;", "&amp;G99</f>
        <v>Brunswick, NC</v>
      </c>
      <c r="I99" t="s">
        <v>1198</v>
      </c>
      <c r="J99" s="7">
        <v>37019</v>
      </c>
      <c r="K99" t="s">
        <v>1229</v>
      </c>
      <c r="L99">
        <v>122586</v>
      </c>
      <c r="M99">
        <v>102379</v>
      </c>
      <c r="N99">
        <v>13028</v>
      </c>
      <c r="O99">
        <v>575</v>
      </c>
      <c r="P99">
        <v>779</v>
      </c>
      <c r="Q99">
        <v>123</v>
      </c>
      <c r="R99">
        <v>3105</v>
      </c>
      <c r="S99">
        <v>2597</v>
      </c>
      <c r="T99" s="12">
        <v>83.516062193072614</v>
      </c>
      <c r="U99" s="9">
        <f>N99/L99</f>
        <v>0.10627641003050919</v>
      </c>
      <c r="V99" s="9">
        <f>O99/L99</f>
        <v>4.690584569200398E-3</v>
      </c>
      <c r="W99" s="9">
        <f>P99/L99</f>
        <v>6.3547223989688867E-3</v>
      </c>
      <c r="X99" s="9">
        <f>Q99/L99</f>
        <v>1.0033772208898242E-3</v>
      </c>
      <c r="Y99" s="9">
        <f>R99/L99</f>
        <v>2.532915667368215E-2</v>
      </c>
      <c r="Z99" s="9">
        <f>S99/L99</f>
        <v>2.1185127176023364E-2</v>
      </c>
      <c r="AA99" s="9">
        <f>SUM(N99:S99)/L99</f>
        <v>0.16483937806927382</v>
      </c>
      <c r="AB99" s="9" t="str">
        <f>IF(T99&gt;73,"Greater","Less")</f>
        <v>Greater</v>
      </c>
      <c r="AC99" s="9" t="str">
        <f>IF(T99&gt;VLOOKUP(G99,Some_data!$C$3144:$M$3196,11,FALSE),"Greater","Less")</f>
        <v>Greater</v>
      </c>
      <c r="AD99" s="9" t="str">
        <f>IF(T99&gt;VLOOKUP(J99,Some_data!$A$2:$M$3143,13,FALSE),"Greater","Less")</f>
        <v>Less</v>
      </c>
      <c r="AE99" s="9"/>
      <c r="AF99" t="s">
        <v>87</v>
      </c>
      <c r="AG99" s="1">
        <v>3.1</v>
      </c>
      <c r="AH99" s="2">
        <v>48792</v>
      </c>
      <c r="AI99" s="2">
        <v>46235</v>
      </c>
      <c r="AJ99" t="s">
        <v>31</v>
      </c>
      <c r="AK99" s="2">
        <v>46235</v>
      </c>
      <c r="AL99" t="s">
        <v>43</v>
      </c>
      <c r="AM99" t="s">
        <v>89</v>
      </c>
      <c r="AN99" t="s">
        <v>43</v>
      </c>
      <c r="AO99" t="s">
        <v>89</v>
      </c>
      <c r="AP99" t="s">
        <v>33</v>
      </c>
      <c r="AQ99" t="s">
        <v>31</v>
      </c>
      <c r="AR99" t="s">
        <v>60</v>
      </c>
      <c r="AS99" t="s">
        <v>70</v>
      </c>
      <c r="AT99" s="3">
        <v>3.1</v>
      </c>
      <c r="AU99" s="3">
        <v>3.74</v>
      </c>
      <c r="AV99" s="4">
        <v>2500000</v>
      </c>
      <c r="AW99" s="5">
        <v>100</v>
      </c>
      <c r="AX99" s="6">
        <v>2500000</v>
      </c>
      <c r="AY99" s="5">
        <v>104.04300000000001</v>
      </c>
      <c r="AZ99" s="4">
        <v>2601075</v>
      </c>
      <c r="BA99" s="4">
        <v>101075</v>
      </c>
    </row>
    <row r="100" spans="1:53" hidden="1" x14ac:dyDescent="0.25">
      <c r="A100" t="str">
        <f t="shared" si="4"/>
        <v>Dup</v>
      </c>
      <c r="B100" t="str">
        <f t="shared" si="3"/>
        <v>117061</v>
      </c>
      <c r="C100" t="s">
        <v>715</v>
      </c>
      <c r="D100" t="s">
        <v>27</v>
      </c>
      <c r="E100" t="s">
        <v>710</v>
      </c>
      <c r="F100" t="s">
        <v>1111</v>
      </c>
      <c r="G100" t="s">
        <v>368</v>
      </c>
      <c r="H100" t="str">
        <f>F100&amp;", "&amp;G100</f>
        <v>Brunswick, NC</v>
      </c>
      <c r="I100" t="s">
        <v>1198</v>
      </c>
      <c r="J100" s="7">
        <v>37019</v>
      </c>
      <c r="K100" t="s">
        <v>1229</v>
      </c>
      <c r="L100">
        <v>122586</v>
      </c>
      <c r="M100">
        <v>102379</v>
      </c>
      <c r="N100">
        <v>13028</v>
      </c>
      <c r="O100">
        <v>575</v>
      </c>
      <c r="P100">
        <v>779</v>
      </c>
      <c r="Q100">
        <v>123</v>
      </c>
      <c r="R100">
        <v>3105</v>
      </c>
      <c r="S100">
        <v>2597</v>
      </c>
      <c r="T100" s="12">
        <v>83.516062193072614</v>
      </c>
      <c r="U100" s="9">
        <f>N100/L100</f>
        <v>0.10627641003050919</v>
      </c>
      <c r="V100" s="9">
        <f>O100/L100</f>
        <v>4.690584569200398E-3</v>
      </c>
      <c r="W100" s="9">
        <f>P100/L100</f>
        <v>6.3547223989688867E-3</v>
      </c>
      <c r="X100" s="9">
        <f>Q100/L100</f>
        <v>1.0033772208898242E-3</v>
      </c>
      <c r="Y100" s="9">
        <f>R100/L100</f>
        <v>2.532915667368215E-2</v>
      </c>
      <c r="Z100" s="9">
        <f>S100/L100</f>
        <v>2.1185127176023364E-2</v>
      </c>
      <c r="AA100" s="9">
        <f>SUM(N100:S100)/L100</f>
        <v>0.16483937806927382</v>
      </c>
      <c r="AB100" s="9" t="str">
        <f>IF(T100&gt;73,"Greater","Less")</f>
        <v>Greater</v>
      </c>
      <c r="AC100" s="9" t="str">
        <f>IF(T100&gt;VLOOKUP(G100,Some_data!$C$3144:$M$3196,11,FALSE),"Greater","Less")</f>
        <v>Greater</v>
      </c>
      <c r="AD100" s="9" t="str">
        <f>IF(T100&gt;VLOOKUP(J100,Some_data!$A$2:$M$3143,13,FALSE),"Greater","Less")</f>
        <v>Less</v>
      </c>
      <c r="AE100" s="9"/>
      <c r="AF100" t="s">
        <v>87</v>
      </c>
      <c r="AG100" s="1">
        <v>3.2</v>
      </c>
      <c r="AH100" s="2">
        <v>49157</v>
      </c>
      <c r="AI100" s="2">
        <v>46235</v>
      </c>
      <c r="AJ100" t="s">
        <v>31</v>
      </c>
      <c r="AK100" s="2">
        <v>46235</v>
      </c>
      <c r="AL100" t="s">
        <v>43</v>
      </c>
      <c r="AM100" t="s">
        <v>89</v>
      </c>
      <c r="AN100" t="s">
        <v>43</v>
      </c>
      <c r="AO100" t="s">
        <v>89</v>
      </c>
      <c r="AP100" t="s">
        <v>33</v>
      </c>
      <c r="AQ100" t="s">
        <v>31</v>
      </c>
      <c r="AR100" t="s">
        <v>60</v>
      </c>
      <c r="AS100" t="s">
        <v>70</v>
      </c>
      <c r="AT100" s="3">
        <v>3.17</v>
      </c>
      <c r="AU100" s="3">
        <v>3.8290000000000002</v>
      </c>
      <c r="AV100" s="4">
        <v>2500000</v>
      </c>
      <c r="AW100" s="5">
        <v>100.19</v>
      </c>
      <c r="AX100" s="6">
        <v>2504750</v>
      </c>
      <c r="AY100" s="5">
        <v>103.75</v>
      </c>
      <c r="AZ100" s="4">
        <v>2593750</v>
      </c>
      <c r="BA100" s="4">
        <v>89000</v>
      </c>
    </row>
    <row r="101" spans="1:53" hidden="1" x14ac:dyDescent="0.25">
      <c r="A101" t="str">
        <f t="shared" si="4"/>
        <v>Dup</v>
      </c>
      <c r="B101" t="str">
        <f t="shared" si="3"/>
        <v>117061</v>
      </c>
      <c r="C101" t="s">
        <v>716</v>
      </c>
      <c r="D101" t="s">
        <v>27</v>
      </c>
      <c r="E101" t="s">
        <v>710</v>
      </c>
      <c r="F101" t="s">
        <v>1111</v>
      </c>
      <c r="G101" t="s">
        <v>368</v>
      </c>
      <c r="H101" t="str">
        <f>F101&amp;", "&amp;G101</f>
        <v>Brunswick, NC</v>
      </c>
      <c r="I101" t="s">
        <v>1198</v>
      </c>
      <c r="J101" s="7">
        <v>37019</v>
      </c>
      <c r="K101" t="s">
        <v>1229</v>
      </c>
      <c r="L101">
        <v>122586</v>
      </c>
      <c r="M101">
        <v>102379</v>
      </c>
      <c r="N101">
        <v>13028</v>
      </c>
      <c r="O101">
        <v>575</v>
      </c>
      <c r="P101">
        <v>779</v>
      </c>
      <c r="Q101">
        <v>123</v>
      </c>
      <c r="R101">
        <v>3105</v>
      </c>
      <c r="S101">
        <v>2597</v>
      </c>
      <c r="T101" s="12">
        <v>83.516062193072614</v>
      </c>
      <c r="U101" s="9">
        <f>N101/L101</f>
        <v>0.10627641003050919</v>
      </c>
      <c r="V101" s="9">
        <f>O101/L101</f>
        <v>4.690584569200398E-3</v>
      </c>
      <c r="W101" s="9">
        <f>P101/L101</f>
        <v>6.3547223989688867E-3</v>
      </c>
      <c r="X101" s="9">
        <f>Q101/L101</f>
        <v>1.0033772208898242E-3</v>
      </c>
      <c r="Y101" s="9">
        <f>R101/L101</f>
        <v>2.532915667368215E-2</v>
      </c>
      <c r="Z101" s="9">
        <f>S101/L101</f>
        <v>2.1185127176023364E-2</v>
      </c>
      <c r="AA101" s="9">
        <f>SUM(N101:S101)/L101</f>
        <v>0.16483937806927382</v>
      </c>
      <c r="AB101" s="9" t="str">
        <f>IF(T101&gt;73,"Greater","Less")</f>
        <v>Greater</v>
      </c>
      <c r="AC101" s="9" t="str">
        <f>IF(T101&gt;VLOOKUP(G101,Some_data!$C$3144:$M$3196,11,FALSE),"Greater","Less")</f>
        <v>Greater</v>
      </c>
      <c r="AD101" s="9" t="str">
        <f>IF(T101&gt;VLOOKUP(J101,Some_data!$A$2:$M$3143,13,FALSE),"Greater","Less")</f>
        <v>Less</v>
      </c>
      <c r="AE101" s="9"/>
      <c r="AF101" t="s">
        <v>87</v>
      </c>
      <c r="AG101" s="1">
        <v>3.25</v>
      </c>
      <c r="AH101" s="2">
        <v>49522</v>
      </c>
      <c r="AI101" s="2">
        <v>46235</v>
      </c>
      <c r="AJ101" t="s">
        <v>31</v>
      </c>
      <c r="AK101" s="2">
        <v>46235</v>
      </c>
      <c r="AL101" t="s">
        <v>43</v>
      </c>
      <c r="AM101" t="s">
        <v>89</v>
      </c>
      <c r="AN101" t="s">
        <v>43</v>
      </c>
      <c r="AO101" t="s">
        <v>89</v>
      </c>
      <c r="AP101" t="s">
        <v>33</v>
      </c>
      <c r="AQ101" t="s">
        <v>31</v>
      </c>
      <c r="AR101" t="s">
        <v>60</v>
      </c>
      <c r="AS101" t="s">
        <v>70</v>
      </c>
      <c r="AT101" s="3">
        <v>3.23</v>
      </c>
      <c r="AU101" s="3">
        <v>3.9049999999999998</v>
      </c>
      <c r="AV101" s="4">
        <v>2500000</v>
      </c>
      <c r="AW101" s="5">
        <v>100.126</v>
      </c>
      <c r="AX101" s="6">
        <v>2503150</v>
      </c>
      <c r="AY101" s="5">
        <v>103.63800000000001</v>
      </c>
      <c r="AZ101" s="4">
        <v>2590950</v>
      </c>
      <c r="BA101" s="4">
        <v>87800</v>
      </c>
    </row>
    <row r="102" spans="1:53" hidden="1" x14ac:dyDescent="0.25">
      <c r="A102" t="str">
        <f t="shared" si="4"/>
        <v>Dup</v>
      </c>
      <c r="B102" t="str">
        <f t="shared" si="3"/>
        <v>117061</v>
      </c>
      <c r="C102" t="s">
        <v>717</v>
      </c>
      <c r="D102" t="s">
        <v>27</v>
      </c>
      <c r="E102" t="s">
        <v>710</v>
      </c>
      <c r="F102" t="s">
        <v>1111</v>
      </c>
      <c r="G102" t="s">
        <v>368</v>
      </c>
      <c r="H102" t="str">
        <f>F102&amp;", "&amp;G102</f>
        <v>Brunswick, NC</v>
      </c>
      <c r="I102" t="s">
        <v>1198</v>
      </c>
      <c r="J102" s="7">
        <v>37019</v>
      </c>
      <c r="K102" t="s">
        <v>1229</v>
      </c>
      <c r="L102">
        <v>122586</v>
      </c>
      <c r="M102">
        <v>102379</v>
      </c>
      <c r="N102">
        <v>13028</v>
      </c>
      <c r="O102">
        <v>575</v>
      </c>
      <c r="P102">
        <v>779</v>
      </c>
      <c r="Q102">
        <v>123</v>
      </c>
      <c r="R102">
        <v>3105</v>
      </c>
      <c r="S102">
        <v>2597</v>
      </c>
      <c r="T102" s="12">
        <v>83.516062193072614</v>
      </c>
      <c r="U102" s="9">
        <f>N102/L102</f>
        <v>0.10627641003050919</v>
      </c>
      <c r="V102" s="9">
        <f>O102/L102</f>
        <v>4.690584569200398E-3</v>
      </c>
      <c r="W102" s="9">
        <f>P102/L102</f>
        <v>6.3547223989688867E-3</v>
      </c>
      <c r="X102" s="9">
        <f>Q102/L102</f>
        <v>1.0033772208898242E-3</v>
      </c>
      <c r="Y102" s="9">
        <f>R102/L102</f>
        <v>2.532915667368215E-2</v>
      </c>
      <c r="Z102" s="9">
        <f>S102/L102</f>
        <v>2.1185127176023364E-2</v>
      </c>
      <c r="AA102" s="9">
        <f>SUM(N102:S102)/L102</f>
        <v>0.16483937806927382</v>
      </c>
      <c r="AB102" s="9" t="str">
        <f>IF(T102&gt;73,"Greater","Less")</f>
        <v>Greater</v>
      </c>
      <c r="AC102" s="9" t="str">
        <f>IF(T102&gt;VLOOKUP(G102,Some_data!$C$3144:$M$3196,11,FALSE),"Greater","Less")</f>
        <v>Greater</v>
      </c>
      <c r="AD102" s="9" t="str">
        <f>IF(T102&gt;VLOOKUP(J102,Some_data!$A$2:$M$3143,13,FALSE),"Greater","Less")</f>
        <v>Less</v>
      </c>
      <c r="AE102" s="9"/>
      <c r="AF102" t="s">
        <v>87</v>
      </c>
      <c r="AG102" s="1">
        <v>3.3</v>
      </c>
      <c r="AH102" s="2">
        <v>49888</v>
      </c>
      <c r="AI102" s="2">
        <v>46235</v>
      </c>
      <c r="AJ102" t="s">
        <v>31</v>
      </c>
      <c r="AK102" s="2">
        <v>46235</v>
      </c>
      <c r="AL102" t="s">
        <v>43</v>
      </c>
      <c r="AM102" t="s">
        <v>89</v>
      </c>
      <c r="AN102" t="s">
        <v>43</v>
      </c>
      <c r="AO102" t="s">
        <v>89</v>
      </c>
      <c r="AP102" t="s">
        <v>33</v>
      </c>
      <c r="AQ102" t="s">
        <v>31</v>
      </c>
      <c r="AR102" t="s">
        <v>60</v>
      </c>
      <c r="AS102" t="s">
        <v>70</v>
      </c>
      <c r="AT102" s="3">
        <v>3.26</v>
      </c>
      <c r="AU102" s="3">
        <v>3.9430000000000001</v>
      </c>
      <c r="AV102" s="4">
        <v>2500000</v>
      </c>
      <c r="AW102" s="5">
        <v>100.253</v>
      </c>
      <c r="AX102" s="6">
        <v>2506325</v>
      </c>
      <c r="AY102" s="5">
        <v>103.54600000000001</v>
      </c>
      <c r="AZ102" s="4">
        <v>2588650</v>
      </c>
      <c r="BA102" s="4">
        <v>82325</v>
      </c>
    </row>
    <row r="103" spans="1:53" hidden="1" x14ac:dyDescent="0.25">
      <c r="A103" t="str">
        <f t="shared" si="4"/>
        <v>Dup</v>
      </c>
      <c r="B103" t="str">
        <f t="shared" si="3"/>
        <v>117061</v>
      </c>
      <c r="C103" t="s">
        <v>718</v>
      </c>
      <c r="D103" t="s">
        <v>27</v>
      </c>
      <c r="E103" t="s">
        <v>710</v>
      </c>
      <c r="F103" t="s">
        <v>1111</v>
      </c>
      <c r="G103" t="s">
        <v>368</v>
      </c>
      <c r="H103" t="str">
        <f>F103&amp;", "&amp;G103</f>
        <v>Brunswick, NC</v>
      </c>
      <c r="I103" t="s">
        <v>1198</v>
      </c>
      <c r="J103" s="7">
        <v>37019</v>
      </c>
      <c r="K103" t="s">
        <v>1229</v>
      </c>
      <c r="L103">
        <v>122586</v>
      </c>
      <c r="M103">
        <v>102379</v>
      </c>
      <c r="N103">
        <v>13028</v>
      </c>
      <c r="O103">
        <v>575</v>
      </c>
      <c r="P103">
        <v>779</v>
      </c>
      <c r="Q103">
        <v>123</v>
      </c>
      <c r="R103">
        <v>3105</v>
      </c>
      <c r="S103">
        <v>2597</v>
      </c>
      <c r="T103" s="12">
        <v>83.516062193072614</v>
      </c>
      <c r="U103" s="9">
        <f>N103/L103</f>
        <v>0.10627641003050919</v>
      </c>
      <c r="V103" s="9">
        <f>O103/L103</f>
        <v>4.690584569200398E-3</v>
      </c>
      <c r="W103" s="9">
        <f>P103/L103</f>
        <v>6.3547223989688867E-3</v>
      </c>
      <c r="X103" s="9">
        <f>Q103/L103</f>
        <v>1.0033772208898242E-3</v>
      </c>
      <c r="Y103" s="9">
        <f>R103/L103</f>
        <v>2.532915667368215E-2</v>
      </c>
      <c r="Z103" s="9">
        <f>S103/L103</f>
        <v>2.1185127176023364E-2</v>
      </c>
      <c r="AA103" s="9">
        <f>SUM(N103:S103)/L103</f>
        <v>0.16483937806927382</v>
      </c>
      <c r="AB103" s="9" t="str">
        <f>IF(T103&gt;73,"Greater","Less")</f>
        <v>Greater</v>
      </c>
      <c r="AC103" s="9" t="str">
        <f>IF(T103&gt;VLOOKUP(G103,Some_data!$C$3144:$M$3196,11,FALSE),"Greater","Less")</f>
        <v>Greater</v>
      </c>
      <c r="AD103" s="9" t="str">
        <f>IF(T103&gt;VLOOKUP(J103,Some_data!$A$2:$M$3143,13,FALSE),"Greater","Less")</f>
        <v>Less</v>
      </c>
      <c r="AE103" s="9"/>
      <c r="AF103" t="s">
        <v>87</v>
      </c>
      <c r="AG103" s="1">
        <v>3.3</v>
      </c>
      <c r="AH103" s="2">
        <v>50253</v>
      </c>
      <c r="AI103" s="2">
        <v>46235</v>
      </c>
      <c r="AJ103" t="s">
        <v>31</v>
      </c>
      <c r="AK103" s="2">
        <v>46235</v>
      </c>
      <c r="AL103" t="s">
        <v>43</v>
      </c>
      <c r="AM103" t="s">
        <v>89</v>
      </c>
      <c r="AN103" t="s">
        <v>43</v>
      </c>
      <c r="AO103" t="s">
        <v>89</v>
      </c>
      <c r="AP103" t="s">
        <v>33</v>
      </c>
      <c r="AQ103" t="s">
        <v>31</v>
      </c>
      <c r="AR103" t="s">
        <v>60</v>
      </c>
      <c r="AS103" t="s">
        <v>70</v>
      </c>
      <c r="AT103" s="3">
        <v>3.3</v>
      </c>
      <c r="AU103" s="3">
        <v>3.9929999999999999</v>
      </c>
      <c r="AV103" s="4">
        <v>2500000</v>
      </c>
      <c r="AW103" s="5">
        <v>100</v>
      </c>
      <c r="AX103" s="6">
        <v>2500000</v>
      </c>
      <c r="AY103" s="5">
        <v>103.242</v>
      </c>
      <c r="AZ103" s="4">
        <v>2581050</v>
      </c>
      <c r="BA103" s="4">
        <v>81050</v>
      </c>
    </row>
    <row r="104" spans="1:53" x14ac:dyDescent="0.25">
      <c r="A104" t="str">
        <f t="shared" si="4"/>
        <v xml:space="preserve"> </v>
      </c>
      <c r="B104" t="str">
        <f t="shared" si="3"/>
        <v>122458</v>
      </c>
      <c r="C104" t="s">
        <v>415</v>
      </c>
      <c r="D104" t="s">
        <v>27</v>
      </c>
      <c r="E104" t="s">
        <v>416</v>
      </c>
      <c r="F104" t="s">
        <v>1083</v>
      </c>
      <c r="G104" t="s">
        <v>42</v>
      </c>
      <c r="H104" t="str">
        <f>F104&amp;", "&amp;G104</f>
        <v>Dakota, MN</v>
      </c>
      <c r="I104" t="s">
        <v>1171</v>
      </c>
      <c r="J104" s="7">
        <v>27037</v>
      </c>
      <c r="K104" t="s">
        <v>1226</v>
      </c>
      <c r="L104">
        <v>61302</v>
      </c>
      <c r="M104">
        <v>45271</v>
      </c>
      <c r="N104">
        <v>7294</v>
      </c>
      <c r="O104">
        <v>121</v>
      </c>
      <c r="P104">
        <v>2641</v>
      </c>
      <c r="Q104">
        <v>17</v>
      </c>
      <c r="R104">
        <v>3147</v>
      </c>
      <c r="S104">
        <v>2811</v>
      </c>
      <c r="T104" s="12">
        <v>73.849140321686079</v>
      </c>
      <c r="U104" s="9">
        <f>N104/L104</f>
        <v>0.11898469870477309</v>
      </c>
      <c r="V104" s="9">
        <f>O104/L104</f>
        <v>1.9738344589083552E-3</v>
      </c>
      <c r="W104" s="9">
        <f>P104/L104</f>
        <v>4.3081791784933605E-2</v>
      </c>
      <c r="X104" s="9">
        <f>Q104/L104</f>
        <v>2.7731558513588466E-4</v>
      </c>
      <c r="Y104" s="9">
        <f>R104/L104</f>
        <v>5.133600861309582E-2</v>
      </c>
      <c r="Z104" s="9">
        <f>S104/L104</f>
        <v>4.5854947636292456E-2</v>
      </c>
      <c r="AA104" s="9">
        <f>SUM(N104:S104)/L104</f>
        <v>0.2615085967831392</v>
      </c>
      <c r="AB104" s="9" t="str">
        <f>IF(T104&gt;73,"Greater","Less")</f>
        <v>Greater</v>
      </c>
      <c r="AC104" s="9" t="str">
        <f>IF(T104&gt;VLOOKUP(G104,Some_data!$C$3144:$M$3196,11,FALSE),"Greater","Less")</f>
        <v>Less</v>
      </c>
      <c r="AD104" s="9" t="str">
        <f>IF(T104&gt;VLOOKUP(J104,Some_data!$A$2:$M$3143,13,FALSE),"Greater","Less")</f>
        <v>Less</v>
      </c>
      <c r="AE104" s="12">
        <f>IF(AD104="Greater",0,1)</f>
        <v>1</v>
      </c>
      <c r="AF104" t="s">
        <v>87</v>
      </c>
      <c r="AG104" s="1">
        <v>4</v>
      </c>
      <c r="AH104" s="2">
        <v>46011</v>
      </c>
      <c r="AI104" s="2" t="s">
        <v>31</v>
      </c>
      <c r="AJ104" t="s">
        <v>31</v>
      </c>
      <c r="AK104" s="2">
        <v>46011</v>
      </c>
      <c r="AL104" t="s">
        <v>31</v>
      </c>
      <c r="AM104" t="s">
        <v>89</v>
      </c>
      <c r="AN104" t="s">
        <v>31</v>
      </c>
      <c r="AO104" t="s">
        <v>89</v>
      </c>
      <c r="AP104" t="s">
        <v>33</v>
      </c>
      <c r="AQ104" t="s">
        <v>31</v>
      </c>
      <c r="AR104" t="s">
        <v>100</v>
      </c>
      <c r="AS104" t="s">
        <v>70</v>
      </c>
      <c r="AT104" s="3">
        <v>1.8169999999999999</v>
      </c>
      <c r="AU104" s="3">
        <v>2.117</v>
      </c>
      <c r="AV104" s="4">
        <v>965000</v>
      </c>
      <c r="AW104" s="5">
        <v>113.363</v>
      </c>
      <c r="AX104" s="6">
        <v>1093952.95</v>
      </c>
      <c r="AY104" s="5">
        <v>115.286</v>
      </c>
      <c r="AZ104" s="4">
        <v>1112509.8999999999</v>
      </c>
      <c r="BA104" s="4">
        <v>18556.95</v>
      </c>
    </row>
    <row r="105" spans="1:53" hidden="1" x14ac:dyDescent="0.25">
      <c r="A105" t="str">
        <f t="shared" si="4"/>
        <v>Dup</v>
      </c>
      <c r="B105" t="str">
        <f t="shared" si="3"/>
        <v>122458</v>
      </c>
      <c r="C105" t="s">
        <v>417</v>
      </c>
      <c r="D105" t="s">
        <v>27</v>
      </c>
      <c r="E105" t="s">
        <v>416</v>
      </c>
      <c r="F105" t="s">
        <v>1083</v>
      </c>
      <c r="G105" t="s">
        <v>42</v>
      </c>
      <c r="H105" t="str">
        <f>F105&amp;", "&amp;G105</f>
        <v>Dakota, MN</v>
      </c>
      <c r="I105" t="s">
        <v>1171</v>
      </c>
      <c r="J105" s="7">
        <v>27037</v>
      </c>
      <c r="K105" t="s">
        <v>1226</v>
      </c>
      <c r="L105">
        <v>61302</v>
      </c>
      <c r="M105">
        <v>45271</v>
      </c>
      <c r="N105">
        <v>7294</v>
      </c>
      <c r="O105">
        <v>121</v>
      </c>
      <c r="P105">
        <v>2641</v>
      </c>
      <c r="Q105">
        <v>17</v>
      </c>
      <c r="R105">
        <v>3147</v>
      </c>
      <c r="S105">
        <v>2811</v>
      </c>
      <c r="T105" s="12">
        <v>73.849140321686079</v>
      </c>
      <c r="U105" s="9">
        <f>N105/L105</f>
        <v>0.11898469870477309</v>
      </c>
      <c r="V105" s="9">
        <f>O105/L105</f>
        <v>1.9738344589083552E-3</v>
      </c>
      <c r="W105" s="9">
        <f>P105/L105</f>
        <v>4.3081791784933605E-2</v>
      </c>
      <c r="X105" s="9">
        <f>Q105/L105</f>
        <v>2.7731558513588466E-4</v>
      </c>
      <c r="Y105" s="9">
        <f>R105/L105</f>
        <v>5.133600861309582E-2</v>
      </c>
      <c r="Z105" s="9">
        <f>S105/L105</f>
        <v>4.5854947636292456E-2</v>
      </c>
      <c r="AA105" s="9">
        <f>SUM(N105:S105)/L105</f>
        <v>0.2615085967831392</v>
      </c>
      <c r="AB105" s="9" t="str">
        <f>IF(T105&gt;73,"Greater","Less")</f>
        <v>Greater</v>
      </c>
      <c r="AC105" s="9" t="str">
        <f>IF(T105&gt;VLOOKUP(G105,Some_data!$C$3144:$M$3196,11,FALSE),"Greater","Less")</f>
        <v>Less</v>
      </c>
      <c r="AD105" s="9" t="str">
        <f>IF(T105&gt;VLOOKUP(J105,Some_data!$A$2:$M$3143,13,FALSE),"Greater","Less")</f>
        <v>Less</v>
      </c>
      <c r="AE105" s="9"/>
      <c r="AF105" t="s">
        <v>87</v>
      </c>
      <c r="AG105" s="1">
        <v>4</v>
      </c>
      <c r="AH105" s="2">
        <v>46376</v>
      </c>
      <c r="AI105" s="2" t="s">
        <v>31</v>
      </c>
      <c r="AJ105" t="s">
        <v>31</v>
      </c>
      <c r="AK105" s="2">
        <v>46376</v>
      </c>
      <c r="AL105" t="s">
        <v>31</v>
      </c>
      <c r="AM105" t="s">
        <v>89</v>
      </c>
      <c r="AN105" t="s">
        <v>31</v>
      </c>
      <c r="AO105" t="s">
        <v>89</v>
      </c>
      <c r="AP105" t="s">
        <v>33</v>
      </c>
      <c r="AQ105" t="s">
        <v>31</v>
      </c>
      <c r="AR105" t="s">
        <v>100</v>
      </c>
      <c r="AS105" t="s">
        <v>70</v>
      </c>
      <c r="AT105" s="3">
        <v>1.9790000000000001</v>
      </c>
      <c r="AU105" s="3">
        <v>2.3220000000000001</v>
      </c>
      <c r="AV105" s="4">
        <v>1000000</v>
      </c>
      <c r="AW105" s="5">
        <v>114.05500000000001</v>
      </c>
      <c r="AX105" s="6">
        <v>1140550</v>
      </c>
      <c r="AY105" s="5">
        <v>116.955</v>
      </c>
      <c r="AZ105" s="4">
        <v>1169550</v>
      </c>
      <c r="BA105" s="4">
        <v>29000</v>
      </c>
    </row>
    <row r="106" spans="1:53" hidden="1" x14ac:dyDescent="0.25">
      <c r="A106" t="str">
        <f t="shared" si="4"/>
        <v>Dup</v>
      </c>
      <c r="B106" t="str">
        <f t="shared" si="3"/>
        <v>122458</v>
      </c>
      <c r="C106" t="s">
        <v>418</v>
      </c>
      <c r="D106" t="s">
        <v>27</v>
      </c>
      <c r="E106" t="s">
        <v>416</v>
      </c>
      <c r="F106" t="s">
        <v>1083</v>
      </c>
      <c r="G106" t="s">
        <v>42</v>
      </c>
      <c r="H106" t="str">
        <f>F106&amp;", "&amp;G106</f>
        <v>Dakota, MN</v>
      </c>
      <c r="I106" t="s">
        <v>1171</v>
      </c>
      <c r="J106" s="7">
        <v>27037</v>
      </c>
      <c r="K106" t="s">
        <v>1226</v>
      </c>
      <c r="L106">
        <v>61302</v>
      </c>
      <c r="M106">
        <v>45271</v>
      </c>
      <c r="N106">
        <v>7294</v>
      </c>
      <c r="O106">
        <v>121</v>
      </c>
      <c r="P106">
        <v>2641</v>
      </c>
      <c r="Q106">
        <v>17</v>
      </c>
      <c r="R106">
        <v>3147</v>
      </c>
      <c r="S106">
        <v>2811</v>
      </c>
      <c r="T106" s="12">
        <v>73.849140321686079</v>
      </c>
      <c r="U106" s="9">
        <f>N106/L106</f>
        <v>0.11898469870477309</v>
      </c>
      <c r="V106" s="9">
        <f>O106/L106</f>
        <v>1.9738344589083552E-3</v>
      </c>
      <c r="W106" s="9">
        <f>P106/L106</f>
        <v>4.3081791784933605E-2</v>
      </c>
      <c r="X106" s="9">
        <f>Q106/L106</f>
        <v>2.7731558513588466E-4</v>
      </c>
      <c r="Y106" s="9">
        <f>R106/L106</f>
        <v>5.133600861309582E-2</v>
      </c>
      <c r="Z106" s="9">
        <f>S106/L106</f>
        <v>4.5854947636292456E-2</v>
      </c>
      <c r="AA106" s="9">
        <f>SUM(N106:S106)/L106</f>
        <v>0.2615085967831392</v>
      </c>
      <c r="AB106" s="9" t="str">
        <f>IF(T106&gt;73,"Greater","Less")</f>
        <v>Greater</v>
      </c>
      <c r="AC106" s="9" t="str">
        <f>IF(T106&gt;VLOOKUP(G106,Some_data!$C$3144:$M$3196,11,FALSE),"Greater","Less")</f>
        <v>Less</v>
      </c>
      <c r="AD106" s="9" t="str">
        <f>IF(T106&gt;VLOOKUP(J106,Some_data!$A$2:$M$3143,13,FALSE),"Greater","Less")</f>
        <v>Less</v>
      </c>
      <c r="AE106" s="9"/>
      <c r="AF106" t="s">
        <v>87</v>
      </c>
      <c r="AG106" s="1">
        <v>2.1</v>
      </c>
      <c r="AH106" s="2">
        <v>46741</v>
      </c>
      <c r="AI106" s="2">
        <v>46376</v>
      </c>
      <c r="AJ106" t="s">
        <v>31</v>
      </c>
      <c r="AK106" s="2">
        <v>46376</v>
      </c>
      <c r="AL106" t="s">
        <v>31</v>
      </c>
      <c r="AM106" t="s">
        <v>89</v>
      </c>
      <c r="AN106" t="s">
        <v>31</v>
      </c>
      <c r="AO106" t="s">
        <v>89</v>
      </c>
      <c r="AP106" t="s">
        <v>33</v>
      </c>
      <c r="AQ106" t="s">
        <v>31</v>
      </c>
      <c r="AR106" t="s">
        <v>100</v>
      </c>
      <c r="AS106" t="s">
        <v>70</v>
      </c>
      <c r="AT106" s="3">
        <v>2.1</v>
      </c>
      <c r="AU106" s="3">
        <v>2.4750000000000001</v>
      </c>
      <c r="AV106" s="4">
        <v>1040000</v>
      </c>
      <c r="AW106" s="5">
        <v>100</v>
      </c>
      <c r="AX106" s="6">
        <v>1040000</v>
      </c>
      <c r="AY106" s="5">
        <v>102.18</v>
      </c>
      <c r="AZ106" s="4">
        <v>1062672</v>
      </c>
      <c r="BA106" s="4">
        <v>22672</v>
      </c>
    </row>
    <row r="107" spans="1:53" hidden="1" x14ac:dyDescent="0.25">
      <c r="A107" t="str">
        <f t="shared" si="4"/>
        <v>Dup</v>
      </c>
      <c r="B107" t="str">
        <f t="shared" si="3"/>
        <v>122458</v>
      </c>
      <c r="C107" t="s">
        <v>419</v>
      </c>
      <c r="D107" t="s">
        <v>27</v>
      </c>
      <c r="E107" t="s">
        <v>416</v>
      </c>
      <c r="F107" t="s">
        <v>1083</v>
      </c>
      <c r="G107" t="s">
        <v>42</v>
      </c>
      <c r="H107" t="str">
        <f>F107&amp;", "&amp;G107</f>
        <v>Dakota, MN</v>
      </c>
      <c r="I107" t="s">
        <v>1171</v>
      </c>
      <c r="J107" s="7">
        <v>27037</v>
      </c>
      <c r="K107" t="s">
        <v>1226</v>
      </c>
      <c r="L107">
        <v>61302</v>
      </c>
      <c r="M107">
        <v>45271</v>
      </c>
      <c r="N107">
        <v>7294</v>
      </c>
      <c r="O107">
        <v>121</v>
      </c>
      <c r="P107">
        <v>2641</v>
      </c>
      <c r="Q107">
        <v>17</v>
      </c>
      <c r="R107">
        <v>3147</v>
      </c>
      <c r="S107">
        <v>2811</v>
      </c>
      <c r="T107" s="12">
        <v>73.849140321686079</v>
      </c>
      <c r="U107" s="9">
        <f>N107/L107</f>
        <v>0.11898469870477309</v>
      </c>
      <c r="V107" s="9">
        <f>O107/L107</f>
        <v>1.9738344589083552E-3</v>
      </c>
      <c r="W107" s="9">
        <f>P107/L107</f>
        <v>4.3081791784933605E-2</v>
      </c>
      <c r="X107" s="9">
        <f>Q107/L107</f>
        <v>2.7731558513588466E-4</v>
      </c>
      <c r="Y107" s="9">
        <f>R107/L107</f>
        <v>5.133600861309582E-2</v>
      </c>
      <c r="Z107" s="9">
        <f>S107/L107</f>
        <v>4.5854947636292456E-2</v>
      </c>
      <c r="AA107" s="9">
        <f>SUM(N107:S107)/L107</f>
        <v>0.2615085967831392</v>
      </c>
      <c r="AB107" s="9" t="str">
        <f>IF(T107&gt;73,"Greater","Less")</f>
        <v>Greater</v>
      </c>
      <c r="AC107" s="9" t="str">
        <f>IF(T107&gt;VLOOKUP(G107,Some_data!$C$3144:$M$3196,11,FALSE),"Greater","Less")</f>
        <v>Less</v>
      </c>
      <c r="AD107" s="9" t="str">
        <f>IF(T107&gt;VLOOKUP(J107,Some_data!$A$2:$M$3143,13,FALSE),"Greater","Less")</f>
        <v>Less</v>
      </c>
      <c r="AE107" s="9"/>
      <c r="AF107" t="s">
        <v>87</v>
      </c>
      <c r="AG107" s="1">
        <v>2.2999999999999998</v>
      </c>
      <c r="AH107" s="2">
        <v>47107</v>
      </c>
      <c r="AI107" s="2">
        <v>46376</v>
      </c>
      <c r="AJ107" t="s">
        <v>31</v>
      </c>
      <c r="AK107" s="2">
        <v>46376</v>
      </c>
      <c r="AL107" t="s">
        <v>31</v>
      </c>
      <c r="AM107" t="s">
        <v>89</v>
      </c>
      <c r="AN107" t="s">
        <v>31</v>
      </c>
      <c r="AO107" t="s">
        <v>89</v>
      </c>
      <c r="AP107" t="s">
        <v>33</v>
      </c>
      <c r="AQ107" t="s">
        <v>31</v>
      </c>
      <c r="AR107" t="s">
        <v>100</v>
      </c>
      <c r="AS107" t="s">
        <v>70</v>
      </c>
      <c r="AT107" s="3">
        <v>2.2999999999999998</v>
      </c>
      <c r="AU107" s="3">
        <v>2.7280000000000002</v>
      </c>
      <c r="AV107" s="4">
        <v>1060000</v>
      </c>
      <c r="AW107" s="5">
        <v>100</v>
      </c>
      <c r="AX107" s="6">
        <v>1060000</v>
      </c>
      <c r="AY107" s="5">
        <v>102.44499999999999</v>
      </c>
      <c r="AZ107" s="4">
        <v>1085917</v>
      </c>
      <c r="BA107" s="4">
        <v>25917</v>
      </c>
    </row>
    <row r="108" spans="1:53" hidden="1" x14ac:dyDescent="0.25">
      <c r="A108" t="str">
        <f t="shared" si="4"/>
        <v>Dup</v>
      </c>
      <c r="B108" t="str">
        <f t="shared" si="3"/>
        <v>122458</v>
      </c>
      <c r="C108" t="s">
        <v>420</v>
      </c>
      <c r="D108" t="s">
        <v>27</v>
      </c>
      <c r="E108" t="s">
        <v>416</v>
      </c>
      <c r="F108" t="s">
        <v>1083</v>
      </c>
      <c r="G108" t="s">
        <v>42</v>
      </c>
      <c r="H108" t="str">
        <f>F108&amp;", "&amp;G108</f>
        <v>Dakota, MN</v>
      </c>
      <c r="I108" t="s">
        <v>1171</v>
      </c>
      <c r="J108" s="7">
        <v>27037</v>
      </c>
      <c r="K108" t="s">
        <v>1226</v>
      </c>
      <c r="L108">
        <v>61302</v>
      </c>
      <c r="M108">
        <v>45271</v>
      </c>
      <c r="N108">
        <v>7294</v>
      </c>
      <c r="O108">
        <v>121</v>
      </c>
      <c r="P108">
        <v>2641</v>
      </c>
      <c r="Q108">
        <v>17</v>
      </c>
      <c r="R108">
        <v>3147</v>
      </c>
      <c r="S108">
        <v>2811</v>
      </c>
      <c r="T108" s="12">
        <v>73.849140321686079</v>
      </c>
      <c r="U108" s="9">
        <f>N108/L108</f>
        <v>0.11898469870477309</v>
      </c>
      <c r="V108" s="9">
        <f>O108/L108</f>
        <v>1.9738344589083552E-3</v>
      </c>
      <c r="W108" s="9">
        <f>P108/L108</f>
        <v>4.3081791784933605E-2</v>
      </c>
      <c r="X108" s="9">
        <f>Q108/L108</f>
        <v>2.7731558513588466E-4</v>
      </c>
      <c r="Y108" s="9">
        <f>R108/L108</f>
        <v>5.133600861309582E-2</v>
      </c>
      <c r="Z108" s="9">
        <f>S108/L108</f>
        <v>4.5854947636292456E-2</v>
      </c>
      <c r="AA108" s="9">
        <f>SUM(N108:S108)/L108</f>
        <v>0.2615085967831392</v>
      </c>
      <c r="AB108" s="9" t="str">
        <f>IF(T108&gt;73,"Greater","Less")</f>
        <v>Greater</v>
      </c>
      <c r="AC108" s="9" t="str">
        <f>IF(T108&gt;VLOOKUP(G108,Some_data!$C$3144:$M$3196,11,FALSE),"Greater","Less")</f>
        <v>Less</v>
      </c>
      <c r="AD108" s="9" t="str">
        <f>IF(T108&gt;VLOOKUP(J108,Some_data!$A$2:$M$3143,13,FALSE),"Greater","Less")</f>
        <v>Less</v>
      </c>
      <c r="AE108" s="9"/>
      <c r="AF108" t="s">
        <v>87</v>
      </c>
      <c r="AG108" s="1">
        <v>2.4</v>
      </c>
      <c r="AH108" s="2">
        <v>47472</v>
      </c>
      <c r="AI108" s="2">
        <v>46376</v>
      </c>
      <c r="AJ108" t="s">
        <v>31</v>
      </c>
      <c r="AK108" s="2">
        <v>46376</v>
      </c>
      <c r="AL108" t="s">
        <v>31</v>
      </c>
      <c r="AM108" t="s">
        <v>89</v>
      </c>
      <c r="AN108" t="s">
        <v>31</v>
      </c>
      <c r="AO108" t="s">
        <v>89</v>
      </c>
      <c r="AP108" t="s">
        <v>33</v>
      </c>
      <c r="AQ108" t="s">
        <v>31</v>
      </c>
      <c r="AR108" t="s">
        <v>100</v>
      </c>
      <c r="AS108" t="s">
        <v>70</v>
      </c>
      <c r="AT108" s="3">
        <v>2.4</v>
      </c>
      <c r="AU108" s="3">
        <v>2.855</v>
      </c>
      <c r="AV108" s="4">
        <v>1085000</v>
      </c>
      <c r="AW108" s="5">
        <v>100</v>
      </c>
      <c r="AX108" s="6">
        <v>1085000</v>
      </c>
      <c r="AY108" s="5">
        <v>102.43899999999999</v>
      </c>
      <c r="AZ108" s="4">
        <v>1111463.1499999999</v>
      </c>
      <c r="BA108" s="4">
        <v>26463.15</v>
      </c>
    </row>
    <row r="109" spans="1:53" hidden="1" x14ac:dyDescent="0.25">
      <c r="A109" t="str">
        <f t="shared" si="4"/>
        <v>Dup</v>
      </c>
      <c r="B109" t="str">
        <f t="shared" si="3"/>
        <v>122458</v>
      </c>
      <c r="C109" t="s">
        <v>421</v>
      </c>
      <c r="D109" t="s">
        <v>27</v>
      </c>
      <c r="E109" t="s">
        <v>416</v>
      </c>
      <c r="F109" t="s">
        <v>1083</v>
      </c>
      <c r="G109" t="s">
        <v>42</v>
      </c>
      <c r="H109" t="str">
        <f>F109&amp;", "&amp;G109</f>
        <v>Dakota, MN</v>
      </c>
      <c r="I109" t="s">
        <v>1171</v>
      </c>
      <c r="J109" s="7">
        <v>27037</v>
      </c>
      <c r="K109" t="s">
        <v>1226</v>
      </c>
      <c r="L109">
        <v>61302</v>
      </c>
      <c r="M109">
        <v>45271</v>
      </c>
      <c r="N109">
        <v>7294</v>
      </c>
      <c r="O109">
        <v>121</v>
      </c>
      <c r="P109">
        <v>2641</v>
      </c>
      <c r="Q109">
        <v>17</v>
      </c>
      <c r="R109">
        <v>3147</v>
      </c>
      <c r="S109">
        <v>2811</v>
      </c>
      <c r="T109" s="12">
        <v>73.849140321686079</v>
      </c>
      <c r="U109" s="9">
        <f>N109/L109</f>
        <v>0.11898469870477309</v>
      </c>
      <c r="V109" s="9">
        <f>O109/L109</f>
        <v>1.9738344589083552E-3</v>
      </c>
      <c r="W109" s="9">
        <f>P109/L109</f>
        <v>4.3081791784933605E-2</v>
      </c>
      <c r="X109" s="9">
        <f>Q109/L109</f>
        <v>2.7731558513588466E-4</v>
      </c>
      <c r="Y109" s="9">
        <f>R109/L109</f>
        <v>5.133600861309582E-2</v>
      </c>
      <c r="Z109" s="9">
        <f>S109/L109</f>
        <v>4.5854947636292456E-2</v>
      </c>
      <c r="AA109" s="9">
        <f>SUM(N109:S109)/L109</f>
        <v>0.2615085967831392</v>
      </c>
      <c r="AB109" s="9" t="str">
        <f>IF(T109&gt;73,"Greater","Less")</f>
        <v>Greater</v>
      </c>
      <c r="AC109" s="9" t="str">
        <f>IF(T109&gt;VLOOKUP(G109,Some_data!$C$3144:$M$3196,11,FALSE),"Greater","Less")</f>
        <v>Less</v>
      </c>
      <c r="AD109" s="9" t="str">
        <f>IF(T109&gt;VLOOKUP(J109,Some_data!$A$2:$M$3143,13,FALSE),"Greater","Less")</f>
        <v>Less</v>
      </c>
      <c r="AE109" s="9"/>
      <c r="AF109" t="s">
        <v>87</v>
      </c>
      <c r="AG109" s="1">
        <v>2.5499999999999998</v>
      </c>
      <c r="AH109" s="2">
        <v>47837</v>
      </c>
      <c r="AI109" s="2">
        <v>46376</v>
      </c>
      <c r="AJ109" t="s">
        <v>31</v>
      </c>
      <c r="AK109" s="2">
        <v>46376</v>
      </c>
      <c r="AL109" t="s">
        <v>31</v>
      </c>
      <c r="AM109" t="s">
        <v>89</v>
      </c>
      <c r="AN109" t="s">
        <v>31</v>
      </c>
      <c r="AO109" t="s">
        <v>89</v>
      </c>
      <c r="AP109" t="s">
        <v>33</v>
      </c>
      <c r="AQ109" t="s">
        <v>31</v>
      </c>
      <c r="AR109" t="s">
        <v>100</v>
      </c>
      <c r="AS109" t="s">
        <v>70</v>
      </c>
      <c r="AT109" s="3">
        <v>2.5499999999999998</v>
      </c>
      <c r="AU109" s="3">
        <v>3.044</v>
      </c>
      <c r="AV109" s="4">
        <v>1115000</v>
      </c>
      <c r="AW109" s="5">
        <v>100</v>
      </c>
      <c r="AX109" s="6">
        <v>1115000</v>
      </c>
      <c r="AY109" s="5">
        <v>102.21599999999999</v>
      </c>
      <c r="AZ109" s="4">
        <v>1139708.3999999999</v>
      </c>
      <c r="BA109" s="4">
        <v>24708.400000000001</v>
      </c>
    </row>
    <row r="110" spans="1:53" hidden="1" x14ac:dyDescent="0.25">
      <c r="A110" t="str">
        <f t="shared" si="4"/>
        <v>Dup</v>
      </c>
      <c r="B110" t="str">
        <f t="shared" si="3"/>
        <v>122458</v>
      </c>
      <c r="C110" t="s">
        <v>422</v>
      </c>
      <c r="D110" t="s">
        <v>27</v>
      </c>
      <c r="E110" t="s">
        <v>416</v>
      </c>
      <c r="F110" t="s">
        <v>1083</v>
      </c>
      <c r="G110" t="s">
        <v>42</v>
      </c>
      <c r="H110" t="str">
        <f>F110&amp;", "&amp;G110</f>
        <v>Dakota, MN</v>
      </c>
      <c r="I110" t="s">
        <v>1171</v>
      </c>
      <c r="J110" s="7">
        <v>27037</v>
      </c>
      <c r="K110" t="s">
        <v>1226</v>
      </c>
      <c r="L110">
        <v>61302</v>
      </c>
      <c r="M110">
        <v>45271</v>
      </c>
      <c r="N110">
        <v>7294</v>
      </c>
      <c r="O110">
        <v>121</v>
      </c>
      <c r="P110">
        <v>2641</v>
      </c>
      <c r="Q110">
        <v>17</v>
      </c>
      <c r="R110">
        <v>3147</v>
      </c>
      <c r="S110">
        <v>2811</v>
      </c>
      <c r="T110" s="12">
        <v>73.849140321686079</v>
      </c>
      <c r="U110" s="9">
        <f>N110/L110</f>
        <v>0.11898469870477309</v>
      </c>
      <c r="V110" s="9">
        <f>O110/L110</f>
        <v>1.9738344589083552E-3</v>
      </c>
      <c r="W110" s="9">
        <f>P110/L110</f>
        <v>4.3081791784933605E-2</v>
      </c>
      <c r="X110" s="9">
        <f>Q110/L110</f>
        <v>2.7731558513588466E-4</v>
      </c>
      <c r="Y110" s="9">
        <f>R110/L110</f>
        <v>5.133600861309582E-2</v>
      </c>
      <c r="Z110" s="9">
        <f>S110/L110</f>
        <v>4.5854947636292456E-2</v>
      </c>
      <c r="AA110" s="9">
        <f>SUM(N110:S110)/L110</f>
        <v>0.2615085967831392</v>
      </c>
      <c r="AB110" s="9" t="str">
        <f>IF(T110&gt;73,"Greater","Less")</f>
        <v>Greater</v>
      </c>
      <c r="AC110" s="9" t="str">
        <f>IF(T110&gt;VLOOKUP(G110,Some_data!$C$3144:$M$3196,11,FALSE),"Greater","Less")</f>
        <v>Less</v>
      </c>
      <c r="AD110" s="9" t="str">
        <f>IF(T110&gt;VLOOKUP(J110,Some_data!$A$2:$M$3143,13,FALSE),"Greater","Less")</f>
        <v>Less</v>
      </c>
      <c r="AE110" s="9"/>
      <c r="AF110" t="s">
        <v>87</v>
      </c>
      <c r="AG110" s="1">
        <v>2.85</v>
      </c>
      <c r="AH110" s="2">
        <v>48202</v>
      </c>
      <c r="AI110" s="2">
        <v>46376</v>
      </c>
      <c r="AJ110" t="s">
        <v>31</v>
      </c>
      <c r="AK110" s="2">
        <v>46376</v>
      </c>
      <c r="AL110" t="s">
        <v>31</v>
      </c>
      <c r="AM110" t="s">
        <v>89</v>
      </c>
      <c r="AN110" t="s">
        <v>31</v>
      </c>
      <c r="AO110" t="s">
        <v>89</v>
      </c>
      <c r="AP110" t="s">
        <v>33</v>
      </c>
      <c r="AQ110" t="s">
        <v>31</v>
      </c>
      <c r="AR110" t="s">
        <v>100</v>
      </c>
      <c r="AS110" t="s">
        <v>70</v>
      </c>
      <c r="AT110" s="3">
        <v>2.85</v>
      </c>
      <c r="AU110" s="3">
        <v>3.4239999999999999</v>
      </c>
      <c r="AV110" s="4">
        <v>1135000</v>
      </c>
      <c r="AW110" s="5">
        <v>100</v>
      </c>
      <c r="AX110" s="6">
        <v>1135000</v>
      </c>
      <c r="AY110" s="5">
        <v>101.849</v>
      </c>
      <c r="AZ110" s="4">
        <v>1155986.1499999999</v>
      </c>
      <c r="BA110" s="4">
        <v>20986.15</v>
      </c>
    </row>
    <row r="111" spans="1:53" hidden="1" x14ac:dyDescent="0.25">
      <c r="A111" t="str">
        <f t="shared" si="4"/>
        <v>Dup</v>
      </c>
      <c r="B111" t="str">
        <f t="shared" si="3"/>
        <v>122458</v>
      </c>
      <c r="C111" t="s">
        <v>423</v>
      </c>
      <c r="D111" t="s">
        <v>27</v>
      </c>
      <c r="E111" t="s">
        <v>416</v>
      </c>
      <c r="F111" t="s">
        <v>1083</v>
      </c>
      <c r="G111" t="s">
        <v>42</v>
      </c>
      <c r="H111" t="str">
        <f>F111&amp;", "&amp;G111</f>
        <v>Dakota, MN</v>
      </c>
      <c r="I111" t="s">
        <v>1171</v>
      </c>
      <c r="J111" s="7">
        <v>27037</v>
      </c>
      <c r="K111" t="s">
        <v>1226</v>
      </c>
      <c r="L111">
        <v>61302</v>
      </c>
      <c r="M111">
        <v>45271</v>
      </c>
      <c r="N111">
        <v>7294</v>
      </c>
      <c r="O111">
        <v>121</v>
      </c>
      <c r="P111">
        <v>2641</v>
      </c>
      <c r="Q111">
        <v>17</v>
      </c>
      <c r="R111">
        <v>3147</v>
      </c>
      <c r="S111">
        <v>2811</v>
      </c>
      <c r="T111" s="12">
        <v>73.849140321686079</v>
      </c>
      <c r="U111" s="9">
        <f>N111/L111</f>
        <v>0.11898469870477309</v>
      </c>
      <c r="V111" s="9">
        <f>O111/L111</f>
        <v>1.9738344589083552E-3</v>
      </c>
      <c r="W111" s="9">
        <f>P111/L111</f>
        <v>4.3081791784933605E-2</v>
      </c>
      <c r="X111" s="9">
        <f>Q111/L111</f>
        <v>2.7731558513588466E-4</v>
      </c>
      <c r="Y111" s="9">
        <f>R111/L111</f>
        <v>5.133600861309582E-2</v>
      </c>
      <c r="Z111" s="9">
        <f>S111/L111</f>
        <v>4.5854947636292456E-2</v>
      </c>
      <c r="AA111" s="9">
        <f>SUM(N111:S111)/L111</f>
        <v>0.2615085967831392</v>
      </c>
      <c r="AB111" s="9" t="str">
        <f>IF(T111&gt;73,"Greater","Less")</f>
        <v>Greater</v>
      </c>
      <c r="AC111" s="9" t="str">
        <f>IF(T111&gt;VLOOKUP(G111,Some_data!$C$3144:$M$3196,11,FALSE),"Greater","Less")</f>
        <v>Less</v>
      </c>
      <c r="AD111" s="9" t="str">
        <f>IF(T111&gt;VLOOKUP(J111,Some_data!$A$2:$M$3143,13,FALSE),"Greater","Less")</f>
        <v>Less</v>
      </c>
      <c r="AE111" s="9"/>
      <c r="AF111" t="s">
        <v>87</v>
      </c>
      <c r="AG111" s="1">
        <v>2.95</v>
      </c>
      <c r="AH111" s="2">
        <v>48568</v>
      </c>
      <c r="AI111" s="2">
        <v>46376</v>
      </c>
      <c r="AJ111" t="s">
        <v>31</v>
      </c>
      <c r="AK111" s="2">
        <v>46376</v>
      </c>
      <c r="AL111" t="s">
        <v>31</v>
      </c>
      <c r="AM111" t="s">
        <v>89</v>
      </c>
      <c r="AN111" t="s">
        <v>31</v>
      </c>
      <c r="AO111" t="s">
        <v>89</v>
      </c>
      <c r="AP111" t="s">
        <v>33</v>
      </c>
      <c r="AQ111" t="s">
        <v>31</v>
      </c>
      <c r="AR111" t="s">
        <v>100</v>
      </c>
      <c r="AS111" t="s">
        <v>70</v>
      </c>
      <c r="AT111" s="3">
        <v>2.95</v>
      </c>
      <c r="AU111" s="3">
        <v>3.5510000000000002</v>
      </c>
      <c r="AV111" s="4">
        <v>1175000</v>
      </c>
      <c r="AW111" s="5">
        <v>100</v>
      </c>
      <c r="AX111" s="6">
        <v>1175000</v>
      </c>
      <c r="AY111" s="5">
        <v>101.699</v>
      </c>
      <c r="AZ111" s="4">
        <v>1194963.25</v>
      </c>
      <c r="BA111" s="4">
        <v>19963.25</v>
      </c>
    </row>
    <row r="112" spans="1:53" x14ac:dyDescent="0.25">
      <c r="A112" t="str">
        <f t="shared" si="4"/>
        <v xml:space="preserve"> </v>
      </c>
      <c r="B112" t="str">
        <f t="shared" si="3"/>
        <v>139078</v>
      </c>
      <c r="C112" t="s">
        <v>969</v>
      </c>
      <c r="D112" t="s">
        <v>27</v>
      </c>
      <c r="E112" t="s">
        <v>970</v>
      </c>
      <c r="F112" t="s">
        <v>1102</v>
      </c>
      <c r="G112" t="s">
        <v>620</v>
      </c>
      <c r="H112" t="str">
        <f>F112&amp;", "&amp;G112</f>
        <v>Salt Lake, UT</v>
      </c>
      <c r="I112" t="s">
        <v>1189</v>
      </c>
      <c r="J112" s="7">
        <v>49035</v>
      </c>
      <c r="K112" t="s">
        <v>1227</v>
      </c>
      <c r="L112">
        <v>216359</v>
      </c>
      <c r="M112">
        <v>192342</v>
      </c>
      <c r="N112">
        <v>2199</v>
      </c>
      <c r="O112">
        <v>946</v>
      </c>
      <c r="P112">
        <v>7593</v>
      </c>
      <c r="Q112">
        <v>1418</v>
      </c>
      <c r="R112">
        <v>6266</v>
      </c>
      <c r="S112">
        <v>5595</v>
      </c>
      <c r="T112" s="12">
        <v>88.899468013810377</v>
      </c>
      <c r="U112" s="9">
        <f>N112/L112</f>
        <v>1.0163663170933495E-2</v>
      </c>
      <c r="V112" s="9">
        <f>O112/L112</f>
        <v>4.3723626010473337E-3</v>
      </c>
      <c r="W112" s="9">
        <f>P112/L112</f>
        <v>3.5094449502909519E-2</v>
      </c>
      <c r="X112" s="9">
        <f>Q112/L112</f>
        <v>6.5539219537897658E-3</v>
      </c>
      <c r="Y112" s="9">
        <f>R112/L112</f>
        <v>2.8961124797212041E-2</v>
      </c>
      <c r="Z112" s="9">
        <f>S112/L112</f>
        <v>2.5859797836004048E-2</v>
      </c>
      <c r="AA112" s="9">
        <f>SUM(N112:S112)/L112</f>
        <v>0.1110053198618962</v>
      </c>
      <c r="AB112" s="9" t="str">
        <f>IF(T112&gt;73,"Greater","Less")</f>
        <v>Greater</v>
      </c>
      <c r="AC112" s="9" t="str">
        <f>IF(T112&gt;VLOOKUP(G112,Some_data!$C$3144:$M$3196,11,FALSE),"Greater","Less")</f>
        <v>Greater</v>
      </c>
      <c r="AD112" s="9" t="str">
        <f>IF(T112&gt;VLOOKUP(J112,Some_data!$A$2:$M$3143,13,FALSE),"Greater","Less")</f>
        <v>Greater</v>
      </c>
      <c r="AE112" s="12">
        <f>IF(AD112="Greater",0,1)</f>
        <v>0</v>
      </c>
      <c r="AF112" t="s">
        <v>87</v>
      </c>
      <c r="AG112" s="1">
        <v>2.35</v>
      </c>
      <c r="AH112" s="2">
        <v>47284</v>
      </c>
      <c r="AI112" s="2">
        <v>46553</v>
      </c>
      <c r="AJ112" t="s">
        <v>31</v>
      </c>
      <c r="AK112" s="2">
        <v>46553</v>
      </c>
      <c r="AL112" t="s">
        <v>88</v>
      </c>
      <c r="AM112" t="s">
        <v>31</v>
      </c>
      <c r="AN112" t="s">
        <v>88</v>
      </c>
      <c r="AO112" t="s">
        <v>31</v>
      </c>
      <c r="AP112" t="s">
        <v>33</v>
      </c>
      <c r="AQ112" t="s">
        <v>31</v>
      </c>
      <c r="AR112" t="s">
        <v>60</v>
      </c>
      <c r="AS112" t="s">
        <v>966</v>
      </c>
      <c r="AT112" s="3">
        <v>2.35</v>
      </c>
      <c r="AU112" s="3">
        <v>2.7909999999999999</v>
      </c>
      <c r="AV112" s="4">
        <v>2370000</v>
      </c>
      <c r="AW112" s="5">
        <v>100</v>
      </c>
      <c r="AX112" s="6">
        <v>2370000</v>
      </c>
      <c r="AY112" s="5">
        <v>104.52500000000001</v>
      </c>
      <c r="AZ112" s="4">
        <v>2477242.5</v>
      </c>
      <c r="BA112" s="4">
        <v>107242.5</v>
      </c>
    </row>
    <row r="113" spans="1:53" hidden="1" x14ac:dyDescent="0.25">
      <c r="A113" t="str">
        <f t="shared" si="4"/>
        <v>Dup</v>
      </c>
      <c r="B113" t="str">
        <f t="shared" si="3"/>
        <v>139078</v>
      </c>
      <c r="C113" t="s">
        <v>971</v>
      </c>
      <c r="D113" t="s">
        <v>27</v>
      </c>
      <c r="E113" t="s">
        <v>970</v>
      </c>
      <c r="F113" t="s">
        <v>1102</v>
      </c>
      <c r="G113" t="s">
        <v>620</v>
      </c>
      <c r="H113" t="str">
        <f>F113&amp;", "&amp;G113</f>
        <v>Salt Lake, UT</v>
      </c>
      <c r="I113" t="s">
        <v>1189</v>
      </c>
      <c r="J113" s="7">
        <v>49035</v>
      </c>
      <c r="K113" t="s">
        <v>1227</v>
      </c>
      <c r="L113">
        <v>216359</v>
      </c>
      <c r="M113">
        <v>192342</v>
      </c>
      <c r="N113">
        <v>2199</v>
      </c>
      <c r="O113">
        <v>946</v>
      </c>
      <c r="P113">
        <v>7593</v>
      </c>
      <c r="Q113">
        <v>1418</v>
      </c>
      <c r="R113">
        <v>6266</v>
      </c>
      <c r="S113">
        <v>5595</v>
      </c>
      <c r="T113" s="12">
        <v>88.899468013810377</v>
      </c>
      <c r="U113" s="9">
        <f>N113/L113</f>
        <v>1.0163663170933495E-2</v>
      </c>
      <c r="V113" s="9">
        <f>O113/L113</f>
        <v>4.3723626010473337E-3</v>
      </c>
      <c r="W113" s="9">
        <f>P113/L113</f>
        <v>3.5094449502909519E-2</v>
      </c>
      <c r="X113" s="9">
        <f>Q113/L113</f>
        <v>6.5539219537897658E-3</v>
      </c>
      <c r="Y113" s="9">
        <f>R113/L113</f>
        <v>2.8961124797212041E-2</v>
      </c>
      <c r="Z113" s="9">
        <f>S113/L113</f>
        <v>2.5859797836004048E-2</v>
      </c>
      <c r="AA113" s="9">
        <f>SUM(N113:S113)/L113</f>
        <v>0.1110053198618962</v>
      </c>
      <c r="AB113" s="9" t="str">
        <f>IF(T113&gt;73,"Greater","Less")</f>
        <v>Greater</v>
      </c>
      <c r="AC113" s="9" t="str">
        <f>IF(T113&gt;VLOOKUP(G113,Some_data!$C$3144:$M$3196,11,FALSE),"Greater","Less")</f>
        <v>Greater</v>
      </c>
      <c r="AD113" s="9" t="str">
        <f>IF(T113&gt;VLOOKUP(J113,Some_data!$A$2:$M$3143,13,FALSE),"Greater","Less")</f>
        <v>Greater</v>
      </c>
      <c r="AE113" s="9"/>
      <c r="AF113" t="s">
        <v>87</v>
      </c>
      <c r="AG113" s="1">
        <v>2.5</v>
      </c>
      <c r="AH113" s="2">
        <v>47649</v>
      </c>
      <c r="AI113" s="2">
        <v>46553</v>
      </c>
      <c r="AJ113" t="s">
        <v>31</v>
      </c>
      <c r="AK113" s="2">
        <v>46553</v>
      </c>
      <c r="AL113" t="s">
        <v>88</v>
      </c>
      <c r="AM113" t="s">
        <v>31</v>
      </c>
      <c r="AN113" t="s">
        <v>88</v>
      </c>
      <c r="AO113" t="s">
        <v>31</v>
      </c>
      <c r="AP113" t="s">
        <v>33</v>
      </c>
      <c r="AQ113" t="s">
        <v>31</v>
      </c>
      <c r="AR113" t="s">
        <v>60</v>
      </c>
      <c r="AS113" t="s">
        <v>966</v>
      </c>
      <c r="AT113" s="3">
        <v>2.5</v>
      </c>
      <c r="AU113" s="3">
        <v>2.9809999999999999</v>
      </c>
      <c r="AV113" s="4">
        <v>2465000</v>
      </c>
      <c r="AW113" s="5">
        <v>100</v>
      </c>
      <c r="AX113" s="6">
        <v>2465000</v>
      </c>
      <c r="AY113" s="5">
        <v>104.274</v>
      </c>
      <c r="AZ113" s="4">
        <v>2570354.1</v>
      </c>
      <c r="BA113" s="4">
        <v>105354.1</v>
      </c>
    </row>
    <row r="114" spans="1:53" hidden="1" x14ac:dyDescent="0.25">
      <c r="A114" t="str">
        <f t="shared" si="4"/>
        <v>Dup</v>
      </c>
      <c r="B114" t="str">
        <f t="shared" si="3"/>
        <v>139078</v>
      </c>
      <c r="C114" t="s">
        <v>972</v>
      </c>
      <c r="D114" t="s">
        <v>27</v>
      </c>
      <c r="E114" t="s">
        <v>970</v>
      </c>
      <c r="F114" t="s">
        <v>1102</v>
      </c>
      <c r="G114" t="s">
        <v>620</v>
      </c>
      <c r="H114" t="str">
        <f>F114&amp;", "&amp;G114</f>
        <v>Salt Lake, UT</v>
      </c>
      <c r="I114" t="s">
        <v>1189</v>
      </c>
      <c r="J114" s="7">
        <v>49035</v>
      </c>
      <c r="K114" t="s">
        <v>1227</v>
      </c>
      <c r="L114">
        <v>216359</v>
      </c>
      <c r="M114">
        <v>192342</v>
      </c>
      <c r="N114">
        <v>2199</v>
      </c>
      <c r="O114">
        <v>946</v>
      </c>
      <c r="P114">
        <v>7593</v>
      </c>
      <c r="Q114">
        <v>1418</v>
      </c>
      <c r="R114">
        <v>6266</v>
      </c>
      <c r="S114">
        <v>5595</v>
      </c>
      <c r="T114" s="12">
        <v>88.899468013810377</v>
      </c>
      <c r="U114" s="9">
        <f>N114/L114</f>
        <v>1.0163663170933495E-2</v>
      </c>
      <c r="V114" s="9">
        <f>O114/L114</f>
        <v>4.3723626010473337E-3</v>
      </c>
      <c r="W114" s="9">
        <f>P114/L114</f>
        <v>3.5094449502909519E-2</v>
      </c>
      <c r="X114" s="9">
        <f>Q114/L114</f>
        <v>6.5539219537897658E-3</v>
      </c>
      <c r="Y114" s="9">
        <f>R114/L114</f>
        <v>2.8961124797212041E-2</v>
      </c>
      <c r="Z114" s="9">
        <f>S114/L114</f>
        <v>2.5859797836004048E-2</v>
      </c>
      <c r="AA114" s="9">
        <f>SUM(N114:S114)/L114</f>
        <v>0.1110053198618962</v>
      </c>
      <c r="AB114" s="9" t="str">
        <f>IF(T114&gt;73,"Greater","Less")</f>
        <v>Greater</v>
      </c>
      <c r="AC114" s="9" t="str">
        <f>IF(T114&gt;VLOOKUP(G114,Some_data!$C$3144:$M$3196,11,FALSE),"Greater","Less")</f>
        <v>Greater</v>
      </c>
      <c r="AD114" s="9" t="str">
        <f>IF(T114&gt;VLOOKUP(J114,Some_data!$A$2:$M$3143,13,FALSE),"Greater","Less")</f>
        <v>Greater</v>
      </c>
      <c r="AE114" s="9"/>
      <c r="AF114" t="s">
        <v>87</v>
      </c>
      <c r="AG114" s="1">
        <v>2.65</v>
      </c>
      <c r="AH114" s="2">
        <v>48014</v>
      </c>
      <c r="AI114" s="2">
        <v>46553</v>
      </c>
      <c r="AJ114" t="s">
        <v>31</v>
      </c>
      <c r="AK114" s="2">
        <v>46553</v>
      </c>
      <c r="AL114" t="s">
        <v>88</v>
      </c>
      <c r="AM114" t="s">
        <v>31</v>
      </c>
      <c r="AN114" t="s">
        <v>88</v>
      </c>
      <c r="AO114" t="s">
        <v>31</v>
      </c>
      <c r="AP114" t="s">
        <v>33</v>
      </c>
      <c r="AQ114" t="s">
        <v>31</v>
      </c>
      <c r="AR114" t="s">
        <v>60</v>
      </c>
      <c r="AS114" t="s">
        <v>966</v>
      </c>
      <c r="AT114" s="3">
        <v>2.65</v>
      </c>
      <c r="AU114" s="3">
        <v>3.1709999999999998</v>
      </c>
      <c r="AV114" s="4">
        <v>2565000</v>
      </c>
      <c r="AW114" s="5">
        <v>100</v>
      </c>
      <c r="AX114" s="6">
        <v>2565000</v>
      </c>
      <c r="AY114" s="5">
        <v>103.71</v>
      </c>
      <c r="AZ114" s="4">
        <v>2660161.5</v>
      </c>
      <c r="BA114" s="4">
        <v>95161.5</v>
      </c>
    </row>
    <row r="115" spans="1:53" hidden="1" x14ac:dyDescent="0.25">
      <c r="A115" t="str">
        <f t="shared" si="4"/>
        <v>Dup</v>
      </c>
      <c r="B115" t="str">
        <f t="shared" si="3"/>
        <v>139078</v>
      </c>
      <c r="C115" t="s">
        <v>973</v>
      </c>
      <c r="D115" t="s">
        <v>27</v>
      </c>
      <c r="E115" t="s">
        <v>970</v>
      </c>
      <c r="F115" t="s">
        <v>1102</v>
      </c>
      <c r="G115" t="s">
        <v>620</v>
      </c>
      <c r="H115" t="str">
        <f>F115&amp;", "&amp;G115</f>
        <v>Salt Lake, UT</v>
      </c>
      <c r="I115" t="s">
        <v>1189</v>
      </c>
      <c r="J115" s="7">
        <v>49035</v>
      </c>
      <c r="K115" t="s">
        <v>1227</v>
      </c>
      <c r="L115">
        <v>216359</v>
      </c>
      <c r="M115">
        <v>192342</v>
      </c>
      <c r="N115">
        <v>2199</v>
      </c>
      <c r="O115">
        <v>946</v>
      </c>
      <c r="P115">
        <v>7593</v>
      </c>
      <c r="Q115">
        <v>1418</v>
      </c>
      <c r="R115">
        <v>6266</v>
      </c>
      <c r="S115">
        <v>5595</v>
      </c>
      <c r="T115" s="12">
        <v>88.899468013810377</v>
      </c>
      <c r="U115" s="9">
        <f>N115/L115</f>
        <v>1.0163663170933495E-2</v>
      </c>
      <c r="V115" s="9">
        <f>O115/L115</f>
        <v>4.3723626010473337E-3</v>
      </c>
      <c r="W115" s="9">
        <f>P115/L115</f>
        <v>3.5094449502909519E-2</v>
      </c>
      <c r="X115" s="9">
        <f>Q115/L115</f>
        <v>6.5539219537897658E-3</v>
      </c>
      <c r="Y115" s="9">
        <f>R115/L115</f>
        <v>2.8961124797212041E-2</v>
      </c>
      <c r="Z115" s="9">
        <f>S115/L115</f>
        <v>2.5859797836004048E-2</v>
      </c>
      <c r="AA115" s="9">
        <f>SUM(N115:S115)/L115</f>
        <v>0.1110053198618962</v>
      </c>
      <c r="AB115" s="9" t="str">
        <f>IF(T115&gt;73,"Greater","Less")</f>
        <v>Greater</v>
      </c>
      <c r="AC115" s="9" t="str">
        <f>IF(T115&gt;VLOOKUP(G115,Some_data!$C$3144:$M$3196,11,FALSE),"Greater","Less")</f>
        <v>Greater</v>
      </c>
      <c r="AD115" s="9" t="str">
        <f>IF(T115&gt;VLOOKUP(J115,Some_data!$A$2:$M$3143,13,FALSE),"Greater","Less")</f>
        <v>Greater</v>
      </c>
      <c r="AE115" s="9"/>
      <c r="AF115" t="s">
        <v>87</v>
      </c>
      <c r="AG115" s="1">
        <v>2.75</v>
      </c>
      <c r="AH115" s="2">
        <v>48380</v>
      </c>
      <c r="AI115" s="2">
        <v>46553</v>
      </c>
      <c r="AJ115" t="s">
        <v>31</v>
      </c>
      <c r="AK115" s="2">
        <v>46553</v>
      </c>
      <c r="AL115" t="s">
        <v>88</v>
      </c>
      <c r="AM115" t="s">
        <v>31</v>
      </c>
      <c r="AN115" t="s">
        <v>88</v>
      </c>
      <c r="AO115" t="s">
        <v>31</v>
      </c>
      <c r="AP115" t="s">
        <v>33</v>
      </c>
      <c r="AQ115" t="s">
        <v>31</v>
      </c>
      <c r="AR115" t="s">
        <v>60</v>
      </c>
      <c r="AS115" t="s">
        <v>966</v>
      </c>
      <c r="AT115" s="3">
        <v>2.75</v>
      </c>
      <c r="AU115" s="3">
        <v>3.298</v>
      </c>
      <c r="AV115" s="4">
        <v>2650000</v>
      </c>
      <c r="AW115" s="5">
        <v>100</v>
      </c>
      <c r="AX115" s="6">
        <v>2650000</v>
      </c>
      <c r="AY115" s="5">
        <v>103.637</v>
      </c>
      <c r="AZ115" s="4">
        <v>2746380.5</v>
      </c>
      <c r="BA115" s="4">
        <v>96380.5</v>
      </c>
    </row>
    <row r="116" spans="1:53" hidden="1" x14ac:dyDescent="0.25">
      <c r="A116" t="str">
        <f t="shared" si="4"/>
        <v>Dup</v>
      </c>
      <c r="B116" t="str">
        <f t="shared" si="3"/>
        <v>139078</v>
      </c>
      <c r="C116" t="s">
        <v>974</v>
      </c>
      <c r="D116" t="s">
        <v>27</v>
      </c>
      <c r="E116" t="s">
        <v>970</v>
      </c>
      <c r="F116" t="s">
        <v>1102</v>
      </c>
      <c r="G116" t="s">
        <v>620</v>
      </c>
      <c r="H116" t="str">
        <f>F116&amp;", "&amp;G116</f>
        <v>Salt Lake, UT</v>
      </c>
      <c r="I116" t="s">
        <v>1189</v>
      </c>
      <c r="J116" s="7">
        <v>49035</v>
      </c>
      <c r="K116" t="s">
        <v>1227</v>
      </c>
      <c r="L116">
        <v>216359</v>
      </c>
      <c r="M116">
        <v>192342</v>
      </c>
      <c r="N116">
        <v>2199</v>
      </c>
      <c r="O116">
        <v>946</v>
      </c>
      <c r="P116">
        <v>7593</v>
      </c>
      <c r="Q116">
        <v>1418</v>
      </c>
      <c r="R116">
        <v>6266</v>
      </c>
      <c r="S116">
        <v>5595</v>
      </c>
      <c r="T116" s="12">
        <v>88.899468013810377</v>
      </c>
      <c r="U116" s="9">
        <f>N116/L116</f>
        <v>1.0163663170933495E-2</v>
      </c>
      <c r="V116" s="9">
        <f>O116/L116</f>
        <v>4.3723626010473337E-3</v>
      </c>
      <c r="W116" s="9">
        <f>P116/L116</f>
        <v>3.5094449502909519E-2</v>
      </c>
      <c r="X116" s="9">
        <f>Q116/L116</f>
        <v>6.5539219537897658E-3</v>
      </c>
      <c r="Y116" s="9">
        <f>R116/L116</f>
        <v>2.8961124797212041E-2</v>
      </c>
      <c r="Z116" s="9">
        <f>S116/L116</f>
        <v>2.5859797836004048E-2</v>
      </c>
      <c r="AA116" s="9">
        <f>SUM(N116:S116)/L116</f>
        <v>0.1110053198618962</v>
      </c>
      <c r="AB116" s="9" t="str">
        <f>IF(T116&gt;73,"Greater","Less")</f>
        <v>Greater</v>
      </c>
      <c r="AC116" s="9" t="str">
        <f>IF(T116&gt;VLOOKUP(G116,Some_data!$C$3144:$M$3196,11,FALSE),"Greater","Less")</f>
        <v>Greater</v>
      </c>
      <c r="AD116" s="9" t="str">
        <f>IF(T116&gt;VLOOKUP(J116,Some_data!$A$2:$M$3143,13,FALSE),"Greater","Less")</f>
        <v>Greater</v>
      </c>
      <c r="AE116" s="9"/>
      <c r="AF116" t="s">
        <v>87</v>
      </c>
      <c r="AG116" s="1">
        <v>2.9</v>
      </c>
      <c r="AH116" s="2">
        <v>48745</v>
      </c>
      <c r="AI116" s="2">
        <v>46553</v>
      </c>
      <c r="AJ116" t="s">
        <v>31</v>
      </c>
      <c r="AK116" s="2">
        <v>46553</v>
      </c>
      <c r="AL116" t="s">
        <v>88</v>
      </c>
      <c r="AM116" t="s">
        <v>31</v>
      </c>
      <c r="AN116" t="s">
        <v>88</v>
      </c>
      <c r="AO116" t="s">
        <v>31</v>
      </c>
      <c r="AP116" t="s">
        <v>33</v>
      </c>
      <c r="AQ116" t="s">
        <v>31</v>
      </c>
      <c r="AR116" t="s">
        <v>60</v>
      </c>
      <c r="AS116" t="s">
        <v>966</v>
      </c>
      <c r="AT116" s="3">
        <v>2.9</v>
      </c>
      <c r="AU116" s="3">
        <v>3.4870000000000001</v>
      </c>
      <c r="AV116" s="4">
        <v>2725000</v>
      </c>
      <c r="AW116" s="5">
        <v>100</v>
      </c>
      <c r="AX116" s="6">
        <v>2725000</v>
      </c>
      <c r="AY116" s="5">
        <v>103.684</v>
      </c>
      <c r="AZ116" s="4">
        <v>2825389</v>
      </c>
      <c r="BA116" s="4">
        <v>100389</v>
      </c>
    </row>
    <row r="117" spans="1:53" hidden="1" x14ac:dyDescent="0.25">
      <c r="A117" t="str">
        <f t="shared" si="4"/>
        <v>Dup</v>
      </c>
      <c r="B117" t="str">
        <f t="shared" si="3"/>
        <v>139078</v>
      </c>
      <c r="C117" t="s">
        <v>975</v>
      </c>
      <c r="D117" t="s">
        <v>27</v>
      </c>
      <c r="E117" t="s">
        <v>970</v>
      </c>
      <c r="F117" t="s">
        <v>1102</v>
      </c>
      <c r="G117" t="s">
        <v>620</v>
      </c>
      <c r="H117" t="str">
        <f>F117&amp;", "&amp;G117</f>
        <v>Salt Lake, UT</v>
      </c>
      <c r="I117" t="s">
        <v>1189</v>
      </c>
      <c r="J117" s="7">
        <v>49035</v>
      </c>
      <c r="K117" t="s">
        <v>1227</v>
      </c>
      <c r="L117">
        <v>216359</v>
      </c>
      <c r="M117">
        <v>192342</v>
      </c>
      <c r="N117">
        <v>2199</v>
      </c>
      <c r="O117">
        <v>946</v>
      </c>
      <c r="P117">
        <v>7593</v>
      </c>
      <c r="Q117">
        <v>1418</v>
      </c>
      <c r="R117">
        <v>6266</v>
      </c>
      <c r="S117">
        <v>5595</v>
      </c>
      <c r="T117" s="12">
        <v>88.899468013810377</v>
      </c>
      <c r="U117" s="9">
        <f>N117/L117</f>
        <v>1.0163663170933495E-2</v>
      </c>
      <c r="V117" s="9">
        <f>O117/L117</f>
        <v>4.3723626010473337E-3</v>
      </c>
      <c r="W117" s="9">
        <f>P117/L117</f>
        <v>3.5094449502909519E-2</v>
      </c>
      <c r="X117" s="9">
        <f>Q117/L117</f>
        <v>6.5539219537897658E-3</v>
      </c>
      <c r="Y117" s="9">
        <f>R117/L117</f>
        <v>2.8961124797212041E-2</v>
      </c>
      <c r="Z117" s="9">
        <f>S117/L117</f>
        <v>2.5859797836004048E-2</v>
      </c>
      <c r="AA117" s="9">
        <f>SUM(N117:S117)/L117</f>
        <v>0.1110053198618962</v>
      </c>
      <c r="AB117" s="9" t="str">
        <f>IF(T117&gt;73,"Greater","Less")</f>
        <v>Greater</v>
      </c>
      <c r="AC117" s="9" t="str">
        <f>IF(T117&gt;VLOOKUP(G117,Some_data!$C$3144:$M$3196,11,FALSE),"Greater","Less")</f>
        <v>Greater</v>
      </c>
      <c r="AD117" s="9" t="str">
        <f>IF(T117&gt;VLOOKUP(J117,Some_data!$A$2:$M$3143,13,FALSE),"Greater","Less")</f>
        <v>Greater</v>
      </c>
      <c r="AE117" s="9"/>
      <c r="AF117" t="s">
        <v>87</v>
      </c>
      <c r="AG117" s="1">
        <v>2.95</v>
      </c>
      <c r="AH117" s="2">
        <v>49110</v>
      </c>
      <c r="AI117" s="2">
        <v>46553</v>
      </c>
      <c r="AJ117" t="s">
        <v>31</v>
      </c>
      <c r="AK117" s="2">
        <v>46553</v>
      </c>
      <c r="AL117" t="s">
        <v>88</v>
      </c>
      <c r="AM117" t="s">
        <v>31</v>
      </c>
      <c r="AN117" t="s">
        <v>88</v>
      </c>
      <c r="AO117" t="s">
        <v>31</v>
      </c>
      <c r="AP117" t="s">
        <v>33</v>
      </c>
      <c r="AQ117" t="s">
        <v>31</v>
      </c>
      <c r="AR117" t="s">
        <v>60</v>
      </c>
      <c r="AS117" t="s">
        <v>966</v>
      </c>
      <c r="AT117" s="3">
        <v>2.95</v>
      </c>
      <c r="AU117" s="3">
        <v>3.5510000000000002</v>
      </c>
      <c r="AV117" s="4">
        <v>2800000</v>
      </c>
      <c r="AW117" s="5">
        <v>100</v>
      </c>
      <c r="AX117" s="6">
        <v>2800000</v>
      </c>
      <c r="AY117" s="5">
        <v>103.29</v>
      </c>
      <c r="AZ117" s="4">
        <v>2892120</v>
      </c>
      <c r="BA117" s="4">
        <v>92120</v>
      </c>
    </row>
    <row r="118" spans="1:53" hidden="1" x14ac:dyDescent="0.25">
      <c r="A118" t="str">
        <f t="shared" si="4"/>
        <v>Dup</v>
      </c>
      <c r="B118" t="str">
        <f t="shared" si="3"/>
        <v>139078</v>
      </c>
      <c r="C118" t="s">
        <v>976</v>
      </c>
      <c r="D118" t="s">
        <v>27</v>
      </c>
      <c r="E118" t="s">
        <v>970</v>
      </c>
      <c r="F118" t="s">
        <v>1102</v>
      </c>
      <c r="G118" t="s">
        <v>620</v>
      </c>
      <c r="H118" t="str">
        <f>F118&amp;", "&amp;G118</f>
        <v>Salt Lake, UT</v>
      </c>
      <c r="I118" t="s">
        <v>1189</v>
      </c>
      <c r="J118" s="7">
        <v>49035</v>
      </c>
      <c r="K118" t="s">
        <v>1227</v>
      </c>
      <c r="L118">
        <v>216359</v>
      </c>
      <c r="M118">
        <v>192342</v>
      </c>
      <c r="N118">
        <v>2199</v>
      </c>
      <c r="O118">
        <v>946</v>
      </c>
      <c r="P118">
        <v>7593</v>
      </c>
      <c r="Q118">
        <v>1418</v>
      </c>
      <c r="R118">
        <v>6266</v>
      </c>
      <c r="S118">
        <v>5595</v>
      </c>
      <c r="T118" s="12">
        <v>88.899468013810377</v>
      </c>
      <c r="U118" s="9">
        <f>N118/L118</f>
        <v>1.0163663170933495E-2</v>
      </c>
      <c r="V118" s="9">
        <f>O118/L118</f>
        <v>4.3723626010473337E-3</v>
      </c>
      <c r="W118" s="9">
        <f>P118/L118</f>
        <v>3.5094449502909519E-2</v>
      </c>
      <c r="X118" s="9">
        <f>Q118/L118</f>
        <v>6.5539219537897658E-3</v>
      </c>
      <c r="Y118" s="9">
        <f>R118/L118</f>
        <v>2.8961124797212041E-2</v>
      </c>
      <c r="Z118" s="9">
        <f>S118/L118</f>
        <v>2.5859797836004048E-2</v>
      </c>
      <c r="AA118" s="9">
        <f>SUM(N118:S118)/L118</f>
        <v>0.1110053198618962</v>
      </c>
      <c r="AB118" s="9" t="str">
        <f>IF(T118&gt;73,"Greater","Less")</f>
        <v>Greater</v>
      </c>
      <c r="AC118" s="9" t="str">
        <f>IF(T118&gt;VLOOKUP(G118,Some_data!$C$3144:$M$3196,11,FALSE),"Greater","Less")</f>
        <v>Greater</v>
      </c>
      <c r="AD118" s="9" t="str">
        <f>IF(T118&gt;VLOOKUP(J118,Some_data!$A$2:$M$3143,13,FALSE),"Greater","Less")</f>
        <v>Greater</v>
      </c>
      <c r="AE118" s="9"/>
      <c r="AF118" t="s">
        <v>87</v>
      </c>
      <c r="AG118" s="1">
        <v>3</v>
      </c>
      <c r="AH118" s="2">
        <v>49475</v>
      </c>
      <c r="AI118" s="2">
        <v>46553</v>
      </c>
      <c r="AJ118" t="s">
        <v>31</v>
      </c>
      <c r="AK118" s="2">
        <v>46553</v>
      </c>
      <c r="AL118" t="s">
        <v>88</v>
      </c>
      <c r="AM118" t="s">
        <v>31</v>
      </c>
      <c r="AN118" t="s">
        <v>88</v>
      </c>
      <c r="AO118" t="s">
        <v>31</v>
      </c>
      <c r="AP118" t="s">
        <v>33</v>
      </c>
      <c r="AQ118" t="s">
        <v>31</v>
      </c>
      <c r="AR118" t="s">
        <v>60</v>
      </c>
      <c r="AS118" t="s">
        <v>966</v>
      </c>
      <c r="AT118" s="3">
        <v>3</v>
      </c>
      <c r="AU118" s="3">
        <v>3.6139999999999999</v>
      </c>
      <c r="AV118" s="4">
        <v>2890000</v>
      </c>
      <c r="AW118" s="5">
        <v>100</v>
      </c>
      <c r="AX118" s="6">
        <v>2890000</v>
      </c>
      <c r="AY118" s="5">
        <v>103.30800000000001</v>
      </c>
      <c r="AZ118" s="4">
        <v>2985601.2</v>
      </c>
      <c r="BA118" s="4">
        <v>95601.2</v>
      </c>
    </row>
    <row r="119" spans="1:53" hidden="1" x14ac:dyDescent="0.25">
      <c r="A119" t="str">
        <f t="shared" si="4"/>
        <v>Dup</v>
      </c>
      <c r="B119" t="str">
        <f t="shared" si="3"/>
        <v>139078</v>
      </c>
      <c r="C119" t="s">
        <v>977</v>
      </c>
      <c r="D119" t="s">
        <v>27</v>
      </c>
      <c r="E119" t="s">
        <v>970</v>
      </c>
      <c r="F119" t="s">
        <v>1102</v>
      </c>
      <c r="G119" t="s">
        <v>620</v>
      </c>
      <c r="H119" t="str">
        <f>F119&amp;", "&amp;G119</f>
        <v>Salt Lake, UT</v>
      </c>
      <c r="I119" t="s">
        <v>1189</v>
      </c>
      <c r="J119" s="7">
        <v>49035</v>
      </c>
      <c r="K119" t="s">
        <v>1227</v>
      </c>
      <c r="L119">
        <v>216359</v>
      </c>
      <c r="M119">
        <v>192342</v>
      </c>
      <c r="N119">
        <v>2199</v>
      </c>
      <c r="O119">
        <v>946</v>
      </c>
      <c r="P119">
        <v>7593</v>
      </c>
      <c r="Q119">
        <v>1418</v>
      </c>
      <c r="R119">
        <v>6266</v>
      </c>
      <c r="S119">
        <v>5595</v>
      </c>
      <c r="T119" s="12">
        <v>88.899468013810377</v>
      </c>
      <c r="U119" s="9">
        <f>N119/L119</f>
        <v>1.0163663170933495E-2</v>
      </c>
      <c r="V119" s="9">
        <f>O119/L119</f>
        <v>4.3723626010473337E-3</v>
      </c>
      <c r="W119" s="9">
        <f>P119/L119</f>
        <v>3.5094449502909519E-2</v>
      </c>
      <c r="X119" s="9">
        <f>Q119/L119</f>
        <v>6.5539219537897658E-3</v>
      </c>
      <c r="Y119" s="9">
        <f>R119/L119</f>
        <v>2.8961124797212041E-2</v>
      </c>
      <c r="Z119" s="9">
        <f>S119/L119</f>
        <v>2.5859797836004048E-2</v>
      </c>
      <c r="AA119" s="9">
        <f>SUM(N119:S119)/L119</f>
        <v>0.1110053198618962</v>
      </c>
      <c r="AB119" s="9" t="str">
        <f>IF(T119&gt;73,"Greater","Less")</f>
        <v>Greater</v>
      </c>
      <c r="AC119" s="9" t="str">
        <f>IF(T119&gt;VLOOKUP(G119,Some_data!$C$3144:$M$3196,11,FALSE),"Greater","Less")</f>
        <v>Greater</v>
      </c>
      <c r="AD119" s="9" t="str">
        <f>IF(T119&gt;VLOOKUP(J119,Some_data!$A$2:$M$3143,13,FALSE),"Greater","Less")</f>
        <v>Greater</v>
      </c>
      <c r="AE119" s="9"/>
      <c r="AF119" t="s">
        <v>87</v>
      </c>
      <c r="AG119" s="1">
        <v>3.05</v>
      </c>
      <c r="AH119" s="2">
        <v>49841</v>
      </c>
      <c r="AI119" s="2">
        <v>46553</v>
      </c>
      <c r="AJ119" t="s">
        <v>31</v>
      </c>
      <c r="AK119" s="2">
        <v>46553</v>
      </c>
      <c r="AL119" t="s">
        <v>88</v>
      </c>
      <c r="AM119" t="s">
        <v>31</v>
      </c>
      <c r="AN119" t="s">
        <v>88</v>
      </c>
      <c r="AO119" t="s">
        <v>31</v>
      </c>
      <c r="AP119" t="s">
        <v>33</v>
      </c>
      <c r="AQ119" t="s">
        <v>31</v>
      </c>
      <c r="AR119" t="s">
        <v>60</v>
      </c>
      <c r="AS119" t="s">
        <v>966</v>
      </c>
      <c r="AT119" s="3">
        <v>3.05</v>
      </c>
      <c r="AU119" s="3">
        <v>3.677</v>
      </c>
      <c r="AV119" s="4">
        <v>2975000</v>
      </c>
      <c r="AW119" s="5">
        <v>100</v>
      </c>
      <c r="AX119" s="6">
        <v>2975000</v>
      </c>
      <c r="AY119" s="5">
        <v>103.358</v>
      </c>
      <c r="AZ119" s="4">
        <v>3074900.5</v>
      </c>
      <c r="BA119" s="4">
        <v>99900.5</v>
      </c>
    </row>
    <row r="120" spans="1:53" hidden="1" x14ac:dyDescent="0.25">
      <c r="A120" t="str">
        <f t="shared" si="4"/>
        <v>Dup</v>
      </c>
      <c r="B120" t="str">
        <f t="shared" si="3"/>
        <v>139078</v>
      </c>
      <c r="C120" t="s">
        <v>978</v>
      </c>
      <c r="D120" t="s">
        <v>27</v>
      </c>
      <c r="E120" t="s">
        <v>970</v>
      </c>
      <c r="F120" t="s">
        <v>1102</v>
      </c>
      <c r="G120" t="s">
        <v>620</v>
      </c>
      <c r="H120" t="str">
        <f>F120&amp;", "&amp;G120</f>
        <v>Salt Lake, UT</v>
      </c>
      <c r="I120" t="s">
        <v>1189</v>
      </c>
      <c r="J120" s="7">
        <v>49035</v>
      </c>
      <c r="K120" t="s">
        <v>1227</v>
      </c>
      <c r="L120">
        <v>216359</v>
      </c>
      <c r="M120">
        <v>192342</v>
      </c>
      <c r="N120">
        <v>2199</v>
      </c>
      <c r="O120">
        <v>946</v>
      </c>
      <c r="P120">
        <v>7593</v>
      </c>
      <c r="Q120">
        <v>1418</v>
      </c>
      <c r="R120">
        <v>6266</v>
      </c>
      <c r="S120">
        <v>5595</v>
      </c>
      <c r="T120" s="12">
        <v>88.899468013810377</v>
      </c>
      <c r="U120" s="9">
        <f>N120/L120</f>
        <v>1.0163663170933495E-2</v>
      </c>
      <c r="V120" s="9">
        <f>O120/L120</f>
        <v>4.3723626010473337E-3</v>
      </c>
      <c r="W120" s="9">
        <f>P120/L120</f>
        <v>3.5094449502909519E-2</v>
      </c>
      <c r="X120" s="9">
        <f>Q120/L120</f>
        <v>6.5539219537897658E-3</v>
      </c>
      <c r="Y120" s="9">
        <f>R120/L120</f>
        <v>2.8961124797212041E-2</v>
      </c>
      <c r="Z120" s="9">
        <f>S120/L120</f>
        <v>2.5859797836004048E-2</v>
      </c>
      <c r="AA120" s="9">
        <f>SUM(N120:S120)/L120</f>
        <v>0.1110053198618962</v>
      </c>
      <c r="AB120" s="9" t="str">
        <f>IF(T120&gt;73,"Greater","Less")</f>
        <v>Greater</v>
      </c>
      <c r="AC120" s="9" t="str">
        <f>IF(T120&gt;VLOOKUP(G120,Some_data!$C$3144:$M$3196,11,FALSE),"Greater","Less")</f>
        <v>Greater</v>
      </c>
      <c r="AD120" s="9" t="str">
        <f>IF(T120&gt;VLOOKUP(J120,Some_data!$A$2:$M$3143,13,FALSE),"Greater","Less")</f>
        <v>Greater</v>
      </c>
      <c r="AE120" s="9"/>
      <c r="AF120" t="s">
        <v>87</v>
      </c>
      <c r="AG120" s="1">
        <v>3.1</v>
      </c>
      <c r="AH120" s="2">
        <v>50206</v>
      </c>
      <c r="AI120" s="2">
        <v>46553</v>
      </c>
      <c r="AJ120" t="s">
        <v>31</v>
      </c>
      <c r="AK120" s="2">
        <v>46553</v>
      </c>
      <c r="AL120" t="s">
        <v>88</v>
      </c>
      <c r="AM120" t="s">
        <v>31</v>
      </c>
      <c r="AN120" t="s">
        <v>88</v>
      </c>
      <c r="AO120" t="s">
        <v>31</v>
      </c>
      <c r="AP120" t="s">
        <v>33</v>
      </c>
      <c r="AQ120" t="s">
        <v>31</v>
      </c>
      <c r="AR120" t="s">
        <v>60</v>
      </c>
      <c r="AS120" t="s">
        <v>966</v>
      </c>
      <c r="AT120" s="3">
        <v>3.1</v>
      </c>
      <c r="AU120" s="3">
        <v>3.7410000000000001</v>
      </c>
      <c r="AV120" s="4">
        <v>3065000</v>
      </c>
      <c r="AW120" s="5">
        <v>100</v>
      </c>
      <c r="AX120" s="6">
        <v>3065000</v>
      </c>
      <c r="AY120" s="5">
        <v>103.294</v>
      </c>
      <c r="AZ120" s="4">
        <v>3165961.1</v>
      </c>
      <c r="BA120" s="4">
        <v>100961.1</v>
      </c>
    </row>
    <row r="121" spans="1:53" x14ac:dyDescent="0.25">
      <c r="A121" t="str">
        <f t="shared" si="4"/>
        <v xml:space="preserve"> </v>
      </c>
      <c r="B121" t="str">
        <f t="shared" si="3"/>
        <v>142735</v>
      </c>
      <c r="C121" t="s">
        <v>63</v>
      </c>
      <c r="D121" t="s">
        <v>27</v>
      </c>
      <c r="E121" t="s">
        <v>64</v>
      </c>
      <c r="F121" t="s">
        <v>1056</v>
      </c>
      <c r="G121" t="s">
        <v>65</v>
      </c>
      <c r="H121" t="str">
        <f>F121&amp;", "&amp;G121</f>
        <v>Eddy, NM</v>
      </c>
      <c r="I121" t="s">
        <v>1143</v>
      </c>
      <c r="J121" s="7">
        <v>35015</v>
      </c>
      <c r="K121" t="s">
        <v>1227</v>
      </c>
      <c r="L121">
        <v>35715</v>
      </c>
      <c r="M121">
        <v>32865</v>
      </c>
      <c r="N121">
        <v>589</v>
      </c>
      <c r="O121">
        <v>352</v>
      </c>
      <c r="P121">
        <v>100</v>
      </c>
      <c r="Q121">
        <v>23</v>
      </c>
      <c r="R121">
        <v>1208</v>
      </c>
      <c r="S121">
        <v>578</v>
      </c>
      <c r="T121" s="12">
        <v>92.020159596808057</v>
      </c>
      <c r="U121" s="9">
        <f>N121/L121</f>
        <v>1.6491670166596667E-2</v>
      </c>
      <c r="V121" s="9">
        <f>O121/L121</f>
        <v>9.8558028839423207E-3</v>
      </c>
      <c r="W121" s="9">
        <f>P121/L121</f>
        <v>2.7999440011199778E-3</v>
      </c>
      <c r="X121" s="9">
        <f>Q121/L121</f>
        <v>6.4398712025759484E-4</v>
      </c>
      <c r="Y121" s="9">
        <f>R121/L121</f>
        <v>3.3823323533529327E-2</v>
      </c>
      <c r="Z121" s="9">
        <f>S121/L121</f>
        <v>1.6183676326473471E-2</v>
      </c>
      <c r="AA121" s="9">
        <f>SUM(N121:S121)/L121</f>
        <v>7.9798404031919359E-2</v>
      </c>
      <c r="AB121" s="9" t="str">
        <f>IF(T121&gt;73,"Greater","Less")</f>
        <v>Greater</v>
      </c>
      <c r="AC121" s="9" t="str">
        <f>IF(T121&gt;VLOOKUP(G121,Some_data!$C$3144:$M$3196,11,FALSE),"Greater","Less")</f>
        <v>Greater</v>
      </c>
      <c r="AD121" s="9" t="str">
        <f>IF(T121&gt;VLOOKUP(J121,Some_data!$A$2:$M$3143,13,FALSE),"Greater","Less")</f>
        <v>Greater</v>
      </c>
      <c r="AE121" s="12">
        <f t="shared" ref="AE121:AE122" si="5">IF(AD121="Greater",0,1)</f>
        <v>0</v>
      </c>
      <c r="AF121" t="s">
        <v>30</v>
      </c>
      <c r="AG121" s="1">
        <v>3.75</v>
      </c>
      <c r="AH121" s="2">
        <v>43678</v>
      </c>
      <c r="AI121" s="2" t="s">
        <v>31</v>
      </c>
      <c r="AJ121" t="s">
        <v>31</v>
      </c>
      <c r="AK121" s="2">
        <v>43678</v>
      </c>
      <c r="AL121" t="s">
        <v>53</v>
      </c>
      <c r="AM121" t="s">
        <v>31</v>
      </c>
      <c r="AN121" t="s">
        <v>53</v>
      </c>
      <c r="AO121" t="s">
        <v>31</v>
      </c>
      <c r="AP121" t="s">
        <v>33</v>
      </c>
      <c r="AQ121" t="s">
        <v>31</v>
      </c>
      <c r="AR121" t="s">
        <v>60</v>
      </c>
      <c r="AS121" t="s">
        <v>66</v>
      </c>
      <c r="AT121" s="3">
        <v>3.8029999999999999</v>
      </c>
      <c r="AU121" s="3">
        <v>4.7770000000000001</v>
      </c>
      <c r="AV121" s="4">
        <v>1225000</v>
      </c>
      <c r="AW121" s="5">
        <v>99.986000000000004</v>
      </c>
      <c r="AX121" s="6">
        <v>1224828.5</v>
      </c>
      <c r="AY121" s="5">
        <v>100.16500000000001</v>
      </c>
      <c r="AZ121" s="4">
        <v>1227021.25</v>
      </c>
      <c r="BA121" s="4">
        <v>2192.75</v>
      </c>
    </row>
    <row r="122" spans="1:53" x14ac:dyDescent="0.25">
      <c r="A122" t="str">
        <f t="shared" si="4"/>
        <v xml:space="preserve"> </v>
      </c>
      <c r="B122" t="str">
        <f t="shared" si="3"/>
        <v>150667</v>
      </c>
      <c r="C122" t="s">
        <v>719</v>
      </c>
      <c r="D122" t="s">
        <v>27</v>
      </c>
      <c r="E122" t="s">
        <v>720</v>
      </c>
      <c r="F122" t="s">
        <v>1112</v>
      </c>
      <c r="G122" t="s">
        <v>323</v>
      </c>
      <c r="H122" t="str">
        <f>F122&amp;", "&amp;G122</f>
        <v>Ozaukee, WI</v>
      </c>
      <c r="I122" t="s">
        <v>1199</v>
      </c>
      <c r="J122" s="7">
        <v>55089</v>
      </c>
      <c r="K122" t="s">
        <v>1227</v>
      </c>
      <c r="L122">
        <v>20244</v>
      </c>
      <c r="M122">
        <v>19365</v>
      </c>
      <c r="N122">
        <v>166</v>
      </c>
      <c r="O122">
        <v>0</v>
      </c>
      <c r="P122">
        <v>272</v>
      </c>
      <c r="Q122">
        <v>0</v>
      </c>
      <c r="R122">
        <v>78</v>
      </c>
      <c r="S122">
        <v>363</v>
      </c>
      <c r="T122" s="12">
        <v>95.657972732661534</v>
      </c>
      <c r="U122" s="9">
        <f>N122/L122</f>
        <v>8.1999604821181588E-3</v>
      </c>
      <c r="V122" s="9">
        <f>O122/L122</f>
        <v>0</v>
      </c>
      <c r="W122" s="9">
        <f>P122/L122</f>
        <v>1.3436079826121321E-2</v>
      </c>
      <c r="X122" s="9">
        <f>Q122/L122</f>
        <v>0</v>
      </c>
      <c r="Y122" s="9">
        <f>R122/L122</f>
        <v>3.8529934795494963E-3</v>
      </c>
      <c r="Z122" s="9">
        <f>S122/L122</f>
        <v>1.7931238885595731E-2</v>
      </c>
      <c r="AA122" s="9">
        <f>SUM(N122:S122)/L122</f>
        <v>4.3420272673384705E-2</v>
      </c>
      <c r="AB122" s="9" t="str">
        <f>IF(T122&gt;73,"Greater","Less")</f>
        <v>Greater</v>
      </c>
      <c r="AC122" s="9" t="str">
        <f>IF(T122&gt;VLOOKUP(G122,Some_data!$C$3144:$M$3196,11,FALSE),"Greater","Less")</f>
        <v>Greater</v>
      </c>
      <c r="AD122" s="9" t="str">
        <f>IF(T122&gt;VLOOKUP(J122,Some_data!$A$2:$M$3143,13,FALSE),"Greater","Less")</f>
        <v>Greater</v>
      </c>
      <c r="AE122" s="12">
        <f t="shared" si="5"/>
        <v>0</v>
      </c>
      <c r="AF122" t="s">
        <v>30</v>
      </c>
      <c r="AG122" s="1">
        <v>2</v>
      </c>
      <c r="AH122" s="2">
        <v>44621</v>
      </c>
      <c r="AI122" s="2" t="s">
        <v>31</v>
      </c>
      <c r="AJ122" t="s">
        <v>31</v>
      </c>
      <c r="AK122" s="2">
        <v>44621</v>
      </c>
      <c r="AL122" t="s">
        <v>43</v>
      </c>
      <c r="AM122" t="s">
        <v>31</v>
      </c>
      <c r="AN122" t="s">
        <v>43</v>
      </c>
      <c r="AO122" t="s">
        <v>31</v>
      </c>
      <c r="AP122" t="s">
        <v>33</v>
      </c>
      <c r="AQ122" t="s">
        <v>31</v>
      </c>
      <c r="AR122" t="s">
        <v>60</v>
      </c>
      <c r="AS122" t="s">
        <v>70</v>
      </c>
      <c r="AT122" s="3">
        <v>1.45</v>
      </c>
      <c r="AU122" s="3">
        <v>1.7989999999999999</v>
      </c>
      <c r="AV122" s="4">
        <v>775000</v>
      </c>
      <c r="AW122" s="5">
        <v>101.459</v>
      </c>
      <c r="AX122" s="6">
        <v>786307.25</v>
      </c>
      <c r="AY122" s="5">
        <v>101.221</v>
      </c>
      <c r="AZ122" s="4">
        <v>784462.75</v>
      </c>
      <c r="BA122" s="4">
        <v>-1844.5</v>
      </c>
    </row>
    <row r="123" spans="1:53" hidden="1" x14ac:dyDescent="0.25">
      <c r="A123" t="str">
        <f t="shared" si="4"/>
        <v>Dup</v>
      </c>
      <c r="B123" t="str">
        <f t="shared" si="3"/>
        <v>150667</v>
      </c>
      <c r="C123" t="s">
        <v>721</v>
      </c>
      <c r="D123" t="s">
        <v>27</v>
      </c>
      <c r="E123" t="s">
        <v>720</v>
      </c>
      <c r="F123" t="s">
        <v>1112</v>
      </c>
      <c r="G123" t="s">
        <v>323</v>
      </c>
      <c r="H123" t="str">
        <f>F123&amp;", "&amp;G123</f>
        <v>Ozaukee, WI</v>
      </c>
      <c r="I123" t="s">
        <v>1199</v>
      </c>
      <c r="J123" s="7">
        <v>55089</v>
      </c>
      <c r="K123" t="s">
        <v>1227</v>
      </c>
      <c r="L123">
        <v>20244</v>
      </c>
      <c r="M123">
        <v>19365</v>
      </c>
      <c r="N123">
        <v>166</v>
      </c>
      <c r="O123">
        <v>0</v>
      </c>
      <c r="P123">
        <v>272</v>
      </c>
      <c r="Q123">
        <v>0</v>
      </c>
      <c r="R123">
        <v>78</v>
      </c>
      <c r="S123">
        <v>363</v>
      </c>
      <c r="T123" s="12">
        <v>95.657972732661534</v>
      </c>
      <c r="U123" s="9">
        <f>N123/L123</f>
        <v>8.1999604821181588E-3</v>
      </c>
      <c r="V123" s="9">
        <f>O123/L123</f>
        <v>0</v>
      </c>
      <c r="W123" s="9">
        <f>P123/L123</f>
        <v>1.3436079826121321E-2</v>
      </c>
      <c r="X123" s="9">
        <f>Q123/L123</f>
        <v>0</v>
      </c>
      <c r="Y123" s="9">
        <f>R123/L123</f>
        <v>3.8529934795494963E-3</v>
      </c>
      <c r="Z123" s="9">
        <f>S123/L123</f>
        <v>1.7931238885595731E-2</v>
      </c>
      <c r="AA123" s="9">
        <f>SUM(N123:S123)/L123</f>
        <v>4.3420272673384705E-2</v>
      </c>
      <c r="AB123" s="9" t="str">
        <f>IF(T123&gt;73,"Greater","Less")</f>
        <v>Greater</v>
      </c>
      <c r="AC123" s="9" t="str">
        <f>IF(T123&gt;VLOOKUP(G123,Some_data!$C$3144:$M$3196,11,FALSE),"Greater","Less")</f>
        <v>Greater</v>
      </c>
      <c r="AD123" s="9" t="str">
        <f>IF(T123&gt;VLOOKUP(J123,Some_data!$A$2:$M$3143,13,FALSE),"Greater","Less")</f>
        <v>Greater</v>
      </c>
      <c r="AE123" s="9"/>
      <c r="AF123" t="s">
        <v>30</v>
      </c>
      <c r="AG123" s="1">
        <v>2</v>
      </c>
      <c r="AH123" s="2">
        <v>44986</v>
      </c>
      <c r="AI123" s="2" t="s">
        <v>31</v>
      </c>
      <c r="AJ123" t="s">
        <v>31</v>
      </c>
      <c r="AK123" s="2">
        <v>44986</v>
      </c>
      <c r="AL123" t="s">
        <v>43</v>
      </c>
      <c r="AM123" t="s">
        <v>31</v>
      </c>
      <c r="AN123" t="s">
        <v>43</v>
      </c>
      <c r="AO123" t="s">
        <v>31</v>
      </c>
      <c r="AP123" t="s">
        <v>33</v>
      </c>
      <c r="AQ123" t="s">
        <v>31</v>
      </c>
      <c r="AR123" t="s">
        <v>60</v>
      </c>
      <c r="AS123" t="s">
        <v>70</v>
      </c>
      <c r="AT123" s="3">
        <v>1.6160000000000001</v>
      </c>
      <c r="AU123" s="3">
        <v>2.0089999999999999</v>
      </c>
      <c r="AV123" s="4">
        <v>795000</v>
      </c>
      <c r="AW123" s="5">
        <v>101.378</v>
      </c>
      <c r="AX123" s="6">
        <v>805955.1</v>
      </c>
      <c r="AY123" s="5">
        <v>101.52200000000001</v>
      </c>
      <c r="AZ123" s="4">
        <v>807099.9</v>
      </c>
      <c r="BA123" s="4">
        <v>1144.8</v>
      </c>
    </row>
    <row r="124" spans="1:53" hidden="1" x14ac:dyDescent="0.25">
      <c r="A124" t="str">
        <f t="shared" si="4"/>
        <v>Dup</v>
      </c>
      <c r="B124" t="str">
        <f t="shared" si="3"/>
        <v>150667</v>
      </c>
      <c r="C124" t="s">
        <v>722</v>
      </c>
      <c r="D124" t="s">
        <v>27</v>
      </c>
      <c r="E124" t="s">
        <v>720</v>
      </c>
      <c r="F124" t="s">
        <v>1112</v>
      </c>
      <c r="G124" t="s">
        <v>323</v>
      </c>
      <c r="H124" t="str">
        <f>F124&amp;", "&amp;G124</f>
        <v>Ozaukee, WI</v>
      </c>
      <c r="I124" t="s">
        <v>1199</v>
      </c>
      <c r="J124" s="7">
        <v>55089</v>
      </c>
      <c r="K124" t="s">
        <v>1227</v>
      </c>
      <c r="L124">
        <v>20244</v>
      </c>
      <c r="M124">
        <v>19365</v>
      </c>
      <c r="N124">
        <v>166</v>
      </c>
      <c r="O124">
        <v>0</v>
      </c>
      <c r="P124">
        <v>272</v>
      </c>
      <c r="Q124">
        <v>0</v>
      </c>
      <c r="R124">
        <v>78</v>
      </c>
      <c r="S124">
        <v>363</v>
      </c>
      <c r="T124" s="12">
        <v>95.657972732661534</v>
      </c>
      <c r="U124" s="9">
        <f>N124/L124</f>
        <v>8.1999604821181588E-3</v>
      </c>
      <c r="V124" s="9">
        <f>O124/L124</f>
        <v>0</v>
      </c>
      <c r="W124" s="9">
        <f>P124/L124</f>
        <v>1.3436079826121321E-2</v>
      </c>
      <c r="X124" s="9">
        <f>Q124/L124</f>
        <v>0</v>
      </c>
      <c r="Y124" s="9">
        <f>R124/L124</f>
        <v>3.8529934795494963E-3</v>
      </c>
      <c r="Z124" s="9">
        <f>S124/L124</f>
        <v>1.7931238885595731E-2</v>
      </c>
      <c r="AA124" s="9">
        <f>SUM(N124:S124)/L124</f>
        <v>4.3420272673384705E-2</v>
      </c>
      <c r="AB124" s="9" t="str">
        <f>IF(T124&gt;73,"Greater","Less")</f>
        <v>Greater</v>
      </c>
      <c r="AC124" s="9" t="str">
        <f>IF(T124&gt;VLOOKUP(G124,Some_data!$C$3144:$M$3196,11,FALSE),"Greater","Less")</f>
        <v>Greater</v>
      </c>
      <c r="AD124" s="9" t="str">
        <f>IF(T124&gt;VLOOKUP(J124,Some_data!$A$2:$M$3143,13,FALSE),"Greater","Less")</f>
        <v>Greater</v>
      </c>
      <c r="AE124" s="9"/>
      <c r="AF124" t="s">
        <v>30</v>
      </c>
      <c r="AG124" s="1">
        <v>3</v>
      </c>
      <c r="AH124" s="2">
        <v>45352</v>
      </c>
      <c r="AI124" s="2" t="s">
        <v>31</v>
      </c>
      <c r="AJ124" t="s">
        <v>31</v>
      </c>
      <c r="AK124" s="2">
        <v>45352</v>
      </c>
      <c r="AL124" t="s">
        <v>43</v>
      </c>
      <c r="AM124" t="s">
        <v>31</v>
      </c>
      <c r="AN124" t="s">
        <v>43</v>
      </c>
      <c r="AO124" t="s">
        <v>31</v>
      </c>
      <c r="AP124" t="s">
        <v>33</v>
      </c>
      <c r="AQ124" t="s">
        <v>31</v>
      </c>
      <c r="AR124" t="s">
        <v>60</v>
      </c>
      <c r="AS124" t="s">
        <v>70</v>
      </c>
      <c r="AT124" s="3">
        <v>1.6879999999999999</v>
      </c>
      <c r="AU124" s="3">
        <v>2.101</v>
      </c>
      <c r="AV124" s="4">
        <v>815000</v>
      </c>
      <c r="AW124" s="5">
        <v>105.92100000000001</v>
      </c>
      <c r="AX124" s="6">
        <v>863256.15</v>
      </c>
      <c r="AY124" s="5">
        <v>105.789</v>
      </c>
      <c r="AZ124" s="4">
        <v>862180.35</v>
      </c>
      <c r="BA124" s="4">
        <v>-1075.8</v>
      </c>
    </row>
    <row r="125" spans="1:53" hidden="1" x14ac:dyDescent="0.25">
      <c r="A125" t="str">
        <f t="shared" si="4"/>
        <v>Dup</v>
      </c>
      <c r="B125" t="str">
        <f t="shared" si="3"/>
        <v>150667</v>
      </c>
      <c r="C125" t="s">
        <v>723</v>
      </c>
      <c r="D125" t="s">
        <v>27</v>
      </c>
      <c r="E125" t="s">
        <v>720</v>
      </c>
      <c r="F125" t="s">
        <v>1112</v>
      </c>
      <c r="G125" t="s">
        <v>323</v>
      </c>
      <c r="H125" t="str">
        <f>F125&amp;", "&amp;G125</f>
        <v>Ozaukee, WI</v>
      </c>
      <c r="I125" t="s">
        <v>1199</v>
      </c>
      <c r="J125" s="7">
        <v>55089</v>
      </c>
      <c r="K125" t="s">
        <v>1227</v>
      </c>
      <c r="L125">
        <v>20244</v>
      </c>
      <c r="M125">
        <v>19365</v>
      </c>
      <c r="N125">
        <v>166</v>
      </c>
      <c r="O125">
        <v>0</v>
      </c>
      <c r="P125">
        <v>272</v>
      </c>
      <c r="Q125">
        <v>0</v>
      </c>
      <c r="R125">
        <v>78</v>
      </c>
      <c r="S125">
        <v>363</v>
      </c>
      <c r="T125" s="12">
        <v>95.657972732661534</v>
      </c>
      <c r="U125" s="9">
        <f>N125/L125</f>
        <v>8.1999604821181588E-3</v>
      </c>
      <c r="V125" s="9">
        <f>O125/L125</f>
        <v>0</v>
      </c>
      <c r="W125" s="9">
        <f>P125/L125</f>
        <v>1.3436079826121321E-2</v>
      </c>
      <c r="X125" s="9">
        <f>Q125/L125</f>
        <v>0</v>
      </c>
      <c r="Y125" s="9">
        <f>R125/L125</f>
        <v>3.8529934795494963E-3</v>
      </c>
      <c r="Z125" s="9">
        <f>S125/L125</f>
        <v>1.7931238885595731E-2</v>
      </c>
      <c r="AA125" s="9">
        <f>SUM(N125:S125)/L125</f>
        <v>4.3420272673384705E-2</v>
      </c>
      <c r="AB125" s="9" t="str">
        <f>IF(T125&gt;73,"Greater","Less")</f>
        <v>Greater</v>
      </c>
      <c r="AC125" s="9" t="str">
        <f>IF(T125&gt;VLOOKUP(G125,Some_data!$C$3144:$M$3196,11,FALSE),"Greater","Less")</f>
        <v>Greater</v>
      </c>
      <c r="AD125" s="9" t="str">
        <f>IF(T125&gt;VLOOKUP(J125,Some_data!$A$2:$M$3143,13,FALSE),"Greater","Less")</f>
        <v>Greater</v>
      </c>
      <c r="AE125" s="9"/>
      <c r="AF125" t="s">
        <v>30</v>
      </c>
      <c r="AG125" s="1">
        <v>3</v>
      </c>
      <c r="AH125" s="2">
        <v>45717</v>
      </c>
      <c r="AI125" s="2" t="s">
        <v>31</v>
      </c>
      <c r="AJ125" t="s">
        <v>31</v>
      </c>
      <c r="AK125" s="2">
        <v>45717</v>
      </c>
      <c r="AL125" t="s">
        <v>43</v>
      </c>
      <c r="AM125" t="s">
        <v>31</v>
      </c>
      <c r="AN125" t="s">
        <v>43</v>
      </c>
      <c r="AO125" t="s">
        <v>31</v>
      </c>
      <c r="AP125" t="s">
        <v>33</v>
      </c>
      <c r="AQ125" t="s">
        <v>31</v>
      </c>
      <c r="AR125" t="s">
        <v>60</v>
      </c>
      <c r="AS125" t="s">
        <v>70</v>
      </c>
      <c r="AT125" s="3">
        <v>1.831</v>
      </c>
      <c r="AU125" s="3">
        <v>2.2810000000000001</v>
      </c>
      <c r="AV125" s="4">
        <v>840000</v>
      </c>
      <c r="AW125" s="5">
        <v>106.316</v>
      </c>
      <c r="AX125" s="6">
        <v>893054.4</v>
      </c>
      <c r="AY125" s="5">
        <v>106.86799999999999</v>
      </c>
      <c r="AZ125" s="4">
        <v>897691.2</v>
      </c>
      <c r="BA125" s="4">
        <v>4636.8</v>
      </c>
    </row>
    <row r="126" spans="1:53" hidden="1" x14ac:dyDescent="0.25">
      <c r="A126" t="str">
        <f t="shared" si="4"/>
        <v>Dup</v>
      </c>
      <c r="B126" t="str">
        <f t="shared" si="3"/>
        <v>150667</v>
      </c>
      <c r="C126" t="s">
        <v>724</v>
      </c>
      <c r="D126" t="s">
        <v>27</v>
      </c>
      <c r="E126" t="s">
        <v>720</v>
      </c>
      <c r="F126" t="s">
        <v>1112</v>
      </c>
      <c r="G126" t="s">
        <v>323</v>
      </c>
      <c r="H126" t="str">
        <f>F126&amp;", "&amp;G126</f>
        <v>Ozaukee, WI</v>
      </c>
      <c r="I126" t="s">
        <v>1199</v>
      </c>
      <c r="J126" s="7">
        <v>55089</v>
      </c>
      <c r="K126" t="s">
        <v>1227</v>
      </c>
      <c r="L126">
        <v>20244</v>
      </c>
      <c r="M126">
        <v>19365</v>
      </c>
      <c r="N126">
        <v>166</v>
      </c>
      <c r="O126">
        <v>0</v>
      </c>
      <c r="P126">
        <v>272</v>
      </c>
      <c r="Q126">
        <v>0</v>
      </c>
      <c r="R126">
        <v>78</v>
      </c>
      <c r="S126">
        <v>363</v>
      </c>
      <c r="T126" s="12">
        <v>95.657972732661534</v>
      </c>
      <c r="U126" s="9">
        <f>N126/L126</f>
        <v>8.1999604821181588E-3</v>
      </c>
      <c r="V126" s="9">
        <f>O126/L126</f>
        <v>0</v>
      </c>
      <c r="W126" s="9">
        <f>P126/L126</f>
        <v>1.3436079826121321E-2</v>
      </c>
      <c r="X126" s="9">
        <f>Q126/L126</f>
        <v>0</v>
      </c>
      <c r="Y126" s="9">
        <f>R126/L126</f>
        <v>3.8529934795494963E-3</v>
      </c>
      <c r="Z126" s="9">
        <f>S126/L126</f>
        <v>1.7931238885595731E-2</v>
      </c>
      <c r="AA126" s="9">
        <f>SUM(N126:S126)/L126</f>
        <v>4.3420272673384705E-2</v>
      </c>
      <c r="AB126" s="9" t="str">
        <f>IF(T126&gt;73,"Greater","Less")</f>
        <v>Greater</v>
      </c>
      <c r="AC126" s="9" t="str">
        <f>IF(T126&gt;VLOOKUP(G126,Some_data!$C$3144:$M$3196,11,FALSE),"Greater","Less")</f>
        <v>Greater</v>
      </c>
      <c r="AD126" s="9" t="str">
        <f>IF(T126&gt;VLOOKUP(J126,Some_data!$A$2:$M$3143,13,FALSE),"Greater","Less")</f>
        <v>Greater</v>
      </c>
      <c r="AE126" s="9"/>
      <c r="AF126" t="s">
        <v>30</v>
      </c>
      <c r="AG126" s="1">
        <v>2</v>
      </c>
      <c r="AH126" s="2">
        <v>46082</v>
      </c>
      <c r="AI126" s="2">
        <v>45717</v>
      </c>
      <c r="AJ126" t="s">
        <v>31</v>
      </c>
      <c r="AK126" s="2">
        <v>45717</v>
      </c>
      <c r="AL126" t="s">
        <v>43</v>
      </c>
      <c r="AM126" t="s">
        <v>31</v>
      </c>
      <c r="AN126" t="s">
        <v>43</v>
      </c>
      <c r="AO126" t="s">
        <v>31</v>
      </c>
      <c r="AP126" t="s">
        <v>33</v>
      </c>
      <c r="AQ126" t="s">
        <v>31</v>
      </c>
      <c r="AR126" t="s">
        <v>60</v>
      </c>
      <c r="AS126" t="s">
        <v>70</v>
      </c>
      <c r="AT126" s="3">
        <v>2</v>
      </c>
      <c r="AU126" s="3">
        <v>2.4950000000000001</v>
      </c>
      <c r="AV126" s="4">
        <v>860000</v>
      </c>
      <c r="AW126" s="5">
        <v>100</v>
      </c>
      <c r="AX126" s="6">
        <v>860000</v>
      </c>
      <c r="AY126" s="5">
        <v>100.96899999999999</v>
      </c>
      <c r="AZ126" s="4">
        <v>868333.4</v>
      </c>
      <c r="BA126" s="4">
        <v>8333.4</v>
      </c>
    </row>
    <row r="127" spans="1:53" hidden="1" x14ac:dyDescent="0.25">
      <c r="A127" t="str">
        <f t="shared" si="4"/>
        <v>Dup</v>
      </c>
      <c r="B127" t="str">
        <f t="shared" si="3"/>
        <v>150667</v>
      </c>
      <c r="C127" t="s">
        <v>725</v>
      </c>
      <c r="D127" t="s">
        <v>27</v>
      </c>
      <c r="E127" t="s">
        <v>720</v>
      </c>
      <c r="F127" t="s">
        <v>1112</v>
      </c>
      <c r="G127" t="s">
        <v>323</v>
      </c>
      <c r="H127" t="str">
        <f>F127&amp;", "&amp;G127</f>
        <v>Ozaukee, WI</v>
      </c>
      <c r="I127" t="s">
        <v>1199</v>
      </c>
      <c r="J127" s="7">
        <v>55089</v>
      </c>
      <c r="K127" t="s">
        <v>1227</v>
      </c>
      <c r="L127">
        <v>20244</v>
      </c>
      <c r="M127">
        <v>19365</v>
      </c>
      <c r="N127">
        <v>166</v>
      </c>
      <c r="O127">
        <v>0</v>
      </c>
      <c r="P127">
        <v>272</v>
      </c>
      <c r="Q127">
        <v>0</v>
      </c>
      <c r="R127">
        <v>78</v>
      </c>
      <c r="S127">
        <v>363</v>
      </c>
      <c r="T127" s="12">
        <v>95.657972732661534</v>
      </c>
      <c r="U127" s="9">
        <f>N127/L127</f>
        <v>8.1999604821181588E-3</v>
      </c>
      <c r="V127" s="9">
        <f>O127/L127</f>
        <v>0</v>
      </c>
      <c r="W127" s="9">
        <f>P127/L127</f>
        <v>1.3436079826121321E-2</v>
      </c>
      <c r="X127" s="9">
        <f>Q127/L127</f>
        <v>0</v>
      </c>
      <c r="Y127" s="9">
        <f>R127/L127</f>
        <v>3.8529934795494963E-3</v>
      </c>
      <c r="Z127" s="9">
        <f>S127/L127</f>
        <v>1.7931238885595731E-2</v>
      </c>
      <c r="AA127" s="9">
        <f>SUM(N127:S127)/L127</f>
        <v>4.3420272673384705E-2</v>
      </c>
      <c r="AB127" s="9" t="str">
        <f>IF(T127&gt;73,"Greater","Less")</f>
        <v>Greater</v>
      </c>
      <c r="AC127" s="9" t="str">
        <f>IF(T127&gt;VLOOKUP(G127,Some_data!$C$3144:$M$3196,11,FALSE),"Greater","Less")</f>
        <v>Greater</v>
      </c>
      <c r="AD127" s="9" t="str">
        <f>IF(T127&gt;VLOOKUP(J127,Some_data!$A$2:$M$3143,13,FALSE),"Greater","Less")</f>
        <v>Greater</v>
      </c>
      <c r="AE127" s="9"/>
      <c r="AF127" t="s">
        <v>30</v>
      </c>
      <c r="AG127" s="1">
        <v>2.25</v>
      </c>
      <c r="AH127" s="2">
        <v>46447</v>
      </c>
      <c r="AI127" s="2">
        <v>45717</v>
      </c>
      <c r="AJ127" t="s">
        <v>31</v>
      </c>
      <c r="AK127" s="2">
        <v>45717</v>
      </c>
      <c r="AL127" t="s">
        <v>43</v>
      </c>
      <c r="AM127" t="s">
        <v>31</v>
      </c>
      <c r="AN127" t="s">
        <v>43</v>
      </c>
      <c r="AO127" t="s">
        <v>31</v>
      </c>
      <c r="AP127" t="s">
        <v>33</v>
      </c>
      <c r="AQ127" t="s">
        <v>31</v>
      </c>
      <c r="AR127" t="s">
        <v>60</v>
      </c>
      <c r="AS127" t="s">
        <v>70</v>
      </c>
      <c r="AT127" s="3">
        <v>2.0979999999999999</v>
      </c>
      <c r="AU127" s="3">
        <v>2.6190000000000002</v>
      </c>
      <c r="AV127" s="4">
        <v>880000</v>
      </c>
      <c r="AW127" s="5">
        <v>100.81399999999999</v>
      </c>
      <c r="AX127" s="6">
        <v>887163.2</v>
      </c>
      <c r="AY127" s="5">
        <v>102.509</v>
      </c>
      <c r="AZ127" s="4">
        <v>902079.2</v>
      </c>
      <c r="BA127" s="4">
        <v>14916</v>
      </c>
    </row>
    <row r="128" spans="1:53" x14ac:dyDescent="0.25">
      <c r="A128" t="str">
        <f t="shared" si="4"/>
        <v xml:space="preserve"> </v>
      </c>
      <c r="B128" t="str">
        <f t="shared" si="3"/>
        <v>158843</v>
      </c>
      <c r="C128" t="s">
        <v>424</v>
      </c>
      <c r="D128" t="s">
        <v>27</v>
      </c>
      <c r="E128" t="s">
        <v>425</v>
      </c>
      <c r="F128" t="s">
        <v>1084</v>
      </c>
      <c r="G128" t="s">
        <v>56</v>
      </c>
      <c r="H128" t="str">
        <f>F128&amp;", "&amp;G128</f>
        <v>Maricopa, AZ</v>
      </c>
      <c r="I128" t="s">
        <v>1172</v>
      </c>
      <c r="J128" s="7">
        <v>4013</v>
      </c>
      <c r="K128" t="s">
        <v>1226</v>
      </c>
      <c r="L128">
        <v>245160</v>
      </c>
      <c r="M128">
        <v>187654</v>
      </c>
      <c r="N128">
        <v>12803</v>
      </c>
      <c r="O128">
        <v>3635</v>
      </c>
      <c r="P128">
        <v>23647</v>
      </c>
      <c r="Q128">
        <v>387</v>
      </c>
      <c r="R128">
        <v>6757</v>
      </c>
      <c r="S128">
        <v>10277</v>
      </c>
      <c r="T128" s="12">
        <v>76.543481807798983</v>
      </c>
      <c r="U128" s="9">
        <f>N128/L128</f>
        <v>5.2223038015989556E-2</v>
      </c>
      <c r="V128" s="9">
        <f>O128/L128</f>
        <v>1.482705172132485E-2</v>
      </c>
      <c r="W128" s="9">
        <f>P128/L128</f>
        <v>9.6455376080926747E-2</v>
      </c>
      <c r="X128" s="9">
        <f>Q128/L128</f>
        <v>1.5785609397944199E-3</v>
      </c>
      <c r="Y128" s="9">
        <f>R128/L128</f>
        <v>2.7561592429433839E-2</v>
      </c>
      <c r="Z128" s="9">
        <f>S128/L128</f>
        <v>4.1919562734540707E-2</v>
      </c>
      <c r="AA128" s="9">
        <f>SUM(N128:S128)/L128</f>
        <v>0.23456518192201012</v>
      </c>
      <c r="AB128" s="9" t="str">
        <f>IF(T128&gt;73,"Greater","Less")</f>
        <v>Greater</v>
      </c>
      <c r="AC128" s="9" t="str">
        <f>IF(T128&gt;VLOOKUP(G128,Some_data!$C$3144:$M$3196,11,FALSE),"Greater","Less")</f>
        <v>Less</v>
      </c>
      <c r="AD128" s="9" t="str">
        <f>IF(T128&gt;VLOOKUP(J128,Some_data!$A$2:$M$3143,13,FALSE),"Greater","Less")</f>
        <v>Less</v>
      </c>
      <c r="AE128" s="12">
        <f>IF(AD128="Greater",0,1)</f>
        <v>1</v>
      </c>
      <c r="AF128" t="s">
        <v>87</v>
      </c>
      <c r="AG128" s="1">
        <v>4</v>
      </c>
      <c r="AH128" s="2">
        <v>46569</v>
      </c>
      <c r="AI128" s="2" t="s">
        <v>31</v>
      </c>
      <c r="AJ128" t="s">
        <v>31</v>
      </c>
      <c r="AK128" s="2">
        <v>46569</v>
      </c>
      <c r="AL128" t="s">
        <v>88</v>
      </c>
      <c r="AM128" t="s">
        <v>89</v>
      </c>
      <c r="AN128" t="s">
        <v>88</v>
      </c>
      <c r="AO128" t="s">
        <v>89</v>
      </c>
      <c r="AP128" t="s">
        <v>33</v>
      </c>
      <c r="AQ128" t="s">
        <v>31</v>
      </c>
      <c r="AR128" t="s">
        <v>100</v>
      </c>
      <c r="AS128" t="s">
        <v>70</v>
      </c>
      <c r="AT128" s="3">
        <v>2.0830000000000002</v>
      </c>
      <c r="AU128" s="3">
        <v>2.4529999999999998</v>
      </c>
      <c r="AV128" s="4">
        <v>3505000</v>
      </c>
      <c r="AW128" s="5">
        <v>114.14</v>
      </c>
      <c r="AX128" s="6">
        <v>4000607</v>
      </c>
      <c r="AY128" s="5">
        <v>118.285</v>
      </c>
      <c r="AZ128" s="4">
        <v>4145889.25</v>
      </c>
      <c r="BA128" s="4">
        <v>145282.25</v>
      </c>
    </row>
    <row r="129" spans="1:53" hidden="1" x14ac:dyDescent="0.25">
      <c r="A129" t="str">
        <f t="shared" si="4"/>
        <v>Dup</v>
      </c>
      <c r="B129" t="str">
        <f t="shared" si="3"/>
        <v>158843</v>
      </c>
      <c r="C129" t="s">
        <v>426</v>
      </c>
      <c r="D129" t="s">
        <v>27</v>
      </c>
      <c r="E129" t="s">
        <v>425</v>
      </c>
      <c r="F129" t="s">
        <v>1084</v>
      </c>
      <c r="G129" t="s">
        <v>56</v>
      </c>
      <c r="H129" t="str">
        <f>F129&amp;", "&amp;G129</f>
        <v>Maricopa, AZ</v>
      </c>
      <c r="I129" t="s">
        <v>1172</v>
      </c>
      <c r="J129" s="7">
        <v>4013</v>
      </c>
      <c r="K129" t="s">
        <v>1226</v>
      </c>
      <c r="L129">
        <v>245160</v>
      </c>
      <c r="M129">
        <v>187654</v>
      </c>
      <c r="N129">
        <v>12803</v>
      </c>
      <c r="O129">
        <v>3635</v>
      </c>
      <c r="P129">
        <v>23647</v>
      </c>
      <c r="Q129">
        <v>387</v>
      </c>
      <c r="R129">
        <v>6757</v>
      </c>
      <c r="S129">
        <v>10277</v>
      </c>
      <c r="T129" s="12">
        <v>76.543481807798983</v>
      </c>
      <c r="U129" s="9">
        <f>N129/L129</f>
        <v>5.2223038015989556E-2</v>
      </c>
      <c r="V129" s="9">
        <f>O129/L129</f>
        <v>1.482705172132485E-2</v>
      </c>
      <c r="W129" s="9">
        <f>P129/L129</f>
        <v>9.6455376080926747E-2</v>
      </c>
      <c r="X129" s="9">
        <f>Q129/L129</f>
        <v>1.5785609397944199E-3</v>
      </c>
      <c r="Y129" s="9">
        <f>R129/L129</f>
        <v>2.7561592429433839E-2</v>
      </c>
      <c r="Z129" s="9">
        <f>S129/L129</f>
        <v>4.1919562734540707E-2</v>
      </c>
      <c r="AA129" s="9">
        <f>SUM(N129:S129)/L129</f>
        <v>0.23456518192201012</v>
      </c>
      <c r="AB129" s="9" t="str">
        <f>IF(T129&gt;73,"Greater","Less")</f>
        <v>Greater</v>
      </c>
      <c r="AC129" s="9" t="str">
        <f>IF(T129&gt;VLOOKUP(G129,Some_data!$C$3144:$M$3196,11,FALSE),"Greater","Less")</f>
        <v>Less</v>
      </c>
      <c r="AD129" s="9" t="str">
        <f>IF(T129&gt;VLOOKUP(J129,Some_data!$A$2:$M$3143,13,FALSE),"Greater","Less")</f>
        <v>Less</v>
      </c>
      <c r="AE129" s="9"/>
      <c r="AF129" t="s">
        <v>87</v>
      </c>
      <c r="AG129" s="1">
        <v>2.2999999999999998</v>
      </c>
      <c r="AH129" s="2">
        <v>46935</v>
      </c>
      <c r="AI129" s="2">
        <v>46569</v>
      </c>
      <c r="AJ129" t="s">
        <v>31</v>
      </c>
      <c r="AK129" s="2">
        <v>46569</v>
      </c>
      <c r="AL129" t="s">
        <v>88</v>
      </c>
      <c r="AM129" t="s">
        <v>89</v>
      </c>
      <c r="AN129" t="s">
        <v>88</v>
      </c>
      <c r="AO129" t="s">
        <v>89</v>
      </c>
      <c r="AP129" t="s">
        <v>33</v>
      </c>
      <c r="AQ129" t="s">
        <v>31</v>
      </c>
      <c r="AR129" t="s">
        <v>100</v>
      </c>
      <c r="AS129" t="s">
        <v>70</v>
      </c>
      <c r="AT129" s="3">
        <v>2.2999999999999998</v>
      </c>
      <c r="AU129" s="3">
        <v>2.7280000000000002</v>
      </c>
      <c r="AV129" s="4">
        <v>3650000</v>
      </c>
      <c r="AW129" s="5">
        <v>100</v>
      </c>
      <c r="AX129" s="6">
        <v>3650000</v>
      </c>
      <c r="AY129" s="5">
        <v>103.69</v>
      </c>
      <c r="AZ129" s="4">
        <v>3784685</v>
      </c>
      <c r="BA129" s="4">
        <v>134685</v>
      </c>
    </row>
    <row r="130" spans="1:53" hidden="1" x14ac:dyDescent="0.25">
      <c r="A130" t="str">
        <f t="shared" si="4"/>
        <v>Dup</v>
      </c>
      <c r="B130" t="str">
        <f t="shared" si="3"/>
        <v>158843</v>
      </c>
      <c r="C130" t="s">
        <v>427</v>
      </c>
      <c r="D130" t="s">
        <v>27</v>
      </c>
      <c r="E130" t="s">
        <v>425</v>
      </c>
      <c r="F130" t="s">
        <v>1084</v>
      </c>
      <c r="G130" t="s">
        <v>56</v>
      </c>
      <c r="H130" t="str">
        <f>F130&amp;", "&amp;G130</f>
        <v>Maricopa, AZ</v>
      </c>
      <c r="I130" t="s">
        <v>1172</v>
      </c>
      <c r="J130" s="7">
        <v>4013</v>
      </c>
      <c r="K130" t="s">
        <v>1226</v>
      </c>
      <c r="L130">
        <v>245160</v>
      </c>
      <c r="M130">
        <v>187654</v>
      </c>
      <c r="N130">
        <v>12803</v>
      </c>
      <c r="O130">
        <v>3635</v>
      </c>
      <c r="P130">
        <v>23647</v>
      </c>
      <c r="Q130">
        <v>387</v>
      </c>
      <c r="R130">
        <v>6757</v>
      </c>
      <c r="S130">
        <v>10277</v>
      </c>
      <c r="T130" s="12">
        <v>76.543481807798983</v>
      </c>
      <c r="U130" s="9">
        <f>N130/L130</f>
        <v>5.2223038015989556E-2</v>
      </c>
      <c r="V130" s="9">
        <f>O130/L130</f>
        <v>1.482705172132485E-2</v>
      </c>
      <c r="W130" s="9">
        <f>P130/L130</f>
        <v>9.6455376080926747E-2</v>
      </c>
      <c r="X130" s="9">
        <f>Q130/L130</f>
        <v>1.5785609397944199E-3</v>
      </c>
      <c r="Y130" s="9">
        <f>R130/L130</f>
        <v>2.7561592429433839E-2</v>
      </c>
      <c r="Z130" s="9">
        <f>S130/L130</f>
        <v>4.1919562734540707E-2</v>
      </c>
      <c r="AA130" s="9">
        <f>SUM(N130:S130)/L130</f>
        <v>0.23456518192201012</v>
      </c>
      <c r="AB130" s="9" t="str">
        <f>IF(T130&gt;73,"Greater","Less")</f>
        <v>Greater</v>
      </c>
      <c r="AC130" s="9" t="str">
        <f>IF(T130&gt;VLOOKUP(G130,Some_data!$C$3144:$M$3196,11,FALSE),"Greater","Less")</f>
        <v>Less</v>
      </c>
      <c r="AD130" s="9" t="str">
        <f>IF(T130&gt;VLOOKUP(J130,Some_data!$A$2:$M$3143,13,FALSE),"Greater","Less")</f>
        <v>Less</v>
      </c>
      <c r="AE130" s="9"/>
      <c r="AF130" t="s">
        <v>87</v>
      </c>
      <c r="AG130" s="1">
        <v>2.5</v>
      </c>
      <c r="AH130" s="2">
        <v>47300</v>
      </c>
      <c r="AI130" s="2">
        <v>46569</v>
      </c>
      <c r="AJ130" t="s">
        <v>31</v>
      </c>
      <c r="AK130" s="2">
        <v>46569</v>
      </c>
      <c r="AL130" t="s">
        <v>88</v>
      </c>
      <c r="AM130" t="s">
        <v>89</v>
      </c>
      <c r="AN130" t="s">
        <v>88</v>
      </c>
      <c r="AO130" t="s">
        <v>89</v>
      </c>
      <c r="AP130" t="s">
        <v>33</v>
      </c>
      <c r="AQ130" t="s">
        <v>31</v>
      </c>
      <c r="AR130" t="s">
        <v>100</v>
      </c>
      <c r="AS130" t="s">
        <v>70</v>
      </c>
      <c r="AT130" s="3">
        <v>2.5</v>
      </c>
      <c r="AU130" s="3">
        <v>2.9809999999999999</v>
      </c>
      <c r="AV130" s="4">
        <v>3825000</v>
      </c>
      <c r="AW130" s="5">
        <v>100</v>
      </c>
      <c r="AX130" s="6">
        <v>3825000</v>
      </c>
      <c r="AY130" s="5">
        <v>103.884</v>
      </c>
      <c r="AZ130" s="4">
        <v>3973563</v>
      </c>
      <c r="BA130" s="4">
        <v>148563</v>
      </c>
    </row>
    <row r="131" spans="1:53" hidden="1" x14ac:dyDescent="0.25">
      <c r="A131" t="str">
        <f t="shared" si="4"/>
        <v>Dup</v>
      </c>
      <c r="B131" t="str">
        <f t="shared" si="3"/>
        <v>158843</v>
      </c>
      <c r="C131" t="s">
        <v>428</v>
      </c>
      <c r="D131" t="s">
        <v>27</v>
      </c>
      <c r="E131" t="s">
        <v>425</v>
      </c>
      <c r="F131" t="s">
        <v>1084</v>
      </c>
      <c r="G131" t="s">
        <v>56</v>
      </c>
      <c r="H131" t="str">
        <f>F131&amp;", "&amp;G131</f>
        <v>Maricopa, AZ</v>
      </c>
      <c r="I131" t="s">
        <v>1172</v>
      </c>
      <c r="J131" s="7">
        <v>4013</v>
      </c>
      <c r="K131" t="s">
        <v>1226</v>
      </c>
      <c r="L131">
        <v>245160</v>
      </c>
      <c r="M131">
        <v>187654</v>
      </c>
      <c r="N131">
        <v>12803</v>
      </c>
      <c r="O131">
        <v>3635</v>
      </c>
      <c r="P131">
        <v>23647</v>
      </c>
      <c r="Q131">
        <v>387</v>
      </c>
      <c r="R131">
        <v>6757</v>
      </c>
      <c r="S131">
        <v>10277</v>
      </c>
      <c r="T131" s="12">
        <v>76.543481807798983</v>
      </c>
      <c r="U131" s="9">
        <f>N131/L131</f>
        <v>5.2223038015989556E-2</v>
      </c>
      <c r="V131" s="9">
        <f>O131/L131</f>
        <v>1.482705172132485E-2</v>
      </c>
      <c r="W131" s="9">
        <f>P131/L131</f>
        <v>9.6455376080926747E-2</v>
      </c>
      <c r="X131" s="9">
        <f>Q131/L131</f>
        <v>1.5785609397944199E-3</v>
      </c>
      <c r="Y131" s="9">
        <f>R131/L131</f>
        <v>2.7561592429433839E-2</v>
      </c>
      <c r="Z131" s="9">
        <f>S131/L131</f>
        <v>4.1919562734540707E-2</v>
      </c>
      <c r="AA131" s="9">
        <f>SUM(N131:S131)/L131</f>
        <v>0.23456518192201012</v>
      </c>
      <c r="AB131" s="9" t="str">
        <f>IF(T131&gt;73,"Greater","Less")</f>
        <v>Greater</v>
      </c>
      <c r="AC131" s="9" t="str">
        <f>IF(T131&gt;VLOOKUP(G131,Some_data!$C$3144:$M$3196,11,FALSE),"Greater","Less")</f>
        <v>Less</v>
      </c>
      <c r="AD131" s="9" t="str">
        <f>IF(T131&gt;VLOOKUP(J131,Some_data!$A$2:$M$3143,13,FALSE),"Greater","Less")</f>
        <v>Less</v>
      </c>
      <c r="AE131" s="9"/>
      <c r="AF131" t="s">
        <v>87</v>
      </c>
      <c r="AG131" s="1">
        <v>2.6</v>
      </c>
      <c r="AH131" s="2">
        <v>47665</v>
      </c>
      <c r="AI131" s="2">
        <v>46569</v>
      </c>
      <c r="AJ131" t="s">
        <v>31</v>
      </c>
      <c r="AK131" s="2">
        <v>46569</v>
      </c>
      <c r="AL131" t="s">
        <v>88</v>
      </c>
      <c r="AM131" t="s">
        <v>89</v>
      </c>
      <c r="AN131" t="s">
        <v>88</v>
      </c>
      <c r="AO131" t="s">
        <v>89</v>
      </c>
      <c r="AP131" t="s">
        <v>33</v>
      </c>
      <c r="AQ131" t="s">
        <v>31</v>
      </c>
      <c r="AR131" t="s">
        <v>100</v>
      </c>
      <c r="AS131" t="s">
        <v>70</v>
      </c>
      <c r="AT131" s="3">
        <v>2.6</v>
      </c>
      <c r="AU131" s="3">
        <v>3.1080000000000001</v>
      </c>
      <c r="AV131" s="4">
        <v>3925000</v>
      </c>
      <c r="AW131" s="5">
        <v>100</v>
      </c>
      <c r="AX131" s="6">
        <v>3925000</v>
      </c>
      <c r="AY131" s="5">
        <v>103.64700000000001</v>
      </c>
      <c r="AZ131" s="4">
        <v>4068144.75</v>
      </c>
      <c r="BA131" s="4">
        <v>143144.75</v>
      </c>
    </row>
    <row r="132" spans="1:53" hidden="1" x14ac:dyDescent="0.25">
      <c r="A132" t="str">
        <f t="shared" si="4"/>
        <v>Dup</v>
      </c>
      <c r="B132" t="str">
        <f t="shared" ref="B132:B195" si="6">LEFT(C132,6)</f>
        <v>158843</v>
      </c>
      <c r="C132" t="s">
        <v>429</v>
      </c>
      <c r="D132" t="s">
        <v>27</v>
      </c>
      <c r="E132" t="s">
        <v>425</v>
      </c>
      <c r="F132" t="s">
        <v>1084</v>
      </c>
      <c r="G132" t="s">
        <v>56</v>
      </c>
      <c r="H132" t="str">
        <f>F132&amp;", "&amp;G132</f>
        <v>Maricopa, AZ</v>
      </c>
      <c r="I132" t="s">
        <v>1172</v>
      </c>
      <c r="J132" s="7">
        <v>4013</v>
      </c>
      <c r="K132" t="s">
        <v>1226</v>
      </c>
      <c r="L132">
        <v>245160</v>
      </c>
      <c r="M132">
        <v>187654</v>
      </c>
      <c r="N132">
        <v>12803</v>
      </c>
      <c r="O132">
        <v>3635</v>
      </c>
      <c r="P132">
        <v>23647</v>
      </c>
      <c r="Q132">
        <v>387</v>
      </c>
      <c r="R132">
        <v>6757</v>
      </c>
      <c r="S132">
        <v>10277</v>
      </c>
      <c r="T132" s="12">
        <v>76.543481807798983</v>
      </c>
      <c r="U132" s="9">
        <f>N132/L132</f>
        <v>5.2223038015989556E-2</v>
      </c>
      <c r="V132" s="9">
        <f>O132/L132</f>
        <v>1.482705172132485E-2</v>
      </c>
      <c r="W132" s="9">
        <f>P132/L132</f>
        <v>9.6455376080926747E-2</v>
      </c>
      <c r="X132" s="9">
        <f>Q132/L132</f>
        <v>1.5785609397944199E-3</v>
      </c>
      <c r="Y132" s="9">
        <f>R132/L132</f>
        <v>2.7561592429433839E-2</v>
      </c>
      <c r="Z132" s="9">
        <f>S132/L132</f>
        <v>4.1919562734540707E-2</v>
      </c>
      <c r="AA132" s="9">
        <f>SUM(N132:S132)/L132</f>
        <v>0.23456518192201012</v>
      </c>
      <c r="AB132" s="9" t="str">
        <f>IF(T132&gt;73,"Greater","Less")</f>
        <v>Greater</v>
      </c>
      <c r="AC132" s="9" t="str">
        <f>IF(T132&gt;VLOOKUP(G132,Some_data!$C$3144:$M$3196,11,FALSE),"Greater","Less")</f>
        <v>Less</v>
      </c>
      <c r="AD132" s="9" t="str">
        <f>IF(T132&gt;VLOOKUP(J132,Some_data!$A$2:$M$3143,13,FALSE),"Greater","Less")</f>
        <v>Less</v>
      </c>
      <c r="AE132" s="9"/>
      <c r="AF132" t="s">
        <v>87</v>
      </c>
      <c r="AG132" s="1">
        <v>2.75</v>
      </c>
      <c r="AH132" s="2">
        <v>48030</v>
      </c>
      <c r="AI132" s="2">
        <v>46569</v>
      </c>
      <c r="AJ132" t="s">
        <v>31</v>
      </c>
      <c r="AK132" s="2">
        <v>46569</v>
      </c>
      <c r="AL132" t="s">
        <v>88</v>
      </c>
      <c r="AM132" t="s">
        <v>89</v>
      </c>
      <c r="AN132" t="s">
        <v>88</v>
      </c>
      <c r="AO132" t="s">
        <v>89</v>
      </c>
      <c r="AP132" t="s">
        <v>33</v>
      </c>
      <c r="AQ132" t="s">
        <v>31</v>
      </c>
      <c r="AR132" t="s">
        <v>100</v>
      </c>
      <c r="AS132" t="s">
        <v>70</v>
      </c>
      <c r="AT132" s="3">
        <v>2.75</v>
      </c>
      <c r="AU132" s="3">
        <v>3.2970000000000002</v>
      </c>
      <c r="AV132" s="4">
        <v>4050000</v>
      </c>
      <c r="AW132" s="5">
        <v>100</v>
      </c>
      <c r="AX132" s="6">
        <v>4050000</v>
      </c>
      <c r="AY132" s="5">
        <v>103.32299999999999</v>
      </c>
      <c r="AZ132" s="4">
        <v>4184581.5</v>
      </c>
      <c r="BA132" s="4">
        <v>134581.5</v>
      </c>
    </row>
    <row r="133" spans="1:53" hidden="1" x14ac:dyDescent="0.25">
      <c r="A133" t="str">
        <f t="shared" ref="A133:A196" si="7">IF(B133=B132,"Dup"," ")</f>
        <v>Dup</v>
      </c>
      <c r="B133" t="str">
        <f t="shared" si="6"/>
        <v>158843</v>
      </c>
      <c r="C133" t="s">
        <v>430</v>
      </c>
      <c r="D133" t="s">
        <v>27</v>
      </c>
      <c r="E133" t="s">
        <v>425</v>
      </c>
      <c r="F133" t="s">
        <v>1084</v>
      </c>
      <c r="G133" t="s">
        <v>56</v>
      </c>
      <c r="H133" t="str">
        <f>F133&amp;", "&amp;G133</f>
        <v>Maricopa, AZ</v>
      </c>
      <c r="I133" t="s">
        <v>1172</v>
      </c>
      <c r="J133" s="7">
        <v>4013</v>
      </c>
      <c r="K133" t="s">
        <v>1226</v>
      </c>
      <c r="L133">
        <v>245160</v>
      </c>
      <c r="M133">
        <v>187654</v>
      </c>
      <c r="N133">
        <v>12803</v>
      </c>
      <c r="O133">
        <v>3635</v>
      </c>
      <c r="P133">
        <v>23647</v>
      </c>
      <c r="Q133">
        <v>387</v>
      </c>
      <c r="R133">
        <v>6757</v>
      </c>
      <c r="S133">
        <v>10277</v>
      </c>
      <c r="T133" s="12">
        <v>76.543481807798983</v>
      </c>
      <c r="U133" s="9">
        <f>N133/L133</f>
        <v>5.2223038015989556E-2</v>
      </c>
      <c r="V133" s="9">
        <f>O133/L133</f>
        <v>1.482705172132485E-2</v>
      </c>
      <c r="W133" s="9">
        <f>P133/L133</f>
        <v>9.6455376080926747E-2</v>
      </c>
      <c r="X133" s="9">
        <f>Q133/L133</f>
        <v>1.5785609397944199E-3</v>
      </c>
      <c r="Y133" s="9">
        <f>R133/L133</f>
        <v>2.7561592429433839E-2</v>
      </c>
      <c r="Z133" s="9">
        <f>S133/L133</f>
        <v>4.1919562734540707E-2</v>
      </c>
      <c r="AA133" s="9">
        <f>SUM(N133:S133)/L133</f>
        <v>0.23456518192201012</v>
      </c>
      <c r="AB133" s="9" t="str">
        <f>IF(T133&gt;73,"Greater","Less")</f>
        <v>Greater</v>
      </c>
      <c r="AC133" s="9" t="str">
        <f>IF(T133&gt;VLOOKUP(G133,Some_data!$C$3144:$M$3196,11,FALSE),"Greater","Less")</f>
        <v>Less</v>
      </c>
      <c r="AD133" s="9" t="str">
        <f>IF(T133&gt;VLOOKUP(J133,Some_data!$A$2:$M$3143,13,FALSE),"Greater","Less")</f>
        <v>Less</v>
      </c>
      <c r="AE133" s="9"/>
      <c r="AF133" t="s">
        <v>87</v>
      </c>
      <c r="AG133" s="1">
        <v>2.85</v>
      </c>
      <c r="AH133" s="2">
        <v>48396</v>
      </c>
      <c r="AI133" s="2">
        <v>46569</v>
      </c>
      <c r="AJ133" t="s">
        <v>31</v>
      </c>
      <c r="AK133" s="2">
        <v>46569</v>
      </c>
      <c r="AL133" t="s">
        <v>88</v>
      </c>
      <c r="AM133" t="s">
        <v>89</v>
      </c>
      <c r="AN133" t="s">
        <v>88</v>
      </c>
      <c r="AO133" t="s">
        <v>89</v>
      </c>
      <c r="AP133" t="s">
        <v>33</v>
      </c>
      <c r="AQ133" t="s">
        <v>31</v>
      </c>
      <c r="AR133" t="s">
        <v>100</v>
      </c>
      <c r="AS133" t="s">
        <v>70</v>
      </c>
      <c r="AT133" s="3">
        <v>2.85</v>
      </c>
      <c r="AU133" s="3">
        <v>3.4239999999999999</v>
      </c>
      <c r="AV133" s="4">
        <v>4160000</v>
      </c>
      <c r="AW133" s="5">
        <v>100</v>
      </c>
      <c r="AX133" s="6">
        <v>4160000</v>
      </c>
      <c r="AY133" s="5">
        <v>103.255</v>
      </c>
      <c r="AZ133" s="4">
        <v>4295408</v>
      </c>
      <c r="BA133" s="4">
        <v>135408</v>
      </c>
    </row>
    <row r="134" spans="1:53" x14ac:dyDescent="0.25">
      <c r="A134" t="str">
        <f t="shared" si="7"/>
        <v xml:space="preserve"> </v>
      </c>
      <c r="B134" t="str">
        <f t="shared" si="6"/>
        <v>159808</v>
      </c>
      <c r="C134" t="s">
        <v>121</v>
      </c>
      <c r="D134" t="s">
        <v>27</v>
      </c>
      <c r="E134" t="s">
        <v>122</v>
      </c>
      <c r="F134" t="s">
        <v>1061</v>
      </c>
      <c r="G134" t="s">
        <v>123</v>
      </c>
      <c r="H134" t="str">
        <f>F134&amp;", "&amp;G134</f>
        <v>Charles, MD</v>
      </c>
      <c r="I134" t="s">
        <v>1149</v>
      </c>
      <c r="J134" s="7">
        <v>24017</v>
      </c>
      <c r="K134" t="s">
        <v>1229</v>
      </c>
      <c r="L134">
        <v>156021</v>
      </c>
      <c r="M134">
        <v>72951</v>
      </c>
      <c r="N134">
        <v>67351</v>
      </c>
      <c r="O134">
        <v>894</v>
      </c>
      <c r="P134">
        <v>4916</v>
      </c>
      <c r="Q134">
        <v>163</v>
      </c>
      <c r="R134">
        <v>1151</v>
      </c>
      <c r="S134">
        <v>8595</v>
      </c>
      <c r="T134" s="12">
        <v>46.757167304401328</v>
      </c>
      <c r="U134" s="9">
        <f>N134/L134</f>
        <v>0.43167906884329671</v>
      </c>
      <c r="V134" s="9">
        <f>O134/L134</f>
        <v>5.7299978849001095E-3</v>
      </c>
      <c r="W134" s="9">
        <f>P134/L134</f>
        <v>3.1508578973343332E-2</v>
      </c>
      <c r="X134" s="9">
        <f>Q134/L134</f>
        <v>1.0447311579851431E-3</v>
      </c>
      <c r="Y134" s="9">
        <f>R134/L134</f>
        <v>7.3772120419687091E-3</v>
      </c>
      <c r="Z134" s="9">
        <f>S134/L134</f>
        <v>5.5088738054492666E-2</v>
      </c>
      <c r="AA134" s="9">
        <f>SUM(N134:S134)/L134</f>
        <v>0.53242832695598674</v>
      </c>
      <c r="AB134" s="9" t="str">
        <f>IF(T134&gt;73,"Greater","Less")</f>
        <v>Less</v>
      </c>
      <c r="AC134" s="9" t="str">
        <f>IF(T134&gt;VLOOKUP(G134,Some_data!$C$3144:$M$3196,11,FALSE),"Greater","Less")</f>
        <v>Less</v>
      </c>
      <c r="AD134" s="9" t="str">
        <f>IF(T134&gt;VLOOKUP(J134,Some_data!$A$2:$M$3143,13,FALSE),"Greater","Less")</f>
        <v>Less</v>
      </c>
      <c r="AE134" s="12">
        <f>IF(AD134="Greater",0,1)</f>
        <v>1</v>
      </c>
      <c r="AF134" t="s">
        <v>87</v>
      </c>
      <c r="AG134" s="1">
        <v>5</v>
      </c>
      <c r="AH134" s="2">
        <v>46661</v>
      </c>
      <c r="AI134" s="2" t="s">
        <v>31</v>
      </c>
      <c r="AJ134" t="s">
        <v>31</v>
      </c>
      <c r="AK134" s="2">
        <v>46661</v>
      </c>
      <c r="AL134" t="s">
        <v>88</v>
      </c>
      <c r="AM134" t="s">
        <v>89</v>
      </c>
      <c r="AN134" t="s">
        <v>88</v>
      </c>
      <c r="AO134" t="s">
        <v>89</v>
      </c>
      <c r="AP134" t="s">
        <v>69</v>
      </c>
      <c r="AQ134" t="s">
        <v>31</v>
      </c>
      <c r="AR134" t="s">
        <v>100</v>
      </c>
      <c r="AS134" t="s">
        <v>70</v>
      </c>
      <c r="AT134" s="3">
        <v>1.9239999999999999</v>
      </c>
      <c r="AU134" s="3">
        <v>2.2519999999999998</v>
      </c>
      <c r="AV134" s="4">
        <v>7465000</v>
      </c>
      <c r="AW134" s="5">
        <v>123.489</v>
      </c>
      <c r="AX134" s="6">
        <v>9218453.8499999996</v>
      </c>
      <c r="AY134" s="5">
        <v>126.729</v>
      </c>
      <c r="AZ134" s="4">
        <v>9460319.8499999996</v>
      </c>
      <c r="BA134" s="4">
        <v>241866</v>
      </c>
    </row>
    <row r="135" spans="1:53" hidden="1" x14ac:dyDescent="0.25">
      <c r="A135" t="str">
        <f t="shared" si="7"/>
        <v>Dup</v>
      </c>
      <c r="B135" t="str">
        <f t="shared" si="6"/>
        <v>159808</v>
      </c>
      <c r="C135" t="s">
        <v>124</v>
      </c>
      <c r="D135" t="s">
        <v>27</v>
      </c>
      <c r="E135" t="s">
        <v>122</v>
      </c>
      <c r="F135" t="s">
        <v>1061</v>
      </c>
      <c r="G135" t="s">
        <v>123</v>
      </c>
      <c r="H135" t="str">
        <f>F135&amp;", "&amp;G135</f>
        <v>Charles, MD</v>
      </c>
      <c r="I135" t="s">
        <v>1149</v>
      </c>
      <c r="J135" s="7">
        <v>24017</v>
      </c>
      <c r="K135" t="s">
        <v>1229</v>
      </c>
      <c r="L135">
        <v>156021</v>
      </c>
      <c r="M135">
        <v>72951</v>
      </c>
      <c r="N135">
        <v>67351</v>
      </c>
      <c r="O135">
        <v>894</v>
      </c>
      <c r="P135">
        <v>4916</v>
      </c>
      <c r="Q135">
        <v>163</v>
      </c>
      <c r="R135">
        <v>1151</v>
      </c>
      <c r="S135">
        <v>8595</v>
      </c>
      <c r="T135" s="12">
        <v>46.757167304401328</v>
      </c>
      <c r="U135" s="9">
        <f>N135/L135</f>
        <v>0.43167906884329671</v>
      </c>
      <c r="V135" s="9">
        <f>O135/L135</f>
        <v>5.7299978849001095E-3</v>
      </c>
      <c r="W135" s="9">
        <f>P135/L135</f>
        <v>3.1508578973343332E-2</v>
      </c>
      <c r="X135" s="9">
        <f>Q135/L135</f>
        <v>1.0447311579851431E-3</v>
      </c>
      <c r="Y135" s="9">
        <f>R135/L135</f>
        <v>7.3772120419687091E-3</v>
      </c>
      <c r="Z135" s="9">
        <f>S135/L135</f>
        <v>5.5088738054492666E-2</v>
      </c>
      <c r="AA135" s="9">
        <f>SUM(N135:S135)/L135</f>
        <v>0.53242832695598674</v>
      </c>
      <c r="AB135" s="9" t="str">
        <f>IF(T135&gt;73,"Greater","Less")</f>
        <v>Less</v>
      </c>
      <c r="AC135" s="9" t="str">
        <f>IF(T135&gt;VLOOKUP(G135,Some_data!$C$3144:$M$3196,11,FALSE),"Greater","Less")</f>
        <v>Less</v>
      </c>
      <c r="AD135" s="9" t="str">
        <f>IF(T135&gt;VLOOKUP(J135,Some_data!$A$2:$M$3143,13,FALSE),"Greater","Less")</f>
        <v>Less</v>
      </c>
      <c r="AE135" s="9"/>
      <c r="AF135" t="s">
        <v>87</v>
      </c>
      <c r="AG135" s="1">
        <v>2.15</v>
      </c>
      <c r="AH135" s="2">
        <v>47027</v>
      </c>
      <c r="AI135" s="2">
        <v>46661</v>
      </c>
      <c r="AJ135" t="s">
        <v>31</v>
      </c>
      <c r="AK135" s="2">
        <v>46661</v>
      </c>
      <c r="AL135" t="s">
        <v>88</v>
      </c>
      <c r="AM135" t="s">
        <v>89</v>
      </c>
      <c r="AN135" t="s">
        <v>88</v>
      </c>
      <c r="AO135" t="s">
        <v>89</v>
      </c>
      <c r="AP135" t="s">
        <v>69</v>
      </c>
      <c r="AQ135" t="s">
        <v>31</v>
      </c>
      <c r="AR135" t="s">
        <v>100</v>
      </c>
      <c r="AS135" t="s">
        <v>70</v>
      </c>
      <c r="AT135" s="3">
        <v>2.15</v>
      </c>
      <c r="AU135" s="3">
        <v>2.5379999999999998</v>
      </c>
      <c r="AV135" s="4">
        <v>4075000</v>
      </c>
      <c r="AW135" s="5">
        <v>100</v>
      </c>
      <c r="AX135" s="6">
        <v>4075000</v>
      </c>
      <c r="AY135" s="5">
        <v>103.035</v>
      </c>
      <c r="AZ135" s="4">
        <v>4198676.25</v>
      </c>
      <c r="BA135" s="4">
        <v>123676.25</v>
      </c>
    </row>
    <row r="136" spans="1:53" hidden="1" x14ac:dyDescent="0.25">
      <c r="A136" t="str">
        <f t="shared" si="7"/>
        <v>Dup</v>
      </c>
      <c r="B136" t="str">
        <f t="shared" si="6"/>
        <v>159808</v>
      </c>
      <c r="C136" t="s">
        <v>125</v>
      </c>
      <c r="D136" t="s">
        <v>27</v>
      </c>
      <c r="E136" t="s">
        <v>122</v>
      </c>
      <c r="F136" t="s">
        <v>1061</v>
      </c>
      <c r="G136" t="s">
        <v>123</v>
      </c>
      <c r="H136" t="str">
        <f>F136&amp;", "&amp;G136</f>
        <v>Charles, MD</v>
      </c>
      <c r="I136" t="s">
        <v>1149</v>
      </c>
      <c r="J136" s="7">
        <v>24017</v>
      </c>
      <c r="K136" t="s">
        <v>1229</v>
      </c>
      <c r="L136">
        <v>156021</v>
      </c>
      <c r="M136">
        <v>72951</v>
      </c>
      <c r="N136">
        <v>67351</v>
      </c>
      <c r="O136">
        <v>894</v>
      </c>
      <c r="P136">
        <v>4916</v>
      </c>
      <c r="Q136">
        <v>163</v>
      </c>
      <c r="R136">
        <v>1151</v>
      </c>
      <c r="S136">
        <v>8595</v>
      </c>
      <c r="T136" s="12">
        <v>46.757167304401328</v>
      </c>
      <c r="U136" s="9">
        <f>N136/L136</f>
        <v>0.43167906884329671</v>
      </c>
      <c r="V136" s="9">
        <f>O136/L136</f>
        <v>5.7299978849001095E-3</v>
      </c>
      <c r="W136" s="9">
        <f>P136/L136</f>
        <v>3.1508578973343332E-2</v>
      </c>
      <c r="X136" s="9">
        <f>Q136/L136</f>
        <v>1.0447311579851431E-3</v>
      </c>
      <c r="Y136" s="9">
        <f>R136/L136</f>
        <v>7.3772120419687091E-3</v>
      </c>
      <c r="Z136" s="9">
        <f>S136/L136</f>
        <v>5.5088738054492666E-2</v>
      </c>
      <c r="AA136" s="9">
        <f>SUM(N136:S136)/L136</f>
        <v>0.53242832695598674</v>
      </c>
      <c r="AB136" s="9" t="str">
        <f>IF(T136&gt;73,"Greater","Less")</f>
        <v>Less</v>
      </c>
      <c r="AC136" s="9" t="str">
        <f>IF(T136&gt;VLOOKUP(G136,Some_data!$C$3144:$M$3196,11,FALSE),"Greater","Less")</f>
        <v>Less</v>
      </c>
      <c r="AD136" s="9" t="str">
        <f>IF(T136&gt;VLOOKUP(J136,Some_data!$A$2:$M$3143,13,FALSE),"Greater","Less")</f>
        <v>Less</v>
      </c>
      <c r="AE136" s="9"/>
      <c r="AF136" t="s">
        <v>87</v>
      </c>
      <c r="AG136" s="1">
        <v>2.4</v>
      </c>
      <c r="AH136" s="2">
        <v>47392</v>
      </c>
      <c r="AI136" s="2">
        <v>46661</v>
      </c>
      <c r="AJ136" t="s">
        <v>31</v>
      </c>
      <c r="AK136" s="2">
        <v>46661</v>
      </c>
      <c r="AL136" t="s">
        <v>88</v>
      </c>
      <c r="AM136" t="s">
        <v>89</v>
      </c>
      <c r="AN136" t="s">
        <v>88</v>
      </c>
      <c r="AO136" t="s">
        <v>89</v>
      </c>
      <c r="AP136" t="s">
        <v>69</v>
      </c>
      <c r="AQ136" t="s">
        <v>31</v>
      </c>
      <c r="AR136" t="s">
        <v>100</v>
      </c>
      <c r="AS136" t="s">
        <v>70</v>
      </c>
      <c r="AT136" s="3">
        <v>2.4</v>
      </c>
      <c r="AU136" s="3">
        <v>2.8540000000000001</v>
      </c>
      <c r="AV136" s="4">
        <v>2800000</v>
      </c>
      <c r="AW136" s="5">
        <v>100</v>
      </c>
      <c r="AX136" s="6">
        <v>2800000</v>
      </c>
      <c r="AY136" s="5">
        <v>102.67100000000001</v>
      </c>
      <c r="AZ136" s="4">
        <v>2874788</v>
      </c>
      <c r="BA136" s="4">
        <v>74788</v>
      </c>
    </row>
    <row r="137" spans="1:53" hidden="1" x14ac:dyDescent="0.25">
      <c r="A137" t="str">
        <f t="shared" si="7"/>
        <v>Dup</v>
      </c>
      <c r="B137" t="str">
        <f t="shared" si="6"/>
        <v>159808</v>
      </c>
      <c r="C137" t="s">
        <v>126</v>
      </c>
      <c r="D137" t="s">
        <v>27</v>
      </c>
      <c r="E137" t="s">
        <v>122</v>
      </c>
      <c r="F137" t="s">
        <v>1061</v>
      </c>
      <c r="G137" t="s">
        <v>123</v>
      </c>
      <c r="H137" t="str">
        <f>F137&amp;", "&amp;G137</f>
        <v>Charles, MD</v>
      </c>
      <c r="I137" t="s">
        <v>1149</v>
      </c>
      <c r="J137" s="7">
        <v>24017</v>
      </c>
      <c r="K137" t="s">
        <v>1229</v>
      </c>
      <c r="L137">
        <v>156021</v>
      </c>
      <c r="M137">
        <v>72951</v>
      </c>
      <c r="N137">
        <v>67351</v>
      </c>
      <c r="O137">
        <v>894</v>
      </c>
      <c r="P137">
        <v>4916</v>
      </c>
      <c r="Q137">
        <v>163</v>
      </c>
      <c r="R137">
        <v>1151</v>
      </c>
      <c r="S137">
        <v>8595</v>
      </c>
      <c r="T137" s="12">
        <v>46.757167304401328</v>
      </c>
      <c r="U137" s="9">
        <f>N137/L137</f>
        <v>0.43167906884329671</v>
      </c>
      <c r="V137" s="9">
        <f>O137/L137</f>
        <v>5.7299978849001095E-3</v>
      </c>
      <c r="W137" s="9">
        <f>P137/L137</f>
        <v>3.1508578973343332E-2</v>
      </c>
      <c r="X137" s="9">
        <f>Q137/L137</f>
        <v>1.0447311579851431E-3</v>
      </c>
      <c r="Y137" s="9">
        <f>R137/L137</f>
        <v>7.3772120419687091E-3</v>
      </c>
      <c r="Z137" s="9">
        <f>S137/L137</f>
        <v>5.5088738054492666E-2</v>
      </c>
      <c r="AA137" s="9">
        <f>SUM(N137:S137)/L137</f>
        <v>0.53242832695598674</v>
      </c>
      <c r="AB137" s="9" t="str">
        <f>IF(T137&gt;73,"Greater","Less")</f>
        <v>Less</v>
      </c>
      <c r="AC137" s="9" t="str">
        <f>IF(T137&gt;VLOOKUP(G137,Some_data!$C$3144:$M$3196,11,FALSE),"Greater","Less")</f>
        <v>Less</v>
      </c>
      <c r="AD137" s="9" t="str">
        <f>IF(T137&gt;VLOOKUP(J137,Some_data!$A$2:$M$3143,13,FALSE),"Greater","Less")</f>
        <v>Less</v>
      </c>
      <c r="AE137" s="9"/>
      <c r="AF137" t="s">
        <v>87</v>
      </c>
      <c r="AG137" s="1">
        <v>2.7</v>
      </c>
      <c r="AH137" s="2">
        <v>47757</v>
      </c>
      <c r="AI137" s="2">
        <v>46661</v>
      </c>
      <c r="AJ137" t="s">
        <v>31</v>
      </c>
      <c r="AK137" s="2">
        <v>46661</v>
      </c>
      <c r="AL137" t="s">
        <v>88</v>
      </c>
      <c r="AM137" t="s">
        <v>89</v>
      </c>
      <c r="AN137" t="s">
        <v>88</v>
      </c>
      <c r="AO137" t="s">
        <v>89</v>
      </c>
      <c r="AP137" t="s">
        <v>69</v>
      </c>
      <c r="AQ137" t="s">
        <v>31</v>
      </c>
      <c r="AR137" t="s">
        <v>100</v>
      </c>
      <c r="AS137" t="s">
        <v>70</v>
      </c>
      <c r="AT137" s="3">
        <v>2.7</v>
      </c>
      <c r="AU137" s="3">
        <v>3.234</v>
      </c>
      <c r="AV137" s="4">
        <v>2875000</v>
      </c>
      <c r="AW137" s="5">
        <v>100</v>
      </c>
      <c r="AX137" s="6">
        <v>2875000</v>
      </c>
      <c r="AY137" s="5">
        <v>103.42</v>
      </c>
      <c r="AZ137" s="4">
        <v>2973325</v>
      </c>
      <c r="BA137" s="4">
        <v>98325</v>
      </c>
    </row>
    <row r="138" spans="1:53" hidden="1" x14ac:dyDescent="0.25">
      <c r="A138" t="str">
        <f t="shared" si="7"/>
        <v>Dup</v>
      </c>
      <c r="B138" t="str">
        <f t="shared" si="6"/>
        <v>159808</v>
      </c>
      <c r="C138" t="s">
        <v>127</v>
      </c>
      <c r="D138" t="s">
        <v>27</v>
      </c>
      <c r="E138" t="s">
        <v>122</v>
      </c>
      <c r="F138" t="s">
        <v>1061</v>
      </c>
      <c r="G138" t="s">
        <v>123</v>
      </c>
      <c r="H138" t="str">
        <f>F138&amp;", "&amp;G138</f>
        <v>Charles, MD</v>
      </c>
      <c r="I138" t="s">
        <v>1149</v>
      </c>
      <c r="J138" s="7">
        <v>24017</v>
      </c>
      <c r="K138" t="s">
        <v>1229</v>
      </c>
      <c r="L138">
        <v>156021</v>
      </c>
      <c r="M138">
        <v>72951</v>
      </c>
      <c r="N138">
        <v>67351</v>
      </c>
      <c r="O138">
        <v>894</v>
      </c>
      <c r="P138">
        <v>4916</v>
      </c>
      <c r="Q138">
        <v>163</v>
      </c>
      <c r="R138">
        <v>1151</v>
      </c>
      <c r="S138">
        <v>8595</v>
      </c>
      <c r="T138" s="12">
        <v>46.757167304401328</v>
      </c>
      <c r="U138" s="9">
        <f>N138/L138</f>
        <v>0.43167906884329671</v>
      </c>
      <c r="V138" s="9">
        <f>O138/L138</f>
        <v>5.7299978849001095E-3</v>
      </c>
      <c r="W138" s="9">
        <f>P138/L138</f>
        <v>3.1508578973343332E-2</v>
      </c>
      <c r="X138" s="9">
        <f>Q138/L138</f>
        <v>1.0447311579851431E-3</v>
      </c>
      <c r="Y138" s="9">
        <f>R138/L138</f>
        <v>7.3772120419687091E-3</v>
      </c>
      <c r="Z138" s="9">
        <f>S138/L138</f>
        <v>5.5088738054492666E-2</v>
      </c>
      <c r="AA138" s="9">
        <f>SUM(N138:S138)/L138</f>
        <v>0.53242832695598674</v>
      </c>
      <c r="AB138" s="9" t="str">
        <f>IF(T138&gt;73,"Greater","Less")</f>
        <v>Less</v>
      </c>
      <c r="AC138" s="9" t="str">
        <f>IF(T138&gt;VLOOKUP(G138,Some_data!$C$3144:$M$3196,11,FALSE),"Greater","Less")</f>
        <v>Less</v>
      </c>
      <c r="AD138" s="9" t="str">
        <f>IF(T138&gt;VLOOKUP(J138,Some_data!$A$2:$M$3143,13,FALSE),"Greater","Less")</f>
        <v>Less</v>
      </c>
      <c r="AE138" s="9"/>
      <c r="AF138" t="s">
        <v>87</v>
      </c>
      <c r="AG138" s="1">
        <v>2.8</v>
      </c>
      <c r="AH138" s="2">
        <v>48122</v>
      </c>
      <c r="AI138" s="2">
        <v>46661</v>
      </c>
      <c r="AJ138" t="s">
        <v>31</v>
      </c>
      <c r="AK138" s="2">
        <v>46661</v>
      </c>
      <c r="AL138" t="s">
        <v>88</v>
      </c>
      <c r="AM138" t="s">
        <v>89</v>
      </c>
      <c r="AN138" t="s">
        <v>88</v>
      </c>
      <c r="AO138" t="s">
        <v>89</v>
      </c>
      <c r="AP138" t="s">
        <v>69</v>
      </c>
      <c r="AQ138" t="s">
        <v>31</v>
      </c>
      <c r="AR138" t="s">
        <v>100</v>
      </c>
      <c r="AS138" t="s">
        <v>70</v>
      </c>
      <c r="AT138" s="3">
        <v>2.8</v>
      </c>
      <c r="AU138" s="3">
        <v>3.36</v>
      </c>
      <c r="AV138" s="4">
        <v>2950000</v>
      </c>
      <c r="AW138" s="5">
        <v>100</v>
      </c>
      <c r="AX138" s="6">
        <v>2950000</v>
      </c>
      <c r="AY138" s="5">
        <v>103.011</v>
      </c>
      <c r="AZ138" s="4">
        <v>3038824.5</v>
      </c>
      <c r="BA138" s="4">
        <v>88824.5</v>
      </c>
    </row>
    <row r="139" spans="1:53" hidden="1" x14ac:dyDescent="0.25">
      <c r="A139" t="str">
        <f t="shared" si="7"/>
        <v>Dup</v>
      </c>
      <c r="B139" t="str">
        <f t="shared" si="6"/>
        <v>159808</v>
      </c>
      <c r="C139" t="s">
        <v>128</v>
      </c>
      <c r="D139" t="s">
        <v>27</v>
      </c>
      <c r="E139" t="s">
        <v>122</v>
      </c>
      <c r="F139" t="s">
        <v>1061</v>
      </c>
      <c r="G139" t="s">
        <v>123</v>
      </c>
      <c r="H139" t="str">
        <f>F139&amp;", "&amp;G139</f>
        <v>Charles, MD</v>
      </c>
      <c r="I139" t="s">
        <v>1149</v>
      </c>
      <c r="J139" s="7">
        <v>24017</v>
      </c>
      <c r="K139" t="s">
        <v>1229</v>
      </c>
      <c r="L139">
        <v>156021</v>
      </c>
      <c r="M139">
        <v>72951</v>
      </c>
      <c r="N139">
        <v>67351</v>
      </c>
      <c r="O139">
        <v>894</v>
      </c>
      <c r="P139">
        <v>4916</v>
      </c>
      <c r="Q139">
        <v>163</v>
      </c>
      <c r="R139">
        <v>1151</v>
      </c>
      <c r="S139">
        <v>8595</v>
      </c>
      <c r="T139" s="12">
        <v>46.757167304401328</v>
      </c>
      <c r="U139" s="9">
        <f>N139/L139</f>
        <v>0.43167906884329671</v>
      </c>
      <c r="V139" s="9">
        <f>O139/L139</f>
        <v>5.7299978849001095E-3</v>
      </c>
      <c r="W139" s="9">
        <f>P139/L139</f>
        <v>3.1508578973343332E-2</v>
      </c>
      <c r="X139" s="9">
        <f>Q139/L139</f>
        <v>1.0447311579851431E-3</v>
      </c>
      <c r="Y139" s="9">
        <f>R139/L139</f>
        <v>7.3772120419687091E-3</v>
      </c>
      <c r="Z139" s="9">
        <f>S139/L139</f>
        <v>5.5088738054492666E-2</v>
      </c>
      <c r="AA139" s="9">
        <f>SUM(N139:S139)/L139</f>
        <v>0.53242832695598674</v>
      </c>
      <c r="AB139" s="9" t="str">
        <f>IF(T139&gt;73,"Greater","Less")</f>
        <v>Less</v>
      </c>
      <c r="AC139" s="9" t="str">
        <f>IF(T139&gt;VLOOKUP(G139,Some_data!$C$3144:$M$3196,11,FALSE),"Greater","Less")</f>
        <v>Less</v>
      </c>
      <c r="AD139" s="9" t="str">
        <f>IF(T139&gt;VLOOKUP(J139,Some_data!$A$2:$M$3143,13,FALSE),"Greater","Less")</f>
        <v>Less</v>
      </c>
      <c r="AE139" s="9"/>
      <c r="AF139" t="s">
        <v>87</v>
      </c>
      <c r="AG139" s="1">
        <v>2.9</v>
      </c>
      <c r="AH139" s="2">
        <v>48488</v>
      </c>
      <c r="AI139" s="2">
        <v>46661</v>
      </c>
      <c r="AJ139" t="s">
        <v>31</v>
      </c>
      <c r="AK139" s="2">
        <v>46661</v>
      </c>
      <c r="AL139" t="s">
        <v>88</v>
      </c>
      <c r="AM139" t="s">
        <v>89</v>
      </c>
      <c r="AN139" t="s">
        <v>88</v>
      </c>
      <c r="AO139" t="s">
        <v>89</v>
      </c>
      <c r="AP139" t="s">
        <v>69</v>
      </c>
      <c r="AQ139" t="s">
        <v>31</v>
      </c>
      <c r="AR139" t="s">
        <v>100</v>
      </c>
      <c r="AS139" t="s">
        <v>70</v>
      </c>
      <c r="AT139" s="3">
        <v>2.9</v>
      </c>
      <c r="AU139" s="3">
        <v>3.4870000000000001</v>
      </c>
      <c r="AV139" s="4">
        <v>2610000</v>
      </c>
      <c r="AW139" s="5">
        <v>100</v>
      </c>
      <c r="AX139" s="6">
        <v>2610000</v>
      </c>
      <c r="AY139" s="5">
        <v>102.88200000000001</v>
      </c>
      <c r="AZ139" s="4">
        <v>2685220.2</v>
      </c>
      <c r="BA139" s="4">
        <v>75220.2</v>
      </c>
    </row>
    <row r="140" spans="1:53" x14ac:dyDescent="0.25">
      <c r="A140" t="str">
        <f t="shared" si="7"/>
        <v xml:space="preserve"> </v>
      </c>
      <c r="B140" t="str">
        <f t="shared" si="6"/>
        <v>164555</v>
      </c>
      <c r="C140" t="s">
        <v>979</v>
      </c>
      <c r="D140" t="s">
        <v>27</v>
      </c>
      <c r="E140" t="s">
        <v>980</v>
      </c>
      <c r="F140" t="s">
        <v>1129</v>
      </c>
      <c r="G140" t="s">
        <v>461</v>
      </c>
      <c r="H140" t="str">
        <f>F140&amp;", "&amp;G140</f>
        <v>Arapahoe, CO</v>
      </c>
      <c r="I140" t="s">
        <v>1215</v>
      </c>
      <c r="J140" s="7">
        <v>8005</v>
      </c>
      <c r="K140" t="s">
        <v>1227</v>
      </c>
      <c r="L140">
        <v>305026</v>
      </c>
      <c r="M140">
        <v>224407</v>
      </c>
      <c r="N140">
        <v>29555</v>
      </c>
      <c r="O140">
        <v>1173</v>
      </c>
      <c r="P140">
        <v>23301</v>
      </c>
      <c r="Q140">
        <v>510</v>
      </c>
      <c r="R140">
        <v>13011</v>
      </c>
      <c r="S140">
        <v>13069</v>
      </c>
      <c r="T140" s="12">
        <v>73.569794050343248</v>
      </c>
      <c r="U140" s="9">
        <f>N140/L140</f>
        <v>9.6893379580757055E-2</v>
      </c>
      <c r="V140" s="9">
        <f>O140/L140</f>
        <v>3.8455738199366612E-3</v>
      </c>
      <c r="W140" s="9">
        <f>P140/L140</f>
        <v>7.6390209359202169E-2</v>
      </c>
      <c r="X140" s="9">
        <f>Q140/L140</f>
        <v>1.6719886173637657E-3</v>
      </c>
      <c r="Y140" s="9">
        <f>R140/L140</f>
        <v>4.2655380197097956E-2</v>
      </c>
      <c r="Z140" s="9">
        <f>S140/L140</f>
        <v>4.2845527922209907E-2</v>
      </c>
      <c r="AA140" s="9">
        <f>SUM(N140:S140)/L140</f>
        <v>0.26430205949656749</v>
      </c>
      <c r="AB140" s="9" t="str">
        <f>IF(T140&gt;73,"Greater","Less")</f>
        <v>Greater</v>
      </c>
      <c r="AC140" s="9" t="str">
        <f>IF(T140&gt;VLOOKUP(G140,Some_data!$C$3144:$M$3196,11,FALSE),"Greater","Less")</f>
        <v>Less</v>
      </c>
      <c r="AD140" s="9" t="str">
        <f>IF(T140&gt;VLOOKUP(J140,Some_data!$A$2:$M$3143,13,FALSE),"Greater","Less")</f>
        <v>Greater</v>
      </c>
      <c r="AE140" s="12">
        <f>IF(AD140="Greater",0,1)</f>
        <v>0</v>
      </c>
      <c r="AF140" t="s">
        <v>87</v>
      </c>
      <c r="AG140" s="1">
        <v>2</v>
      </c>
      <c r="AH140" s="2">
        <v>46371</v>
      </c>
      <c r="AI140" s="2">
        <v>46006</v>
      </c>
      <c r="AJ140" t="s">
        <v>31</v>
      </c>
      <c r="AK140" s="2">
        <v>46006</v>
      </c>
      <c r="AL140" t="s">
        <v>43</v>
      </c>
      <c r="AM140" t="s">
        <v>49</v>
      </c>
      <c r="AN140" t="s">
        <v>43</v>
      </c>
      <c r="AO140" t="s">
        <v>49</v>
      </c>
      <c r="AP140" t="s">
        <v>33</v>
      </c>
      <c r="AQ140" t="s">
        <v>31</v>
      </c>
      <c r="AR140" t="s">
        <v>60</v>
      </c>
      <c r="AS140" t="s">
        <v>966</v>
      </c>
      <c r="AT140" s="3">
        <v>2</v>
      </c>
      <c r="AU140" s="3">
        <v>2.3490000000000002</v>
      </c>
      <c r="AV140" s="4">
        <v>8740000</v>
      </c>
      <c r="AW140" s="5">
        <v>99.998000000000005</v>
      </c>
      <c r="AX140" s="6">
        <v>8739825.1999999993</v>
      </c>
      <c r="AY140" s="5">
        <v>102.605</v>
      </c>
      <c r="AZ140" s="4">
        <v>8967677</v>
      </c>
      <c r="BA140" s="4">
        <v>227851.8</v>
      </c>
    </row>
    <row r="141" spans="1:53" hidden="1" x14ac:dyDescent="0.25">
      <c r="A141" t="str">
        <f t="shared" si="7"/>
        <v>Dup</v>
      </c>
      <c r="B141" t="str">
        <f t="shared" si="6"/>
        <v>164555</v>
      </c>
      <c r="C141" t="s">
        <v>981</v>
      </c>
      <c r="D141" t="s">
        <v>27</v>
      </c>
      <c r="E141" t="s">
        <v>980</v>
      </c>
      <c r="F141" t="s">
        <v>1129</v>
      </c>
      <c r="G141" t="s">
        <v>461</v>
      </c>
      <c r="H141" t="str">
        <f>F141&amp;", "&amp;G141</f>
        <v>Arapahoe, CO</v>
      </c>
      <c r="I141" t="s">
        <v>1215</v>
      </c>
      <c r="J141" s="7">
        <v>8005</v>
      </c>
      <c r="K141" t="s">
        <v>1227</v>
      </c>
      <c r="L141">
        <v>305026</v>
      </c>
      <c r="M141">
        <v>224407</v>
      </c>
      <c r="N141">
        <v>29555</v>
      </c>
      <c r="O141">
        <v>1173</v>
      </c>
      <c r="P141">
        <v>23301</v>
      </c>
      <c r="Q141">
        <v>510</v>
      </c>
      <c r="R141">
        <v>13011</v>
      </c>
      <c r="S141">
        <v>13069</v>
      </c>
      <c r="T141" s="12">
        <v>73.569794050343248</v>
      </c>
      <c r="U141" s="9">
        <f>N141/L141</f>
        <v>9.6893379580757055E-2</v>
      </c>
      <c r="V141" s="9">
        <f>O141/L141</f>
        <v>3.8455738199366612E-3</v>
      </c>
      <c r="W141" s="9">
        <f>P141/L141</f>
        <v>7.6390209359202169E-2</v>
      </c>
      <c r="X141" s="9">
        <f>Q141/L141</f>
        <v>1.6719886173637657E-3</v>
      </c>
      <c r="Y141" s="9">
        <f>R141/L141</f>
        <v>4.2655380197097956E-2</v>
      </c>
      <c r="Z141" s="9">
        <f>S141/L141</f>
        <v>4.2845527922209907E-2</v>
      </c>
      <c r="AA141" s="9">
        <f>SUM(N141:S141)/L141</f>
        <v>0.26430205949656749</v>
      </c>
      <c r="AB141" s="9" t="str">
        <f>IF(T141&gt;73,"Greater","Less")</f>
        <v>Greater</v>
      </c>
      <c r="AC141" s="9" t="str">
        <f>IF(T141&gt;VLOOKUP(G141,Some_data!$C$3144:$M$3196,11,FALSE),"Greater","Less")</f>
        <v>Less</v>
      </c>
      <c r="AD141" s="9" t="str">
        <f>IF(T141&gt;VLOOKUP(J141,Some_data!$A$2:$M$3143,13,FALSE),"Greater","Less")</f>
        <v>Greater</v>
      </c>
      <c r="AE141" s="9"/>
      <c r="AF141" t="s">
        <v>87</v>
      </c>
      <c r="AG141" s="1">
        <v>2.1</v>
      </c>
      <c r="AH141" s="2">
        <v>46736</v>
      </c>
      <c r="AI141" s="2">
        <v>46006</v>
      </c>
      <c r="AJ141" t="s">
        <v>31</v>
      </c>
      <c r="AK141" s="2">
        <v>46006</v>
      </c>
      <c r="AL141" t="s">
        <v>43</v>
      </c>
      <c r="AM141" t="s">
        <v>49</v>
      </c>
      <c r="AN141" t="s">
        <v>43</v>
      </c>
      <c r="AO141" t="s">
        <v>49</v>
      </c>
      <c r="AP141" t="s">
        <v>33</v>
      </c>
      <c r="AQ141" t="s">
        <v>31</v>
      </c>
      <c r="AR141" t="s">
        <v>60</v>
      </c>
      <c r="AS141" t="s">
        <v>966</v>
      </c>
      <c r="AT141" s="3">
        <v>2.1</v>
      </c>
      <c r="AU141" s="3">
        <v>2.4750000000000001</v>
      </c>
      <c r="AV141" s="4">
        <v>11295000</v>
      </c>
      <c r="AW141" s="5">
        <v>99.998000000000005</v>
      </c>
      <c r="AX141" s="6">
        <v>11294774.1</v>
      </c>
      <c r="AY141" s="5">
        <v>102.476</v>
      </c>
      <c r="AZ141" s="4">
        <v>11574664.199999999</v>
      </c>
      <c r="BA141" s="4">
        <v>279890.09999999998</v>
      </c>
    </row>
    <row r="142" spans="1:53" hidden="1" x14ac:dyDescent="0.25">
      <c r="A142" t="str">
        <f t="shared" si="7"/>
        <v>Dup</v>
      </c>
      <c r="B142" t="str">
        <f t="shared" si="6"/>
        <v>164555</v>
      </c>
      <c r="C142" t="s">
        <v>982</v>
      </c>
      <c r="D142" t="s">
        <v>27</v>
      </c>
      <c r="E142" t="s">
        <v>980</v>
      </c>
      <c r="F142" t="s">
        <v>1129</v>
      </c>
      <c r="G142" t="s">
        <v>461</v>
      </c>
      <c r="H142" t="str">
        <f>F142&amp;", "&amp;G142</f>
        <v>Arapahoe, CO</v>
      </c>
      <c r="I142" t="s">
        <v>1215</v>
      </c>
      <c r="J142" s="7">
        <v>8005</v>
      </c>
      <c r="K142" t="s">
        <v>1227</v>
      </c>
      <c r="L142">
        <v>305026</v>
      </c>
      <c r="M142">
        <v>224407</v>
      </c>
      <c r="N142">
        <v>29555</v>
      </c>
      <c r="O142">
        <v>1173</v>
      </c>
      <c r="P142">
        <v>23301</v>
      </c>
      <c r="Q142">
        <v>510</v>
      </c>
      <c r="R142">
        <v>13011</v>
      </c>
      <c r="S142">
        <v>13069</v>
      </c>
      <c r="T142" s="12">
        <v>73.569794050343248</v>
      </c>
      <c r="U142" s="9">
        <f>N142/L142</f>
        <v>9.6893379580757055E-2</v>
      </c>
      <c r="V142" s="9">
        <f>O142/L142</f>
        <v>3.8455738199366612E-3</v>
      </c>
      <c r="W142" s="9">
        <f>P142/L142</f>
        <v>7.6390209359202169E-2</v>
      </c>
      <c r="X142" s="9">
        <f>Q142/L142</f>
        <v>1.6719886173637657E-3</v>
      </c>
      <c r="Y142" s="9">
        <f>R142/L142</f>
        <v>4.2655380197097956E-2</v>
      </c>
      <c r="Z142" s="9">
        <f>S142/L142</f>
        <v>4.2845527922209907E-2</v>
      </c>
      <c r="AA142" s="9">
        <f>SUM(N142:S142)/L142</f>
        <v>0.26430205949656749</v>
      </c>
      <c r="AB142" s="9" t="str">
        <f>IF(T142&gt;73,"Greater","Less")</f>
        <v>Greater</v>
      </c>
      <c r="AC142" s="9" t="str">
        <f>IF(T142&gt;VLOOKUP(G142,Some_data!$C$3144:$M$3196,11,FALSE),"Greater","Less")</f>
        <v>Less</v>
      </c>
      <c r="AD142" s="9" t="str">
        <f>IF(T142&gt;VLOOKUP(J142,Some_data!$A$2:$M$3143,13,FALSE),"Greater","Less")</f>
        <v>Greater</v>
      </c>
      <c r="AE142" s="9"/>
      <c r="AF142" t="s">
        <v>87</v>
      </c>
      <c r="AG142" s="1">
        <v>2.2999999999999998</v>
      </c>
      <c r="AH142" s="2">
        <v>47102</v>
      </c>
      <c r="AI142" s="2">
        <v>46006</v>
      </c>
      <c r="AJ142" t="s">
        <v>31</v>
      </c>
      <c r="AK142" s="2">
        <v>46006</v>
      </c>
      <c r="AL142" t="s">
        <v>43</v>
      </c>
      <c r="AM142" t="s">
        <v>49</v>
      </c>
      <c r="AN142" t="s">
        <v>43</v>
      </c>
      <c r="AO142" t="s">
        <v>49</v>
      </c>
      <c r="AP142" t="s">
        <v>33</v>
      </c>
      <c r="AQ142" t="s">
        <v>31</v>
      </c>
      <c r="AR142" t="s">
        <v>60</v>
      </c>
      <c r="AS142" t="s">
        <v>966</v>
      </c>
      <c r="AT142" s="3">
        <v>2.2999999999999998</v>
      </c>
      <c r="AU142" s="3">
        <v>2.7280000000000002</v>
      </c>
      <c r="AV142" s="4">
        <v>11540000</v>
      </c>
      <c r="AW142" s="5">
        <v>99.998000000000005</v>
      </c>
      <c r="AX142" s="6">
        <v>11539769.199999999</v>
      </c>
      <c r="AY142" s="5">
        <v>102.98399999999999</v>
      </c>
      <c r="AZ142" s="4">
        <v>11884353.6</v>
      </c>
      <c r="BA142" s="4">
        <v>344584.4</v>
      </c>
    </row>
    <row r="143" spans="1:53" x14ac:dyDescent="0.25">
      <c r="A143" t="str">
        <f t="shared" si="7"/>
        <v xml:space="preserve"> </v>
      </c>
      <c r="B143" t="str">
        <f t="shared" si="6"/>
        <v>181234</v>
      </c>
      <c r="C143" t="s">
        <v>983</v>
      </c>
      <c r="D143" t="s">
        <v>27</v>
      </c>
      <c r="E143" t="s">
        <v>984</v>
      </c>
      <c r="F143" t="s">
        <v>1130</v>
      </c>
      <c r="G143" t="s">
        <v>205</v>
      </c>
      <c r="H143" t="str">
        <f>F143&amp;", "&amp;G143</f>
        <v>Clark, WA</v>
      </c>
      <c r="I143" t="s">
        <v>1216</v>
      </c>
      <c r="J143" s="7">
        <v>53011</v>
      </c>
      <c r="K143" t="s">
        <v>1227</v>
      </c>
      <c r="L143">
        <v>145589</v>
      </c>
      <c r="M143">
        <v>116843</v>
      </c>
      <c r="N143">
        <v>3555</v>
      </c>
      <c r="O143">
        <v>787</v>
      </c>
      <c r="P143">
        <v>9085</v>
      </c>
      <c r="Q143">
        <v>1321</v>
      </c>
      <c r="R143">
        <v>5491</v>
      </c>
      <c r="S143">
        <v>8507</v>
      </c>
      <c r="T143" s="12">
        <v>80.255376436406607</v>
      </c>
      <c r="U143" s="9">
        <f>N143/L143</f>
        <v>2.4418053561738869E-2</v>
      </c>
      <c r="V143" s="9">
        <f>O143/L143</f>
        <v>5.4056281724580843E-3</v>
      </c>
      <c r="W143" s="9">
        <f>P143/L143</f>
        <v>6.2401692435554885E-2</v>
      </c>
      <c r="X143" s="9">
        <f>Q143/L143</f>
        <v>9.0734876948121088E-3</v>
      </c>
      <c r="Y143" s="9">
        <f>R143/L143</f>
        <v>3.7715761492969936E-2</v>
      </c>
      <c r="Z143" s="9">
        <f>S143/L143</f>
        <v>5.8431612278400151E-2</v>
      </c>
      <c r="AA143" s="9">
        <f>SUM(N143:S143)/L143</f>
        <v>0.19744623563593403</v>
      </c>
      <c r="AB143" s="9" t="str">
        <f>IF(T143&gt;73,"Greater","Less")</f>
        <v>Greater</v>
      </c>
      <c r="AC143" s="9" t="str">
        <f>IF(T143&gt;VLOOKUP(G143,Some_data!$C$3144:$M$3196,11,FALSE),"Greater","Less")</f>
        <v>Greater</v>
      </c>
      <c r="AD143" s="9" t="str">
        <f>IF(T143&gt;VLOOKUP(J143,Some_data!$A$2:$M$3143,13,FALSE),"Greater","Less")</f>
        <v>Less</v>
      </c>
      <c r="AE143" s="12">
        <f>IF(AD143="Greater",0,1)</f>
        <v>1</v>
      </c>
      <c r="AF143" t="s">
        <v>87</v>
      </c>
      <c r="AG143" s="1">
        <v>4</v>
      </c>
      <c r="AH143" s="2">
        <v>49644</v>
      </c>
      <c r="AI143" s="2">
        <v>46905</v>
      </c>
      <c r="AJ143" t="s">
        <v>31</v>
      </c>
      <c r="AK143" s="2">
        <v>46905</v>
      </c>
      <c r="AL143" t="s">
        <v>43</v>
      </c>
      <c r="AM143" t="s">
        <v>31</v>
      </c>
      <c r="AN143" t="s">
        <v>32</v>
      </c>
      <c r="AO143" t="s">
        <v>31</v>
      </c>
      <c r="AP143" t="s">
        <v>33</v>
      </c>
      <c r="AQ143" t="s">
        <v>31</v>
      </c>
      <c r="AR143" t="s">
        <v>60</v>
      </c>
      <c r="AS143" t="s">
        <v>966</v>
      </c>
      <c r="AT143" s="3">
        <v>3.1960000000000002</v>
      </c>
      <c r="AU143" s="3">
        <v>3.863</v>
      </c>
      <c r="AV143" s="4">
        <v>12000000</v>
      </c>
      <c r="AW143" s="5">
        <v>106.22199999999999</v>
      </c>
      <c r="AX143" s="6">
        <v>12746640</v>
      </c>
      <c r="AY143" s="5">
        <v>111.901</v>
      </c>
      <c r="AZ143" s="4">
        <v>13428120</v>
      </c>
      <c r="BA143" s="4">
        <v>681480</v>
      </c>
    </row>
    <row r="144" spans="1:53" hidden="1" x14ac:dyDescent="0.25">
      <c r="A144" t="str">
        <f t="shared" si="7"/>
        <v>Dup</v>
      </c>
      <c r="B144" t="str">
        <f t="shared" si="6"/>
        <v>181234</v>
      </c>
      <c r="C144" t="s">
        <v>985</v>
      </c>
      <c r="D144" t="s">
        <v>27</v>
      </c>
      <c r="E144" t="s">
        <v>984</v>
      </c>
      <c r="F144" t="s">
        <v>1130</v>
      </c>
      <c r="G144" t="s">
        <v>205</v>
      </c>
      <c r="H144" t="str">
        <f>F144&amp;", "&amp;G144</f>
        <v>Clark, WA</v>
      </c>
      <c r="I144" t="s">
        <v>1216</v>
      </c>
      <c r="J144" s="7">
        <v>53011</v>
      </c>
      <c r="K144" t="s">
        <v>1227</v>
      </c>
      <c r="L144">
        <v>145589</v>
      </c>
      <c r="M144">
        <v>116843</v>
      </c>
      <c r="N144">
        <v>3555</v>
      </c>
      <c r="O144">
        <v>787</v>
      </c>
      <c r="P144">
        <v>9085</v>
      </c>
      <c r="Q144">
        <v>1321</v>
      </c>
      <c r="R144">
        <v>5491</v>
      </c>
      <c r="S144">
        <v>8507</v>
      </c>
      <c r="T144" s="12">
        <v>80.255376436406607</v>
      </c>
      <c r="U144" s="9">
        <f>N144/L144</f>
        <v>2.4418053561738869E-2</v>
      </c>
      <c r="V144" s="9">
        <f>O144/L144</f>
        <v>5.4056281724580843E-3</v>
      </c>
      <c r="W144" s="9">
        <f>P144/L144</f>
        <v>6.2401692435554885E-2</v>
      </c>
      <c r="X144" s="9">
        <f>Q144/L144</f>
        <v>9.0734876948121088E-3</v>
      </c>
      <c r="Y144" s="9">
        <f>R144/L144</f>
        <v>3.7715761492969936E-2</v>
      </c>
      <c r="Z144" s="9">
        <f>S144/L144</f>
        <v>5.8431612278400151E-2</v>
      </c>
      <c r="AA144" s="9">
        <f>SUM(N144:S144)/L144</f>
        <v>0.19744623563593403</v>
      </c>
      <c r="AB144" s="9" t="str">
        <f>IF(T144&gt;73,"Greater","Less")</f>
        <v>Greater</v>
      </c>
      <c r="AC144" s="9" t="str">
        <f>IF(T144&gt;VLOOKUP(G144,Some_data!$C$3144:$M$3196,11,FALSE),"Greater","Less")</f>
        <v>Greater</v>
      </c>
      <c r="AD144" s="9" t="str">
        <f>IF(T144&gt;VLOOKUP(J144,Some_data!$A$2:$M$3143,13,FALSE),"Greater","Less")</f>
        <v>Less</v>
      </c>
      <c r="AE144" s="9"/>
      <c r="AF144" t="s">
        <v>87</v>
      </c>
      <c r="AG144" s="1">
        <v>4</v>
      </c>
      <c r="AH144" s="2">
        <v>50010</v>
      </c>
      <c r="AI144" s="2">
        <v>46905</v>
      </c>
      <c r="AJ144" t="s">
        <v>31</v>
      </c>
      <c r="AK144" s="2">
        <v>46905</v>
      </c>
      <c r="AL144" t="s">
        <v>43</v>
      </c>
      <c r="AM144" t="s">
        <v>31</v>
      </c>
      <c r="AN144" t="s">
        <v>32</v>
      </c>
      <c r="AO144" t="s">
        <v>31</v>
      </c>
      <c r="AP144" t="s">
        <v>33</v>
      </c>
      <c r="AQ144" t="s">
        <v>31</v>
      </c>
      <c r="AR144" t="s">
        <v>60</v>
      </c>
      <c r="AS144" t="s">
        <v>966</v>
      </c>
      <c r="AT144" s="3">
        <v>3.2469999999999999</v>
      </c>
      <c r="AU144" s="3">
        <v>3.9260000000000002</v>
      </c>
      <c r="AV144" s="4">
        <v>12025000</v>
      </c>
      <c r="AW144" s="5">
        <v>105.82</v>
      </c>
      <c r="AX144" s="6">
        <v>12724855</v>
      </c>
      <c r="AY144" s="5">
        <v>111.518</v>
      </c>
      <c r="AZ144" s="4">
        <v>13410039.5</v>
      </c>
      <c r="BA144" s="4">
        <v>685184.5</v>
      </c>
    </row>
    <row r="145" spans="1:53" x14ac:dyDescent="0.25">
      <c r="A145" t="str">
        <f t="shared" si="7"/>
        <v xml:space="preserve"> </v>
      </c>
      <c r="B145" t="str">
        <f t="shared" si="6"/>
        <v>194469</v>
      </c>
      <c r="C145" t="s">
        <v>278</v>
      </c>
      <c r="D145" t="s">
        <v>27</v>
      </c>
      <c r="E145" t="s">
        <v>279</v>
      </c>
      <c r="F145" t="s">
        <v>1073</v>
      </c>
      <c r="G145" t="s">
        <v>86</v>
      </c>
      <c r="H145" t="str">
        <f>F145&amp;", "&amp;G145</f>
        <v>Brazos, TX</v>
      </c>
      <c r="I145" t="s">
        <v>1161</v>
      </c>
      <c r="J145" s="7">
        <v>48041</v>
      </c>
      <c r="K145" t="s">
        <v>1226</v>
      </c>
      <c r="L145">
        <v>107445</v>
      </c>
      <c r="M145">
        <v>83266</v>
      </c>
      <c r="N145">
        <v>8753</v>
      </c>
      <c r="O145">
        <v>298</v>
      </c>
      <c r="P145">
        <v>10522</v>
      </c>
      <c r="Q145">
        <v>26</v>
      </c>
      <c r="R145">
        <v>1876</v>
      </c>
      <c r="S145">
        <v>2704</v>
      </c>
      <c r="T145" s="12">
        <v>77.496393503653024</v>
      </c>
      <c r="U145" s="9">
        <f>N145/L145</f>
        <v>8.1464935548420117E-2</v>
      </c>
      <c r="V145" s="9">
        <f>O145/L145</f>
        <v>2.7735120294103961E-3</v>
      </c>
      <c r="W145" s="9">
        <f>P145/L145</f>
        <v>9.7929173065289213E-2</v>
      </c>
      <c r="X145" s="9">
        <f>Q145/L145</f>
        <v>2.4198427102238354E-4</v>
      </c>
      <c r="Y145" s="9">
        <f>R145/L145</f>
        <v>1.7460095862999674E-2</v>
      </c>
      <c r="Z145" s="9">
        <f>S145/L145</f>
        <v>2.5166364186327887E-2</v>
      </c>
      <c r="AA145" s="9">
        <f>SUM(N145:S145)/L145</f>
        <v>0.22503606496346967</v>
      </c>
      <c r="AB145" s="9" t="str">
        <f>IF(T145&gt;73,"Greater","Less")</f>
        <v>Greater</v>
      </c>
      <c r="AC145" s="9" t="str">
        <f>IF(T145&gt;VLOOKUP(G145,Some_data!$C$3144:$M$3196,11,FALSE),"Greater","Less")</f>
        <v>Greater</v>
      </c>
      <c r="AD145" s="9" t="str">
        <f>IF(T145&gt;VLOOKUP(J145,Some_data!$A$2:$M$3143,13,FALSE),"Greater","Less")</f>
        <v>Greater</v>
      </c>
      <c r="AE145" s="12">
        <f>IF(AD145="Greater",0,1)</f>
        <v>0</v>
      </c>
      <c r="AF145" t="s">
        <v>87</v>
      </c>
      <c r="AG145" s="1">
        <v>2.95</v>
      </c>
      <c r="AH145" s="2">
        <v>47164</v>
      </c>
      <c r="AI145" s="2">
        <v>46433</v>
      </c>
      <c r="AJ145" t="s">
        <v>31</v>
      </c>
      <c r="AK145" s="2">
        <v>46433</v>
      </c>
      <c r="AL145" t="s">
        <v>43</v>
      </c>
      <c r="AM145" t="s">
        <v>49</v>
      </c>
      <c r="AN145" t="s">
        <v>43</v>
      </c>
      <c r="AO145" t="s">
        <v>49</v>
      </c>
      <c r="AP145" t="s">
        <v>33</v>
      </c>
      <c r="AQ145" t="s">
        <v>31</v>
      </c>
      <c r="AR145" t="s">
        <v>34</v>
      </c>
      <c r="AS145" t="s">
        <v>70</v>
      </c>
      <c r="AT145" s="3">
        <v>2.95</v>
      </c>
      <c r="AU145" s="3">
        <v>3.55</v>
      </c>
      <c r="AV145" s="4">
        <v>1780000</v>
      </c>
      <c r="AW145" s="5">
        <v>100</v>
      </c>
      <c r="AX145" s="6">
        <v>1780000</v>
      </c>
      <c r="AY145" s="5">
        <v>106.688</v>
      </c>
      <c r="AZ145" s="4">
        <v>1899046.4</v>
      </c>
      <c r="BA145" s="4">
        <v>119046.39999999999</v>
      </c>
    </row>
    <row r="146" spans="1:53" hidden="1" x14ac:dyDescent="0.25">
      <c r="A146" t="str">
        <f t="shared" si="7"/>
        <v>Dup</v>
      </c>
      <c r="B146" t="str">
        <f t="shared" si="6"/>
        <v>194469</v>
      </c>
      <c r="C146" t="s">
        <v>280</v>
      </c>
      <c r="D146" t="s">
        <v>27</v>
      </c>
      <c r="E146" t="s">
        <v>279</v>
      </c>
      <c r="F146" t="s">
        <v>1073</v>
      </c>
      <c r="G146" t="s">
        <v>86</v>
      </c>
      <c r="H146" t="str">
        <f>F146&amp;", "&amp;G146</f>
        <v>Brazos, TX</v>
      </c>
      <c r="I146" t="s">
        <v>1161</v>
      </c>
      <c r="J146" s="7">
        <v>48041</v>
      </c>
      <c r="K146" t="s">
        <v>1226</v>
      </c>
      <c r="L146">
        <v>107445</v>
      </c>
      <c r="M146">
        <v>83266</v>
      </c>
      <c r="N146">
        <v>8753</v>
      </c>
      <c r="O146">
        <v>298</v>
      </c>
      <c r="P146">
        <v>10522</v>
      </c>
      <c r="Q146">
        <v>26</v>
      </c>
      <c r="R146">
        <v>1876</v>
      </c>
      <c r="S146">
        <v>2704</v>
      </c>
      <c r="T146" s="12">
        <v>77.496393503653024</v>
      </c>
      <c r="U146" s="9">
        <f>N146/L146</f>
        <v>8.1464935548420117E-2</v>
      </c>
      <c r="V146" s="9">
        <f>O146/L146</f>
        <v>2.7735120294103961E-3</v>
      </c>
      <c r="W146" s="9">
        <f>P146/L146</f>
        <v>9.7929173065289213E-2</v>
      </c>
      <c r="X146" s="9">
        <f>Q146/L146</f>
        <v>2.4198427102238354E-4</v>
      </c>
      <c r="Y146" s="9">
        <f>R146/L146</f>
        <v>1.7460095862999674E-2</v>
      </c>
      <c r="Z146" s="9">
        <f>S146/L146</f>
        <v>2.5166364186327887E-2</v>
      </c>
      <c r="AA146" s="9">
        <f>SUM(N146:S146)/L146</f>
        <v>0.22503606496346967</v>
      </c>
      <c r="AB146" s="9" t="str">
        <f>IF(T146&gt;73,"Greater","Less")</f>
        <v>Greater</v>
      </c>
      <c r="AC146" s="9" t="str">
        <f>IF(T146&gt;VLOOKUP(G146,Some_data!$C$3144:$M$3196,11,FALSE),"Greater","Less")</f>
        <v>Greater</v>
      </c>
      <c r="AD146" s="9" t="str">
        <f>IF(T146&gt;VLOOKUP(J146,Some_data!$A$2:$M$3143,13,FALSE),"Greater","Less")</f>
        <v>Greater</v>
      </c>
      <c r="AE146" s="9"/>
      <c r="AF146" t="s">
        <v>87</v>
      </c>
      <c r="AG146" s="1">
        <v>3.05</v>
      </c>
      <c r="AH146" s="2">
        <v>47529</v>
      </c>
      <c r="AI146" s="2">
        <v>46433</v>
      </c>
      <c r="AJ146" t="s">
        <v>31</v>
      </c>
      <c r="AK146" s="2">
        <v>46433</v>
      </c>
      <c r="AL146" t="s">
        <v>43</v>
      </c>
      <c r="AM146" t="s">
        <v>49</v>
      </c>
      <c r="AN146" t="s">
        <v>43</v>
      </c>
      <c r="AO146" t="s">
        <v>49</v>
      </c>
      <c r="AP146" t="s">
        <v>33</v>
      </c>
      <c r="AQ146" t="s">
        <v>31</v>
      </c>
      <c r="AR146" t="s">
        <v>34</v>
      </c>
      <c r="AS146" t="s">
        <v>70</v>
      </c>
      <c r="AT146" s="3">
        <v>3.05</v>
      </c>
      <c r="AU146" s="3">
        <v>3.677</v>
      </c>
      <c r="AV146" s="4">
        <v>1835000</v>
      </c>
      <c r="AW146" s="5">
        <v>100</v>
      </c>
      <c r="AX146" s="6">
        <v>1835000</v>
      </c>
      <c r="AY146" s="5">
        <v>105.40600000000001</v>
      </c>
      <c r="AZ146" s="4">
        <v>1934200.1</v>
      </c>
      <c r="BA146" s="4">
        <v>99200.1</v>
      </c>
    </row>
    <row r="147" spans="1:53" hidden="1" x14ac:dyDescent="0.25">
      <c r="A147" t="str">
        <f t="shared" si="7"/>
        <v>Dup</v>
      </c>
      <c r="B147" t="str">
        <f t="shared" si="6"/>
        <v>194469</v>
      </c>
      <c r="C147" t="s">
        <v>281</v>
      </c>
      <c r="D147" t="s">
        <v>27</v>
      </c>
      <c r="E147" t="s">
        <v>279</v>
      </c>
      <c r="F147" t="s">
        <v>1073</v>
      </c>
      <c r="G147" t="s">
        <v>86</v>
      </c>
      <c r="H147" t="str">
        <f>F147&amp;", "&amp;G147</f>
        <v>Brazos, TX</v>
      </c>
      <c r="I147" t="s">
        <v>1161</v>
      </c>
      <c r="J147" s="7">
        <v>48041</v>
      </c>
      <c r="K147" t="s">
        <v>1226</v>
      </c>
      <c r="L147">
        <v>107445</v>
      </c>
      <c r="M147">
        <v>83266</v>
      </c>
      <c r="N147">
        <v>8753</v>
      </c>
      <c r="O147">
        <v>298</v>
      </c>
      <c r="P147">
        <v>10522</v>
      </c>
      <c r="Q147">
        <v>26</v>
      </c>
      <c r="R147">
        <v>1876</v>
      </c>
      <c r="S147">
        <v>2704</v>
      </c>
      <c r="T147" s="12">
        <v>77.496393503653024</v>
      </c>
      <c r="U147" s="9">
        <f>N147/L147</f>
        <v>8.1464935548420117E-2</v>
      </c>
      <c r="V147" s="9">
        <f>O147/L147</f>
        <v>2.7735120294103961E-3</v>
      </c>
      <c r="W147" s="9">
        <f>P147/L147</f>
        <v>9.7929173065289213E-2</v>
      </c>
      <c r="X147" s="9">
        <f>Q147/L147</f>
        <v>2.4198427102238354E-4</v>
      </c>
      <c r="Y147" s="9">
        <f>R147/L147</f>
        <v>1.7460095862999674E-2</v>
      </c>
      <c r="Z147" s="9">
        <f>S147/L147</f>
        <v>2.5166364186327887E-2</v>
      </c>
      <c r="AA147" s="9">
        <f>SUM(N147:S147)/L147</f>
        <v>0.22503606496346967</v>
      </c>
      <c r="AB147" s="9" t="str">
        <f>IF(T147&gt;73,"Greater","Less")</f>
        <v>Greater</v>
      </c>
      <c r="AC147" s="9" t="str">
        <f>IF(T147&gt;VLOOKUP(G147,Some_data!$C$3144:$M$3196,11,FALSE),"Greater","Less")</f>
        <v>Greater</v>
      </c>
      <c r="AD147" s="9" t="str">
        <f>IF(T147&gt;VLOOKUP(J147,Some_data!$A$2:$M$3143,13,FALSE),"Greater","Less")</f>
        <v>Greater</v>
      </c>
      <c r="AE147" s="9"/>
      <c r="AF147" t="s">
        <v>87</v>
      </c>
      <c r="AG147" s="1">
        <v>3.2</v>
      </c>
      <c r="AH147" s="2">
        <v>47894</v>
      </c>
      <c r="AI147" s="2">
        <v>46433</v>
      </c>
      <c r="AJ147" t="s">
        <v>31</v>
      </c>
      <c r="AK147" s="2">
        <v>46433</v>
      </c>
      <c r="AL147" t="s">
        <v>43</v>
      </c>
      <c r="AM147" t="s">
        <v>49</v>
      </c>
      <c r="AN147" t="s">
        <v>43</v>
      </c>
      <c r="AO147" t="s">
        <v>49</v>
      </c>
      <c r="AP147" t="s">
        <v>33</v>
      </c>
      <c r="AQ147" t="s">
        <v>31</v>
      </c>
      <c r="AR147" t="s">
        <v>34</v>
      </c>
      <c r="AS147" t="s">
        <v>70</v>
      </c>
      <c r="AT147" s="3">
        <v>3.2</v>
      </c>
      <c r="AU147" s="3">
        <v>3.867</v>
      </c>
      <c r="AV147" s="4">
        <v>1885000</v>
      </c>
      <c r="AW147" s="5">
        <v>100</v>
      </c>
      <c r="AX147" s="6">
        <v>1885000</v>
      </c>
      <c r="AY147" s="5">
        <v>106.21899999999999</v>
      </c>
      <c r="AZ147" s="4">
        <v>2002228.15</v>
      </c>
      <c r="BA147" s="4">
        <v>117228.15</v>
      </c>
    </row>
    <row r="148" spans="1:53" hidden="1" x14ac:dyDescent="0.25">
      <c r="A148" t="str">
        <f t="shared" si="7"/>
        <v>Dup</v>
      </c>
      <c r="B148" t="str">
        <f t="shared" si="6"/>
        <v>194469</v>
      </c>
      <c r="C148" t="s">
        <v>282</v>
      </c>
      <c r="D148" t="s">
        <v>27</v>
      </c>
      <c r="E148" t="s">
        <v>279</v>
      </c>
      <c r="F148" t="s">
        <v>1073</v>
      </c>
      <c r="G148" t="s">
        <v>86</v>
      </c>
      <c r="H148" t="str">
        <f>F148&amp;", "&amp;G148</f>
        <v>Brazos, TX</v>
      </c>
      <c r="I148" t="s">
        <v>1161</v>
      </c>
      <c r="J148" s="7">
        <v>48041</v>
      </c>
      <c r="K148" t="s">
        <v>1226</v>
      </c>
      <c r="L148">
        <v>107445</v>
      </c>
      <c r="M148">
        <v>83266</v>
      </c>
      <c r="N148">
        <v>8753</v>
      </c>
      <c r="O148">
        <v>298</v>
      </c>
      <c r="P148">
        <v>10522</v>
      </c>
      <c r="Q148">
        <v>26</v>
      </c>
      <c r="R148">
        <v>1876</v>
      </c>
      <c r="S148">
        <v>2704</v>
      </c>
      <c r="T148" s="12">
        <v>77.496393503653024</v>
      </c>
      <c r="U148" s="9">
        <f>N148/L148</f>
        <v>8.1464935548420117E-2</v>
      </c>
      <c r="V148" s="9">
        <f>O148/L148</f>
        <v>2.7735120294103961E-3</v>
      </c>
      <c r="W148" s="9">
        <f>P148/L148</f>
        <v>9.7929173065289213E-2</v>
      </c>
      <c r="X148" s="9">
        <f>Q148/L148</f>
        <v>2.4198427102238354E-4</v>
      </c>
      <c r="Y148" s="9">
        <f>R148/L148</f>
        <v>1.7460095862999674E-2</v>
      </c>
      <c r="Z148" s="9">
        <f>S148/L148</f>
        <v>2.5166364186327887E-2</v>
      </c>
      <c r="AA148" s="9">
        <f>SUM(N148:S148)/L148</f>
        <v>0.22503606496346967</v>
      </c>
      <c r="AB148" s="9" t="str">
        <f>IF(T148&gt;73,"Greater","Less")</f>
        <v>Greater</v>
      </c>
      <c r="AC148" s="9" t="str">
        <f>IF(T148&gt;VLOOKUP(G148,Some_data!$C$3144:$M$3196,11,FALSE),"Greater","Less")</f>
        <v>Greater</v>
      </c>
      <c r="AD148" s="9" t="str">
        <f>IF(T148&gt;VLOOKUP(J148,Some_data!$A$2:$M$3143,13,FALSE),"Greater","Less")</f>
        <v>Greater</v>
      </c>
      <c r="AE148" s="9"/>
      <c r="AF148" t="s">
        <v>87</v>
      </c>
      <c r="AG148" s="1">
        <v>3.25</v>
      </c>
      <c r="AH148" s="2">
        <v>48259</v>
      </c>
      <c r="AI148" s="2">
        <v>46433</v>
      </c>
      <c r="AJ148" t="s">
        <v>31</v>
      </c>
      <c r="AK148" s="2">
        <v>46433</v>
      </c>
      <c r="AL148" t="s">
        <v>43</v>
      </c>
      <c r="AM148" t="s">
        <v>49</v>
      </c>
      <c r="AN148" t="s">
        <v>43</v>
      </c>
      <c r="AO148" t="s">
        <v>49</v>
      </c>
      <c r="AP148" t="s">
        <v>33</v>
      </c>
      <c r="AQ148" t="s">
        <v>31</v>
      </c>
      <c r="AR148" t="s">
        <v>34</v>
      </c>
      <c r="AS148" t="s">
        <v>70</v>
      </c>
      <c r="AT148" s="3">
        <v>3.25</v>
      </c>
      <c r="AU148" s="3">
        <v>3.93</v>
      </c>
      <c r="AV148" s="4">
        <v>1950000</v>
      </c>
      <c r="AW148" s="5">
        <v>100</v>
      </c>
      <c r="AX148" s="6">
        <v>1950000</v>
      </c>
      <c r="AY148" s="5">
        <v>105.455</v>
      </c>
      <c r="AZ148" s="4">
        <v>2056372.5</v>
      </c>
      <c r="BA148" s="4">
        <v>106372.5</v>
      </c>
    </row>
    <row r="149" spans="1:53" hidden="1" x14ac:dyDescent="0.25">
      <c r="A149" t="str">
        <f t="shared" si="7"/>
        <v>Dup</v>
      </c>
      <c r="B149" t="str">
        <f t="shared" si="6"/>
        <v>194469</v>
      </c>
      <c r="C149" t="s">
        <v>283</v>
      </c>
      <c r="D149" t="s">
        <v>27</v>
      </c>
      <c r="E149" t="s">
        <v>279</v>
      </c>
      <c r="F149" t="s">
        <v>1073</v>
      </c>
      <c r="G149" t="s">
        <v>86</v>
      </c>
      <c r="H149" t="str">
        <f>F149&amp;", "&amp;G149</f>
        <v>Brazos, TX</v>
      </c>
      <c r="I149" t="s">
        <v>1161</v>
      </c>
      <c r="J149" s="7">
        <v>48041</v>
      </c>
      <c r="K149" t="s">
        <v>1226</v>
      </c>
      <c r="L149">
        <v>107445</v>
      </c>
      <c r="M149">
        <v>83266</v>
      </c>
      <c r="N149">
        <v>8753</v>
      </c>
      <c r="O149">
        <v>298</v>
      </c>
      <c r="P149">
        <v>10522</v>
      </c>
      <c r="Q149">
        <v>26</v>
      </c>
      <c r="R149">
        <v>1876</v>
      </c>
      <c r="S149">
        <v>2704</v>
      </c>
      <c r="T149" s="12">
        <v>77.496393503653024</v>
      </c>
      <c r="U149" s="9">
        <f>N149/L149</f>
        <v>8.1464935548420117E-2</v>
      </c>
      <c r="V149" s="9">
        <f>O149/L149</f>
        <v>2.7735120294103961E-3</v>
      </c>
      <c r="W149" s="9">
        <f>P149/L149</f>
        <v>9.7929173065289213E-2</v>
      </c>
      <c r="X149" s="9">
        <f>Q149/L149</f>
        <v>2.4198427102238354E-4</v>
      </c>
      <c r="Y149" s="9">
        <f>R149/L149</f>
        <v>1.7460095862999674E-2</v>
      </c>
      <c r="Z149" s="9">
        <f>S149/L149</f>
        <v>2.5166364186327887E-2</v>
      </c>
      <c r="AA149" s="9">
        <f>SUM(N149:S149)/L149</f>
        <v>0.22503606496346967</v>
      </c>
      <c r="AB149" s="9" t="str">
        <f>IF(T149&gt;73,"Greater","Less")</f>
        <v>Greater</v>
      </c>
      <c r="AC149" s="9" t="str">
        <f>IF(T149&gt;VLOOKUP(G149,Some_data!$C$3144:$M$3196,11,FALSE),"Greater","Less")</f>
        <v>Greater</v>
      </c>
      <c r="AD149" s="9" t="str">
        <f>IF(T149&gt;VLOOKUP(J149,Some_data!$A$2:$M$3143,13,FALSE),"Greater","Less")</f>
        <v>Greater</v>
      </c>
      <c r="AE149" s="9"/>
      <c r="AF149" t="s">
        <v>87</v>
      </c>
      <c r="AG149" s="1">
        <v>3.3</v>
      </c>
      <c r="AH149" s="2">
        <v>48625</v>
      </c>
      <c r="AI149" s="2">
        <v>46433</v>
      </c>
      <c r="AJ149" t="s">
        <v>31</v>
      </c>
      <c r="AK149" s="2">
        <v>46433</v>
      </c>
      <c r="AL149" t="s">
        <v>43</v>
      </c>
      <c r="AM149" t="s">
        <v>49</v>
      </c>
      <c r="AN149" t="s">
        <v>43</v>
      </c>
      <c r="AO149" t="s">
        <v>49</v>
      </c>
      <c r="AP149" t="s">
        <v>33</v>
      </c>
      <c r="AQ149" t="s">
        <v>31</v>
      </c>
      <c r="AR149" t="s">
        <v>34</v>
      </c>
      <c r="AS149" t="s">
        <v>70</v>
      </c>
      <c r="AT149" s="3">
        <v>3.3</v>
      </c>
      <c r="AU149" s="3">
        <v>3.9929999999999999</v>
      </c>
      <c r="AV149" s="4">
        <v>2020000</v>
      </c>
      <c r="AW149" s="5">
        <v>100</v>
      </c>
      <c r="AX149" s="6">
        <v>2020000</v>
      </c>
      <c r="AY149" s="5">
        <v>105.34</v>
      </c>
      <c r="AZ149" s="4">
        <v>2127868</v>
      </c>
      <c r="BA149" s="4">
        <v>107868</v>
      </c>
    </row>
    <row r="150" spans="1:53" hidden="1" x14ac:dyDescent="0.25">
      <c r="A150" t="str">
        <f t="shared" si="7"/>
        <v>Dup</v>
      </c>
      <c r="B150" t="str">
        <f t="shared" si="6"/>
        <v>194469</v>
      </c>
      <c r="C150" t="s">
        <v>284</v>
      </c>
      <c r="D150" t="s">
        <v>27</v>
      </c>
      <c r="E150" t="s">
        <v>279</v>
      </c>
      <c r="F150" t="s">
        <v>1073</v>
      </c>
      <c r="G150" t="s">
        <v>86</v>
      </c>
      <c r="H150" t="str">
        <f>F150&amp;", "&amp;G150</f>
        <v>Brazos, TX</v>
      </c>
      <c r="I150" t="s">
        <v>1161</v>
      </c>
      <c r="J150" s="7">
        <v>48041</v>
      </c>
      <c r="K150" t="s">
        <v>1226</v>
      </c>
      <c r="L150">
        <v>107445</v>
      </c>
      <c r="M150">
        <v>83266</v>
      </c>
      <c r="N150">
        <v>8753</v>
      </c>
      <c r="O150">
        <v>298</v>
      </c>
      <c r="P150">
        <v>10522</v>
      </c>
      <c r="Q150">
        <v>26</v>
      </c>
      <c r="R150">
        <v>1876</v>
      </c>
      <c r="S150">
        <v>2704</v>
      </c>
      <c r="T150" s="12">
        <v>77.496393503653024</v>
      </c>
      <c r="U150" s="9">
        <f>N150/L150</f>
        <v>8.1464935548420117E-2</v>
      </c>
      <c r="V150" s="9">
        <f>O150/L150</f>
        <v>2.7735120294103961E-3</v>
      </c>
      <c r="W150" s="9">
        <f>P150/L150</f>
        <v>9.7929173065289213E-2</v>
      </c>
      <c r="X150" s="9">
        <f>Q150/L150</f>
        <v>2.4198427102238354E-4</v>
      </c>
      <c r="Y150" s="9">
        <f>R150/L150</f>
        <v>1.7460095862999674E-2</v>
      </c>
      <c r="Z150" s="9">
        <f>S150/L150</f>
        <v>2.5166364186327887E-2</v>
      </c>
      <c r="AA150" s="9">
        <f>SUM(N150:S150)/L150</f>
        <v>0.22503606496346967</v>
      </c>
      <c r="AB150" s="9" t="str">
        <f>IF(T150&gt;73,"Greater","Less")</f>
        <v>Greater</v>
      </c>
      <c r="AC150" s="9" t="str">
        <f>IF(T150&gt;VLOOKUP(G150,Some_data!$C$3144:$M$3196,11,FALSE),"Greater","Less")</f>
        <v>Greater</v>
      </c>
      <c r="AD150" s="9" t="str">
        <f>IF(T150&gt;VLOOKUP(J150,Some_data!$A$2:$M$3143,13,FALSE),"Greater","Less")</f>
        <v>Greater</v>
      </c>
      <c r="AE150" s="9"/>
      <c r="AF150" t="s">
        <v>87</v>
      </c>
      <c r="AG150" s="1">
        <v>3.35</v>
      </c>
      <c r="AH150" s="2">
        <v>48990</v>
      </c>
      <c r="AI150" s="2">
        <v>46433</v>
      </c>
      <c r="AJ150" t="s">
        <v>31</v>
      </c>
      <c r="AK150" s="2">
        <v>46433</v>
      </c>
      <c r="AL150" t="s">
        <v>43</v>
      </c>
      <c r="AM150" t="s">
        <v>49</v>
      </c>
      <c r="AN150" t="s">
        <v>43</v>
      </c>
      <c r="AO150" t="s">
        <v>49</v>
      </c>
      <c r="AP150" t="s">
        <v>33</v>
      </c>
      <c r="AQ150" t="s">
        <v>31</v>
      </c>
      <c r="AR150" t="s">
        <v>34</v>
      </c>
      <c r="AS150" t="s">
        <v>70</v>
      </c>
      <c r="AT150" s="3">
        <v>3.35</v>
      </c>
      <c r="AU150" s="3">
        <v>4.056</v>
      </c>
      <c r="AV150" s="4">
        <v>2085000</v>
      </c>
      <c r="AW150" s="5">
        <v>100</v>
      </c>
      <c r="AX150" s="6">
        <v>2085000</v>
      </c>
      <c r="AY150" s="5">
        <v>105.47199999999999</v>
      </c>
      <c r="AZ150" s="4">
        <v>2199091.2000000002</v>
      </c>
      <c r="BA150" s="4">
        <v>114091.2</v>
      </c>
    </row>
    <row r="151" spans="1:53" hidden="1" x14ac:dyDescent="0.25">
      <c r="A151" t="str">
        <f t="shared" si="7"/>
        <v>Dup</v>
      </c>
      <c r="B151" t="str">
        <f t="shared" si="6"/>
        <v>194469</v>
      </c>
      <c r="C151" t="s">
        <v>285</v>
      </c>
      <c r="D151" t="s">
        <v>27</v>
      </c>
      <c r="E151" t="s">
        <v>279</v>
      </c>
      <c r="F151" t="s">
        <v>1073</v>
      </c>
      <c r="G151" t="s">
        <v>86</v>
      </c>
      <c r="H151" t="str">
        <f>F151&amp;", "&amp;G151</f>
        <v>Brazos, TX</v>
      </c>
      <c r="I151" t="s">
        <v>1161</v>
      </c>
      <c r="J151" s="7">
        <v>48041</v>
      </c>
      <c r="K151" t="s">
        <v>1226</v>
      </c>
      <c r="L151">
        <v>107445</v>
      </c>
      <c r="M151">
        <v>83266</v>
      </c>
      <c r="N151">
        <v>8753</v>
      </c>
      <c r="O151">
        <v>298</v>
      </c>
      <c r="P151">
        <v>10522</v>
      </c>
      <c r="Q151">
        <v>26</v>
      </c>
      <c r="R151">
        <v>1876</v>
      </c>
      <c r="S151">
        <v>2704</v>
      </c>
      <c r="T151" s="12">
        <v>77.496393503653024</v>
      </c>
      <c r="U151" s="9">
        <f>N151/L151</f>
        <v>8.1464935548420117E-2</v>
      </c>
      <c r="V151" s="9">
        <f>O151/L151</f>
        <v>2.7735120294103961E-3</v>
      </c>
      <c r="W151" s="9">
        <f>P151/L151</f>
        <v>9.7929173065289213E-2</v>
      </c>
      <c r="X151" s="9">
        <f>Q151/L151</f>
        <v>2.4198427102238354E-4</v>
      </c>
      <c r="Y151" s="9">
        <f>R151/L151</f>
        <v>1.7460095862999674E-2</v>
      </c>
      <c r="Z151" s="9">
        <f>S151/L151</f>
        <v>2.5166364186327887E-2</v>
      </c>
      <c r="AA151" s="9">
        <f>SUM(N151:S151)/L151</f>
        <v>0.22503606496346967</v>
      </c>
      <c r="AB151" s="9" t="str">
        <f>IF(T151&gt;73,"Greater","Less")</f>
        <v>Greater</v>
      </c>
      <c r="AC151" s="9" t="str">
        <f>IF(T151&gt;VLOOKUP(G151,Some_data!$C$3144:$M$3196,11,FALSE),"Greater","Less")</f>
        <v>Greater</v>
      </c>
      <c r="AD151" s="9" t="str">
        <f>IF(T151&gt;VLOOKUP(J151,Some_data!$A$2:$M$3143,13,FALSE),"Greater","Less")</f>
        <v>Greater</v>
      </c>
      <c r="AE151" s="9"/>
      <c r="AF151" t="s">
        <v>87</v>
      </c>
      <c r="AG151" s="1">
        <v>3.45</v>
      </c>
      <c r="AH151" s="2">
        <v>49355</v>
      </c>
      <c r="AI151" s="2">
        <v>46433</v>
      </c>
      <c r="AJ151" t="s">
        <v>31</v>
      </c>
      <c r="AK151" s="2">
        <v>46433</v>
      </c>
      <c r="AL151" t="s">
        <v>43</v>
      </c>
      <c r="AM151" t="s">
        <v>49</v>
      </c>
      <c r="AN151" t="s">
        <v>43</v>
      </c>
      <c r="AO151" t="s">
        <v>49</v>
      </c>
      <c r="AP151" t="s">
        <v>33</v>
      </c>
      <c r="AQ151" t="s">
        <v>31</v>
      </c>
      <c r="AR151" t="s">
        <v>34</v>
      </c>
      <c r="AS151" t="s">
        <v>70</v>
      </c>
      <c r="AT151" s="3">
        <v>3.4489999999999998</v>
      </c>
      <c r="AU151" s="3">
        <v>4.1829999999999998</v>
      </c>
      <c r="AV151" s="4">
        <v>2150000</v>
      </c>
      <c r="AW151" s="5">
        <v>100</v>
      </c>
      <c r="AX151" s="6">
        <v>2150000</v>
      </c>
      <c r="AY151" s="5">
        <v>105.167</v>
      </c>
      <c r="AZ151" s="4">
        <v>2261090.5</v>
      </c>
      <c r="BA151" s="4">
        <v>111090.5</v>
      </c>
    </row>
    <row r="152" spans="1:53" hidden="1" x14ac:dyDescent="0.25">
      <c r="A152" t="str">
        <f t="shared" si="7"/>
        <v>Dup</v>
      </c>
      <c r="B152" t="str">
        <f t="shared" si="6"/>
        <v>194469</v>
      </c>
      <c r="C152" t="s">
        <v>286</v>
      </c>
      <c r="D152" t="s">
        <v>27</v>
      </c>
      <c r="E152" t="s">
        <v>279</v>
      </c>
      <c r="F152" t="s">
        <v>1073</v>
      </c>
      <c r="G152" t="s">
        <v>86</v>
      </c>
      <c r="H152" t="str">
        <f>F152&amp;", "&amp;G152</f>
        <v>Brazos, TX</v>
      </c>
      <c r="I152" t="s">
        <v>1161</v>
      </c>
      <c r="J152" s="7">
        <v>48041</v>
      </c>
      <c r="K152" t="s">
        <v>1226</v>
      </c>
      <c r="L152">
        <v>107445</v>
      </c>
      <c r="M152">
        <v>83266</v>
      </c>
      <c r="N152">
        <v>8753</v>
      </c>
      <c r="O152">
        <v>298</v>
      </c>
      <c r="P152">
        <v>10522</v>
      </c>
      <c r="Q152">
        <v>26</v>
      </c>
      <c r="R152">
        <v>1876</v>
      </c>
      <c r="S152">
        <v>2704</v>
      </c>
      <c r="T152" s="12">
        <v>77.496393503653024</v>
      </c>
      <c r="U152" s="9">
        <f>N152/L152</f>
        <v>8.1464935548420117E-2</v>
      </c>
      <c r="V152" s="9">
        <f>O152/L152</f>
        <v>2.7735120294103961E-3</v>
      </c>
      <c r="W152" s="9">
        <f>P152/L152</f>
        <v>9.7929173065289213E-2</v>
      </c>
      <c r="X152" s="9">
        <f>Q152/L152</f>
        <v>2.4198427102238354E-4</v>
      </c>
      <c r="Y152" s="9">
        <f>R152/L152</f>
        <v>1.7460095862999674E-2</v>
      </c>
      <c r="Z152" s="9">
        <f>S152/L152</f>
        <v>2.5166364186327887E-2</v>
      </c>
      <c r="AA152" s="9">
        <f>SUM(N152:S152)/L152</f>
        <v>0.22503606496346967</v>
      </c>
      <c r="AB152" s="9" t="str">
        <f>IF(T152&gt;73,"Greater","Less")</f>
        <v>Greater</v>
      </c>
      <c r="AC152" s="9" t="str">
        <f>IF(T152&gt;VLOOKUP(G152,Some_data!$C$3144:$M$3196,11,FALSE),"Greater","Less")</f>
        <v>Greater</v>
      </c>
      <c r="AD152" s="9" t="str">
        <f>IF(T152&gt;VLOOKUP(J152,Some_data!$A$2:$M$3143,13,FALSE),"Greater","Less")</f>
        <v>Greater</v>
      </c>
      <c r="AE152" s="9"/>
      <c r="AF152" t="s">
        <v>87</v>
      </c>
      <c r="AG152" s="1">
        <v>3.5</v>
      </c>
      <c r="AH152" s="2">
        <v>49720</v>
      </c>
      <c r="AI152" s="2">
        <v>46433</v>
      </c>
      <c r="AJ152" t="s">
        <v>31</v>
      </c>
      <c r="AK152" s="2">
        <v>46433</v>
      </c>
      <c r="AL152" t="s">
        <v>43</v>
      </c>
      <c r="AM152" t="s">
        <v>49</v>
      </c>
      <c r="AN152" t="s">
        <v>43</v>
      </c>
      <c r="AO152" t="s">
        <v>49</v>
      </c>
      <c r="AP152" t="s">
        <v>33</v>
      </c>
      <c r="AQ152" t="s">
        <v>31</v>
      </c>
      <c r="AR152" t="s">
        <v>34</v>
      </c>
      <c r="AS152" t="s">
        <v>70</v>
      </c>
      <c r="AT152" s="3">
        <v>3.4990000000000001</v>
      </c>
      <c r="AU152" s="3">
        <v>4.2460000000000004</v>
      </c>
      <c r="AV152" s="4">
        <v>2235000</v>
      </c>
      <c r="AW152" s="5">
        <v>100</v>
      </c>
      <c r="AX152" s="6">
        <v>2235000</v>
      </c>
      <c r="AY152" s="5">
        <v>105.015</v>
      </c>
      <c r="AZ152" s="4">
        <v>2347085.25</v>
      </c>
      <c r="BA152" s="4">
        <v>112085.25</v>
      </c>
    </row>
    <row r="153" spans="1:53" hidden="1" x14ac:dyDescent="0.25">
      <c r="A153" t="str">
        <f t="shared" si="7"/>
        <v>Dup</v>
      </c>
      <c r="B153" t="str">
        <f t="shared" si="6"/>
        <v>194469</v>
      </c>
      <c r="C153" t="s">
        <v>287</v>
      </c>
      <c r="D153" t="s">
        <v>27</v>
      </c>
      <c r="E153" t="s">
        <v>279</v>
      </c>
      <c r="F153" t="s">
        <v>1073</v>
      </c>
      <c r="G153" t="s">
        <v>86</v>
      </c>
      <c r="H153" t="str">
        <f>F153&amp;", "&amp;G153</f>
        <v>Brazos, TX</v>
      </c>
      <c r="I153" t="s">
        <v>1161</v>
      </c>
      <c r="J153" s="7">
        <v>48041</v>
      </c>
      <c r="K153" t="s">
        <v>1226</v>
      </c>
      <c r="L153">
        <v>107445</v>
      </c>
      <c r="M153">
        <v>83266</v>
      </c>
      <c r="N153">
        <v>8753</v>
      </c>
      <c r="O153">
        <v>298</v>
      </c>
      <c r="P153">
        <v>10522</v>
      </c>
      <c r="Q153">
        <v>26</v>
      </c>
      <c r="R153">
        <v>1876</v>
      </c>
      <c r="S153">
        <v>2704</v>
      </c>
      <c r="T153" s="12">
        <v>77.496393503653024</v>
      </c>
      <c r="U153" s="9">
        <f>N153/L153</f>
        <v>8.1464935548420117E-2</v>
      </c>
      <c r="V153" s="9">
        <f>O153/L153</f>
        <v>2.7735120294103961E-3</v>
      </c>
      <c r="W153" s="9">
        <f>P153/L153</f>
        <v>9.7929173065289213E-2</v>
      </c>
      <c r="X153" s="9">
        <f>Q153/L153</f>
        <v>2.4198427102238354E-4</v>
      </c>
      <c r="Y153" s="9">
        <f>R153/L153</f>
        <v>1.7460095862999674E-2</v>
      </c>
      <c r="Z153" s="9">
        <f>S153/L153</f>
        <v>2.5166364186327887E-2</v>
      </c>
      <c r="AA153" s="9">
        <f>SUM(N153:S153)/L153</f>
        <v>0.22503606496346967</v>
      </c>
      <c r="AB153" s="9" t="str">
        <f>IF(T153&gt;73,"Greater","Less")</f>
        <v>Greater</v>
      </c>
      <c r="AC153" s="9" t="str">
        <f>IF(T153&gt;VLOOKUP(G153,Some_data!$C$3144:$M$3196,11,FALSE),"Greater","Less")</f>
        <v>Greater</v>
      </c>
      <c r="AD153" s="9" t="str">
        <f>IF(T153&gt;VLOOKUP(J153,Some_data!$A$2:$M$3143,13,FALSE),"Greater","Less")</f>
        <v>Greater</v>
      </c>
      <c r="AE153" s="9"/>
      <c r="AF153" t="s">
        <v>87</v>
      </c>
      <c r="AG153" s="1">
        <v>3.6</v>
      </c>
      <c r="AH153" s="2">
        <v>50086</v>
      </c>
      <c r="AI153" s="2">
        <v>46433</v>
      </c>
      <c r="AJ153" t="s">
        <v>31</v>
      </c>
      <c r="AK153" s="2">
        <v>46433</v>
      </c>
      <c r="AL153" t="s">
        <v>43</v>
      </c>
      <c r="AM153" t="s">
        <v>49</v>
      </c>
      <c r="AN153" t="s">
        <v>43</v>
      </c>
      <c r="AO153" t="s">
        <v>49</v>
      </c>
      <c r="AP153" t="s">
        <v>33</v>
      </c>
      <c r="AQ153" t="s">
        <v>31</v>
      </c>
      <c r="AR153" t="s">
        <v>34</v>
      </c>
      <c r="AS153" t="s">
        <v>70</v>
      </c>
      <c r="AT153" s="3">
        <v>3.5990000000000002</v>
      </c>
      <c r="AU153" s="3">
        <v>4.3730000000000002</v>
      </c>
      <c r="AV153" s="4">
        <v>2310000</v>
      </c>
      <c r="AW153" s="5">
        <v>100</v>
      </c>
      <c r="AX153" s="6">
        <v>2310000</v>
      </c>
      <c r="AY153" s="5">
        <v>104.574</v>
      </c>
      <c r="AZ153" s="4">
        <v>2415659.4</v>
      </c>
      <c r="BA153" s="4">
        <v>105659.4</v>
      </c>
    </row>
    <row r="154" spans="1:53" hidden="1" x14ac:dyDescent="0.25">
      <c r="A154" t="str">
        <f t="shared" si="7"/>
        <v>Dup</v>
      </c>
      <c r="B154" t="str">
        <f t="shared" si="6"/>
        <v>194469</v>
      </c>
      <c r="C154" t="s">
        <v>288</v>
      </c>
      <c r="D154" t="s">
        <v>27</v>
      </c>
      <c r="E154" t="s">
        <v>279</v>
      </c>
      <c r="F154" t="s">
        <v>1073</v>
      </c>
      <c r="G154" t="s">
        <v>86</v>
      </c>
      <c r="H154" t="str">
        <f>F154&amp;", "&amp;G154</f>
        <v>Brazos, TX</v>
      </c>
      <c r="I154" t="s">
        <v>1161</v>
      </c>
      <c r="J154" s="7">
        <v>48041</v>
      </c>
      <c r="K154" t="s">
        <v>1226</v>
      </c>
      <c r="L154">
        <v>107445</v>
      </c>
      <c r="M154">
        <v>83266</v>
      </c>
      <c r="N154">
        <v>8753</v>
      </c>
      <c r="O154">
        <v>298</v>
      </c>
      <c r="P154">
        <v>10522</v>
      </c>
      <c r="Q154">
        <v>26</v>
      </c>
      <c r="R154">
        <v>1876</v>
      </c>
      <c r="S154">
        <v>2704</v>
      </c>
      <c r="T154" s="12">
        <v>77.496393503653024</v>
      </c>
      <c r="U154" s="9">
        <f>N154/L154</f>
        <v>8.1464935548420117E-2</v>
      </c>
      <c r="V154" s="9">
        <f>O154/L154</f>
        <v>2.7735120294103961E-3</v>
      </c>
      <c r="W154" s="9">
        <f>P154/L154</f>
        <v>9.7929173065289213E-2</v>
      </c>
      <c r="X154" s="9">
        <f>Q154/L154</f>
        <v>2.4198427102238354E-4</v>
      </c>
      <c r="Y154" s="9">
        <f>R154/L154</f>
        <v>1.7460095862999674E-2</v>
      </c>
      <c r="Z154" s="9">
        <f>S154/L154</f>
        <v>2.5166364186327887E-2</v>
      </c>
      <c r="AA154" s="9">
        <f>SUM(N154:S154)/L154</f>
        <v>0.22503606496346967</v>
      </c>
      <c r="AB154" s="9" t="str">
        <f>IF(T154&gt;73,"Greater","Less")</f>
        <v>Greater</v>
      </c>
      <c r="AC154" s="9" t="str">
        <f>IF(T154&gt;VLOOKUP(G154,Some_data!$C$3144:$M$3196,11,FALSE),"Greater","Less")</f>
        <v>Greater</v>
      </c>
      <c r="AD154" s="9" t="str">
        <f>IF(T154&gt;VLOOKUP(J154,Some_data!$A$2:$M$3143,13,FALSE),"Greater","Less")</f>
        <v>Greater</v>
      </c>
      <c r="AE154" s="9"/>
      <c r="AF154" t="s">
        <v>87</v>
      </c>
      <c r="AG154" s="1">
        <v>3.65</v>
      </c>
      <c r="AH154" s="2">
        <v>50451</v>
      </c>
      <c r="AI154" s="2">
        <v>46433</v>
      </c>
      <c r="AJ154" t="s">
        <v>31</v>
      </c>
      <c r="AK154" s="2">
        <v>46433</v>
      </c>
      <c r="AL154" t="s">
        <v>43</v>
      </c>
      <c r="AM154" t="s">
        <v>49</v>
      </c>
      <c r="AN154" t="s">
        <v>43</v>
      </c>
      <c r="AO154" t="s">
        <v>49</v>
      </c>
      <c r="AP154" t="s">
        <v>33</v>
      </c>
      <c r="AQ154" t="s">
        <v>31</v>
      </c>
      <c r="AR154" t="s">
        <v>34</v>
      </c>
      <c r="AS154" t="s">
        <v>70</v>
      </c>
      <c r="AT154" s="3">
        <v>3.649</v>
      </c>
      <c r="AU154" s="3">
        <v>4.4359999999999999</v>
      </c>
      <c r="AV154" s="4">
        <v>2395000</v>
      </c>
      <c r="AW154" s="5">
        <v>100</v>
      </c>
      <c r="AX154" s="6">
        <v>2395000</v>
      </c>
      <c r="AY154" s="5">
        <v>104.63500000000001</v>
      </c>
      <c r="AZ154" s="4">
        <v>2506008.25</v>
      </c>
      <c r="BA154" s="4">
        <v>111008.25</v>
      </c>
    </row>
    <row r="155" spans="1:53" x14ac:dyDescent="0.25">
      <c r="A155" t="str">
        <f t="shared" si="7"/>
        <v xml:space="preserve"> </v>
      </c>
      <c r="B155" t="str">
        <f t="shared" si="6"/>
        <v>197684</v>
      </c>
      <c r="C155" t="s">
        <v>289</v>
      </c>
      <c r="D155" t="s">
        <v>27</v>
      </c>
      <c r="E155" t="s">
        <v>290</v>
      </c>
      <c r="F155" t="s">
        <v>1051</v>
      </c>
      <c r="G155" t="s">
        <v>42</v>
      </c>
      <c r="H155" t="str">
        <f>F155&amp;", "&amp;G155</f>
        <v>Anoka, MN</v>
      </c>
      <c r="I155" t="s">
        <v>1138</v>
      </c>
      <c r="J155" s="7">
        <v>27003</v>
      </c>
      <c r="K155" t="s">
        <v>1226</v>
      </c>
      <c r="L155">
        <v>19823</v>
      </c>
      <c r="M155">
        <v>12712</v>
      </c>
      <c r="N155">
        <v>3595</v>
      </c>
      <c r="O155">
        <v>257</v>
      </c>
      <c r="P155">
        <v>1172</v>
      </c>
      <c r="Q155">
        <v>22</v>
      </c>
      <c r="R155">
        <v>1086</v>
      </c>
      <c r="S155">
        <v>979</v>
      </c>
      <c r="T155" s="12">
        <v>64.127528628360992</v>
      </c>
      <c r="U155" s="9">
        <f>N155/L155</f>
        <v>0.18135499167633556</v>
      </c>
      <c r="V155" s="9">
        <f>O155/L155</f>
        <v>1.2964737930686577E-2</v>
      </c>
      <c r="W155" s="9">
        <f>P155/L155</f>
        <v>5.912324068001816E-2</v>
      </c>
      <c r="X155" s="9">
        <f>Q155/L155</f>
        <v>1.1098219240276447E-3</v>
      </c>
      <c r="Y155" s="9">
        <f>R155/L155</f>
        <v>5.4784845886091914E-2</v>
      </c>
      <c r="Z155" s="9">
        <f>S155/L155</f>
        <v>4.938707561923019E-2</v>
      </c>
      <c r="AA155" s="9">
        <f>SUM(N155:S155)/L155</f>
        <v>0.35872471371639003</v>
      </c>
      <c r="AB155" s="9" t="str">
        <f>IF(T155&gt;73,"Greater","Less")</f>
        <v>Less</v>
      </c>
      <c r="AC155" s="9" t="str">
        <f>IF(T155&gt;VLOOKUP(G155,Some_data!$C$3144:$M$3196,11,FALSE),"Greater","Less")</f>
        <v>Less</v>
      </c>
      <c r="AD155" s="9" t="str">
        <f>IF(T155&gt;VLOOKUP(J155,Some_data!$A$2:$M$3143,13,FALSE),"Greater","Less")</f>
        <v>Less</v>
      </c>
      <c r="AE155" s="12">
        <f>IF(AD155="Greater",0,1)</f>
        <v>1</v>
      </c>
      <c r="AF155" t="s">
        <v>30</v>
      </c>
      <c r="AG155" s="1">
        <v>2</v>
      </c>
      <c r="AH155" s="2">
        <v>44228</v>
      </c>
      <c r="AI155" s="2" t="s">
        <v>31</v>
      </c>
      <c r="AJ155" t="s">
        <v>31</v>
      </c>
      <c r="AK155" s="2">
        <v>44228</v>
      </c>
      <c r="AL155" t="s">
        <v>31</v>
      </c>
      <c r="AM155" t="s">
        <v>58</v>
      </c>
      <c r="AN155" t="s">
        <v>31</v>
      </c>
      <c r="AO155" t="s">
        <v>58</v>
      </c>
      <c r="AP155" t="s">
        <v>33</v>
      </c>
      <c r="AQ155" t="s">
        <v>31</v>
      </c>
      <c r="AR155" t="s">
        <v>34</v>
      </c>
      <c r="AS155" t="s">
        <v>70</v>
      </c>
      <c r="AT155" s="3">
        <v>1.28</v>
      </c>
      <c r="AU155" s="3">
        <v>1.5840000000000001</v>
      </c>
      <c r="AV155" s="4">
        <v>260000</v>
      </c>
      <c r="AW155" s="5">
        <v>101.15900000000001</v>
      </c>
      <c r="AX155" s="6">
        <v>263013.40000000002</v>
      </c>
      <c r="AY155" s="5">
        <v>100.997</v>
      </c>
      <c r="AZ155" s="4">
        <v>262592.2</v>
      </c>
      <c r="BA155" s="4">
        <v>-421.2</v>
      </c>
    </row>
    <row r="156" spans="1:53" hidden="1" x14ac:dyDescent="0.25">
      <c r="A156" t="str">
        <f t="shared" si="7"/>
        <v>Dup</v>
      </c>
      <c r="B156" t="str">
        <f t="shared" si="6"/>
        <v>197684</v>
      </c>
      <c r="C156" t="s">
        <v>291</v>
      </c>
      <c r="D156" t="s">
        <v>27</v>
      </c>
      <c r="E156" t="s">
        <v>290</v>
      </c>
      <c r="F156" t="s">
        <v>1051</v>
      </c>
      <c r="G156" t="s">
        <v>42</v>
      </c>
      <c r="H156" t="str">
        <f>F156&amp;", "&amp;G156</f>
        <v>Anoka, MN</v>
      </c>
      <c r="I156" t="s">
        <v>1138</v>
      </c>
      <c r="J156" s="7">
        <v>27003</v>
      </c>
      <c r="K156" t="s">
        <v>1226</v>
      </c>
      <c r="L156">
        <v>19823</v>
      </c>
      <c r="M156">
        <v>12712</v>
      </c>
      <c r="N156">
        <v>3595</v>
      </c>
      <c r="O156">
        <v>257</v>
      </c>
      <c r="P156">
        <v>1172</v>
      </c>
      <c r="Q156">
        <v>22</v>
      </c>
      <c r="R156">
        <v>1086</v>
      </c>
      <c r="S156">
        <v>979</v>
      </c>
      <c r="T156" s="12">
        <v>64.127528628360992</v>
      </c>
      <c r="U156" s="9">
        <f>N156/L156</f>
        <v>0.18135499167633556</v>
      </c>
      <c r="V156" s="9">
        <f>O156/L156</f>
        <v>1.2964737930686577E-2</v>
      </c>
      <c r="W156" s="9">
        <f>P156/L156</f>
        <v>5.912324068001816E-2</v>
      </c>
      <c r="X156" s="9">
        <f>Q156/L156</f>
        <v>1.1098219240276447E-3</v>
      </c>
      <c r="Y156" s="9">
        <f>R156/L156</f>
        <v>5.4784845886091914E-2</v>
      </c>
      <c r="Z156" s="9">
        <f>S156/L156</f>
        <v>4.938707561923019E-2</v>
      </c>
      <c r="AA156" s="9">
        <f>SUM(N156:S156)/L156</f>
        <v>0.35872471371639003</v>
      </c>
      <c r="AB156" s="9" t="str">
        <f>IF(T156&gt;73,"Greater","Less")</f>
        <v>Less</v>
      </c>
      <c r="AC156" s="9" t="str">
        <f>IF(T156&gt;VLOOKUP(G156,Some_data!$C$3144:$M$3196,11,FALSE),"Greater","Less")</f>
        <v>Less</v>
      </c>
      <c r="AD156" s="9" t="str">
        <f>IF(T156&gt;VLOOKUP(J156,Some_data!$A$2:$M$3143,13,FALSE),"Greater","Less")</f>
        <v>Less</v>
      </c>
      <c r="AE156" s="9"/>
      <c r="AF156" t="s">
        <v>30</v>
      </c>
      <c r="AG156" s="1">
        <v>2</v>
      </c>
      <c r="AH156" s="2">
        <v>44593</v>
      </c>
      <c r="AI156" s="2" t="s">
        <v>31</v>
      </c>
      <c r="AJ156" t="s">
        <v>31</v>
      </c>
      <c r="AK156" s="2">
        <v>44593</v>
      </c>
      <c r="AL156" t="s">
        <v>31</v>
      </c>
      <c r="AM156" t="s">
        <v>58</v>
      </c>
      <c r="AN156" t="s">
        <v>31</v>
      </c>
      <c r="AO156" t="s">
        <v>58</v>
      </c>
      <c r="AP156" t="s">
        <v>33</v>
      </c>
      <c r="AQ156" t="s">
        <v>31</v>
      </c>
      <c r="AR156" t="s">
        <v>34</v>
      </c>
      <c r="AS156" t="s">
        <v>70</v>
      </c>
      <c r="AT156" s="3">
        <v>1.417</v>
      </c>
      <c r="AU156" s="3">
        <v>1.7569999999999999</v>
      </c>
      <c r="AV156" s="4">
        <v>260000</v>
      </c>
      <c r="AW156" s="5">
        <v>101.501</v>
      </c>
      <c r="AX156" s="6">
        <v>263902.59999999998</v>
      </c>
      <c r="AY156" s="5">
        <v>101.22799999999999</v>
      </c>
      <c r="AZ156" s="4">
        <v>263192.8</v>
      </c>
      <c r="BA156" s="4">
        <v>-709.8</v>
      </c>
    </row>
    <row r="157" spans="1:53" hidden="1" x14ac:dyDescent="0.25">
      <c r="A157" t="str">
        <f t="shared" si="7"/>
        <v>Dup</v>
      </c>
      <c r="B157" t="str">
        <f t="shared" si="6"/>
        <v>197684</v>
      </c>
      <c r="C157" t="s">
        <v>292</v>
      </c>
      <c r="D157" t="s">
        <v>27</v>
      </c>
      <c r="E157" t="s">
        <v>290</v>
      </c>
      <c r="F157" t="s">
        <v>1051</v>
      </c>
      <c r="G157" t="s">
        <v>42</v>
      </c>
      <c r="H157" t="str">
        <f>F157&amp;", "&amp;G157</f>
        <v>Anoka, MN</v>
      </c>
      <c r="I157" t="s">
        <v>1138</v>
      </c>
      <c r="J157" s="7">
        <v>27003</v>
      </c>
      <c r="K157" t="s">
        <v>1226</v>
      </c>
      <c r="L157">
        <v>19823</v>
      </c>
      <c r="M157">
        <v>12712</v>
      </c>
      <c r="N157">
        <v>3595</v>
      </c>
      <c r="O157">
        <v>257</v>
      </c>
      <c r="P157">
        <v>1172</v>
      </c>
      <c r="Q157">
        <v>22</v>
      </c>
      <c r="R157">
        <v>1086</v>
      </c>
      <c r="S157">
        <v>979</v>
      </c>
      <c r="T157" s="12">
        <v>64.127528628360992</v>
      </c>
      <c r="U157" s="9">
        <f>N157/L157</f>
        <v>0.18135499167633556</v>
      </c>
      <c r="V157" s="9">
        <f>O157/L157</f>
        <v>1.2964737930686577E-2</v>
      </c>
      <c r="W157" s="9">
        <f>P157/L157</f>
        <v>5.912324068001816E-2</v>
      </c>
      <c r="X157" s="9">
        <f>Q157/L157</f>
        <v>1.1098219240276447E-3</v>
      </c>
      <c r="Y157" s="9">
        <f>R157/L157</f>
        <v>5.4784845886091914E-2</v>
      </c>
      <c r="Z157" s="9">
        <f>S157/L157</f>
        <v>4.938707561923019E-2</v>
      </c>
      <c r="AA157" s="9">
        <f>SUM(N157:S157)/L157</f>
        <v>0.35872471371639003</v>
      </c>
      <c r="AB157" s="9" t="str">
        <f>IF(T157&gt;73,"Greater","Less")</f>
        <v>Less</v>
      </c>
      <c r="AC157" s="9" t="str">
        <f>IF(T157&gt;VLOOKUP(G157,Some_data!$C$3144:$M$3196,11,FALSE),"Greater","Less")</f>
        <v>Less</v>
      </c>
      <c r="AD157" s="9" t="str">
        <f>IF(T157&gt;VLOOKUP(J157,Some_data!$A$2:$M$3143,13,FALSE),"Greater","Less")</f>
        <v>Less</v>
      </c>
      <c r="AE157" s="9"/>
      <c r="AF157" t="s">
        <v>30</v>
      </c>
      <c r="AG157" s="1">
        <v>2</v>
      </c>
      <c r="AH157" s="2">
        <v>44958</v>
      </c>
      <c r="AI157" s="2" t="s">
        <v>31</v>
      </c>
      <c r="AJ157" t="s">
        <v>31</v>
      </c>
      <c r="AK157" s="2">
        <v>44958</v>
      </c>
      <c r="AL157" t="s">
        <v>31</v>
      </c>
      <c r="AM157" t="s">
        <v>58</v>
      </c>
      <c r="AN157" t="s">
        <v>31</v>
      </c>
      <c r="AO157" t="s">
        <v>58</v>
      </c>
      <c r="AP157" t="s">
        <v>33</v>
      </c>
      <c r="AQ157" t="s">
        <v>31</v>
      </c>
      <c r="AR157" t="s">
        <v>34</v>
      </c>
      <c r="AS157" t="s">
        <v>70</v>
      </c>
      <c r="AT157" s="3">
        <v>1.585</v>
      </c>
      <c r="AU157" s="3">
        <v>1.9690000000000001</v>
      </c>
      <c r="AV157" s="4">
        <v>270000</v>
      </c>
      <c r="AW157" s="5">
        <v>101.46</v>
      </c>
      <c r="AX157" s="6">
        <v>273942</v>
      </c>
      <c r="AY157" s="5">
        <v>101.575</v>
      </c>
      <c r="AZ157" s="4">
        <v>274252.5</v>
      </c>
      <c r="BA157" s="4">
        <v>310.5</v>
      </c>
    </row>
    <row r="158" spans="1:53" hidden="1" x14ac:dyDescent="0.25">
      <c r="A158" t="str">
        <f t="shared" si="7"/>
        <v>Dup</v>
      </c>
      <c r="B158" t="str">
        <f t="shared" si="6"/>
        <v>197684</v>
      </c>
      <c r="C158" t="s">
        <v>293</v>
      </c>
      <c r="D158" t="s">
        <v>27</v>
      </c>
      <c r="E158" t="s">
        <v>290</v>
      </c>
      <c r="F158" t="s">
        <v>1051</v>
      </c>
      <c r="G158" t="s">
        <v>42</v>
      </c>
      <c r="H158" t="str">
        <f>F158&amp;", "&amp;G158</f>
        <v>Anoka, MN</v>
      </c>
      <c r="I158" t="s">
        <v>1138</v>
      </c>
      <c r="J158" s="7">
        <v>27003</v>
      </c>
      <c r="K158" t="s">
        <v>1226</v>
      </c>
      <c r="L158">
        <v>19823</v>
      </c>
      <c r="M158">
        <v>12712</v>
      </c>
      <c r="N158">
        <v>3595</v>
      </c>
      <c r="O158">
        <v>257</v>
      </c>
      <c r="P158">
        <v>1172</v>
      </c>
      <c r="Q158">
        <v>22</v>
      </c>
      <c r="R158">
        <v>1086</v>
      </c>
      <c r="S158">
        <v>979</v>
      </c>
      <c r="T158" s="12">
        <v>64.127528628360992</v>
      </c>
      <c r="U158" s="9">
        <f>N158/L158</f>
        <v>0.18135499167633556</v>
      </c>
      <c r="V158" s="9">
        <f>O158/L158</f>
        <v>1.2964737930686577E-2</v>
      </c>
      <c r="W158" s="9">
        <f>P158/L158</f>
        <v>5.912324068001816E-2</v>
      </c>
      <c r="X158" s="9">
        <f>Q158/L158</f>
        <v>1.1098219240276447E-3</v>
      </c>
      <c r="Y158" s="9">
        <f>R158/L158</f>
        <v>5.4784845886091914E-2</v>
      </c>
      <c r="Z158" s="9">
        <f>S158/L158</f>
        <v>4.938707561923019E-2</v>
      </c>
      <c r="AA158" s="9">
        <f>SUM(N158:S158)/L158</f>
        <v>0.35872471371639003</v>
      </c>
      <c r="AB158" s="9" t="str">
        <f>IF(T158&gt;73,"Greater","Less")</f>
        <v>Less</v>
      </c>
      <c r="AC158" s="9" t="str">
        <f>IF(T158&gt;VLOOKUP(G158,Some_data!$C$3144:$M$3196,11,FALSE),"Greater","Less")</f>
        <v>Less</v>
      </c>
      <c r="AD158" s="9" t="str">
        <f>IF(T158&gt;VLOOKUP(J158,Some_data!$A$2:$M$3143,13,FALSE),"Greater","Less")</f>
        <v>Less</v>
      </c>
      <c r="AE158" s="9"/>
      <c r="AF158" t="s">
        <v>30</v>
      </c>
      <c r="AG158" s="1">
        <v>2</v>
      </c>
      <c r="AH158" s="2">
        <v>45323</v>
      </c>
      <c r="AI158" s="2" t="s">
        <v>31</v>
      </c>
      <c r="AJ158" t="s">
        <v>31</v>
      </c>
      <c r="AK158" s="2">
        <v>45323</v>
      </c>
      <c r="AL158" t="s">
        <v>31</v>
      </c>
      <c r="AM158" t="s">
        <v>58</v>
      </c>
      <c r="AN158" t="s">
        <v>31</v>
      </c>
      <c r="AO158" t="s">
        <v>58</v>
      </c>
      <c r="AP158" t="s">
        <v>33</v>
      </c>
      <c r="AQ158" t="s">
        <v>31</v>
      </c>
      <c r="AR158" t="s">
        <v>34</v>
      </c>
      <c r="AS158" t="s">
        <v>70</v>
      </c>
      <c r="AT158" s="3">
        <v>1.744</v>
      </c>
      <c r="AU158" s="3">
        <v>2.17</v>
      </c>
      <c r="AV158" s="4">
        <v>280000</v>
      </c>
      <c r="AW158" s="5">
        <v>101.136</v>
      </c>
      <c r="AX158" s="6">
        <v>283180.79999999999</v>
      </c>
      <c r="AY158" s="5">
        <v>101.53400000000001</v>
      </c>
      <c r="AZ158" s="4">
        <v>284295.2</v>
      </c>
      <c r="BA158" s="4">
        <v>1114.4000000000001</v>
      </c>
    </row>
    <row r="159" spans="1:53" hidden="1" x14ac:dyDescent="0.25">
      <c r="A159" t="str">
        <f t="shared" si="7"/>
        <v>Dup</v>
      </c>
      <c r="B159" t="str">
        <f t="shared" si="6"/>
        <v>197684</v>
      </c>
      <c r="C159" t="s">
        <v>294</v>
      </c>
      <c r="D159" t="s">
        <v>27</v>
      </c>
      <c r="E159" t="s">
        <v>290</v>
      </c>
      <c r="F159" t="s">
        <v>1051</v>
      </c>
      <c r="G159" t="s">
        <v>42</v>
      </c>
      <c r="H159" t="str">
        <f>F159&amp;", "&amp;G159</f>
        <v>Anoka, MN</v>
      </c>
      <c r="I159" t="s">
        <v>1138</v>
      </c>
      <c r="J159" s="7">
        <v>27003</v>
      </c>
      <c r="K159" t="s">
        <v>1226</v>
      </c>
      <c r="L159">
        <v>19823</v>
      </c>
      <c r="M159">
        <v>12712</v>
      </c>
      <c r="N159">
        <v>3595</v>
      </c>
      <c r="O159">
        <v>257</v>
      </c>
      <c r="P159">
        <v>1172</v>
      </c>
      <c r="Q159">
        <v>22</v>
      </c>
      <c r="R159">
        <v>1086</v>
      </c>
      <c r="S159">
        <v>979</v>
      </c>
      <c r="T159" s="12">
        <v>64.127528628360992</v>
      </c>
      <c r="U159" s="9">
        <f>N159/L159</f>
        <v>0.18135499167633556</v>
      </c>
      <c r="V159" s="9">
        <f>O159/L159</f>
        <v>1.2964737930686577E-2</v>
      </c>
      <c r="W159" s="9">
        <f>P159/L159</f>
        <v>5.912324068001816E-2</v>
      </c>
      <c r="X159" s="9">
        <f>Q159/L159</f>
        <v>1.1098219240276447E-3</v>
      </c>
      <c r="Y159" s="9">
        <f>R159/L159</f>
        <v>5.4784845886091914E-2</v>
      </c>
      <c r="Z159" s="9">
        <f>S159/L159</f>
        <v>4.938707561923019E-2</v>
      </c>
      <c r="AA159" s="9">
        <f>SUM(N159:S159)/L159</f>
        <v>0.35872471371639003</v>
      </c>
      <c r="AB159" s="9" t="str">
        <f>IF(T159&gt;73,"Greater","Less")</f>
        <v>Less</v>
      </c>
      <c r="AC159" s="9" t="str">
        <f>IF(T159&gt;VLOOKUP(G159,Some_data!$C$3144:$M$3196,11,FALSE),"Greater","Less")</f>
        <v>Less</v>
      </c>
      <c r="AD159" s="9" t="str">
        <f>IF(T159&gt;VLOOKUP(J159,Some_data!$A$2:$M$3143,13,FALSE),"Greater","Less")</f>
        <v>Less</v>
      </c>
      <c r="AE159" s="9"/>
      <c r="AF159" t="s">
        <v>30</v>
      </c>
      <c r="AG159" s="1">
        <v>3</v>
      </c>
      <c r="AH159" s="2">
        <v>45689</v>
      </c>
      <c r="AI159" s="2" t="s">
        <v>31</v>
      </c>
      <c r="AJ159" t="s">
        <v>31</v>
      </c>
      <c r="AK159" s="2">
        <v>45689</v>
      </c>
      <c r="AL159" t="s">
        <v>31</v>
      </c>
      <c r="AM159" t="s">
        <v>58</v>
      </c>
      <c r="AN159" t="s">
        <v>31</v>
      </c>
      <c r="AO159" t="s">
        <v>58</v>
      </c>
      <c r="AP159" t="s">
        <v>33</v>
      </c>
      <c r="AQ159" t="s">
        <v>31</v>
      </c>
      <c r="AR159" t="s">
        <v>34</v>
      </c>
      <c r="AS159" t="s">
        <v>70</v>
      </c>
      <c r="AT159" s="3">
        <v>1.831</v>
      </c>
      <c r="AU159" s="3">
        <v>2.2810000000000001</v>
      </c>
      <c r="AV159" s="4">
        <v>285000</v>
      </c>
      <c r="AW159" s="5">
        <v>106.23099999999999</v>
      </c>
      <c r="AX159" s="6">
        <v>302758.34999999998</v>
      </c>
      <c r="AY159" s="5">
        <v>106.81699999999999</v>
      </c>
      <c r="AZ159" s="4">
        <v>304428.45</v>
      </c>
      <c r="BA159" s="4">
        <v>1670.1</v>
      </c>
    </row>
    <row r="160" spans="1:53" hidden="1" x14ac:dyDescent="0.25">
      <c r="A160" t="str">
        <f t="shared" si="7"/>
        <v>Dup</v>
      </c>
      <c r="B160" t="str">
        <f t="shared" si="6"/>
        <v>197684</v>
      </c>
      <c r="C160" t="s">
        <v>295</v>
      </c>
      <c r="D160" t="s">
        <v>27</v>
      </c>
      <c r="E160" t="s">
        <v>290</v>
      </c>
      <c r="F160" t="s">
        <v>1051</v>
      </c>
      <c r="G160" t="s">
        <v>42</v>
      </c>
      <c r="H160" t="str">
        <f>F160&amp;", "&amp;G160</f>
        <v>Anoka, MN</v>
      </c>
      <c r="I160" t="s">
        <v>1138</v>
      </c>
      <c r="J160" s="7">
        <v>27003</v>
      </c>
      <c r="K160" t="s">
        <v>1226</v>
      </c>
      <c r="L160">
        <v>19823</v>
      </c>
      <c r="M160">
        <v>12712</v>
      </c>
      <c r="N160">
        <v>3595</v>
      </c>
      <c r="O160">
        <v>257</v>
      </c>
      <c r="P160">
        <v>1172</v>
      </c>
      <c r="Q160">
        <v>22</v>
      </c>
      <c r="R160">
        <v>1086</v>
      </c>
      <c r="S160">
        <v>979</v>
      </c>
      <c r="T160" s="12">
        <v>64.127528628360992</v>
      </c>
      <c r="U160" s="9">
        <f>N160/L160</f>
        <v>0.18135499167633556</v>
      </c>
      <c r="V160" s="9">
        <f>O160/L160</f>
        <v>1.2964737930686577E-2</v>
      </c>
      <c r="W160" s="9">
        <f>P160/L160</f>
        <v>5.912324068001816E-2</v>
      </c>
      <c r="X160" s="9">
        <f>Q160/L160</f>
        <v>1.1098219240276447E-3</v>
      </c>
      <c r="Y160" s="9">
        <f>R160/L160</f>
        <v>5.4784845886091914E-2</v>
      </c>
      <c r="Z160" s="9">
        <f>S160/L160</f>
        <v>4.938707561923019E-2</v>
      </c>
      <c r="AA160" s="9">
        <f>SUM(N160:S160)/L160</f>
        <v>0.35872471371639003</v>
      </c>
      <c r="AB160" s="9" t="str">
        <f>IF(T160&gt;73,"Greater","Less")</f>
        <v>Less</v>
      </c>
      <c r="AC160" s="9" t="str">
        <f>IF(T160&gt;VLOOKUP(G160,Some_data!$C$3144:$M$3196,11,FALSE),"Greater","Less")</f>
        <v>Less</v>
      </c>
      <c r="AD160" s="9" t="str">
        <f>IF(T160&gt;VLOOKUP(J160,Some_data!$A$2:$M$3143,13,FALSE),"Greater","Less")</f>
        <v>Less</v>
      </c>
      <c r="AE160" s="9"/>
      <c r="AF160" t="s">
        <v>30</v>
      </c>
      <c r="AG160" s="1">
        <v>3</v>
      </c>
      <c r="AH160" s="2">
        <v>46054</v>
      </c>
      <c r="AI160" s="2" t="s">
        <v>31</v>
      </c>
      <c r="AJ160" t="s">
        <v>31</v>
      </c>
      <c r="AK160" s="2">
        <v>46054</v>
      </c>
      <c r="AL160" t="s">
        <v>31</v>
      </c>
      <c r="AM160" t="s">
        <v>58</v>
      </c>
      <c r="AN160" t="s">
        <v>31</v>
      </c>
      <c r="AO160" t="s">
        <v>58</v>
      </c>
      <c r="AP160" t="s">
        <v>33</v>
      </c>
      <c r="AQ160" t="s">
        <v>31</v>
      </c>
      <c r="AR160" t="s">
        <v>34</v>
      </c>
      <c r="AS160" t="s">
        <v>70</v>
      </c>
      <c r="AT160" s="3">
        <v>1.99</v>
      </c>
      <c r="AU160" s="3">
        <v>2.4820000000000002</v>
      </c>
      <c r="AV160" s="4">
        <v>295000</v>
      </c>
      <c r="AW160" s="5">
        <v>106.249</v>
      </c>
      <c r="AX160" s="6">
        <v>313434.55</v>
      </c>
      <c r="AY160" s="5">
        <v>107.464</v>
      </c>
      <c r="AZ160" s="4">
        <v>317018.8</v>
      </c>
      <c r="BA160" s="4">
        <v>3584.25</v>
      </c>
    </row>
    <row r="161" spans="1:53" hidden="1" x14ac:dyDescent="0.25">
      <c r="A161" t="str">
        <f t="shared" si="7"/>
        <v>Dup</v>
      </c>
      <c r="B161" t="str">
        <f t="shared" si="6"/>
        <v>197684</v>
      </c>
      <c r="C161" t="s">
        <v>296</v>
      </c>
      <c r="D161" t="s">
        <v>27</v>
      </c>
      <c r="E161" t="s">
        <v>290</v>
      </c>
      <c r="F161" t="s">
        <v>1051</v>
      </c>
      <c r="G161" t="s">
        <v>42</v>
      </c>
      <c r="H161" t="str">
        <f>F161&amp;", "&amp;G161</f>
        <v>Anoka, MN</v>
      </c>
      <c r="I161" t="s">
        <v>1138</v>
      </c>
      <c r="J161" s="7">
        <v>27003</v>
      </c>
      <c r="K161" t="s">
        <v>1226</v>
      </c>
      <c r="L161">
        <v>19823</v>
      </c>
      <c r="M161">
        <v>12712</v>
      </c>
      <c r="N161">
        <v>3595</v>
      </c>
      <c r="O161">
        <v>257</v>
      </c>
      <c r="P161">
        <v>1172</v>
      </c>
      <c r="Q161">
        <v>22</v>
      </c>
      <c r="R161">
        <v>1086</v>
      </c>
      <c r="S161">
        <v>979</v>
      </c>
      <c r="T161" s="12">
        <v>64.127528628360992</v>
      </c>
      <c r="U161" s="9">
        <f>N161/L161</f>
        <v>0.18135499167633556</v>
      </c>
      <c r="V161" s="9">
        <f>O161/L161</f>
        <v>1.2964737930686577E-2</v>
      </c>
      <c r="W161" s="9">
        <f>P161/L161</f>
        <v>5.912324068001816E-2</v>
      </c>
      <c r="X161" s="9">
        <f>Q161/L161</f>
        <v>1.1098219240276447E-3</v>
      </c>
      <c r="Y161" s="9">
        <f>R161/L161</f>
        <v>5.4784845886091914E-2</v>
      </c>
      <c r="Z161" s="9">
        <f>S161/L161</f>
        <v>4.938707561923019E-2</v>
      </c>
      <c r="AA161" s="9">
        <f>SUM(N161:S161)/L161</f>
        <v>0.35872471371639003</v>
      </c>
      <c r="AB161" s="9" t="str">
        <f>IF(T161&gt;73,"Greater","Less")</f>
        <v>Less</v>
      </c>
      <c r="AC161" s="9" t="str">
        <f>IF(T161&gt;VLOOKUP(G161,Some_data!$C$3144:$M$3196,11,FALSE),"Greater","Less")</f>
        <v>Less</v>
      </c>
      <c r="AD161" s="9" t="str">
        <f>IF(T161&gt;VLOOKUP(J161,Some_data!$A$2:$M$3143,13,FALSE),"Greater","Less")</f>
        <v>Less</v>
      </c>
      <c r="AE161" s="9"/>
      <c r="AF161" t="s">
        <v>30</v>
      </c>
      <c r="AG161" s="1">
        <v>2.1</v>
      </c>
      <c r="AH161" s="2">
        <v>46419</v>
      </c>
      <c r="AI161" s="2">
        <v>46054</v>
      </c>
      <c r="AJ161" t="s">
        <v>31</v>
      </c>
      <c r="AK161" s="2">
        <v>46054</v>
      </c>
      <c r="AL161" t="s">
        <v>31</v>
      </c>
      <c r="AM161" t="s">
        <v>58</v>
      </c>
      <c r="AN161" t="s">
        <v>31</v>
      </c>
      <c r="AO161" t="s">
        <v>58</v>
      </c>
      <c r="AP161" t="s">
        <v>33</v>
      </c>
      <c r="AQ161" t="s">
        <v>31</v>
      </c>
      <c r="AR161" t="s">
        <v>34</v>
      </c>
      <c r="AS161" t="s">
        <v>70</v>
      </c>
      <c r="AT161" s="3">
        <v>2.1</v>
      </c>
      <c r="AU161" s="3">
        <v>2.621</v>
      </c>
      <c r="AV161" s="4">
        <v>300000</v>
      </c>
      <c r="AW161" s="5">
        <v>100</v>
      </c>
      <c r="AX161" s="6">
        <v>300000</v>
      </c>
      <c r="AY161" s="5">
        <v>101.405</v>
      </c>
      <c r="AZ161" s="4">
        <v>304215</v>
      </c>
      <c r="BA161" s="4">
        <v>4215</v>
      </c>
    </row>
    <row r="162" spans="1:53" hidden="1" x14ac:dyDescent="0.25">
      <c r="A162" t="str">
        <f t="shared" si="7"/>
        <v>Dup</v>
      </c>
      <c r="B162" t="str">
        <f t="shared" si="6"/>
        <v>197684</v>
      </c>
      <c r="C162" t="s">
        <v>297</v>
      </c>
      <c r="D162" t="s">
        <v>27</v>
      </c>
      <c r="E162" t="s">
        <v>290</v>
      </c>
      <c r="F162" t="s">
        <v>1051</v>
      </c>
      <c r="G162" t="s">
        <v>42</v>
      </c>
      <c r="H162" t="str">
        <f>F162&amp;", "&amp;G162</f>
        <v>Anoka, MN</v>
      </c>
      <c r="I162" t="s">
        <v>1138</v>
      </c>
      <c r="J162" s="7">
        <v>27003</v>
      </c>
      <c r="K162" t="s">
        <v>1226</v>
      </c>
      <c r="L162">
        <v>19823</v>
      </c>
      <c r="M162">
        <v>12712</v>
      </c>
      <c r="N162">
        <v>3595</v>
      </c>
      <c r="O162">
        <v>257</v>
      </c>
      <c r="P162">
        <v>1172</v>
      </c>
      <c r="Q162">
        <v>22</v>
      </c>
      <c r="R162">
        <v>1086</v>
      </c>
      <c r="S162">
        <v>979</v>
      </c>
      <c r="T162" s="12">
        <v>64.127528628360992</v>
      </c>
      <c r="U162" s="9">
        <f>N162/L162</f>
        <v>0.18135499167633556</v>
      </c>
      <c r="V162" s="9">
        <f>O162/L162</f>
        <v>1.2964737930686577E-2</v>
      </c>
      <c r="W162" s="9">
        <f>P162/L162</f>
        <v>5.912324068001816E-2</v>
      </c>
      <c r="X162" s="9">
        <f>Q162/L162</f>
        <v>1.1098219240276447E-3</v>
      </c>
      <c r="Y162" s="9">
        <f>R162/L162</f>
        <v>5.4784845886091914E-2</v>
      </c>
      <c r="Z162" s="9">
        <f>S162/L162</f>
        <v>4.938707561923019E-2</v>
      </c>
      <c r="AA162" s="9">
        <f>SUM(N162:S162)/L162</f>
        <v>0.35872471371639003</v>
      </c>
      <c r="AB162" s="9" t="str">
        <f>IF(T162&gt;73,"Greater","Less")</f>
        <v>Less</v>
      </c>
      <c r="AC162" s="9" t="str">
        <f>IF(T162&gt;VLOOKUP(G162,Some_data!$C$3144:$M$3196,11,FALSE),"Greater","Less")</f>
        <v>Less</v>
      </c>
      <c r="AD162" s="9" t="str">
        <f>IF(T162&gt;VLOOKUP(J162,Some_data!$A$2:$M$3143,13,FALSE),"Greater","Less")</f>
        <v>Less</v>
      </c>
      <c r="AE162" s="9"/>
      <c r="AF162" t="s">
        <v>30</v>
      </c>
      <c r="AG162" s="1">
        <v>2.2000000000000002</v>
      </c>
      <c r="AH162" s="2">
        <v>46784</v>
      </c>
      <c r="AI162" s="2">
        <v>46054</v>
      </c>
      <c r="AJ162" t="s">
        <v>31</v>
      </c>
      <c r="AK162" s="2">
        <v>46054</v>
      </c>
      <c r="AL162" t="s">
        <v>31</v>
      </c>
      <c r="AM162" t="s">
        <v>58</v>
      </c>
      <c r="AN162" t="s">
        <v>31</v>
      </c>
      <c r="AO162" t="s">
        <v>58</v>
      </c>
      <c r="AP162" t="s">
        <v>33</v>
      </c>
      <c r="AQ162" t="s">
        <v>31</v>
      </c>
      <c r="AR162" t="s">
        <v>34</v>
      </c>
      <c r="AS162" t="s">
        <v>70</v>
      </c>
      <c r="AT162" s="3">
        <v>2.2000000000000002</v>
      </c>
      <c r="AU162" s="3">
        <v>2.7480000000000002</v>
      </c>
      <c r="AV162" s="4">
        <v>315000</v>
      </c>
      <c r="AW162" s="5">
        <v>100</v>
      </c>
      <c r="AX162" s="6">
        <v>315000</v>
      </c>
      <c r="AY162" s="5">
        <v>101.776</v>
      </c>
      <c r="AZ162" s="4">
        <v>320594.40000000002</v>
      </c>
      <c r="BA162" s="4">
        <v>5594.4</v>
      </c>
    </row>
    <row r="163" spans="1:53" hidden="1" x14ac:dyDescent="0.25">
      <c r="A163" t="str">
        <f t="shared" si="7"/>
        <v>Dup</v>
      </c>
      <c r="B163" t="str">
        <f t="shared" si="6"/>
        <v>197684</v>
      </c>
      <c r="C163" t="s">
        <v>298</v>
      </c>
      <c r="D163" t="s">
        <v>27</v>
      </c>
      <c r="E163" t="s">
        <v>290</v>
      </c>
      <c r="F163" t="s">
        <v>1051</v>
      </c>
      <c r="G163" t="s">
        <v>42</v>
      </c>
      <c r="H163" t="str">
        <f>F163&amp;", "&amp;G163</f>
        <v>Anoka, MN</v>
      </c>
      <c r="I163" t="s">
        <v>1138</v>
      </c>
      <c r="J163" s="7">
        <v>27003</v>
      </c>
      <c r="K163" t="s">
        <v>1226</v>
      </c>
      <c r="L163">
        <v>19823</v>
      </c>
      <c r="M163">
        <v>12712</v>
      </c>
      <c r="N163">
        <v>3595</v>
      </c>
      <c r="O163">
        <v>257</v>
      </c>
      <c r="P163">
        <v>1172</v>
      </c>
      <c r="Q163">
        <v>22</v>
      </c>
      <c r="R163">
        <v>1086</v>
      </c>
      <c r="S163">
        <v>979</v>
      </c>
      <c r="T163" s="12">
        <v>64.127528628360992</v>
      </c>
      <c r="U163" s="9">
        <f>N163/L163</f>
        <v>0.18135499167633556</v>
      </c>
      <c r="V163" s="9">
        <f>O163/L163</f>
        <v>1.2964737930686577E-2</v>
      </c>
      <c r="W163" s="9">
        <f>P163/L163</f>
        <v>5.912324068001816E-2</v>
      </c>
      <c r="X163" s="9">
        <f>Q163/L163</f>
        <v>1.1098219240276447E-3</v>
      </c>
      <c r="Y163" s="9">
        <f>R163/L163</f>
        <v>5.4784845886091914E-2</v>
      </c>
      <c r="Z163" s="9">
        <f>S163/L163</f>
        <v>4.938707561923019E-2</v>
      </c>
      <c r="AA163" s="9">
        <f>SUM(N163:S163)/L163</f>
        <v>0.35872471371639003</v>
      </c>
      <c r="AB163" s="9" t="str">
        <f>IF(T163&gt;73,"Greater","Less")</f>
        <v>Less</v>
      </c>
      <c r="AC163" s="9" t="str">
        <f>IF(T163&gt;VLOOKUP(G163,Some_data!$C$3144:$M$3196,11,FALSE),"Greater","Less")</f>
        <v>Less</v>
      </c>
      <c r="AD163" s="9" t="str">
        <f>IF(T163&gt;VLOOKUP(J163,Some_data!$A$2:$M$3143,13,FALSE),"Greater","Less")</f>
        <v>Less</v>
      </c>
      <c r="AE163" s="9"/>
      <c r="AF163" t="s">
        <v>30</v>
      </c>
      <c r="AG163" s="1">
        <v>2.2999999999999998</v>
      </c>
      <c r="AH163" s="2">
        <v>47150</v>
      </c>
      <c r="AI163" s="2">
        <v>46054</v>
      </c>
      <c r="AJ163" t="s">
        <v>31</v>
      </c>
      <c r="AK163" s="2">
        <v>46054</v>
      </c>
      <c r="AL163" t="s">
        <v>31</v>
      </c>
      <c r="AM163" t="s">
        <v>58</v>
      </c>
      <c r="AN163" t="s">
        <v>31</v>
      </c>
      <c r="AO163" t="s">
        <v>58</v>
      </c>
      <c r="AP163" t="s">
        <v>33</v>
      </c>
      <c r="AQ163" t="s">
        <v>31</v>
      </c>
      <c r="AR163" t="s">
        <v>34</v>
      </c>
      <c r="AS163" t="s">
        <v>70</v>
      </c>
      <c r="AT163" s="3">
        <v>2.2999999999999998</v>
      </c>
      <c r="AU163" s="3">
        <v>2.8740000000000001</v>
      </c>
      <c r="AV163" s="4">
        <v>315000</v>
      </c>
      <c r="AW163" s="5">
        <v>100</v>
      </c>
      <c r="AX163" s="6">
        <v>315000</v>
      </c>
      <c r="AY163" s="5">
        <v>101.83199999999999</v>
      </c>
      <c r="AZ163" s="4">
        <v>320770.8</v>
      </c>
      <c r="BA163" s="4">
        <v>5770.8</v>
      </c>
    </row>
    <row r="164" spans="1:53" x14ac:dyDescent="0.25">
      <c r="A164" t="str">
        <f t="shared" si="7"/>
        <v xml:space="preserve"> </v>
      </c>
      <c r="B164" t="str">
        <f t="shared" si="6"/>
        <v>198037</v>
      </c>
      <c r="C164" t="s">
        <v>726</v>
      </c>
      <c r="D164" t="s">
        <v>27</v>
      </c>
      <c r="E164" t="s">
        <v>727</v>
      </c>
      <c r="F164" t="s">
        <v>1113</v>
      </c>
      <c r="G164" t="s">
        <v>728</v>
      </c>
      <c r="H164" t="str">
        <f>F164&amp;", "&amp;G164</f>
        <v>Boone, MO</v>
      </c>
      <c r="I164" t="s">
        <v>1200</v>
      </c>
      <c r="J164" s="7">
        <v>29019</v>
      </c>
      <c r="K164" t="s">
        <v>1227</v>
      </c>
      <c r="L164">
        <v>146193</v>
      </c>
      <c r="M164">
        <v>114796</v>
      </c>
      <c r="N164">
        <v>14809</v>
      </c>
      <c r="O164">
        <v>444</v>
      </c>
      <c r="P164">
        <v>7254</v>
      </c>
      <c r="Q164">
        <v>172</v>
      </c>
      <c r="R164">
        <v>1689</v>
      </c>
      <c r="S164">
        <v>7029</v>
      </c>
      <c r="T164" s="12">
        <v>78.523595520989375</v>
      </c>
      <c r="U164" s="9">
        <f>N164/L164</f>
        <v>0.10129759974827796</v>
      </c>
      <c r="V164" s="9">
        <f>O164/L164</f>
        <v>3.0370811187950177E-3</v>
      </c>
      <c r="W164" s="9">
        <f>P164/L164</f>
        <v>4.9619338819232112E-2</v>
      </c>
      <c r="X164" s="9">
        <f>Q164/L164</f>
        <v>1.1765269198935654E-3</v>
      </c>
      <c r="Y164" s="9">
        <f>R164/L164</f>
        <v>1.1553220742443209E-2</v>
      </c>
      <c r="Z164" s="9">
        <f>S164/L164</f>
        <v>4.8080277441464363E-2</v>
      </c>
      <c r="AA164" s="9">
        <f>SUM(N164:S164)/L164</f>
        <v>0.21476404479010622</v>
      </c>
      <c r="AB164" s="9" t="str">
        <f>IF(T164&gt;73,"Greater","Less")</f>
        <v>Greater</v>
      </c>
      <c r="AC164" s="9" t="str">
        <f>IF(T164&gt;VLOOKUP(G164,Some_data!$C$3144:$M$3196,11,FALSE),"Greater","Less")</f>
        <v>Less</v>
      </c>
      <c r="AD164" s="9" t="str">
        <f>IF(T164&gt;VLOOKUP(J164,Some_data!$A$2:$M$3143,13,FALSE),"Greater","Less")</f>
        <v>Less</v>
      </c>
      <c r="AE164" s="12">
        <f>IF(AD164="Greater",0,1)</f>
        <v>1</v>
      </c>
      <c r="AF164" t="s">
        <v>87</v>
      </c>
      <c r="AG164" s="1">
        <v>2.1</v>
      </c>
      <c r="AH164" s="2">
        <v>46447</v>
      </c>
      <c r="AI164" s="2">
        <v>46082</v>
      </c>
      <c r="AJ164" t="s">
        <v>31</v>
      </c>
      <c r="AK164" s="2">
        <v>46082</v>
      </c>
      <c r="AL164" t="s">
        <v>43</v>
      </c>
      <c r="AM164" t="s">
        <v>31</v>
      </c>
      <c r="AN164" t="s">
        <v>43</v>
      </c>
      <c r="AO164" t="s">
        <v>31</v>
      </c>
      <c r="AP164" t="s">
        <v>33</v>
      </c>
      <c r="AQ164" t="s">
        <v>31</v>
      </c>
      <c r="AR164" t="s">
        <v>60</v>
      </c>
      <c r="AS164" t="s">
        <v>70</v>
      </c>
      <c r="AT164" s="3">
        <v>2.1</v>
      </c>
      <c r="AU164" s="3">
        <v>2.4750000000000001</v>
      </c>
      <c r="AV164" s="4">
        <v>5390000</v>
      </c>
      <c r="AW164" s="5">
        <v>99.998000000000005</v>
      </c>
      <c r="AX164" s="6">
        <v>5389892.2000000002</v>
      </c>
      <c r="AY164" s="5">
        <v>102.93</v>
      </c>
      <c r="AZ164" s="4">
        <v>5547927</v>
      </c>
      <c r="BA164" s="4">
        <v>158034.79999999999</v>
      </c>
    </row>
    <row r="165" spans="1:53" hidden="1" x14ac:dyDescent="0.25">
      <c r="A165" t="str">
        <f t="shared" si="7"/>
        <v>Dup</v>
      </c>
      <c r="B165" t="str">
        <f t="shared" si="6"/>
        <v>198037</v>
      </c>
      <c r="C165" t="s">
        <v>729</v>
      </c>
      <c r="D165" t="s">
        <v>27</v>
      </c>
      <c r="E165" t="s">
        <v>727</v>
      </c>
      <c r="F165" t="s">
        <v>1113</v>
      </c>
      <c r="G165" t="s">
        <v>728</v>
      </c>
      <c r="H165" t="str">
        <f>F165&amp;", "&amp;G165</f>
        <v>Boone, MO</v>
      </c>
      <c r="I165" t="s">
        <v>1200</v>
      </c>
      <c r="J165" s="7">
        <v>29019</v>
      </c>
      <c r="K165" t="s">
        <v>1227</v>
      </c>
      <c r="L165">
        <v>146193</v>
      </c>
      <c r="M165">
        <v>114796</v>
      </c>
      <c r="N165">
        <v>14809</v>
      </c>
      <c r="O165">
        <v>444</v>
      </c>
      <c r="P165">
        <v>7254</v>
      </c>
      <c r="Q165">
        <v>172</v>
      </c>
      <c r="R165">
        <v>1689</v>
      </c>
      <c r="S165">
        <v>7029</v>
      </c>
      <c r="T165" s="12">
        <v>78.523595520989375</v>
      </c>
      <c r="U165" s="9">
        <f>N165/L165</f>
        <v>0.10129759974827796</v>
      </c>
      <c r="V165" s="9">
        <f>O165/L165</f>
        <v>3.0370811187950177E-3</v>
      </c>
      <c r="W165" s="9">
        <f>P165/L165</f>
        <v>4.9619338819232112E-2</v>
      </c>
      <c r="X165" s="9">
        <f>Q165/L165</f>
        <v>1.1765269198935654E-3</v>
      </c>
      <c r="Y165" s="9">
        <f>R165/L165</f>
        <v>1.1553220742443209E-2</v>
      </c>
      <c r="Z165" s="9">
        <f>S165/L165</f>
        <v>4.8080277441464363E-2</v>
      </c>
      <c r="AA165" s="9">
        <f>SUM(N165:S165)/L165</f>
        <v>0.21476404479010622</v>
      </c>
      <c r="AB165" s="9" t="str">
        <f>IF(T165&gt;73,"Greater","Less")</f>
        <v>Greater</v>
      </c>
      <c r="AC165" s="9" t="str">
        <f>IF(T165&gt;VLOOKUP(G165,Some_data!$C$3144:$M$3196,11,FALSE),"Greater","Less")</f>
        <v>Less</v>
      </c>
      <c r="AD165" s="9" t="str">
        <f>IF(T165&gt;VLOOKUP(J165,Some_data!$A$2:$M$3143,13,FALSE),"Greater","Less")</f>
        <v>Less</v>
      </c>
      <c r="AE165" s="9"/>
      <c r="AF165" t="s">
        <v>87</v>
      </c>
      <c r="AG165" s="1">
        <v>2.2999999999999998</v>
      </c>
      <c r="AH165" s="2">
        <v>46813</v>
      </c>
      <c r="AI165" s="2">
        <v>46082</v>
      </c>
      <c r="AJ165" t="s">
        <v>31</v>
      </c>
      <c r="AK165" s="2">
        <v>46082</v>
      </c>
      <c r="AL165" t="s">
        <v>43</v>
      </c>
      <c r="AM165" t="s">
        <v>31</v>
      </c>
      <c r="AN165" t="s">
        <v>43</v>
      </c>
      <c r="AO165" t="s">
        <v>31</v>
      </c>
      <c r="AP165" t="s">
        <v>33</v>
      </c>
      <c r="AQ165" t="s">
        <v>31</v>
      </c>
      <c r="AR165" t="s">
        <v>60</v>
      </c>
      <c r="AS165" t="s">
        <v>70</v>
      </c>
      <c r="AT165" s="3">
        <v>2.2999999999999998</v>
      </c>
      <c r="AU165" s="3">
        <v>2.7280000000000002</v>
      </c>
      <c r="AV165" s="4">
        <v>5590000</v>
      </c>
      <c r="AW165" s="5">
        <v>100</v>
      </c>
      <c r="AX165" s="6">
        <v>5590000</v>
      </c>
      <c r="AY165" s="5">
        <v>102.913</v>
      </c>
      <c r="AZ165" s="4">
        <v>5752836.7000000002</v>
      </c>
      <c r="BA165" s="4">
        <v>162836.70000000001</v>
      </c>
    </row>
    <row r="166" spans="1:53" hidden="1" x14ac:dyDescent="0.25">
      <c r="A166" t="str">
        <f t="shared" si="7"/>
        <v>Dup</v>
      </c>
      <c r="B166" t="str">
        <f t="shared" si="6"/>
        <v>198037</v>
      </c>
      <c r="C166" t="s">
        <v>730</v>
      </c>
      <c r="D166" t="s">
        <v>27</v>
      </c>
      <c r="E166" t="s">
        <v>727</v>
      </c>
      <c r="F166" t="s">
        <v>1113</v>
      </c>
      <c r="G166" t="s">
        <v>728</v>
      </c>
      <c r="H166" t="str">
        <f>F166&amp;", "&amp;G166</f>
        <v>Boone, MO</v>
      </c>
      <c r="I166" t="s">
        <v>1200</v>
      </c>
      <c r="J166" s="7">
        <v>29019</v>
      </c>
      <c r="K166" t="s">
        <v>1227</v>
      </c>
      <c r="L166">
        <v>146193</v>
      </c>
      <c r="M166">
        <v>114796</v>
      </c>
      <c r="N166">
        <v>14809</v>
      </c>
      <c r="O166">
        <v>444</v>
      </c>
      <c r="P166">
        <v>7254</v>
      </c>
      <c r="Q166">
        <v>172</v>
      </c>
      <c r="R166">
        <v>1689</v>
      </c>
      <c r="S166">
        <v>7029</v>
      </c>
      <c r="T166" s="12">
        <v>78.523595520989375</v>
      </c>
      <c r="U166" s="9">
        <f>N166/L166</f>
        <v>0.10129759974827796</v>
      </c>
      <c r="V166" s="9">
        <f>O166/L166</f>
        <v>3.0370811187950177E-3</v>
      </c>
      <c r="W166" s="9">
        <f>P166/L166</f>
        <v>4.9619338819232112E-2</v>
      </c>
      <c r="X166" s="9">
        <f>Q166/L166</f>
        <v>1.1765269198935654E-3</v>
      </c>
      <c r="Y166" s="9">
        <f>R166/L166</f>
        <v>1.1553220742443209E-2</v>
      </c>
      <c r="Z166" s="9">
        <f>S166/L166</f>
        <v>4.8080277441464363E-2</v>
      </c>
      <c r="AA166" s="9">
        <f>SUM(N166:S166)/L166</f>
        <v>0.21476404479010622</v>
      </c>
      <c r="AB166" s="9" t="str">
        <f>IF(T166&gt;73,"Greater","Less")</f>
        <v>Greater</v>
      </c>
      <c r="AC166" s="9" t="str">
        <f>IF(T166&gt;VLOOKUP(G166,Some_data!$C$3144:$M$3196,11,FALSE),"Greater","Less")</f>
        <v>Less</v>
      </c>
      <c r="AD166" s="9" t="str">
        <f>IF(T166&gt;VLOOKUP(J166,Some_data!$A$2:$M$3143,13,FALSE),"Greater","Less")</f>
        <v>Less</v>
      </c>
      <c r="AE166" s="9"/>
      <c r="AF166" t="s">
        <v>87</v>
      </c>
      <c r="AG166" s="1">
        <v>2.5499999999999998</v>
      </c>
      <c r="AH166" s="2">
        <v>47543</v>
      </c>
      <c r="AI166" s="2">
        <v>46082</v>
      </c>
      <c r="AJ166" t="s">
        <v>31</v>
      </c>
      <c r="AK166" s="2">
        <v>46082</v>
      </c>
      <c r="AL166" t="s">
        <v>43</v>
      </c>
      <c r="AM166" t="s">
        <v>31</v>
      </c>
      <c r="AN166" t="s">
        <v>43</v>
      </c>
      <c r="AO166" t="s">
        <v>31</v>
      </c>
      <c r="AP166" t="s">
        <v>33</v>
      </c>
      <c r="AQ166" t="s">
        <v>31</v>
      </c>
      <c r="AR166" t="s">
        <v>60</v>
      </c>
      <c r="AS166" t="s">
        <v>70</v>
      </c>
      <c r="AT166" s="3">
        <v>2.5499999999999998</v>
      </c>
      <c r="AU166" s="3">
        <v>3.044</v>
      </c>
      <c r="AV166" s="4">
        <v>4995000</v>
      </c>
      <c r="AW166" s="5">
        <v>100</v>
      </c>
      <c r="AX166" s="6">
        <v>4995000</v>
      </c>
      <c r="AY166" s="5">
        <v>102.389</v>
      </c>
      <c r="AZ166" s="4">
        <v>5114330.55</v>
      </c>
      <c r="BA166" s="4">
        <v>119330.55</v>
      </c>
    </row>
    <row r="167" spans="1:53" x14ac:dyDescent="0.25">
      <c r="A167" t="str">
        <f t="shared" si="7"/>
        <v xml:space="preserve"> </v>
      </c>
      <c r="B167" t="str">
        <f t="shared" si="6"/>
        <v>198558</v>
      </c>
      <c r="C167" t="s">
        <v>431</v>
      </c>
      <c r="D167" t="s">
        <v>27</v>
      </c>
      <c r="E167" t="s">
        <v>432</v>
      </c>
      <c r="F167" t="s">
        <v>1085</v>
      </c>
      <c r="G167" t="s">
        <v>382</v>
      </c>
      <c r="H167" t="str">
        <f>F167&amp;", "&amp;G167</f>
        <v>Maury, TN</v>
      </c>
      <c r="I167" t="s">
        <v>1173</v>
      </c>
      <c r="J167" s="7">
        <v>47119</v>
      </c>
      <c r="K167" t="s">
        <v>1226</v>
      </c>
      <c r="L167">
        <v>36635</v>
      </c>
      <c r="M167">
        <v>27617</v>
      </c>
      <c r="N167">
        <v>6998</v>
      </c>
      <c r="O167">
        <v>49</v>
      </c>
      <c r="P167">
        <v>319</v>
      </c>
      <c r="Q167">
        <v>16</v>
      </c>
      <c r="R167">
        <v>561</v>
      </c>
      <c r="S167">
        <v>1075</v>
      </c>
      <c r="T167" s="12">
        <v>75.384195441517676</v>
      </c>
      <c r="U167" s="9">
        <f>N167/L167</f>
        <v>0.19101951685546609</v>
      </c>
      <c r="V167" s="9">
        <f>O167/L167</f>
        <v>1.3375187662071789E-3</v>
      </c>
      <c r="W167" s="9">
        <f>P167/L167</f>
        <v>8.7075201310222467E-3</v>
      </c>
      <c r="X167" s="9">
        <f>Q167/L167</f>
        <v>4.3674082161867069E-4</v>
      </c>
      <c r="Y167" s="9">
        <f>R167/L167</f>
        <v>1.5313225058004641E-2</v>
      </c>
      <c r="Z167" s="9">
        <f>S167/L167</f>
        <v>2.9343523952504436E-2</v>
      </c>
      <c r="AA167" s="9">
        <f>SUM(N167:S167)/L167</f>
        <v>0.24615804558482327</v>
      </c>
      <c r="AB167" s="9" t="str">
        <f>IF(T167&gt;73,"Greater","Less")</f>
        <v>Greater</v>
      </c>
      <c r="AC167" s="9" t="str">
        <f>IF(T167&gt;VLOOKUP(G167,Some_data!$C$3144:$M$3196,11,FALSE),"Greater","Less")</f>
        <v>Less</v>
      </c>
      <c r="AD167" s="9" t="str">
        <f>IF(T167&gt;VLOOKUP(J167,Some_data!$A$2:$M$3143,13,FALSE),"Greater","Less")</f>
        <v>Less</v>
      </c>
      <c r="AE167" s="12">
        <f>IF(AD167="Greater",0,1)</f>
        <v>1</v>
      </c>
      <c r="AF167" t="s">
        <v>30</v>
      </c>
      <c r="AG167" s="1">
        <v>3</v>
      </c>
      <c r="AH167" s="2">
        <v>43983</v>
      </c>
      <c r="AI167" s="2" t="s">
        <v>31</v>
      </c>
      <c r="AJ167" t="s">
        <v>31</v>
      </c>
      <c r="AK167" s="2">
        <v>43983</v>
      </c>
      <c r="AL167" t="s">
        <v>31</v>
      </c>
      <c r="AM167" t="s">
        <v>49</v>
      </c>
      <c r="AN167" t="s">
        <v>31</v>
      </c>
      <c r="AO167" t="s">
        <v>49</v>
      </c>
      <c r="AP167" t="s">
        <v>33</v>
      </c>
      <c r="AQ167" t="s">
        <v>31</v>
      </c>
      <c r="AR167" t="s">
        <v>100</v>
      </c>
      <c r="AS167" t="s">
        <v>70</v>
      </c>
      <c r="AT167" s="3">
        <v>1.048</v>
      </c>
      <c r="AU167" s="3">
        <v>1.29</v>
      </c>
      <c r="AV167" s="4">
        <v>390000</v>
      </c>
      <c r="AW167" s="5">
        <v>101.872</v>
      </c>
      <c r="AX167" s="6">
        <v>397300.8</v>
      </c>
      <c r="AY167" s="5">
        <v>101.617</v>
      </c>
      <c r="AZ167" s="4">
        <v>396306.3</v>
      </c>
      <c r="BA167" s="4">
        <v>-994.5</v>
      </c>
    </row>
    <row r="168" spans="1:53" hidden="1" x14ac:dyDescent="0.25">
      <c r="A168" t="str">
        <f t="shared" si="7"/>
        <v>Dup</v>
      </c>
      <c r="B168" t="str">
        <f t="shared" si="6"/>
        <v>198558</v>
      </c>
      <c r="C168" t="s">
        <v>433</v>
      </c>
      <c r="D168" t="s">
        <v>27</v>
      </c>
      <c r="E168" t="s">
        <v>432</v>
      </c>
      <c r="F168" t="s">
        <v>1085</v>
      </c>
      <c r="G168" t="s">
        <v>382</v>
      </c>
      <c r="H168" t="str">
        <f>F168&amp;", "&amp;G168</f>
        <v>Maury, TN</v>
      </c>
      <c r="I168" t="s">
        <v>1173</v>
      </c>
      <c r="J168" s="7">
        <v>47119</v>
      </c>
      <c r="K168" t="s">
        <v>1226</v>
      </c>
      <c r="L168">
        <v>36635</v>
      </c>
      <c r="M168">
        <v>27617</v>
      </c>
      <c r="N168">
        <v>6998</v>
      </c>
      <c r="O168">
        <v>49</v>
      </c>
      <c r="P168">
        <v>319</v>
      </c>
      <c r="Q168">
        <v>16</v>
      </c>
      <c r="R168">
        <v>561</v>
      </c>
      <c r="S168">
        <v>1075</v>
      </c>
      <c r="T168" s="12">
        <v>75.384195441517676</v>
      </c>
      <c r="U168" s="9">
        <f>N168/L168</f>
        <v>0.19101951685546609</v>
      </c>
      <c r="V168" s="9">
        <f>O168/L168</f>
        <v>1.3375187662071789E-3</v>
      </c>
      <c r="W168" s="9">
        <f>P168/L168</f>
        <v>8.7075201310222467E-3</v>
      </c>
      <c r="X168" s="9">
        <f>Q168/L168</f>
        <v>4.3674082161867069E-4</v>
      </c>
      <c r="Y168" s="9">
        <f>R168/L168</f>
        <v>1.5313225058004641E-2</v>
      </c>
      <c r="Z168" s="9">
        <f>S168/L168</f>
        <v>2.9343523952504436E-2</v>
      </c>
      <c r="AA168" s="9">
        <f>SUM(N168:S168)/L168</f>
        <v>0.24615804558482327</v>
      </c>
      <c r="AB168" s="9" t="str">
        <f>IF(T168&gt;73,"Greater","Less")</f>
        <v>Greater</v>
      </c>
      <c r="AC168" s="9" t="str">
        <f>IF(T168&gt;VLOOKUP(G168,Some_data!$C$3144:$M$3196,11,FALSE),"Greater","Less")</f>
        <v>Less</v>
      </c>
      <c r="AD168" s="9" t="str">
        <f>IF(T168&gt;VLOOKUP(J168,Some_data!$A$2:$M$3143,13,FALSE),"Greater","Less")</f>
        <v>Less</v>
      </c>
      <c r="AE168" s="9"/>
      <c r="AF168" t="s">
        <v>30</v>
      </c>
      <c r="AG168" s="1">
        <v>3</v>
      </c>
      <c r="AH168" s="2">
        <v>44348</v>
      </c>
      <c r="AI168" s="2" t="s">
        <v>31</v>
      </c>
      <c r="AJ168" t="s">
        <v>31</v>
      </c>
      <c r="AK168" s="2">
        <v>44348</v>
      </c>
      <c r="AL168" t="s">
        <v>31</v>
      </c>
      <c r="AM168" t="s">
        <v>49</v>
      </c>
      <c r="AN168" t="s">
        <v>31</v>
      </c>
      <c r="AO168" t="s">
        <v>49</v>
      </c>
      <c r="AP168" t="s">
        <v>33</v>
      </c>
      <c r="AQ168" t="s">
        <v>31</v>
      </c>
      <c r="AR168" t="s">
        <v>100</v>
      </c>
      <c r="AS168" t="s">
        <v>70</v>
      </c>
      <c r="AT168" s="3">
        <v>1.375</v>
      </c>
      <c r="AU168" s="3">
        <v>1.704</v>
      </c>
      <c r="AV168" s="4">
        <v>405000</v>
      </c>
      <c r="AW168" s="5">
        <v>103.142</v>
      </c>
      <c r="AX168" s="6">
        <v>417725.1</v>
      </c>
      <c r="AY168" s="5">
        <v>103.17100000000001</v>
      </c>
      <c r="AZ168" s="4">
        <v>417842.55</v>
      </c>
      <c r="BA168" s="4">
        <v>117.45</v>
      </c>
    </row>
    <row r="169" spans="1:53" hidden="1" x14ac:dyDescent="0.25">
      <c r="A169" t="str">
        <f t="shared" si="7"/>
        <v>Dup</v>
      </c>
      <c r="B169" t="str">
        <f t="shared" si="6"/>
        <v>198558</v>
      </c>
      <c r="C169" t="s">
        <v>434</v>
      </c>
      <c r="D169" t="s">
        <v>27</v>
      </c>
      <c r="E169" t="s">
        <v>432</v>
      </c>
      <c r="F169" t="s">
        <v>1085</v>
      </c>
      <c r="G169" t="s">
        <v>382</v>
      </c>
      <c r="H169" t="str">
        <f>F169&amp;", "&amp;G169</f>
        <v>Maury, TN</v>
      </c>
      <c r="I169" t="s">
        <v>1173</v>
      </c>
      <c r="J169" s="7">
        <v>47119</v>
      </c>
      <c r="K169" t="s">
        <v>1226</v>
      </c>
      <c r="L169">
        <v>36635</v>
      </c>
      <c r="M169">
        <v>27617</v>
      </c>
      <c r="N169">
        <v>6998</v>
      </c>
      <c r="O169">
        <v>49</v>
      </c>
      <c r="P169">
        <v>319</v>
      </c>
      <c r="Q169">
        <v>16</v>
      </c>
      <c r="R169">
        <v>561</v>
      </c>
      <c r="S169">
        <v>1075</v>
      </c>
      <c r="T169" s="12">
        <v>75.384195441517676</v>
      </c>
      <c r="U169" s="9">
        <f>N169/L169</f>
        <v>0.19101951685546609</v>
      </c>
      <c r="V169" s="9">
        <f>O169/L169</f>
        <v>1.3375187662071789E-3</v>
      </c>
      <c r="W169" s="9">
        <f>P169/L169</f>
        <v>8.7075201310222467E-3</v>
      </c>
      <c r="X169" s="9">
        <f>Q169/L169</f>
        <v>4.3674082161867069E-4</v>
      </c>
      <c r="Y169" s="9">
        <f>R169/L169</f>
        <v>1.5313225058004641E-2</v>
      </c>
      <c r="Z169" s="9">
        <f>S169/L169</f>
        <v>2.9343523952504436E-2</v>
      </c>
      <c r="AA169" s="9">
        <f>SUM(N169:S169)/L169</f>
        <v>0.24615804558482327</v>
      </c>
      <c r="AB169" s="9" t="str">
        <f>IF(T169&gt;73,"Greater","Less")</f>
        <v>Greater</v>
      </c>
      <c r="AC169" s="9" t="str">
        <f>IF(T169&gt;VLOOKUP(G169,Some_data!$C$3144:$M$3196,11,FALSE),"Greater","Less")</f>
        <v>Less</v>
      </c>
      <c r="AD169" s="9" t="str">
        <f>IF(T169&gt;VLOOKUP(J169,Some_data!$A$2:$M$3143,13,FALSE),"Greater","Less")</f>
        <v>Less</v>
      </c>
      <c r="AE169" s="9"/>
      <c r="AF169" t="s">
        <v>30</v>
      </c>
      <c r="AG169" s="1">
        <v>3</v>
      </c>
      <c r="AH169" s="2">
        <v>44713</v>
      </c>
      <c r="AI169" s="2" t="s">
        <v>31</v>
      </c>
      <c r="AJ169" t="s">
        <v>31</v>
      </c>
      <c r="AK169" s="2">
        <v>44713</v>
      </c>
      <c r="AL169" t="s">
        <v>31</v>
      </c>
      <c r="AM169" t="s">
        <v>49</v>
      </c>
      <c r="AN169" t="s">
        <v>31</v>
      </c>
      <c r="AO169" t="s">
        <v>49</v>
      </c>
      <c r="AP169" t="s">
        <v>33</v>
      </c>
      <c r="AQ169" t="s">
        <v>31</v>
      </c>
      <c r="AR169" t="s">
        <v>100</v>
      </c>
      <c r="AS169" t="s">
        <v>70</v>
      </c>
      <c r="AT169" s="3">
        <v>1.5860000000000001</v>
      </c>
      <c r="AU169" s="3">
        <v>1.9710000000000001</v>
      </c>
      <c r="AV169" s="4">
        <v>415000</v>
      </c>
      <c r="AW169" s="5">
        <v>104.08199999999999</v>
      </c>
      <c r="AX169" s="6">
        <v>431940.3</v>
      </c>
      <c r="AY169" s="5">
        <v>104.684</v>
      </c>
      <c r="AZ169" s="4">
        <v>434438.6</v>
      </c>
      <c r="BA169" s="4">
        <v>2498.3000000000002</v>
      </c>
    </row>
    <row r="170" spans="1:53" hidden="1" x14ac:dyDescent="0.25">
      <c r="A170" t="str">
        <f t="shared" si="7"/>
        <v>Dup</v>
      </c>
      <c r="B170" t="str">
        <f t="shared" si="6"/>
        <v>198558</v>
      </c>
      <c r="C170" t="s">
        <v>435</v>
      </c>
      <c r="D170" t="s">
        <v>27</v>
      </c>
      <c r="E170" t="s">
        <v>432</v>
      </c>
      <c r="F170" t="s">
        <v>1085</v>
      </c>
      <c r="G170" t="s">
        <v>382</v>
      </c>
      <c r="H170" t="str">
        <f>F170&amp;", "&amp;G170</f>
        <v>Maury, TN</v>
      </c>
      <c r="I170" t="s">
        <v>1173</v>
      </c>
      <c r="J170" s="7">
        <v>47119</v>
      </c>
      <c r="K170" t="s">
        <v>1226</v>
      </c>
      <c r="L170">
        <v>36635</v>
      </c>
      <c r="M170">
        <v>27617</v>
      </c>
      <c r="N170">
        <v>6998</v>
      </c>
      <c r="O170">
        <v>49</v>
      </c>
      <c r="P170">
        <v>319</v>
      </c>
      <c r="Q170">
        <v>16</v>
      </c>
      <c r="R170">
        <v>561</v>
      </c>
      <c r="S170">
        <v>1075</v>
      </c>
      <c r="T170" s="12">
        <v>75.384195441517676</v>
      </c>
      <c r="U170" s="9">
        <f>N170/L170</f>
        <v>0.19101951685546609</v>
      </c>
      <c r="V170" s="9">
        <f>O170/L170</f>
        <v>1.3375187662071789E-3</v>
      </c>
      <c r="W170" s="9">
        <f>P170/L170</f>
        <v>8.7075201310222467E-3</v>
      </c>
      <c r="X170" s="9">
        <f>Q170/L170</f>
        <v>4.3674082161867069E-4</v>
      </c>
      <c r="Y170" s="9">
        <f>R170/L170</f>
        <v>1.5313225058004641E-2</v>
      </c>
      <c r="Z170" s="9">
        <f>S170/L170</f>
        <v>2.9343523952504436E-2</v>
      </c>
      <c r="AA170" s="9">
        <f>SUM(N170:S170)/L170</f>
        <v>0.24615804558482327</v>
      </c>
      <c r="AB170" s="9" t="str">
        <f>IF(T170&gt;73,"Greater","Less")</f>
        <v>Greater</v>
      </c>
      <c r="AC170" s="9" t="str">
        <f>IF(T170&gt;VLOOKUP(G170,Some_data!$C$3144:$M$3196,11,FALSE),"Greater","Less")</f>
        <v>Less</v>
      </c>
      <c r="AD170" s="9" t="str">
        <f>IF(T170&gt;VLOOKUP(J170,Some_data!$A$2:$M$3143,13,FALSE),"Greater","Less")</f>
        <v>Less</v>
      </c>
      <c r="AE170" s="9"/>
      <c r="AF170" t="s">
        <v>30</v>
      </c>
      <c r="AG170" s="1">
        <v>3</v>
      </c>
      <c r="AH170" s="2">
        <v>45078</v>
      </c>
      <c r="AI170" s="2" t="s">
        <v>31</v>
      </c>
      <c r="AJ170" t="s">
        <v>31</v>
      </c>
      <c r="AK170" s="2">
        <v>45078</v>
      </c>
      <c r="AL170" t="s">
        <v>31</v>
      </c>
      <c r="AM170" t="s">
        <v>49</v>
      </c>
      <c r="AN170" t="s">
        <v>31</v>
      </c>
      <c r="AO170" t="s">
        <v>49</v>
      </c>
      <c r="AP170" t="s">
        <v>33</v>
      </c>
      <c r="AQ170" t="s">
        <v>31</v>
      </c>
      <c r="AR170" t="s">
        <v>100</v>
      </c>
      <c r="AS170" t="s">
        <v>70</v>
      </c>
      <c r="AT170" s="3">
        <v>1.744</v>
      </c>
      <c r="AU170" s="3">
        <v>2.1709999999999998</v>
      </c>
      <c r="AV170" s="4">
        <v>430000</v>
      </c>
      <c r="AW170" s="5">
        <v>104.792</v>
      </c>
      <c r="AX170" s="6">
        <v>450605.6</v>
      </c>
      <c r="AY170" s="5">
        <v>106.384</v>
      </c>
      <c r="AZ170" s="4">
        <v>457451.2</v>
      </c>
      <c r="BA170" s="4">
        <v>6845.6</v>
      </c>
    </row>
    <row r="171" spans="1:53" hidden="1" x14ac:dyDescent="0.25">
      <c r="A171" t="str">
        <f t="shared" si="7"/>
        <v>Dup</v>
      </c>
      <c r="B171" t="str">
        <f t="shared" si="6"/>
        <v>198558</v>
      </c>
      <c r="C171" t="s">
        <v>436</v>
      </c>
      <c r="D171" t="s">
        <v>27</v>
      </c>
      <c r="E171" t="s">
        <v>432</v>
      </c>
      <c r="F171" t="s">
        <v>1085</v>
      </c>
      <c r="G171" t="s">
        <v>382</v>
      </c>
      <c r="H171" t="str">
        <f>F171&amp;", "&amp;G171</f>
        <v>Maury, TN</v>
      </c>
      <c r="I171" t="s">
        <v>1173</v>
      </c>
      <c r="J171" s="7">
        <v>47119</v>
      </c>
      <c r="K171" t="s">
        <v>1226</v>
      </c>
      <c r="L171">
        <v>36635</v>
      </c>
      <c r="M171">
        <v>27617</v>
      </c>
      <c r="N171">
        <v>6998</v>
      </c>
      <c r="O171">
        <v>49</v>
      </c>
      <c r="P171">
        <v>319</v>
      </c>
      <c r="Q171">
        <v>16</v>
      </c>
      <c r="R171">
        <v>561</v>
      </c>
      <c r="S171">
        <v>1075</v>
      </c>
      <c r="T171" s="12">
        <v>75.384195441517676</v>
      </c>
      <c r="U171" s="9">
        <f>N171/L171</f>
        <v>0.19101951685546609</v>
      </c>
      <c r="V171" s="9">
        <f>O171/L171</f>
        <v>1.3375187662071789E-3</v>
      </c>
      <c r="W171" s="9">
        <f>P171/L171</f>
        <v>8.7075201310222467E-3</v>
      </c>
      <c r="X171" s="9">
        <f>Q171/L171</f>
        <v>4.3674082161867069E-4</v>
      </c>
      <c r="Y171" s="9">
        <f>R171/L171</f>
        <v>1.5313225058004641E-2</v>
      </c>
      <c r="Z171" s="9">
        <f>S171/L171</f>
        <v>2.9343523952504436E-2</v>
      </c>
      <c r="AA171" s="9">
        <f>SUM(N171:S171)/L171</f>
        <v>0.24615804558482327</v>
      </c>
      <c r="AB171" s="9" t="str">
        <f>IF(T171&gt;73,"Greater","Less")</f>
        <v>Greater</v>
      </c>
      <c r="AC171" s="9" t="str">
        <f>IF(T171&gt;VLOOKUP(G171,Some_data!$C$3144:$M$3196,11,FALSE),"Greater","Less")</f>
        <v>Less</v>
      </c>
      <c r="AD171" s="9" t="str">
        <f>IF(T171&gt;VLOOKUP(J171,Some_data!$A$2:$M$3143,13,FALSE),"Greater","Less")</f>
        <v>Less</v>
      </c>
      <c r="AE171" s="9"/>
      <c r="AF171" t="s">
        <v>30</v>
      </c>
      <c r="AG171" s="1">
        <v>2</v>
      </c>
      <c r="AH171" s="2">
        <v>45444</v>
      </c>
      <c r="AI171" s="2">
        <v>45078</v>
      </c>
      <c r="AJ171" t="s">
        <v>31</v>
      </c>
      <c r="AK171" s="2">
        <v>45078</v>
      </c>
      <c r="AL171" t="s">
        <v>31</v>
      </c>
      <c r="AM171" t="s">
        <v>49</v>
      </c>
      <c r="AN171" t="s">
        <v>31</v>
      </c>
      <c r="AO171" t="s">
        <v>49</v>
      </c>
      <c r="AP171" t="s">
        <v>33</v>
      </c>
      <c r="AQ171" t="s">
        <v>31</v>
      </c>
      <c r="AR171" t="s">
        <v>100</v>
      </c>
      <c r="AS171" t="s">
        <v>70</v>
      </c>
      <c r="AT171" s="3">
        <v>1.9490000000000001</v>
      </c>
      <c r="AU171" s="3">
        <v>2.4300000000000002</v>
      </c>
      <c r="AV171" s="4">
        <v>440000</v>
      </c>
      <c r="AW171" s="5">
        <v>100.194</v>
      </c>
      <c r="AX171" s="6">
        <v>440853.6</v>
      </c>
      <c r="AY171" s="5">
        <v>102.056</v>
      </c>
      <c r="AZ171" s="4">
        <v>449046.4</v>
      </c>
      <c r="BA171" s="4">
        <v>8192.7999999999993</v>
      </c>
    </row>
    <row r="172" spans="1:53" hidden="1" x14ac:dyDescent="0.25">
      <c r="A172" t="str">
        <f t="shared" si="7"/>
        <v>Dup</v>
      </c>
      <c r="B172" t="str">
        <f t="shared" si="6"/>
        <v>198558</v>
      </c>
      <c r="C172" t="s">
        <v>437</v>
      </c>
      <c r="D172" t="s">
        <v>27</v>
      </c>
      <c r="E172" t="s">
        <v>432</v>
      </c>
      <c r="F172" t="s">
        <v>1085</v>
      </c>
      <c r="G172" t="s">
        <v>382</v>
      </c>
      <c r="H172" t="str">
        <f>F172&amp;", "&amp;G172</f>
        <v>Maury, TN</v>
      </c>
      <c r="I172" t="s">
        <v>1173</v>
      </c>
      <c r="J172" s="7">
        <v>47119</v>
      </c>
      <c r="K172" t="s">
        <v>1226</v>
      </c>
      <c r="L172">
        <v>36635</v>
      </c>
      <c r="M172">
        <v>27617</v>
      </c>
      <c r="N172">
        <v>6998</v>
      </c>
      <c r="O172">
        <v>49</v>
      </c>
      <c r="P172">
        <v>319</v>
      </c>
      <c r="Q172">
        <v>16</v>
      </c>
      <c r="R172">
        <v>561</v>
      </c>
      <c r="S172">
        <v>1075</v>
      </c>
      <c r="T172" s="12">
        <v>75.384195441517676</v>
      </c>
      <c r="U172" s="9">
        <f>N172/L172</f>
        <v>0.19101951685546609</v>
      </c>
      <c r="V172" s="9">
        <f>O172/L172</f>
        <v>1.3375187662071789E-3</v>
      </c>
      <c r="W172" s="9">
        <f>P172/L172</f>
        <v>8.7075201310222467E-3</v>
      </c>
      <c r="X172" s="9">
        <f>Q172/L172</f>
        <v>4.3674082161867069E-4</v>
      </c>
      <c r="Y172" s="9">
        <f>R172/L172</f>
        <v>1.5313225058004641E-2</v>
      </c>
      <c r="Z172" s="9">
        <f>S172/L172</f>
        <v>2.9343523952504436E-2</v>
      </c>
      <c r="AA172" s="9">
        <f>SUM(N172:S172)/L172</f>
        <v>0.24615804558482327</v>
      </c>
      <c r="AB172" s="9" t="str">
        <f>IF(T172&gt;73,"Greater","Less")</f>
        <v>Greater</v>
      </c>
      <c r="AC172" s="9" t="str">
        <f>IF(T172&gt;VLOOKUP(G172,Some_data!$C$3144:$M$3196,11,FALSE),"Greater","Less")</f>
        <v>Less</v>
      </c>
      <c r="AD172" s="9" t="str">
        <f>IF(T172&gt;VLOOKUP(J172,Some_data!$A$2:$M$3143,13,FALSE),"Greater","Less")</f>
        <v>Less</v>
      </c>
      <c r="AE172" s="9"/>
      <c r="AF172" t="s">
        <v>30</v>
      </c>
      <c r="AG172" s="1">
        <v>2</v>
      </c>
      <c r="AH172" s="2">
        <v>45809</v>
      </c>
      <c r="AI172" s="2">
        <v>45078</v>
      </c>
      <c r="AJ172" t="s">
        <v>31</v>
      </c>
      <c r="AK172" s="2">
        <v>45078</v>
      </c>
      <c r="AL172" t="s">
        <v>31</v>
      </c>
      <c r="AM172" t="s">
        <v>49</v>
      </c>
      <c r="AN172" t="s">
        <v>31</v>
      </c>
      <c r="AO172" t="s">
        <v>49</v>
      </c>
      <c r="AP172" t="s">
        <v>33</v>
      </c>
      <c r="AQ172" t="s">
        <v>31</v>
      </c>
      <c r="AR172" t="s">
        <v>100</v>
      </c>
      <c r="AS172" t="s">
        <v>70</v>
      </c>
      <c r="AT172" s="3">
        <v>2</v>
      </c>
      <c r="AU172" s="3">
        <v>2.4950000000000001</v>
      </c>
      <c r="AV172" s="4">
        <v>450000</v>
      </c>
      <c r="AW172" s="5">
        <v>100</v>
      </c>
      <c r="AX172" s="6">
        <v>450000</v>
      </c>
      <c r="AY172" s="5">
        <v>101.458</v>
      </c>
      <c r="AZ172" s="4">
        <v>456561</v>
      </c>
      <c r="BA172" s="4">
        <v>6561</v>
      </c>
    </row>
    <row r="173" spans="1:53" hidden="1" x14ac:dyDescent="0.25">
      <c r="A173" t="str">
        <f t="shared" si="7"/>
        <v>Dup</v>
      </c>
      <c r="B173" t="str">
        <f t="shared" si="6"/>
        <v>198558</v>
      </c>
      <c r="C173" t="s">
        <v>438</v>
      </c>
      <c r="D173" t="s">
        <v>27</v>
      </c>
      <c r="E173" t="s">
        <v>432</v>
      </c>
      <c r="F173" t="s">
        <v>1085</v>
      </c>
      <c r="G173" t="s">
        <v>382</v>
      </c>
      <c r="H173" t="str">
        <f>F173&amp;", "&amp;G173</f>
        <v>Maury, TN</v>
      </c>
      <c r="I173" t="s">
        <v>1173</v>
      </c>
      <c r="J173" s="7">
        <v>47119</v>
      </c>
      <c r="K173" t="s">
        <v>1226</v>
      </c>
      <c r="L173">
        <v>36635</v>
      </c>
      <c r="M173">
        <v>27617</v>
      </c>
      <c r="N173">
        <v>6998</v>
      </c>
      <c r="O173">
        <v>49</v>
      </c>
      <c r="P173">
        <v>319</v>
      </c>
      <c r="Q173">
        <v>16</v>
      </c>
      <c r="R173">
        <v>561</v>
      </c>
      <c r="S173">
        <v>1075</v>
      </c>
      <c r="T173" s="12">
        <v>75.384195441517676</v>
      </c>
      <c r="U173" s="9">
        <f>N173/L173</f>
        <v>0.19101951685546609</v>
      </c>
      <c r="V173" s="9">
        <f>O173/L173</f>
        <v>1.3375187662071789E-3</v>
      </c>
      <c r="W173" s="9">
        <f>P173/L173</f>
        <v>8.7075201310222467E-3</v>
      </c>
      <c r="X173" s="9">
        <f>Q173/L173</f>
        <v>4.3674082161867069E-4</v>
      </c>
      <c r="Y173" s="9">
        <f>R173/L173</f>
        <v>1.5313225058004641E-2</v>
      </c>
      <c r="Z173" s="9">
        <f>S173/L173</f>
        <v>2.9343523952504436E-2</v>
      </c>
      <c r="AA173" s="9">
        <f>SUM(N173:S173)/L173</f>
        <v>0.24615804558482327</v>
      </c>
      <c r="AB173" s="9" t="str">
        <f>IF(T173&gt;73,"Greater","Less")</f>
        <v>Greater</v>
      </c>
      <c r="AC173" s="9" t="str">
        <f>IF(T173&gt;VLOOKUP(G173,Some_data!$C$3144:$M$3196,11,FALSE),"Greater","Less")</f>
        <v>Less</v>
      </c>
      <c r="AD173" s="9" t="str">
        <f>IF(T173&gt;VLOOKUP(J173,Some_data!$A$2:$M$3143,13,FALSE),"Greater","Less")</f>
        <v>Less</v>
      </c>
      <c r="AE173" s="9"/>
      <c r="AF173" t="s">
        <v>30</v>
      </c>
      <c r="AG173" s="1">
        <v>2</v>
      </c>
      <c r="AH173" s="2">
        <v>46174</v>
      </c>
      <c r="AI173" s="2">
        <v>45078</v>
      </c>
      <c r="AJ173" t="s">
        <v>31</v>
      </c>
      <c r="AK173" s="2">
        <v>45078</v>
      </c>
      <c r="AL173" t="s">
        <v>31</v>
      </c>
      <c r="AM173" t="s">
        <v>49</v>
      </c>
      <c r="AN173" t="s">
        <v>31</v>
      </c>
      <c r="AO173" t="s">
        <v>49</v>
      </c>
      <c r="AP173" t="s">
        <v>33</v>
      </c>
      <c r="AQ173" t="s">
        <v>31</v>
      </c>
      <c r="AR173" t="s">
        <v>100</v>
      </c>
      <c r="AS173" t="s">
        <v>70</v>
      </c>
      <c r="AT173" s="3">
        <v>2.101</v>
      </c>
      <c r="AU173" s="3">
        <v>2.6219999999999999</v>
      </c>
      <c r="AV173" s="4">
        <v>460000</v>
      </c>
      <c r="AW173" s="5">
        <v>99.35</v>
      </c>
      <c r="AX173" s="6">
        <v>457010</v>
      </c>
      <c r="AY173" s="5">
        <v>101.07299999999999</v>
      </c>
      <c r="AZ173" s="4">
        <v>464935.8</v>
      </c>
      <c r="BA173" s="4">
        <v>7925.8</v>
      </c>
    </row>
    <row r="174" spans="1:53" hidden="1" x14ac:dyDescent="0.25">
      <c r="A174" t="str">
        <f t="shared" si="7"/>
        <v>Dup</v>
      </c>
      <c r="B174" t="str">
        <f t="shared" si="6"/>
        <v>198558</v>
      </c>
      <c r="C174" t="s">
        <v>439</v>
      </c>
      <c r="D174" t="s">
        <v>27</v>
      </c>
      <c r="E174" t="s">
        <v>432</v>
      </c>
      <c r="F174" t="s">
        <v>1085</v>
      </c>
      <c r="G174" t="s">
        <v>382</v>
      </c>
      <c r="H174" t="str">
        <f>F174&amp;", "&amp;G174</f>
        <v>Maury, TN</v>
      </c>
      <c r="I174" t="s">
        <v>1173</v>
      </c>
      <c r="J174" s="7">
        <v>47119</v>
      </c>
      <c r="K174" t="s">
        <v>1226</v>
      </c>
      <c r="L174">
        <v>36635</v>
      </c>
      <c r="M174">
        <v>27617</v>
      </c>
      <c r="N174">
        <v>6998</v>
      </c>
      <c r="O174">
        <v>49</v>
      </c>
      <c r="P174">
        <v>319</v>
      </c>
      <c r="Q174">
        <v>16</v>
      </c>
      <c r="R174">
        <v>561</v>
      </c>
      <c r="S174">
        <v>1075</v>
      </c>
      <c r="T174" s="12">
        <v>75.384195441517676</v>
      </c>
      <c r="U174" s="9">
        <f>N174/L174</f>
        <v>0.19101951685546609</v>
      </c>
      <c r="V174" s="9">
        <f>O174/L174</f>
        <v>1.3375187662071789E-3</v>
      </c>
      <c r="W174" s="9">
        <f>P174/L174</f>
        <v>8.7075201310222467E-3</v>
      </c>
      <c r="X174" s="9">
        <f>Q174/L174</f>
        <v>4.3674082161867069E-4</v>
      </c>
      <c r="Y174" s="9">
        <f>R174/L174</f>
        <v>1.5313225058004641E-2</v>
      </c>
      <c r="Z174" s="9">
        <f>S174/L174</f>
        <v>2.9343523952504436E-2</v>
      </c>
      <c r="AA174" s="9">
        <f>SUM(N174:S174)/L174</f>
        <v>0.24615804558482327</v>
      </c>
      <c r="AB174" s="9" t="str">
        <f>IF(T174&gt;73,"Greater","Less")</f>
        <v>Greater</v>
      </c>
      <c r="AC174" s="9" t="str">
        <f>IF(T174&gt;VLOOKUP(G174,Some_data!$C$3144:$M$3196,11,FALSE),"Greater","Less")</f>
        <v>Less</v>
      </c>
      <c r="AD174" s="9" t="str">
        <f>IF(T174&gt;VLOOKUP(J174,Some_data!$A$2:$M$3143,13,FALSE),"Greater","Less")</f>
        <v>Less</v>
      </c>
      <c r="AE174" s="9"/>
      <c r="AF174" t="s">
        <v>30</v>
      </c>
      <c r="AG174" s="1">
        <v>2</v>
      </c>
      <c r="AH174" s="2">
        <v>46539</v>
      </c>
      <c r="AI174" s="2">
        <v>45078</v>
      </c>
      <c r="AJ174" t="s">
        <v>31</v>
      </c>
      <c r="AK174" s="2">
        <v>45078</v>
      </c>
      <c r="AL174" t="s">
        <v>31</v>
      </c>
      <c r="AM174" t="s">
        <v>49</v>
      </c>
      <c r="AN174" t="s">
        <v>31</v>
      </c>
      <c r="AO174" t="s">
        <v>49</v>
      </c>
      <c r="AP174" t="s">
        <v>33</v>
      </c>
      <c r="AQ174" t="s">
        <v>31</v>
      </c>
      <c r="AR174" t="s">
        <v>100</v>
      </c>
      <c r="AS174" t="s">
        <v>70</v>
      </c>
      <c r="AT174" s="3">
        <v>2.15</v>
      </c>
      <c r="AU174" s="3">
        <v>2.6850000000000001</v>
      </c>
      <c r="AV174" s="4">
        <v>470000</v>
      </c>
      <c r="AW174" s="5">
        <v>98.905000000000001</v>
      </c>
      <c r="AX174" s="6">
        <v>464853.5</v>
      </c>
      <c r="AY174" s="5">
        <v>100.779</v>
      </c>
      <c r="AZ174" s="4">
        <v>473661.3</v>
      </c>
      <c r="BA174" s="4">
        <v>8807.7999999999993</v>
      </c>
    </row>
    <row r="175" spans="1:53" hidden="1" x14ac:dyDescent="0.25">
      <c r="A175" t="str">
        <f t="shared" si="7"/>
        <v>Dup</v>
      </c>
      <c r="B175" t="str">
        <f t="shared" si="6"/>
        <v>198558</v>
      </c>
      <c r="C175" t="s">
        <v>440</v>
      </c>
      <c r="D175" t="s">
        <v>27</v>
      </c>
      <c r="E175" t="s">
        <v>432</v>
      </c>
      <c r="F175" t="s">
        <v>1085</v>
      </c>
      <c r="G175" t="s">
        <v>382</v>
      </c>
      <c r="H175" t="str">
        <f>F175&amp;", "&amp;G175</f>
        <v>Maury, TN</v>
      </c>
      <c r="I175" t="s">
        <v>1173</v>
      </c>
      <c r="J175" s="7">
        <v>47119</v>
      </c>
      <c r="K175" t="s">
        <v>1226</v>
      </c>
      <c r="L175">
        <v>36635</v>
      </c>
      <c r="M175">
        <v>27617</v>
      </c>
      <c r="N175">
        <v>6998</v>
      </c>
      <c r="O175">
        <v>49</v>
      </c>
      <c r="P175">
        <v>319</v>
      </c>
      <c r="Q175">
        <v>16</v>
      </c>
      <c r="R175">
        <v>561</v>
      </c>
      <c r="S175">
        <v>1075</v>
      </c>
      <c r="T175" s="12">
        <v>75.384195441517676</v>
      </c>
      <c r="U175" s="9">
        <f>N175/L175</f>
        <v>0.19101951685546609</v>
      </c>
      <c r="V175" s="9">
        <f>O175/L175</f>
        <v>1.3375187662071789E-3</v>
      </c>
      <c r="W175" s="9">
        <f>P175/L175</f>
        <v>8.7075201310222467E-3</v>
      </c>
      <c r="X175" s="9">
        <f>Q175/L175</f>
        <v>4.3674082161867069E-4</v>
      </c>
      <c r="Y175" s="9">
        <f>R175/L175</f>
        <v>1.5313225058004641E-2</v>
      </c>
      <c r="Z175" s="9">
        <f>S175/L175</f>
        <v>2.9343523952504436E-2</v>
      </c>
      <c r="AA175" s="9">
        <f>SUM(N175:S175)/L175</f>
        <v>0.24615804558482327</v>
      </c>
      <c r="AB175" s="9" t="str">
        <f>IF(T175&gt;73,"Greater","Less")</f>
        <v>Greater</v>
      </c>
      <c r="AC175" s="9" t="str">
        <f>IF(T175&gt;VLOOKUP(G175,Some_data!$C$3144:$M$3196,11,FALSE),"Greater","Less")</f>
        <v>Less</v>
      </c>
      <c r="AD175" s="9" t="str">
        <f>IF(T175&gt;VLOOKUP(J175,Some_data!$A$2:$M$3143,13,FALSE),"Greater","Less")</f>
        <v>Less</v>
      </c>
      <c r="AE175" s="9"/>
      <c r="AF175" t="s">
        <v>30</v>
      </c>
      <c r="AG175" s="1">
        <v>2.25</v>
      </c>
      <c r="AH175" s="2">
        <v>46905</v>
      </c>
      <c r="AI175" s="2">
        <v>45078</v>
      </c>
      <c r="AJ175" t="s">
        <v>31</v>
      </c>
      <c r="AK175" s="2">
        <v>45078</v>
      </c>
      <c r="AL175" t="s">
        <v>31</v>
      </c>
      <c r="AM175" t="s">
        <v>49</v>
      </c>
      <c r="AN175" t="s">
        <v>31</v>
      </c>
      <c r="AO175" t="s">
        <v>49</v>
      </c>
      <c r="AP175" t="s">
        <v>33</v>
      </c>
      <c r="AQ175" t="s">
        <v>31</v>
      </c>
      <c r="AR175" t="s">
        <v>100</v>
      </c>
      <c r="AS175" t="s">
        <v>70</v>
      </c>
      <c r="AT175" s="3">
        <v>2.25</v>
      </c>
      <c r="AU175" s="3">
        <v>2.8109999999999999</v>
      </c>
      <c r="AV175" s="4">
        <v>480000</v>
      </c>
      <c r="AW175" s="5">
        <v>100</v>
      </c>
      <c r="AX175" s="6">
        <v>480000</v>
      </c>
      <c r="AY175" s="5">
        <v>101.53700000000001</v>
      </c>
      <c r="AZ175" s="4">
        <v>487377.6</v>
      </c>
      <c r="BA175" s="4">
        <v>7377.6</v>
      </c>
    </row>
    <row r="176" spans="1:53" hidden="1" x14ac:dyDescent="0.25">
      <c r="A176" t="str">
        <f t="shared" si="7"/>
        <v>Dup</v>
      </c>
      <c r="B176" t="str">
        <f t="shared" si="6"/>
        <v>198558</v>
      </c>
      <c r="C176" t="s">
        <v>441</v>
      </c>
      <c r="D176" t="s">
        <v>27</v>
      </c>
      <c r="E176" t="s">
        <v>432</v>
      </c>
      <c r="F176" t="s">
        <v>1085</v>
      </c>
      <c r="G176" t="s">
        <v>382</v>
      </c>
      <c r="H176" t="str">
        <f>F176&amp;", "&amp;G176</f>
        <v>Maury, TN</v>
      </c>
      <c r="I176" t="s">
        <v>1173</v>
      </c>
      <c r="J176" s="7">
        <v>47119</v>
      </c>
      <c r="K176" t="s">
        <v>1226</v>
      </c>
      <c r="L176">
        <v>36635</v>
      </c>
      <c r="M176">
        <v>27617</v>
      </c>
      <c r="N176">
        <v>6998</v>
      </c>
      <c r="O176">
        <v>49</v>
      </c>
      <c r="P176">
        <v>319</v>
      </c>
      <c r="Q176">
        <v>16</v>
      </c>
      <c r="R176">
        <v>561</v>
      </c>
      <c r="S176">
        <v>1075</v>
      </c>
      <c r="T176" s="12">
        <v>75.384195441517676</v>
      </c>
      <c r="U176" s="9">
        <f>N176/L176</f>
        <v>0.19101951685546609</v>
      </c>
      <c r="V176" s="9">
        <f>O176/L176</f>
        <v>1.3375187662071789E-3</v>
      </c>
      <c r="W176" s="9">
        <f>P176/L176</f>
        <v>8.7075201310222467E-3</v>
      </c>
      <c r="X176" s="9">
        <f>Q176/L176</f>
        <v>4.3674082161867069E-4</v>
      </c>
      <c r="Y176" s="9">
        <f>R176/L176</f>
        <v>1.5313225058004641E-2</v>
      </c>
      <c r="Z176" s="9">
        <f>S176/L176</f>
        <v>2.9343523952504436E-2</v>
      </c>
      <c r="AA176" s="9">
        <f>SUM(N176:S176)/L176</f>
        <v>0.24615804558482327</v>
      </c>
      <c r="AB176" s="9" t="str">
        <f>IF(T176&gt;73,"Greater","Less")</f>
        <v>Greater</v>
      </c>
      <c r="AC176" s="9" t="str">
        <f>IF(T176&gt;VLOOKUP(G176,Some_data!$C$3144:$M$3196,11,FALSE),"Greater","Less")</f>
        <v>Less</v>
      </c>
      <c r="AD176" s="9" t="str">
        <f>IF(T176&gt;VLOOKUP(J176,Some_data!$A$2:$M$3143,13,FALSE),"Greater","Less")</f>
        <v>Less</v>
      </c>
      <c r="AE176" s="9"/>
      <c r="AF176" t="s">
        <v>30</v>
      </c>
      <c r="AG176" s="1">
        <v>2.25</v>
      </c>
      <c r="AH176" s="2">
        <v>47270</v>
      </c>
      <c r="AI176" s="2">
        <v>45078</v>
      </c>
      <c r="AJ176" t="s">
        <v>31</v>
      </c>
      <c r="AK176" s="2">
        <v>45078</v>
      </c>
      <c r="AL176" t="s">
        <v>31</v>
      </c>
      <c r="AM176" t="s">
        <v>49</v>
      </c>
      <c r="AN176" t="s">
        <v>31</v>
      </c>
      <c r="AO176" t="s">
        <v>49</v>
      </c>
      <c r="AP176" t="s">
        <v>33</v>
      </c>
      <c r="AQ176" t="s">
        <v>31</v>
      </c>
      <c r="AR176" t="s">
        <v>100</v>
      </c>
      <c r="AS176" t="s">
        <v>70</v>
      </c>
      <c r="AT176" s="3">
        <v>2.2999999999999998</v>
      </c>
      <c r="AU176" s="3">
        <v>2.8740000000000001</v>
      </c>
      <c r="AV176" s="4">
        <v>490000</v>
      </c>
      <c r="AW176" s="5">
        <v>99.558000000000007</v>
      </c>
      <c r="AX176" s="6">
        <v>487834.2</v>
      </c>
      <c r="AY176" s="5">
        <v>100.78700000000001</v>
      </c>
      <c r="AZ176" s="4">
        <v>493856.3</v>
      </c>
      <c r="BA176" s="4">
        <v>6022.1</v>
      </c>
    </row>
    <row r="177" spans="1:53" x14ac:dyDescent="0.25">
      <c r="A177" t="str">
        <f t="shared" si="7"/>
        <v xml:space="preserve"> </v>
      </c>
      <c r="B177" t="str">
        <f t="shared" si="6"/>
        <v>199492</v>
      </c>
      <c r="C177" t="s">
        <v>442</v>
      </c>
      <c r="D177" t="s">
        <v>27</v>
      </c>
      <c r="E177" t="s">
        <v>443</v>
      </c>
      <c r="F177" t="s">
        <v>1072</v>
      </c>
      <c r="G177" t="s">
        <v>74</v>
      </c>
      <c r="H177" t="str">
        <f>F177&amp;", "&amp;G177</f>
        <v>Franklin, OH</v>
      </c>
      <c r="I177" t="s">
        <v>1160</v>
      </c>
      <c r="J177" s="7">
        <v>39049</v>
      </c>
      <c r="K177" t="s">
        <v>1226</v>
      </c>
      <c r="L177">
        <v>852144</v>
      </c>
      <c r="M177">
        <v>515163</v>
      </c>
      <c r="N177">
        <v>240920</v>
      </c>
      <c r="O177">
        <v>1627</v>
      </c>
      <c r="P177">
        <v>44715</v>
      </c>
      <c r="Q177">
        <v>423</v>
      </c>
      <c r="R177">
        <v>14643</v>
      </c>
      <c r="S177">
        <v>34653</v>
      </c>
      <c r="T177" s="12">
        <v>60.45492311158678</v>
      </c>
      <c r="U177" s="9">
        <f>N177/L177</f>
        <v>0.2827221690230759</v>
      </c>
      <c r="V177" s="9">
        <f>O177/L177</f>
        <v>1.9093017142642558E-3</v>
      </c>
      <c r="W177" s="9">
        <f>P177/L177</f>
        <v>5.2473525601306824E-2</v>
      </c>
      <c r="X177" s="9">
        <f>Q177/L177</f>
        <v>4.9639497549709905E-4</v>
      </c>
      <c r="Y177" s="9">
        <f>R177/L177</f>
        <v>1.7183715428378304E-2</v>
      </c>
      <c r="Z177" s="9">
        <f>S177/L177</f>
        <v>4.0665662141609868E-2</v>
      </c>
      <c r="AA177" s="9">
        <f>SUM(N177:S177)/L177</f>
        <v>0.39545076888413228</v>
      </c>
      <c r="AB177" s="9" t="str">
        <f>IF(T177&gt;73,"Greater","Less")</f>
        <v>Less</v>
      </c>
      <c r="AC177" s="9" t="str">
        <f>IF(T177&gt;VLOOKUP(G177,Some_data!$C$3144:$M$3196,11,FALSE),"Greater","Less")</f>
        <v>Less</v>
      </c>
      <c r="AD177" s="9" t="str">
        <f>IF(T177&gt;VLOOKUP(J177,Some_data!$A$2:$M$3143,13,FALSE),"Greater","Less")</f>
        <v>Less</v>
      </c>
      <c r="AE177" s="12">
        <f>IF(AD177="Greater",0,1)</f>
        <v>1</v>
      </c>
      <c r="AF177" t="s">
        <v>87</v>
      </c>
      <c r="AG177" s="1">
        <v>3.15</v>
      </c>
      <c r="AH177" s="2">
        <v>49400</v>
      </c>
      <c r="AI177" s="2">
        <v>46478</v>
      </c>
      <c r="AJ177" t="s">
        <v>31</v>
      </c>
      <c r="AK177" s="2">
        <v>46478</v>
      </c>
      <c r="AL177" t="s">
        <v>88</v>
      </c>
      <c r="AM177" t="s">
        <v>89</v>
      </c>
      <c r="AN177" t="s">
        <v>88</v>
      </c>
      <c r="AO177" t="s">
        <v>89</v>
      </c>
      <c r="AP177" t="s">
        <v>33</v>
      </c>
      <c r="AQ177" t="s">
        <v>31</v>
      </c>
      <c r="AR177" t="s">
        <v>100</v>
      </c>
      <c r="AS177" t="s">
        <v>70</v>
      </c>
      <c r="AT177" s="3">
        <v>3.15</v>
      </c>
      <c r="AU177" s="3">
        <v>3.8029999999999999</v>
      </c>
      <c r="AV177" s="4">
        <v>6305000</v>
      </c>
      <c r="AW177" s="5">
        <v>100</v>
      </c>
      <c r="AX177" s="6">
        <v>6305000</v>
      </c>
      <c r="AY177" s="5">
        <v>103.27800000000001</v>
      </c>
      <c r="AZ177" s="4">
        <v>6511677.9000000004</v>
      </c>
      <c r="BA177" s="4">
        <v>206677.9</v>
      </c>
    </row>
    <row r="178" spans="1:53" hidden="1" x14ac:dyDescent="0.25">
      <c r="A178" t="str">
        <f t="shared" si="7"/>
        <v>Dup</v>
      </c>
      <c r="B178" t="str">
        <f t="shared" si="6"/>
        <v>199492</v>
      </c>
      <c r="C178" t="s">
        <v>444</v>
      </c>
      <c r="D178" t="s">
        <v>27</v>
      </c>
      <c r="E178" t="s">
        <v>443</v>
      </c>
      <c r="F178" t="s">
        <v>1072</v>
      </c>
      <c r="G178" t="s">
        <v>74</v>
      </c>
      <c r="H178" t="str">
        <f>F178&amp;", "&amp;G178</f>
        <v>Franklin, OH</v>
      </c>
      <c r="I178" t="s">
        <v>1160</v>
      </c>
      <c r="J178" s="7">
        <v>39049</v>
      </c>
      <c r="K178" t="s">
        <v>1226</v>
      </c>
      <c r="L178">
        <v>852144</v>
      </c>
      <c r="M178">
        <v>515163</v>
      </c>
      <c r="N178">
        <v>240920</v>
      </c>
      <c r="O178">
        <v>1627</v>
      </c>
      <c r="P178">
        <v>44715</v>
      </c>
      <c r="Q178">
        <v>423</v>
      </c>
      <c r="R178">
        <v>14643</v>
      </c>
      <c r="S178">
        <v>34653</v>
      </c>
      <c r="T178" s="12">
        <v>60.45492311158678</v>
      </c>
      <c r="U178" s="9">
        <f>N178/L178</f>
        <v>0.2827221690230759</v>
      </c>
      <c r="V178" s="9">
        <f>O178/L178</f>
        <v>1.9093017142642558E-3</v>
      </c>
      <c r="W178" s="9">
        <f>P178/L178</f>
        <v>5.2473525601306824E-2</v>
      </c>
      <c r="X178" s="9">
        <f>Q178/L178</f>
        <v>4.9639497549709905E-4</v>
      </c>
      <c r="Y178" s="9">
        <f>R178/L178</f>
        <v>1.7183715428378304E-2</v>
      </c>
      <c r="Z178" s="9">
        <f>S178/L178</f>
        <v>4.0665662141609868E-2</v>
      </c>
      <c r="AA178" s="9">
        <f>SUM(N178:S178)/L178</f>
        <v>0.39545076888413228</v>
      </c>
      <c r="AB178" s="9" t="str">
        <f>IF(T178&gt;73,"Greater","Less")</f>
        <v>Less</v>
      </c>
      <c r="AC178" s="9" t="str">
        <f>IF(T178&gt;VLOOKUP(G178,Some_data!$C$3144:$M$3196,11,FALSE),"Greater","Less")</f>
        <v>Less</v>
      </c>
      <c r="AD178" s="9" t="str">
        <f>IF(T178&gt;VLOOKUP(J178,Some_data!$A$2:$M$3143,13,FALSE),"Greater","Less")</f>
        <v>Less</v>
      </c>
      <c r="AE178" s="9"/>
      <c r="AF178" t="s">
        <v>87</v>
      </c>
      <c r="AG178" s="1">
        <v>3.2</v>
      </c>
      <c r="AH178" s="2">
        <v>49766</v>
      </c>
      <c r="AI178" s="2">
        <v>46478</v>
      </c>
      <c r="AJ178" t="s">
        <v>31</v>
      </c>
      <c r="AK178" s="2">
        <v>46478</v>
      </c>
      <c r="AL178" t="s">
        <v>88</v>
      </c>
      <c r="AM178" t="s">
        <v>89</v>
      </c>
      <c r="AN178" t="s">
        <v>88</v>
      </c>
      <c r="AO178" t="s">
        <v>89</v>
      </c>
      <c r="AP178" t="s">
        <v>33</v>
      </c>
      <c r="AQ178" t="s">
        <v>31</v>
      </c>
      <c r="AR178" t="s">
        <v>100</v>
      </c>
      <c r="AS178" t="s">
        <v>70</v>
      </c>
      <c r="AT178" s="3">
        <v>3.2</v>
      </c>
      <c r="AU178" s="3">
        <v>3.867</v>
      </c>
      <c r="AV178" s="4">
        <v>6305000</v>
      </c>
      <c r="AW178" s="5">
        <v>100</v>
      </c>
      <c r="AX178" s="6">
        <v>6305000</v>
      </c>
      <c r="AY178" s="5">
        <v>103.322</v>
      </c>
      <c r="AZ178" s="4">
        <v>6514452.0999999996</v>
      </c>
      <c r="BA178" s="4">
        <v>209452.1</v>
      </c>
    </row>
    <row r="179" spans="1:53" hidden="1" x14ac:dyDescent="0.25">
      <c r="A179" t="str">
        <f t="shared" si="7"/>
        <v>Dup</v>
      </c>
      <c r="B179" t="str">
        <f t="shared" si="6"/>
        <v>199492</v>
      </c>
      <c r="C179" t="s">
        <v>445</v>
      </c>
      <c r="D179" t="s">
        <v>27</v>
      </c>
      <c r="E179" t="s">
        <v>443</v>
      </c>
      <c r="F179" t="s">
        <v>1072</v>
      </c>
      <c r="G179" t="s">
        <v>74</v>
      </c>
      <c r="H179" t="str">
        <f>F179&amp;", "&amp;G179</f>
        <v>Franklin, OH</v>
      </c>
      <c r="I179" t="s">
        <v>1160</v>
      </c>
      <c r="J179" s="7">
        <v>39049</v>
      </c>
      <c r="K179" t="s">
        <v>1226</v>
      </c>
      <c r="L179">
        <v>852144</v>
      </c>
      <c r="M179">
        <v>515163</v>
      </c>
      <c r="N179">
        <v>240920</v>
      </c>
      <c r="O179">
        <v>1627</v>
      </c>
      <c r="P179">
        <v>44715</v>
      </c>
      <c r="Q179">
        <v>423</v>
      </c>
      <c r="R179">
        <v>14643</v>
      </c>
      <c r="S179">
        <v>34653</v>
      </c>
      <c r="T179" s="12">
        <v>60.45492311158678</v>
      </c>
      <c r="U179" s="9">
        <f>N179/L179</f>
        <v>0.2827221690230759</v>
      </c>
      <c r="V179" s="9">
        <f>O179/L179</f>
        <v>1.9093017142642558E-3</v>
      </c>
      <c r="W179" s="9">
        <f>P179/L179</f>
        <v>5.2473525601306824E-2</v>
      </c>
      <c r="X179" s="9">
        <f>Q179/L179</f>
        <v>4.9639497549709905E-4</v>
      </c>
      <c r="Y179" s="9">
        <f>R179/L179</f>
        <v>1.7183715428378304E-2</v>
      </c>
      <c r="Z179" s="9">
        <f>S179/L179</f>
        <v>4.0665662141609868E-2</v>
      </c>
      <c r="AA179" s="9">
        <f>SUM(N179:S179)/L179</f>
        <v>0.39545076888413228</v>
      </c>
      <c r="AB179" s="9" t="str">
        <f>IF(T179&gt;73,"Greater","Less")</f>
        <v>Less</v>
      </c>
      <c r="AC179" s="9" t="str">
        <f>IF(T179&gt;VLOOKUP(G179,Some_data!$C$3144:$M$3196,11,FALSE),"Greater","Less")</f>
        <v>Less</v>
      </c>
      <c r="AD179" s="9" t="str">
        <f>IF(T179&gt;VLOOKUP(J179,Some_data!$A$2:$M$3143,13,FALSE),"Greater","Less")</f>
        <v>Less</v>
      </c>
      <c r="AE179" s="9"/>
      <c r="AF179" t="s">
        <v>87</v>
      </c>
      <c r="AG179" s="1">
        <v>3.25</v>
      </c>
      <c r="AH179" s="2">
        <v>50131</v>
      </c>
      <c r="AI179" s="2">
        <v>46478</v>
      </c>
      <c r="AJ179" t="s">
        <v>31</v>
      </c>
      <c r="AK179" s="2">
        <v>46478</v>
      </c>
      <c r="AL179" t="s">
        <v>88</v>
      </c>
      <c r="AM179" t="s">
        <v>89</v>
      </c>
      <c r="AN179" t="s">
        <v>88</v>
      </c>
      <c r="AO179" t="s">
        <v>89</v>
      </c>
      <c r="AP179" t="s">
        <v>33</v>
      </c>
      <c r="AQ179" t="s">
        <v>31</v>
      </c>
      <c r="AR179" t="s">
        <v>100</v>
      </c>
      <c r="AS179" t="s">
        <v>70</v>
      </c>
      <c r="AT179" s="3">
        <v>3.25</v>
      </c>
      <c r="AU179" s="3">
        <v>3.93</v>
      </c>
      <c r="AV179" s="4">
        <v>6305000</v>
      </c>
      <c r="AW179" s="5">
        <v>100</v>
      </c>
      <c r="AX179" s="6">
        <v>6305000</v>
      </c>
      <c r="AY179" s="5">
        <v>103.336</v>
      </c>
      <c r="AZ179" s="4">
        <v>6515334.7999999998</v>
      </c>
      <c r="BA179" s="4">
        <v>210334.8</v>
      </c>
    </row>
    <row r="180" spans="1:53" hidden="1" x14ac:dyDescent="0.25">
      <c r="A180" t="str">
        <f t="shared" si="7"/>
        <v>Dup</v>
      </c>
      <c r="B180" t="str">
        <f t="shared" si="6"/>
        <v>199492</v>
      </c>
      <c r="C180" t="s">
        <v>446</v>
      </c>
      <c r="D180" t="s">
        <v>27</v>
      </c>
      <c r="E180" t="s">
        <v>443</v>
      </c>
      <c r="F180" t="s">
        <v>1072</v>
      </c>
      <c r="G180" t="s">
        <v>74</v>
      </c>
      <c r="H180" t="str">
        <f>F180&amp;", "&amp;G180</f>
        <v>Franklin, OH</v>
      </c>
      <c r="I180" t="s">
        <v>1160</v>
      </c>
      <c r="J180" s="7">
        <v>39049</v>
      </c>
      <c r="K180" t="s">
        <v>1226</v>
      </c>
      <c r="L180">
        <v>852144</v>
      </c>
      <c r="M180">
        <v>515163</v>
      </c>
      <c r="N180">
        <v>240920</v>
      </c>
      <c r="O180">
        <v>1627</v>
      </c>
      <c r="P180">
        <v>44715</v>
      </c>
      <c r="Q180">
        <v>423</v>
      </c>
      <c r="R180">
        <v>14643</v>
      </c>
      <c r="S180">
        <v>34653</v>
      </c>
      <c r="T180" s="12">
        <v>60.45492311158678</v>
      </c>
      <c r="U180" s="9">
        <f>N180/L180</f>
        <v>0.2827221690230759</v>
      </c>
      <c r="V180" s="9">
        <f>O180/L180</f>
        <v>1.9093017142642558E-3</v>
      </c>
      <c r="W180" s="9">
        <f>P180/L180</f>
        <v>5.2473525601306824E-2</v>
      </c>
      <c r="X180" s="9">
        <f>Q180/L180</f>
        <v>4.9639497549709905E-4</v>
      </c>
      <c r="Y180" s="9">
        <f>R180/L180</f>
        <v>1.7183715428378304E-2</v>
      </c>
      <c r="Z180" s="9">
        <f>S180/L180</f>
        <v>4.0665662141609868E-2</v>
      </c>
      <c r="AA180" s="9">
        <f>SUM(N180:S180)/L180</f>
        <v>0.39545076888413228</v>
      </c>
      <c r="AB180" s="9" t="str">
        <f>IF(T180&gt;73,"Greater","Less")</f>
        <v>Less</v>
      </c>
      <c r="AC180" s="9" t="str">
        <f>IF(T180&gt;VLOOKUP(G180,Some_data!$C$3144:$M$3196,11,FALSE),"Greater","Less")</f>
        <v>Less</v>
      </c>
      <c r="AD180" s="9" t="str">
        <f>IF(T180&gt;VLOOKUP(J180,Some_data!$A$2:$M$3143,13,FALSE),"Greater","Less")</f>
        <v>Less</v>
      </c>
      <c r="AE180" s="9"/>
      <c r="AF180" t="s">
        <v>87</v>
      </c>
      <c r="AG180" s="1">
        <v>3</v>
      </c>
      <c r="AH180" s="2">
        <v>48305</v>
      </c>
      <c r="AI180" s="2">
        <v>46661</v>
      </c>
      <c r="AJ180" t="s">
        <v>31</v>
      </c>
      <c r="AK180" s="2">
        <v>46661</v>
      </c>
      <c r="AL180" t="s">
        <v>88</v>
      </c>
      <c r="AM180" t="s">
        <v>89</v>
      </c>
      <c r="AN180" t="s">
        <v>88</v>
      </c>
      <c r="AO180" t="s">
        <v>89</v>
      </c>
      <c r="AP180" t="s">
        <v>33</v>
      </c>
      <c r="AQ180" t="s">
        <v>31</v>
      </c>
      <c r="AR180" t="s">
        <v>100</v>
      </c>
      <c r="AS180" t="s">
        <v>70</v>
      </c>
      <c r="AT180" s="3">
        <v>3</v>
      </c>
      <c r="AU180" s="3">
        <v>3.6139999999999999</v>
      </c>
      <c r="AV180" s="4">
        <v>2000000</v>
      </c>
      <c r="AW180" s="5">
        <v>100</v>
      </c>
      <c r="AX180" s="6">
        <v>2000000</v>
      </c>
      <c r="AY180" s="5">
        <v>104.173</v>
      </c>
      <c r="AZ180" s="4">
        <v>2083460</v>
      </c>
      <c r="BA180" s="4">
        <v>83460</v>
      </c>
    </row>
    <row r="181" spans="1:53" x14ac:dyDescent="0.25">
      <c r="A181" t="str">
        <f t="shared" si="7"/>
        <v xml:space="preserve"> </v>
      </c>
      <c r="B181" t="str">
        <f t="shared" si="6"/>
        <v>203714</v>
      </c>
      <c r="C181" t="s">
        <v>939</v>
      </c>
      <c r="D181" t="s">
        <v>27</v>
      </c>
      <c r="E181" t="s">
        <v>940</v>
      </c>
      <c r="F181" t="s">
        <v>1069</v>
      </c>
      <c r="G181" t="s">
        <v>86</v>
      </c>
      <c r="H181" t="str">
        <f>F181&amp;", "&amp;G181</f>
        <v>Collin, TX</v>
      </c>
      <c r="I181" t="s">
        <v>1157</v>
      </c>
      <c r="J181" s="7">
        <v>48085</v>
      </c>
      <c r="K181" t="s">
        <v>1227</v>
      </c>
      <c r="L181">
        <v>9292</v>
      </c>
      <c r="M181">
        <v>7904</v>
      </c>
      <c r="N181">
        <v>545</v>
      </c>
      <c r="O181">
        <v>24</v>
      </c>
      <c r="P181">
        <v>179</v>
      </c>
      <c r="Q181">
        <v>0</v>
      </c>
      <c r="R181">
        <v>469</v>
      </c>
      <c r="S181">
        <v>171</v>
      </c>
      <c r="T181" s="12">
        <v>85.062419285406804</v>
      </c>
      <c r="U181" s="9">
        <f>N181/L181</f>
        <v>5.8652604390873872E-2</v>
      </c>
      <c r="V181" s="9">
        <f>O181/L181</f>
        <v>2.582866982350409E-3</v>
      </c>
      <c r="W181" s="9">
        <f>P181/L181</f>
        <v>1.9263882910030134E-2</v>
      </c>
      <c r="X181" s="9">
        <f>Q181/L181</f>
        <v>0</v>
      </c>
      <c r="Y181" s="9">
        <f>R181/L181</f>
        <v>5.0473525613430908E-2</v>
      </c>
      <c r="Z181" s="9">
        <f>S181/L181</f>
        <v>1.8402927249246664E-2</v>
      </c>
      <c r="AA181" s="9">
        <f>SUM(N181:S181)/L181</f>
        <v>0.14937580714593199</v>
      </c>
      <c r="AB181" s="9" t="str">
        <f>IF(T181&gt;73,"Greater","Less")</f>
        <v>Greater</v>
      </c>
      <c r="AC181" s="9" t="str">
        <f>IF(T181&gt;VLOOKUP(G181,Some_data!$C$3144:$M$3196,11,FALSE),"Greater","Less")</f>
        <v>Greater</v>
      </c>
      <c r="AD181" s="9" t="str">
        <f>IF(T181&gt;VLOOKUP(J181,Some_data!$A$2:$M$3143,13,FALSE),"Greater","Less")</f>
        <v>Greater</v>
      </c>
      <c r="AE181" s="12">
        <f>IF(AD181="Greater",0,1)</f>
        <v>0</v>
      </c>
      <c r="AF181" t="s">
        <v>30</v>
      </c>
      <c r="AG181" s="1">
        <v>4</v>
      </c>
      <c r="AH181" s="2">
        <v>44058</v>
      </c>
      <c r="AI181" s="2" t="s">
        <v>31</v>
      </c>
      <c r="AJ181" t="s">
        <v>31</v>
      </c>
      <c r="AK181" s="2">
        <v>44058</v>
      </c>
      <c r="AL181" t="s">
        <v>31</v>
      </c>
      <c r="AM181" t="s">
        <v>89</v>
      </c>
      <c r="AN181" t="s">
        <v>31</v>
      </c>
      <c r="AO181" t="s">
        <v>941</v>
      </c>
      <c r="AP181" t="s">
        <v>33</v>
      </c>
      <c r="AQ181" t="s">
        <v>31</v>
      </c>
      <c r="AR181" t="s">
        <v>60</v>
      </c>
      <c r="AS181" t="s">
        <v>930</v>
      </c>
      <c r="AT181" s="3">
        <v>0.77800000000000002</v>
      </c>
      <c r="AU181" s="3">
        <v>0.94799999999999995</v>
      </c>
      <c r="AV181" s="4">
        <v>565000</v>
      </c>
      <c r="AW181" s="5">
        <v>103.752</v>
      </c>
      <c r="AX181" s="6">
        <v>586198.80000000005</v>
      </c>
      <c r="AY181" s="5">
        <v>103.108</v>
      </c>
      <c r="AZ181" s="4">
        <v>582560.19999999995</v>
      </c>
      <c r="BA181" s="4">
        <v>-3638.6</v>
      </c>
    </row>
    <row r="182" spans="1:53" hidden="1" x14ac:dyDescent="0.25">
      <c r="A182" t="str">
        <f t="shared" si="7"/>
        <v>Dup</v>
      </c>
      <c r="B182" t="str">
        <f t="shared" si="6"/>
        <v>203714</v>
      </c>
      <c r="C182" t="s">
        <v>942</v>
      </c>
      <c r="D182" t="s">
        <v>27</v>
      </c>
      <c r="E182" t="s">
        <v>940</v>
      </c>
      <c r="F182" t="s">
        <v>1069</v>
      </c>
      <c r="G182" t="s">
        <v>86</v>
      </c>
      <c r="H182" t="str">
        <f>F182&amp;", "&amp;G182</f>
        <v>Collin, TX</v>
      </c>
      <c r="I182" t="s">
        <v>1157</v>
      </c>
      <c r="J182" s="7">
        <v>48085</v>
      </c>
      <c r="K182" t="s">
        <v>1227</v>
      </c>
      <c r="L182">
        <v>9292</v>
      </c>
      <c r="M182">
        <v>7904</v>
      </c>
      <c r="N182">
        <v>545</v>
      </c>
      <c r="O182">
        <v>24</v>
      </c>
      <c r="P182">
        <v>179</v>
      </c>
      <c r="Q182">
        <v>0</v>
      </c>
      <c r="R182">
        <v>469</v>
      </c>
      <c r="S182">
        <v>171</v>
      </c>
      <c r="T182" s="12">
        <v>85.062419285406804</v>
      </c>
      <c r="U182" s="9">
        <f>N182/L182</f>
        <v>5.8652604390873872E-2</v>
      </c>
      <c r="V182" s="9">
        <f>O182/L182</f>
        <v>2.582866982350409E-3</v>
      </c>
      <c r="W182" s="9">
        <f>P182/L182</f>
        <v>1.9263882910030134E-2</v>
      </c>
      <c r="X182" s="9">
        <f>Q182/L182</f>
        <v>0</v>
      </c>
      <c r="Y182" s="9">
        <f>R182/L182</f>
        <v>5.0473525613430908E-2</v>
      </c>
      <c r="Z182" s="9">
        <f>S182/L182</f>
        <v>1.8402927249246664E-2</v>
      </c>
      <c r="AA182" s="9">
        <f>SUM(N182:S182)/L182</f>
        <v>0.14937580714593199</v>
      </c>
      <c r="AB182" s="9" t="str">
        <f>IF(T182&gt;73,"Greater","Less")</f>
        <v>Greater</v>
      </c>
      <c r="AC182" s="9" t="str">
        <f>IF(T182&gt;VLOOKUP(G182,Some_data!$C$3144:$M$3196,11,FALSE),"Greater","Less")</f>
        <v>Greater</v>
      </c>
      <c r="AD182" s="9" t="str">
        <f>IF(T182&gt;VLOOKUP(J182,Some_data!$A$2:$M$3143,13,FALSE),"Greater","Less")</f>
        <v>Greater</v>
      </c>
      <c r="AE182" s="9"/>
      <c r="AF182" t="s">
        <v>30</v>
      </c>
      <c r="AG182" s="1">
        <v>4</v>
      </c>
      <c r="AH182" s="2">
        <v>44423</v>
      </c>
      <c r="AI182" s="2" t="s">
        <v>31</v>
      </c>
      <c r="AJ182" t="s">
        <v>31</v>
      </c>
      <c r="AK182" s="2">
        <v>44423</v>
      </c>
      <c r="AL182" t="s">
        <v>31</v>
      </c>
      <c r="AM182" t="s">
        <v>89</v>
      </c>
      <c r="AN182" t="s">
        <v>31</v>
      </c>
      <c r="AO182" t="s">
        <v>941</v>
      </c>
      <c r="AP182" t="s">
        <v>33</v>
      </c>
      <c r="AQ182" t="s">
        <v>31</v>
      </c>
      <c r="AR182" t="s">
        <v>60</v>
      </c>
      <c r="AS182" t="s">
        <v>930</v>
      </c>
      <c r="AT182" s="3">
        <v>1.133</v>
      </c>
      <c r="AU182" s="3">
        <v>1.3979999999999999</v>
      </c>
      <c r="AV182" s="4">
        <v>565000</v>
      </c>
      <c r="AW182" s="5">
        <v>106.133</v>
      </c>
      <c r="AX182" s="6">
        <v>599651.44999999995</v>
      </c>
      <c r="AY182" s="5">
        <v>105.99</v>
      </c>
      <c r="AZ182" s="4">
        <v>598843.5</v>
      </c>
      <c r="BA182" s="4">
        <v>-807.95</v>
      </c>
    </row>
    <row r="183" spans="1:53" hidden="1" x14ac:dyDescent="0.25">
      <c r="A183" t="str">
        <f t="shared" si="7"/>
        <v>Dup</v>
      </c>
      <c r="B183" t="str">
        <f t="shared" si="6"/>
        <v>203714</v>
      </c>
      <c r="C183" t="s">
        <v>943</v>
      </c>
      <c r="D183" t="s">
        <v>27</v>
      </c>
      <c r="E183" t="s">
        <v>940</v>
      </c>
      <c r="F183" t="s">
        <v>1069</v>
      </c>
      <c r="G183" t="s">
        <v>86</v>
      </c>
      <c r="H183" t="str">
        <f>F183&amp;", "&amp;G183</f>
        <v>Collin, TX</v>
      </c>
      <c r="I183" t="s">
        <v>1157</v>
      </c>
      <c r="J183" s="7">
        <v>48085</v>
      </c>
      <c r="K183" t="s">
        <v>1227</v>
      </c>
      <c r="L183">
        <v>9292</v>
      </c>
      <c r="M183">
        <v>7904</v>
      </c>
      <c r="N183">
        <v>545</v>
      </c>
      <c r="O183">
        <v>24</v>
      </c>
      <c r="P183">
        <v>179</v>
      </c>
      <c r="Q183">
        <v>0</v>
      </c>
      <c r="R183">
        <v>469</v>
      </c>
      <c r="S183">
        <v>171</v>
      </c>
      <c r="T183" s="12">
        <v>85.062419285406804</v>
      </c>
      <c r="U183" s="9">
        <f>N183/L183</f>
        <v>5.8652604390873872E-2</v>
      </c>
      <c r="V183" s="9">
        <f>O183/L183</f>
        <v>2.582866982350409E-3</v>
      </c>
      <c r="W183" s="9">
        <f>P183/L183</f>
        <v>1.9263882910030134E-2</v>
      </c>
      <c r="X183" s="9">
        <f>Q183/L183</f>
        <v>0</v>
      </c>
      <c r="Y183" s="9">
        <f>R183/L183</f>
        <v>5.0473525613430908E-2</v>
      </c>
      <c r="Z183" s="9">
        <f>S183/L183</f>
        <v>1.8402927249246664E-2</v>
      </c>
      <c r="AA183" s="9">
        <f>SUM(N183:S183)/L183</f>
        <v>0.14937580714593199</v>
      </c>
      <c r="AB183" s="9" t="str">
        <f>IF(T183&gt;73,"Greater","Less")</f>
        <v>Greater</v>
      </c>
      <c r="AC183" s="9" t="str">
        <f>IF(T183&gt;VLOOKUP(G183,Some_data!$C$3144:$M$3196,11,FALSE),"Greater","Less")</f>
        <v>Greater</v>
      </c>
      <c r="AD183" s="9" t="str">
        <f>IF(T183&gt;VLOOKUP(J183,Some_data!$A$2:$M$3143,13,FALSE),"Greater","Less")</f>
        <v>Greater</v>
      </c>
      <c r="AE183" s="9"/>
      <c r="AF183" t="s">
        <v>30</v>
      </c>
      <c r="AG183" s="1">
        <v>4</v>
      </c>
      <c r="AH183" s="2">
        <v>44788</v>
      </c>
      <c r="AI183" s="2" t="s">
        <v>31</v>
      </c>
      <c r="AJ183" t="s">
        <v>31</v>
      </c>
      <c r="AK183" s="2">
        <v>44788</v>
      </c>
      <c r="AL183" t="s">
        <v>31</v>
      </c>
      <c r="AM183" t="s">
        <v>89</v>
      </c>
      <c r="AN183" t="s">
        <v>31</v>
      </c>
      <c r="AO183" t="s">
        <v>941</v>
      </c>
      <c r="AP183" t="s">
        <v>33</v>
      </c>
      <c r="AQ183" t="s">
        <v>31</v>
      </c>
      <c r="AR183" t="s">
        <v>60</v>
      </c>
      <c r="AS183" t="s">
        <v>930</v>
      </c>
      <c r="AT183" s="3">
        <v>1.4430000000000001</v>
      </c>
      <c r="AU183" s="3">
        <v>1.79</v>
      </c>
      <c r="AV183" s="4">
        <v>575000</v>
      </c>
      <c r="AW183" s="5">
        <v>107.9</v>
      </c>
      <c r="AX183" s="6">
        <v>620425</v>
      </c>
      <c r="AY183" s="5">
        <v>108.34</v>
      </c>
      <c r="AZ183" s="4">
        <v>622955</v>
      </c>
      <c r="BA183" s="4">
        <v>2530</v>
      </c>
    </row>
    <row r="184" spans="1:53" hidden="1" x14ac:dyDescent="0.25">
      <c r="A184" t="str">
        <f t="shared" si="7"/>
        <v>Dup</v>
      </c>
      <c r="B184" t="str">
        <f t="shared" si="6"/>
        <v>203714</v>
      </c>
      <c r="C184" t="s">
        <v>944</v>
      </c>
      <c r="D184" t="s">
        <v>27</v>
      </c>
      <c r="E184" t="s">
        <v>940</v>
      </c>
      <c r="F184" t="s">
        <v>1069</v>
      </c>
      <c r="G184" t="s">
        <v>86</v>
      </c>
      <c r="H184" t="str">
        <f>F184&amp;", "&amp;G184</f>
        <v>Collin, TX</v>
      </c>
      <c r="I184" t="s">
        <v>1157</v>
      </c>
      <c r="J184" s="7">
        <v>48085</v>
      </c>
      <c r="K184" t="s">
        <v>1227</v>
      </c>
      <c r="L184">
        <v>9292</v>
      </c>
      <c r="M184">
        <v>7904</v>
      </c>
      <c r="N184">
        <v>545</v>
      </c>
      <c r="O184">
        <v>24</v>
      </c>
      <c r="P184">
        <v>179</v>
      </c>
      <c r="Q184">
        <v>0</v>
      </c>
      <c r="R184">
        <v>469</v>
      </c>
      <c r="S184">
        <v>171</v>
      </c>
      <c r="T184" s="12">
        <v>85.062419285406804</v>
      </c>
      <c r="U184" s="9">
        <f>N184/L184</f>
        <v>5.8652604390873872E-2</v>
      </c>
      <c r="V184" s="9">
        <f>O184/L184</f>
        <v>2.582866982350409E-3</v>
      </c>
      <c r="W184" s="9">
        <f>P184/L184</f>
        <v>1.9263882910030134E-2</v>
      </c>
      <c r="X184" s="9">
        <f>Q184/L184</f>
        <v>0</v>
      </c>
      <c r="Y184" s="9">
        <f>R184/L184</f>
        <v>5.0473525613430908E-2</v>
      </c>
      <c r="Z184" s="9">
        <f>S184/L184</f>
        <v>1.8402927249246664E-2</v>
      </c>
      <c r="AA184" s="9">
        <f>SUM(N184:S184)/L184</f>
        <v>0.14937580714593199</v>
      </c>
      <c r="AB184" s="9" t="str">
        <f>IF(T184&gt;73,"Greater","Less")</f>
        <v>Greater</v>
      </c>
      <c r="AC184" s="9" t="str">
        <f>IF(T184&gt;VLOOKUP(G184,Some_data!$C$3144:$M$3196,11,FALSE),"Greater","Less")</f>
        <v>Greater</v>
      </c>
      <c r="AD184" s="9" t="str">
        <f>IF(T184&gt;VLOOKUP(J184,Some_data!$A$2:$M$3143,13,FALSE),"Greater","Less")</f>
        <v>Greater</v>
      </c>
      <c r="AE184" s="9"/>
      <c r="AF184" t="s">
        <v>30</v>
      </c>
      <c r="AG184" s="1">
        <v>4</v>
      </c>
      <c r="AH184" s="2">
        <v>45153</v>
      </c>
      <c r="AI184" s="2" t="s">
        <v>31</v>
      </c>
      <c r="AJ184" t="s">
        <v>31</v>
      </c>
      <c r="AK184" s="2">
        <v>45153</v>
      </c>
      <c r="AL184" t="s">
        <v>31</v>
      </c>
      <c r="AM184" t="s">
        <v>89</v>
      </c>
      <c r="AN184" t="s">
        <v>31</v>
      </c>
      <c r="AO184" t="s">
        <v>941</v>
      </c>
      <c r="AP184" t="s">
        <v>33</v>
      </c>
      <c r="AQ184" t="s">
        <v>31</v>
      </c>
      <c r="AR184" t="s">
        <v>60</v>
      </c>
      <c r="AS184" t="s">
        <v>930</v>
      </c>
      <c r="AT184" s="3">
        <v>1.635</v>
      </c>
      <c r="AU184" s="3">
        <v>2.0339999999999998</v>
      </c>
      <c r="AV184" s="4">
        <v>580000</v>
      </c>
      <c r="AW184" s="5">
        <v>109.497</v>
      </c>
      <c r="AX184" s="6">
        <v>635082.6</v>
      </c>
      <c r="AY184" s="5">
        <v>110.688</v>
      </c>
      <c r="AZ184" s="4">
        <v>641990.40000000002</v>
      </c>
      <c r="BA184" s="4">
        <v>6907.8</v>
      </c>
    </row>
    <row r="185" spans="1:53" x14ac:dyDescent="0.25">
      <c r="A185" t="str">
        <f t="shared" si="7"/>
        <v xml:space="preserve"> </v>
      </c>
      <c r="B185" t="str">
        <f t="shared" si="6"/>
        <v>21657A</v>
      </c>
      <c r="C185" t="s">
        <v>40</v>
      </c>
      <c r="D185" t="s">
        <v>27</v>
      </c>
      <c r="E185" t="s">
        <v>41</v>
      </c>
      <c r="F185" t="s">
        <v>1051</v>
      </c>
      <c r="G185" t="s">
        <v>42</v>
      </c>
      <c r="H185" t="str">
        <f>F185&amp;", "&amp;G185</f>
        <v>Anoka, MN</v>
      </c>
      <c r="I185" t="s">
        <v>1138</v>
      </c>
      <c r="J185" s="7">
        <v>27003</v>
      </c>
      <c r="K185" t="s">
        <v>1226</v>
      </c>
      <c r="L185">
        <v>62342</v>
      </c>
      <c r="M185">
        <v>53172</v>
      </c>
      <c r="N185">
        <v>3721</v>
      </c>
      <c r="O185">
        <v>192</v>
      </c>
      <c r="P185">
        <v>2486</v>
      </c>
      <c r="Q185">
        <v>33</v>
      </c>
      <c r="R185">
        <v>746</v>
      </c>
      <c r="S185">
        <v>1992</v>
      </c>
      <c r="T185" s="12">
        <v>85.290815180777003</v>
      </c>
      <c r="U185" s="9">
        <f>N185/L185</f>
        <v>5.9686888454011738E-2</v>
      </c>
      <c r="V185" s="9">
        <f>O185/L185</f>
        <v>3.0797856982451638E-3</v>
      </c>
      <c r="W185" s="9">
        <f>P185/L185</f>
        <v>3.9876808572070196E-2</v>
      </c>
      <c r="X185" s="9">
        <f>Q185/L185</f>
        <v>5.2933816688588756E-4</v>
      </c>
      <c r="Y185" s="9">
        <f>R185/L185</f>
        <v>1.1966250681723396E-2</v>
      </c>
      <c r="Z185" s="9">
        <f>S185/L185</f>
        <v>3.1952776619293577E-2</v>
      </c>
      <c r="AA185" s="9">
        <f>SUM(N185:S185)/L185</f>
        <v>0.14709184819222995</v>
      </c>
      <c r="AB185" s="9" t="str">
        <f>IF(T185&gt;73,"Greater","Less")</f>
        <v>Greater</v>
      </c>
      <c r="AC185" s="9" t="str">
        <f>IF(T185&gt;VLOOKUP(G185,Some_data!$C$3144:$M$3196,11,FALSE),"Greater","Less")</f>
        <v>Greater</v>
      </c>
      <c r="AD185" s="9" t="str">
        <f>IF(T185&gt;VLOOKUP(J185,Some_data!$A$2:$M$3143,13,FALSE),"Greater","Less")</f>
        <v>Greater</v>
      </c>
      <c r="AE185" s="12">
        <f>IF(AD185="Greater",0,1)</f>
        <v>0</v>
      </c>
      <c r="AF185" t="s">
        <v>30</v>
      </c>
      <c r="AG185" s="1">
        <v>4</v>
      </c>
      <c r="AH185" s="2">
        <v>43862</v>
      </c>
      <c r="AI185" s="2">
        <v>43678</v>
      </c>
      <c r="AJ185" t="s">
        <v>31</v>
      </c>
      <c r="AK185" s="2">
        <v>43678</v>
      </c>
      <c r="AL185" t="s">
        <v>43</v>
      </c>
      <c r="AM185" t="s">
        <v>31</v>
      </c>
      <c r="AN185" t="s">
        <v>43</v>
      </c>
      <c r="AO185" t="s">
        <v>31</v>
      </c>
      <c r="AP185" t="s">
        <v>33</v>
      </c>
      <c r="AQ185" t="s">
        <v>31</v>
      </c>
      <c r="AR185" t="s">
        <v>34</v>
      </c>
      <c r="AS185" t="s">
        <v>44</v>
      </c>
      <c r="AT185" s="3">
        <v>3.8980000000000001</v>
      </c>
      <c r="AU185" s="3">
        <v>4.8970000000000002</v>
      </c>
      <c r="AV185" s="4">
        <v>390000</v>
      </c>
      <c r="AW185" s="5">
        <v>100.006</v>
      </c>
      <c r="AX185" s="6">
        <v>390023.4</v>
      </c>
      <c r="AY185" s="5">
        <v>100.21299999999999</v>
      </c>
      <c r="AZ185" s="4">
        <v>390830.7</v>
      </c>
      <c r="BA185" s="4">
        <v>807.3</v>
      </c>
    </row>
    <row r="186" spans="1:53" hidden="1" x14ac:dyDescent="0.25">
      <c r="A186" t="str">
        <f t="shared" si="7"/>
        <v>Dup</v>
      </c>
      <c r="B186" t="str">
        <f t="shared" si="6"/>
        <v>21657A</v>
      </c>
      <c r="C186" t="s">
        <v>45</v>
      </c>
      <c r="D186" t="s">
        <v>27</v>
      </c>
      <c r="E186" t="s">
        <v>41</v>
      </c>
      <c r="F186" t="s">
        <v>1051</v>
      </c>
      <c r="G186" t="s">
        <v>42</v>
      </c>
      <c r="H186" t="str">
        <f>F186&amp;", "&amp;G186</f>
        <v>Anoka, MN</v>
      </c>
      <c r="I186" t="s">
        <v>1138</v>
      </c>
      <c r="J186" s="7">
        <v>27003</v>
      </c>
      <c r="K186" t="s">
        <v>1226</v>
      </c>
      <c r="L186">
        <v>62342</v>
      </c>
      <c r="M186">
        <v>53172</v>
      </c>
      <c r="N186">
        <v>3721</v>
      </c>
      <c r="O186">
        <v>192</v>
      </c>
      <c r="P186">
        <v>2486</v>
      </c>
      <c r="Q186">
        <v>33</v>
      </c>
      <c r="R186">
        <v>746</v>
      </c>
      <c r="S186">
        <v>1992</v>
      </c>
      <c r="T186" s="12">
        <v>85.290815180777003</v>
      </c>
      <c r="U186" s="9">
        <f>N186/L186</f>
        <v>5.9686888454011738E-2</v>
      </c>
      <c r="V186" s="9">
        <f>O186/L186</f>
        <v>3.0797856982451638E-3</v>
      </c>
      <c r="W186" s="9">
        <f>P186/L186</f>
        <v>3.9876808572070196E-2</v>
      </c>
      <c r="X186" s="9">
        <f>Q186/L186</f>
        <v>5.2933816688588756E-4</v>
      </c>
      <c r="Y186" s="9">
        <f>R186/L186</f>
        <v>1.1966250681723396E-2</v>
      </c>
      <c r="Z186" s="9">
        <f>S186/L186</f>
        <v>3.1952776619293577E-2</v>
      </c>
      <c r="AA186" s="9">
        <f>SUM(N186:S186)/L186</f>
        <v>0.14709184819222995</v>
      </c>
      <c r="AB186" s="9" t="str">
        <f>IF(T186&gt;73,"Greater","Less")</f>
        <v>Greater</v>
      </c>
      <c r="AC186" s="9" t="str">
        <f>IF(T186&gt;VLOOKUP(G186,Some_data!$C$3144:$M$3196,11,FALSE),"Greater","Less")</f>
        <v>Greater</v>
      </c>
      <c r="AD186" s="9" t="str">
        <f>IF(T186&gt;VLOOKUP(J186,Some_data!$A$2:$M$3143,13,FALSE),"Greater","Less")</f>
        <v>Greater</v>
      </c>
      <c r="AE186" s="9"/>
      <c r="AF186" t="s">
        <v>30</v>
      </c>
      <c r="AG186" s="1">
        <v>4</v>
      </c>
      <c r="AH186" s="2">
        <v>44228</v>
      </c>
      <c r="AI186" s="2">
        <v>43678</v>
      </c>
      <c r="AJ186" t="s">
        <v>31</v>
      </c>
      <c r="AK186" s="2">
        <v>43678</v>
      </c>
      <c r="AL186" t="s">
        <v>43</v>
      </c>
      <c r="AM186" t="s">
        <v>31</v>
      </c>
      <c r="AN186" t="s">
        <v>43</v>
      </c>
      <c r="AO186" t="s">
        <v>31</v>
      </c>
      <c r="AP186" t="s">
        <v>33</v>
      </c>
      <c r="AQ186" t="s">
        <v>31</v>
      </c>
      <c r="AR186" t="s">
        <v>34</v>
      </c>
      <c r="AS186" t="s">
        <v>44</v>
      </c>
      <c r="AT186" s="3">
        <v>3.92</v>
      </c>
      <c r="AU186" s="3">
        <v>4.9249999999999998</v>
      </c>
      <c r="AV186" s="4">
        <v>450000</v>
      </c>
      <c r="AW186" s="5">
        <v>100.003</v>
      </c>
      <c r="AX186" s="6">
        <v>450013.5</v>
      </c>
      <c r="AY186" s="5">
        <v>100.214</v>
      </c>
      <c r="AZ186" s="4">
        <v>450963</v>
      </c>
      <c r="BA186" s="4">
        <v>949.5</v>
      </c>
    </row>
    <row r="187" spans="1:53" hidden="1" x14ac:dyDescent="0.25">
      <c r="A187" t="str">
        <f t="shared" si="7"/>
        <v>Dup</v>
      </c>
      <c r="B187" t="str">
        <f t="shared" si="6"/>
        <v>21657A</v>
      </c>
      <c r="C187" t="s">
        <v>447</v>
      </c>
      <c r="D187" t="s">
        <v>27</v>
      </c>
      <c r="E187" t="s">
        <v>41</v>
      </c>
      <c r="F187" t="s">
        <v>1051</v>
      </c>
      <c r="G187" t="s">
        <v>42</v>
      </c>
      <c r="H187" t="str">
        <f>F187&amp;", "&amp;G187</f>
        <v>Anoka, MN</v>
      </c>
      <c r="I187" t="s">
        <v>1138</v>
      </c>
      <c r="J187" s="7">
        <v>27003</v>
      </c>
      <c r="K187" t="s">
        <v>1226</v>
      </c>
      <c r="L187">
        <v>62342</v>
      </c>
      <c r="M187">
        <v>53172</v>
      </c>
      <c r="N187">
        <v>3721</v>
      </c>
      <c r="O187">
        <v>192</v>
      </c>
      <c r="P187">
        <v>2486</v>
      </c>
      <c r="Q187">
        <v>33</v>
      </c>
      <c r="R187">
        <v>746</v>
      </c>
      <c r="S187">
        <v>1992</v>
      </c>
      <c r="T187" s="12">
        <v>85.290815180777003</v>
      </c>
      <c r="U187" s="9">
        <f>N187/L187</f>
        <v>5.9686888454011738E-2</v>
      </c>
      <c r="V187" s="9">
        <f>O187/L187</f>
        <v>3.0797856982451638E-3</v>
      </c>
      <c r="W187" s="9">
        <f>P187/L187</f>
        <v>3.9876808572070196E-2</v>
      </c>
      <c r="X187" s="9">
        <f>Q187/L187</f>
        <v>5.2933816688588756E-4</v>
      </c>
      <c r="Y187" s="9">
        <f>R187/L187</f>
        <v>1.1966250681723396E-2</v>
      </c>
      <c r="Z187" s="9">
        <f>S187/L187</f>
        <v>3.1952776619293577E-2</v>
      </c>
      <c r="AA187" s="9">
        <f>SUM(N187:S187)/L187</f>
        <v>0.14709184819222995</v>
      </c>
      <c r="AB187" s="9" t="str">
        <f>IF(T187&gt;73,"Greater","Less")</f>
        <v>Greater</v>
      </c>
      <c r="AC187" s="9" t="str">
        <f>IF(T187&gt;VLOOKUP(G187,Some_data!$C$3144:$M$3196,11,FALSE),"Greater","Less")</f>
        <v>Greater</v>
      </c>
      <c r="AD187" s="9" t="str">
        <f>IF(T187&gt;VLOOKUP(J187,Some_data!$A$2:$M$3143,13,FALSE),"Greater","Less")</f>
        <v>Greater</v>
      </c>
      <c r="AE187" s="9"/>
      <c r="AF187" t="s">
        <v>30</v>
      </c>
      <c r="AG187" s="1">
        <v>3</v>
      </c>
      <c r="AH187" s="2">
        <v>43922</v>
      </c>
      <c r="AI187" s="2" t="s">
        <v>31</v>
      </c>
      <c r="AJ187" t="s">
        <v>31</v>
      </c>
      <c r="AK187" s="2">
        <v>43922</v>
      </c>
      <c r="AL187" t="s">
        <v>43</v>
      </c>
      <c r="AM187" t="s">
        <v>31</v>
      </c>
      <c r="AN187" t="s">
        <v>43</v>
      </c>
      <c r="AO187" t="s">
        <v>31</v>
      </c>
      <c r="AP187" t="s">
        <v>33</v>
      </c>
      <c r="AQ187" t="s">
        <v>31</v>
      </c>
      <c r="AR187" t="s">
        <v>100</v>
      </c>
      <c r="AS187" t="s">
        <v>70</v>
      </c>
      <c r="AT187" s="3">
        <v>0.53</v>
      </c>
      <c r="AU187" s="3">
        <v>0.63400000000000001</v>
      </c>
      <c r="AV187" s="4">
        <v>1015000</v>
      </c>
      <c r="AW187" s="5">
        <v>101.96899999999999</v>
      </c>
      <c r="AX187" s="6">
        <v>1034985.35</v>
      </c>
      <c r="AY187" s="5">
        <v>101.292</v>
      </c>
      <c r="AZ187" s="4">
        <v>1028113.8</v>
      </c>
      <c r="BA187" s="4">
        <v>-6871.55</v>
      </c>
    </row>
    <row r="188" spans="1:53" hidden="1" x14ac:dyDescent="0.25">
      <c r="A188" t="str">
        <f t="shared" si="7"/>
        <v>Dup</v>
      </c>
      <c r="B188" t="str">
        <f t="shared" si="6"/>
        <v>21657A</v>
      </c>
      <c r="C188" t="s">
        <v>448</v>
      </c>
      <c r="D188" t="s">
        <v>27</v>
      </c>
      <c r="E188" t="s">
        <v>41</v>
      </c>
      <c r="F188" t="s">
        <v>1051</v>
      </c>
      <c r="G188" t="s">
        <v>42</v>
      </c>
      <c r="H188" t="str">
        <f>F188&amp;", "&amp;G188</f>
        <v>Anoka, MN</v>
      </c>
      <c r="I188" t="s">
        <v>1138</v>
      </c>
      <c r="J188" s="7">
        <v>27003</v>
      </c>
      <c r="K188" t="s">
        <v>1226</v>
      </c>
      <c r="L188">
        <v>62342</v>
      </c>
      <c r="M188">
        <v>53172</v>
      </c>
      <c r="N188">
        <v>3721</v>
      </c>
      <c r="O188">
        <v>192</v>
      </c>
      <c r="P188">
        <v>2486</v>
      </c>
      <c r="Q188">
        <v>33</v>
      </c>
      <c r="R188">
        <v>746</v>
      </c>
      <c r="S188">
        <v>1992</v>
      </c>
      <c r="T188" s="12">
        <v>85.290815180777003</v>
      </c>
      <c r="U188" s="9">
        <f>N188/L188</f>
        <v>5.9686888454011738E-2</v>
      </c>
      <c r="V188" s="9">
        <f>O188/L188</f>
        <v>3.0797856982451638E-3</v>
      </c>
      <c r="W188" s="9">
        <f>P188/L188</f>
        <v>3.9876808572070196E-2</v>
      </c>
      <c r="X188" s="9">
        <f>Q188/L188</f>
        <v>5.2933816688588756E-4</v>
      </c>
      <c r="Y188" s="9">
        <f>R188/L188</f>
        <v>1.1966250681723396E-2</v>
      </c>
      <c r="Z188" s="9">
        <f>S188/L188</f>
        <v>3.1952776619293577E-2</v>
      </c>
      <c r="AA188" s="9">
        <f>SUM(N188:S188)/L188</f>
        <v>0.14709184819222995</v>
      </c>
      <c r="AB188" s="9" t="str">
        <f>IF(T188&gt;73,"Greater","Less")</f>
        <v>Greater</v>
      </c>
      <c r="AC188" s="9" t="str">
        <f>IF(T188&gt;VLOOKUP(G188,Some_data!$C$3144:$M$3196,11,FALSE),"Greater","Less")</f>
        <v>Greater</v>
      </c>
      <c r="AD188" s="9" t="str">
        <f>IF(T188&gt;VLOOKUP(J188,Some_data!$A$2:$M$3143,13,FALSE),"Greater","Less")</f>
        <v>Greater</v>
      </c>
      <c r="AE188" s="9"/>
      <c r="AF188" t="s">
        <v>30</v>
      </c>
      <c r="AG188" s="1">
        <v>3</v>
      </c>
      <c r="AH188" s="2">
        <v>44287</v>
      </c>
      <c r="AI188" s="2" t="s">
        <v>31</v>
      </c>
      <c r="AJ188" t="s">
        <v>31</v>
      </c>
      <c r="AK188" s="2">
        <v>44287</v>
      </c>
      <c r="AL188" t="s">
        <v>43</v>
      </c>
      <c r="AM188" t="s">
        <v>31</v>
      </c>
      <c r="AN188" t="s">
        <v>43</v>
      </c>
      <c r="AO188" t="s">
        <v>31</v>
      </c>
      <c r="AP188" t="s">
        <v>33</v>
      </c>
      <c r="AQ188" t="s">
        <v>31</v>
      </c>
      <c r="AR188" t="s">
        <v>100</v>
      </c>
      <c r="AS188" t="s">
        <v>70</v>
      </c>
      <c r="AT188" s="3">
        <v>0.91900000000000004</v>
      </c>
      <c r="AU188" s="3">
        <v>1.1259999999999999</v>
      </c>
      <c r="AV188" s="4">
        <v>1040000</v>
      </c>
      <c r="AW188" s="5">
        <v>103.706</v>
      </c>
      <c r="AX188" s="6">
        <v>1078542.3999999999</v>
      </c>
      <c r="AY188" s="5">
        <v>102.77500000000001</v>
      </c>
      <c r="AZ188" s="4">
        <v>1068860</v>
      </c>
      <c r="BA188" s="4">
        <v>-9682.4</v>
      </c>
    </row>
    <row r="189" spans="1:53" hidden="1" x14ac:dyDescent="0.25">
      <c r="A189" t="str">
        <f t="shared" si="7"/>
        <v>Dup</v>
      </c>
      <c r="B189" t="str">
        <f t="shared" si="6"/>
        <v>21657A</v>
      </c>
      <c r="C189" t="s">
        <v>449</v>
      </c>
      <c r="D189" t="s">
        <v>27</v>
      </c>
      <c r="E189" t="s">
        <v>41</v>
      </c>
      <c r="F189" t="s">
        <v>1051</v>
      </c>
      <c r="G189" t="s">
        <v>42</v>
      </c>
      <c r="H189" t="str">
        <f>F189&amp;", "&amp;G189</f>
        <v>Anoka, MN</v>
      </c>
      <c r="I189" t="s">
        <v>1138</v>
      </c>
      <c r="J189" s="7">
        <v>27003</v>
      </c>
      <c r="K189" t="s">
        <v>1226</v>
      </c>
      <c r="L189">
        <v>62342</v>
      </c>
      <c r="M189">
        <v>53172</v>
      </c>
      <c r="N189">
        <v>3721</v>
      </c>
      <c r="O189">
        <v>192</v>
      </c>
      <c r="P189">
        <v>2486</v>
      </c>
      <c r="Q189">
        <v>33</v>
      </c>
      <c r="R189">
        <v>746</v>
      </c>
      <c r="S189">
        <v>1992</v>
      </c>
      <c r="T189" s="12">
        <v>85.290815180777003</v>
      </c>
      <c r="U189" s="9">
        <f>N189/L189</f>
        <v>5.9686888454011738E-2</v>
      </c>
      <c r="V189" s="9">
        <f>O189/L189</f>
        <v>3.0797856982451638E-3</v>
      </c>
      <c r="W189" s="9">
        <f>P189/L189</f>
        <v>3.9876808572070196E-2</v>
      </c>
      <c r="X189" s="9">
        <f>Q189/L189</f>
        <v>5.2933816688588756E-4</v>
      </c>
      <c r="Y189" s="9">
        <f>R189/L189</f>
        <v>1.1966250681723396E-2</v>
      </c>
      <c r="Z189" s="9">
        <f>S189/L189</f>
        <v>3.1952776619293577E-2</v>
      </c>
      <c r="AA189" s="9">
        <f>SUM(N189:S189)/L189</f>
        <v>0.14709184819222995</v>
      </c>
      <c r="AB189" s="9" t="str">
        <f>IF(T189&gt;73,"Greater","Less")</f>
        <v>Greater</v>
      </c>
      <c r="AC189" s="9" t="str">
        <f>IF(T189&gt;VLOOKUP(G189,Some_data!$C$3144:$M$3196,11,FALSE),"Greater","Less")</f>
        <v>Greater</v>
      </c>
      <c r="AD189" s="9" t="str">
        <f>IF(T189&gt;VLOOKUP(J189,Some_data!$A$2:$M$3143,13,FALSE),"Greater","Less")</f>
        <v>Greater</v>
      </c>
      <c r="AE189" s="9"/>
      <c r="AF189" t="s">
        <v>30</v>
      </c>
      <c r="AG189" s="1">
        <v>3</v>
      </c>
      <c r="AH189" s="2">
        <v>44652</v>
      </c>
      <c r="AI189" s="2" t="s">
        <v>31</v>
      </c>
      <c r="AJ189" t="s">
        <v>31</v>
      </c>
      <c r="AK189" s="2">
        <v>44652</v>
      </c>
      <c r="AL189" t="s">
        <v>43</v>
      </c>
      <c r="AM189" t="s">
        <v>31</v>
      </c>
      <c r="AN189" t="s">
        <v>43</v>
      </c>
      <c r="AO189" t="s">
        <v>31</v>
      </c>
      <c r="AP189" t="s">
        <v>33</v>
      </c>
      <c r="AQ189" t="s">
        <v>31</v>
      </c>
      <c r="AR189" t="s">
        <v>100</v>
      </c>
      <c r="AS189" t="s">
        <v>70</v>
      </c>
      <c r="AT189" s="3">
        <v>1.1020000000000001</v>
      </c>
      <c r="AU189" s="3">
        <v>1.3580000000000001</v>
      </c>
      <c r="AV189" s="4">
        <v>870000</v>
      </c>
      <c r="AW189" s="5">
        <v>105.21899999999999</v>
      </c>
      <c r="AX189" s="6">
        <v>915405.3</v>
      </c>
      <c r="AY189" s="5">
        <v>104.057</v>
      </c>
      <c r="AZ189" s="4">
        <v>905295.9</v>
      </c>
      <c r="BA189" s="4">
        <v>-10109.4</v>
      </c>
    </row>
    <row r="190" spans="1:53" hidden="1" x14ac:dyDescent="0.25">
      <c r="A190" t="str">
        <f t="shared" si="7"/>
        <v>Dup</v>
      </c>
      <c r="B190" t="str">
        <f t="shared" si="6"/>
        <v>21657A</v>
      </c>
      <c r="C190" t="s">
        <v>450</v>
      </c>
      <c r="D190" t="s">
        <v>27</v>
      </c>
      <c r="E190" t="s">
        <v>41</v>
      </c>
      <c r="F190" t="s">
        <v>1051</v>
      </c>
      <c r="G190" t="s">
        <v>42</v>
      </c>
      <c r="H190" t="str">
        <f>F190&amp;", "&amp;G190</f>
        <v>Anoka, MN</v>
      </c>
      <c r="I190" t="s">
        <v>1138</v>
      </c>
      <c r="J190" s="7">
        <v>27003</v>
      </c>
      <c r="K190" t="s">
        <v>1226</v>
      </c>
      <c r="L190">
        <v>62342</v>
      </c>
      <c r="M190">
        <v>53172</v>
      </c>
      <c r="N190">
        <v>3721</v>
      </c>
      <c r="O190">
        <v>192</v>
      </c>
      <c r="P190">
        <v>2486</v>
      </c>
      <c r="Q190">
        <v>33</v>
      </c>
      <c r="R190">
        <v>746</v>
      </c>
      <c r="S190">
        <v>1992</v>
      </c>
      <c r="T190" s="12">
        <v>85.290815180777003</v>
      </c>
      <c r="U190" s="9">
        <f>N190/L190</f>
        <v>5.9686888454011738E-2</v>
      </c>
      <c r="V190" s="9">
        <f>O190/L190</f>
        <v>3.0797856982451638E-3</v>
      </c>
      <c r="W190" s="9">
        <f>P190/L190</f>
        <v>3.9876808572070196E-2</v>
      </c>
      <c r="X190" s="9">
        <f>Q190/L190</f>
        <v>5.2933816688588756E-4</v>
      </c>
      <c r="Y190" s="9">
        <f>R190/L190</f>
        <v>1.1966250681723396E-2</v>
      </c>
      <c r="Z190" s="9">
        <f>S190/L190</f>
        <v>3.1952776619293577E-2</v>
      </c>
      <c r="AA190" s="9">
        <f>SUM(N190:S190)/L190</f>
        <v>0.14709184819222995</v>
      </c>
      <c r="AB190" s="9" t="str">
        <f>IF(T190&gt;73,"Greater","Less")</f>
        <v>Greater</v>
      </c>
      <c r="AC190" s="9" t="str">
        <f>IF(T190&gt;VLOOKUP(G190,Some_data!$C$3144:$M$3196,11,FALSE),"Greater","Less")</f>
        <v>Greater</v>
      </c>
      <c r="AD190" s="9" t="str">
        <f>IF(T190&gt;VLOOKUP(J190,Some_data!$A$2:$M$3143,13,FALSE),"Greater","Less")</f>
        <v>Greater</v>
      </c>
      <c r="AE190" s="9"/>
      <c r="AF190" t="s">
        <v>30</v>
      </c>
      <c r="AG190" s="1">
        <v>3</v>
      </c>
      <c r="AH190" s="2">
        <v>45017</v>
      </c>
      <c r="AI190" s="2" t="s">
        <v>31</v>
      </c>
      <c r="AJ190" t="s">
        <v>31</v>
      </c>
      <c r="AK190" s="2">
        <v>45017</v>
      </c>
      <c r="AL190" t="s">
        <v>43</v>
      </c>
      <c r="AM190" t="s">
        <v>31</v>
      </c>
      <c r="AN190" t="s">
        <v>43</v>
      </c>
      <c r="AO190" t="s">
        <v>31</v>
      </c>
      <c r="AP190" t="s">
        <v>33</v>
      </c>
      <c r="AQ190" t="s">
        <v>31</v>
      </c>
      <c r="AR190" t="s">
        <v>100</v>
      </c>
      <c r="AS190" t="s">
        <v>70</v>
      </c>
      <c r="AT190" s="3">
        <v>1.2410000000000001</v>
      </c>
      <c r="AU190" s="3">
        <v>1.534</v>
      </c>
      <c r="AV190" s="4">
        <v>895000</v>
      </c>
      <c r="AW190" s="5">
        <v>106.51</v>
      </c>
      <c r="AX190" s="6">
        <v>953264.5</v>
      </c>
      <c r="AY190" s="5">
        <v>105.386</v>
      </c>
      <c r="AZ190" s="4">
        <v>943204.7</v>
      </c>
      <c r="BA190" s="4">
        <v>-10059.799999999999</v>
      </c>
    </row>
    <row r="191" spans="1:53" hidden="1" x14ac:dyDescent="0.25">
      <c r="A191" t="str">
        <f t="shared" si="7"/>
        <v>Dup</v>
      </c>
      <c r="B191" t="str">
        <f t="shared" si="6"/>
        <v>21657A</v>
      </c>
      <c r="C191" t="s">
        <v>451</v>
      </c>
      <c r="D191" t="s">
        <v>27</v>
      </c>
      <c r="E191" t="s">
        <v>41</v>
      </c>
      <c r="F191" t="s">
        <v>1051</v>
      </c>
      <c r="G191" t="s">
        <v>42</v>
      </c>
      <c r="H191" t="str">
        <f>F191&amp;", "&amp;G191</f>
        <v>Anoka, MN</v>
      </c>
      <c r="I191" t="s">
        <v>1138</v>
      </c>
      <c r="J191" s="7">
        <v>27003</v>
      </c>
      <c r="K191" t="s">
        <v>1226</v>
      </c>
      <c r="L191">
        <v>62342</v>
      </c>
      <c r="M191">
        <v>53172</v>
      </c>
      <c r="N191">
        <v>3721</v>
      </c>
      <c r="O191">
        <v>192</v>
      </c>
      <c r="P191">
        <v>2486</v>
      </c>
      <c r="Q191">
        <v>33</v>
      </c>
      <c r="R191">
        <v>746</v>
      </c>
      <c r="S191">
        <v>1992</v>
      </c>
      <c r="T191" s="12">
        <v>85.290815180777003</v>
      </c>
      <c r="U191" s="9">
        <f>N191/L191</f>
        <v>5.9686888454011738E-2</v>
      </c>
      <c r="V191" s="9">
        <f>O191/L191</f>
        <v>3.0797856982451638E-3</v>
      </c>
      <c r="W191" s="9">
        <f>P191/L191</f>
        <v>3.9876808572070196E-2</v>
      </c>
      <c r="X191" s="9">
        <f>Q191/L191</f>
        <v>5.2933816688588756E-4</v>
      </c>
      <c r="Y191" s="9">
        <f>R191/L191</f>
        <v>1.1966250681723396E-2</v>
      </c>
      <c r="Z191" s="9">
        <f>S191/L191</f>
        <v>3.1952776619293577E-2</v>
      </c>
      <c r="AA191" s="9">
        <f>SUM(N191:S191)/L191</f>
        <v>0.14709184819222995</v>
      </c>
      <c r="AB191" s="9" t="str">
        <f>IF(T191&gt;73,"Greater","Less")</f>
        <v>Greater</v>
      </c>
      <c r="AC191" s="9" t="str">
        <f>IF(T191&gt;VLOOKUP(G191,Some_data!$C$3144:$M$3196,11,FALSE),"Greater","Less")</f>
        <v>Greater</v>
      </c>
      <c r="AD191" s="9" t="str">
        <f>IF(T191&gt;VLOOKUP(J191,Some_data!$A$2:$M$3143,13,FALSE),"Greater","Less")</f>
        <v>Greater</v>
      </c>
      <c r="AE191" s="9"/>
      <c r="AF191" t="s">
        <v>30</v>
      </c>
      <c r="AG191" s="1">
        <v>3</v>
      </c>
      <c r="AH191" s="2">
        <v>45383</v>
      </c>
      <c r="AI191" s="2" t="s">
        <v>31</v>
      </c>
      <c r="AJ191" t="s">
        <v>31</v>
      </c>
      <c r="AK191" s="2">
        <v>45383</v>
      </c>
      <c r="AL191" t="s">
        <v>43</v>
      </c>
      <c r="AM191" t="s">
        <v>31</v>
      </c>
      <c r="AN191" t="s">
        <v>43</v>
      </c>
      <c r="AO191" t="s">
        <v>31</v>
      </c>
      <c r="AP191" t="s">
        <v>33</v>
      </c>
      <c r="AQ191" t="s">
        <v>31</v>
      </c>
      <c r="AR191" t="s">
        <v>100</v>
      </c>
      <c r="AS191" t="s">
        <v>70</v>
      </c>
      <c r="AT191" s="3">
        <v>1.363</v>
      </c>
      <c r="AU191" s="3">
        <v>1.6890000000000001</v>
      </c>
      <c r="AV191" s="4">
        <v>925000</v>
      </c>
      <c r="AW191" s="5">
        <v>107.58</v>
      </c>
      <c r="AX191" s="6">
        <v>995115</v>
      </c>
      <c r="AY191" s="5">
        <v>106.416</v>
      </c>
      <c r="AZ191" s="4">
        <v>984348</v>
      </c>
      <c r="BA191" s="4">
        <v>-10767</v>
      </c>
    </row>
    <row r="192" spans="1:53" hidden="1" x14ac:dyDescent="0.25">
      <c r="A192" t="str">
        <f t="shared" si="7"/>
        <v>Dup</v>
      </c>
      <c r="B192" t="str">
        <f t="shared" si="6"/>
        <v>21657A</v>
      </c>
      <c r="C192" t="s">
        <v>452</v>
      </c>
      <c r="D192" t="s">
        <v>27</v>
      </c>
      <c r="E192" t="s">
        <v>41</v>
      </c>
      <c r="F192" t="s">
        <v>1051</v>
      </c>
      <c r="G192" t="s">
        <v>42</v>
      </c>
      <c r="H192" t="str">
        <f>F192&amp;", "&amp;G192</f>
        <v>Anoka, MN</v>
      </c>
      <c r="I192" t="s">
        <v>1138</v>
      </c>
      <c r="J192" s="7">
        <v>27003</v>
      </c>
      <c r="K192" t="s">
        <v>1226</v>
      </c>
      <c r="L192">
        <v>62342</v>
      </c>
      <c r="M192">
        <v>53172</v>
      </c>
      <c r="N192">
        <v>3721</v>
      </c>
      <c r="O192">
        <v>192</v>
      </c>
      <c r="P192">
        <v>2486</v>
      </c>
      <c r="Q192">
        <v>33</v>
      </c>
      <c r="R192">
        <v>746</v>
      </c>
      <c r="S192">
        <v>1992</v>
      </c>
      <c r="T192" s="12">
        <v>85.290815180777003</v>
      </c>
      <c r="U192" s="9">
        <f>N192/L192</f>
        <v>5.9686888454011738E-2</v>
      </c>
      <c r="V192" s="9">
        <f>O192/L192</f>
        <v>3.0797856982451638E-3</v>
      </c>
      <c r="W192" s="9">
        <f>P192/L192</f>
        <v>3.9876808572070196E-2</v>
      </c>
      <c r="X192" s="9">
        <f>Q192/L192</f>
        <v>5.2933816688588756E-4</v>
      </c>
      <c r="Y192" s="9">
        <f>R192/L192</f>
        <v>1.1966250681723396E-2</v>
      </c>
      <c r="Z192" s="9">
        <f>S192/L192</f>
        <v>3.1952776619293577E-2</v>
      </c>
      <c r="AA192" s="9">
        <f>SUM(N192:S192)/L192</f>
        <v>0.14709184819222995</v>
      </c>
      <c r="AB192" s="9" t="str">
        <f>IF(T192&gt;73,"Greater","Less")</f>
        <v>Greater</v>
      </c>
      <c r="AC192" s="9" t="str">
        <f>IF(T192&gt;VLOOKUP(G192,Some_data!$C$3144:$M$3196,11,FALSE),"Greater","Less")</f>
        <v>Greater</v>
      </c>
      <c r="AD192" s="9" t="str">
        <f>IF(T192&gt;VLOOKUP(J192,Some_data!$A$2:$M$3143,13,FALSE),"Greater","Less")</f>
        <v>Greater</v>
      </c>
      <c r="AE192" s="9"/>
      <c r="AF192" t="s">
        <v>30</v>
      </c>
      <c r="AG192" s="1">
        <v>3</v>
      </c>
      <c r="AH192" s="2">
        <v>45748</v>
      </c>
      <c r="AI192" s="2" t="s">
        <v>31</v>
      </c>
      <c r="AJ192" t="s">
        <v>31</v>
      </c>
      <c r="AK192" s="2">
        <v>45748</v>
      </c>
      <c r="AL192" t="s">
        <v>43</v>
      </c>
      <c r="AM192" t="s">
        <v>31</v>
      </c>
      <c r="AN192" t="s">
        <v>43</v>
      </c>
      <c r="AO192" t="s">
        <v>31</v>
      </c>
      <c r="AP192" t="s">
        <v>33</v>
      </c>
      <c r="AQ192" t="s">
        <v>31</v>
      </c>
      <c r="AR192" t="s">
        <v>100</v>
      </c>
      <c r="AS192" t="s">
        <v>70</v>
      </c>
      <c r="AT192" s="3">
        <v>1.4259999999999999</v>
      </c>
      <c r="AU192" s="3">
        <v>1.768</v>
      </c>
      <c r="AV192" s="4">
        <v>950000</v>
      </c>
      <c r="AW192" s="5">
        <v>108.732</v>
      </c>
      <c r="AX192" s="6">
        <v>1032954</v>
      </c>
      <c r="AY192" s="5">
        <v>107.285</v>
      </c>
      <c r="AZ192" s="4">
        <v>1019207.5</v>
      </c>
      <c r="BA192" s="4">
        <v>-13746.5</v>
      </c>
    </row>
    <row r="193" spans="1:53" hidden="1" x14ac:dyDescent="0.25">
      <c r="A193" t="str">
        <f t="shared" si="7"/>
        <v>Dup</v>
      </c>
      <c r="B193" t="str">
        <f t="shared" si="6"/>
        <v>21657A</v>
      </c>
      <c r="C193" t="s">
        <v>453</v>
      </c>
      <c r="D193" t="s">
        <v>27</v>
      </c>
      <c r="E193" t="s">
        <v>41</v>
      </c>
      <c r="F193" t="s">
        <v>1051</v>
      </c>
      <c r="G193" t="s">
        <v>42</v>
      </c>
      <c r="H193" t="str">
        <f>F193&amp;", "&amp;G193</f>
        <v>Anoka, MN</v>
      </c>
      <c r="I193" t="s">
        <v>1138</v>
      </c>
      <c r="J193" s="7">
        <v>27003</v>
      </c>
      <c r="K193" t="s">
        <v>1226</v>
      </c>
      <c r="L193">
        <v>62342</v>
      </c>
      <c r="M193">
        <v>53172</v>
      </c>
      <c r="N193">
        <v>3721</v>
      </c>
      <c r="O193">
        <v>192</v>
      </c>
      <c r="P193">
        <v>2486</v>
      </c>
      <c r="Q193">
        <v>33</v>
      </c>
      <c r="R193">
        <v>746</v>
      </c>
      <c r="S193">
        <v>1992</v>
      </c>
      <c r="T193" s="12">
        <v>85.290815180777003</v>
      </c>
      <c r="U193" s="9">
        <f>N193/L193</f>
        <v>5.9686888454011738E-2</v>
      </c>
      <c r="V193" s="9">
        <f>O193/L193</f>
        <v>3.0797856982451638E-3</v>
      </c>
      <c r="W193" s="9">
        <f>P193/L193</f>
        <v>3.9876808572070196E-2</v>
      </c>
      <c r="X193" s="9">
        <f>Q193/L193</f>
        <v>5.2933816688588756E-4</v>
      </c>
      <c r="Y193" s="9">
        <f>R193/L193</f>
        <v>1.1966250681723396E-2</v>
      </c>
      <c r="Z193" s="9">
        <f>S193/L193</f>
        <v>3.1952776619293577E-2</v>
      </c>
      <c r="AA193" s="9">
        <f>SUM(N193:S193)/L193</f>
        <v>0.14709184819222995</v>
      </c>
      <c r="AB193" s="9" t="str">
        <f>IF(T193&gt;73,"Greater","Less")</f>
        <v>Greater</v>
      </c>
      <c r="AC193" s="9" t="str">
        <f>IF(T193&gt;VLOOKUP(G193,Some_data!$C$3144:$M$3196,11,FALSE),"Greater","Less")</f>
        <v>Greater</v>
      </c>
      <c r="AD193" s="9" t="str">
        <f>IF(T193&gt;VLOOKUP(J193,Some_data!$A$2:$M$3143,13,FALSE),"Greater","Less")</f>
        <v>Greater</v>
      </c>
      <c r="AE193" s="9"/>
      <c r="AF193" t="s">
        <v>30</v>
      </c>
      <c r="AG193" s="1">
        <v>2</v>
      </c>
      <c r="AH193" s="2">
        <v>46113</v>
      </c>
      <c r="AI193" s="2">
        <v>45748</v>
      </c>
      <c r="AJ193" t="s">
        <v>31</v>
      </c>
      <c r="AK193" s="2">
        <v>45748</v>
      </c>
      <c r="AL193" t="s">
        <v>43</v>
      </c>
      <c r="AM193" t="s">
        <v>31</v>
      </c>
      <c r="AN193" t="s">
        <v>43</v>
      </c>
      <c r="AO193" t="s">
        <v>31</v>
      </c>
      <c r="AP193" t="s">
        <v>33</v>
      </c>
      <c r="AQ193" t="s">
        <v>31</v>
      </c>
      <c r="AR193" t="s">
        <v>100</v>
      </c>
      <c r="AS193" t="s">
        <v>70</v>
      </c>
      <c r="AT193" s="3">
        <v>1.5449999999999999</v>
      </c>
      <c r="AU193" s="3">
        <v>1.919</v>
      </c>
      <c r="AV193" s="4">
        <v>985000</v>
      </c>
      <c r="AW193" s="5">
        <v>102.512</v>
      </c>
      <c r="AX193" s="6">
        <v>1009743.2</v>
      </c>
      <c r="AY193" s="5">
        <v>100.477</v>
      </c>
      <c r="AZ193" s="4">
        <v>989698.45</v>
      </c>
      <c r="BA193" s="4">
        <v>-20044.75</v>
      </c>
    </row>
    <row r="194" spans="1:53" hidden="1" x14ac:dyDescent="0.25">
      <c r="A194" t="str">
        <f t="shared" si="7"/>
        <v>Dup</v>
      </c>
      <c r="B194" t="str">
        <f t="shared" si="6"/>
        <v>21657A</v>
      </c>
      <c r="C194" t="s">
        <v>454</v>
      </c>
      <c r="D194" t="s">
        <v>27</v>
      </c>
      <c r="E194" t="s">
        <v>41</v>
      </c>
      <c r="F194" t="s">
        <v>1051</v>
      </c>
      <c r="G194" t="s">
        <v>42</v>
      </c>
      <c r="H194" t="str">
        <f>F194&amp;", "&amp;G194</f>
        <v>Anoka, MN</v>
      </c>
      <c r="I194" t="s">
        <v>1138</v>
      </c>
      <c r="J194" s="7">
        <v>27003</v>
      </c>
      <c r="K194" t="s">
        <v>1226</v>
      </c>
      <c r="L194">
        <v>62342</v>
      </c>
      <c r="M194">
        <v>53172</v>
      </c>
      <c r="N194">
        <v>3721</v>
      </c>
      <c r="O194">
        <v>192</v>
      </c>
      <c r="P194">
        <v>2486</v>
      </c>
      <c r="Q194">
        <v>33</v>
      </c>
      <c r="R194">
        <v>746</v>
      </c>
      <c r="S194">
        <v>1992</v>
      </c>
      <c r="T194" s="12">
        <v>85.290815180777003</v>
      </c>
      <c r="U194" s="9">
        <f>N194/L194</f>
        <v>5.9686888454011738E-2</v>
      </c>
      <c r="V194" s="9">
        <f>O194/L194</f>
        <v>3.0797856982451638E-3</v>
      </c>
      <c r="W194" s="9">
        <f>P194/L194</f>
        <v>3.9876808572070196E-2</v>
      </c>
      <c r="X194" s="9">
        <f>Q194/L194</f>
        <v>5.2933816688588756E-4</v>
      </c>
      <c r="Y194" s="9">
        <f>R194/L194</f>
        <v>1.1966250681723396E-2</v>
      </c>
      <c r="Z194" s="9">
        <f>S194/L194</f>
        <v>3.1952776619293577E-2</v>
      </c>
      <c r="AA194" s="9">
        <f>SUM(N194:S194)/L194</f>
        <v>0.14709184819222995</v>
      </c>
      <c r="AB194" s="9" t="str">
        <f>IF(T194&gt;73,"Greater","Less")</f>
        <v>Greater</v>
      </c>
      <c r="AC194" s="9" t="str">
        <f>IF(T194&gt;VLOOKUP(G194,Some_data!$C$3144:$M$3196,11,FALSE),"Greater","Less")</f>
        <v>Greater</v>
      </c>
      <c r="AD194" s="9" t="str">
        <f>IF(T194&gt;VLOOKUP(J194,Some_data!$A$2:$M$3143,13,FALSE),"Greater","Less")</f>
        <v>Greater</v>
      </c>
      <c r="AE194" s="9"/>
      <c r="AF194" t="s">
        <v>30</v>
      </c>
      <c r="AG194" s="1">
        <v>2</v>
      </c>
      <c r="AH194" s="2">
        <v>46478</v>
      </c>
      <c r="AI194" s="2">
        <v>45748</v>
      </c>
      <c r="AJ194" t="s">
        <v>31</v>
      </c>
      <c r="AK194" s="2">
        <v>45748</v>
      </c>
      <c r="AL194" t="s">
        <v>43</v>
      </c>
      <c r="AM194" t="s">
        <v>31</v>
      </c>
      <c r="AN194" t="s">
        <v>43</v>
      </c>
      <c r="AO194" t="s">
        <v>31</v>
      </c>
      <c r="AP194" t="s">
        <v>33</v>
      </c>
      <c r="AQ194" t="s">
        <v>31</v>
      </c>
      <c r="AR194" t="s">
        <v>100</v>
      </c>
      <c r="AS194" t="s">
        <v>70</v>
      </c>
      <c r="AT194" s="3">
        <v>1.6459999999999999</v>
      </c>
      <c r="AU194" s="3">
        <v>2.0470000000000002</v>
      </c>
      <c r="AV194" s="4">
        <v>1000000</v>
      </c>
      <c r="AW194" s="5">
        <v>101.947</v>
      </c>
      <c r="AX194" s="6">
        <v>1019470</v>
      </c>
      <c r="AY194" s="5">
        <v>100.15600000000001</v>
      </c>
      <c r="AZ194" s="4">
        <v>1001560</v>
      </c>
      <c r="BA194" s="4">
        <v>-17910</v>
      </c>
    </row>
    <row r="195" spans="1:53" x14ac:dyDescent="0.25">
      <c r="A195" t="str">
        <f t="shared" si="7"/>
        <v xml:space="preserve"> </v>
      </c>
      <c r="B195" t="str">
        <f t="shared" si="6"/>
        <v>221651</v>
      </c>
      <c r="C195" t="s">
        <v>299</v>
      </c>
      <c r="D195" t="s">
        <v>27</v>
      </c>
      <c r="E195" t="s">
        <v>300</v>
      </c>
      <c r="F195" t="s">
        <v>1074</v>
      </c>
      <c r="G195" t="s">
        <v>42</v>
      </c>
      <c r="H195" t="str">
        <f>F195&amp;", "&amp;G195</f>
        <v>Washington, MN</v>
      </c>
      <c r="I195" t="s">
        <v>1162</v>
      </c>
      <c r="J195" s="7">
        <v>27163</v>
      </c>
      <c r="K195" t="s">
        <v>1226</v>
      </c>
      <c r="L195">
        <v>35902</v>
      </c>
      <c r="M195">
        <v>29733</v>
      </c>
      <c r="N195">
        <v>1460</v>
      </c>
      <c r="O195">
        <v>197</v>
      </c>
      <c r="P195">
        <v>2595</v>
      </c>
      <c r="Q195">
        <v>0</v>
      </c>
      <c r="R195">
        <v>592</v>
      </c>
      <c r="S195">
        <v>1325</v>
      </c>
      <c r="T195" s="12">
        <v>82.817113252743582</v>
      </c>
      <c r="U195" s="9">
        <f>N195/L195</f>
        <v>4.0666258147178433E-2</v>
      </c>
      <c r="V195" s="9">
        <f>O195/L195</f>
        <v>5.4871594897220209E-3</v>
      </c>
      <c r="W195" s="9">
        <f>P195/L195</f>
        <v>7.2280095816389056E-2</v>
      </c>
      <c r="X195" s="9">
        <f>Q195/L195</f>
        <v>0</v>
      </c>
      <c r="Y195" s="9">
        <f>R195/L195</f>
        <v>1.6489332070636735E-2</v>
      </c>
      <c r="Z195" s="9">
        <f>S195/L195</f>
        <v>3.6906021948637957E-2</v>
      </c>
      <c r="AA195" s="9">
        <f>SUM(N195:S195)/L195</f>
        <v>0.17182886747256421</v>
      </c>
      <c r="AB195" s="9" t="str">
        <f>IF(T195&gt;73,"Greater","Less")</f>
        <v>Greater</v>
      </c>
      <c r="AC195" s="9" t="str">
        <f>IF(T195&gt;VLOOKUP(G195,Some_data!$C$3144:$M$3196,11,FALSE),"Greater","Less")</f>
        <v>Less</v>
      </c>
      <c r="AD195" s="9" t="str">
        <f>IF(T195&gt;VLOOKUP(J195,Some_data!$A$2:$M$3143,13,FALSE),"Greater","Less")</f>
        <v>Less</v>
      </c>
      <c r="AE195" s="12">
        <f>IF(AD195="Greater",0,1)</f>
        <v>1</v>
      </c>
      <c r="AF195" t="s">
        <v>30</v>
      </c>
      <c r="AG195" s="1">
        <v>3</v>
      </c>
      <c r="AH195" s="2">
        <v>45323</v>
      </c>
      <c r="AI195" s="2" t="s">
        <v>31</v>
      </c>
      <c r="AJ195" t="s">
        <v>31</v>
      </c>
      <c r="AK195" s="2">
        <v>45323</v>
      </c>
      <c r="AL195" t="s">
        <v>31</v>
      </c>
      <c r="AM195" t="s">
        <v>49</v>
      </c>
      <c r="AN195" t="s">
        <v>31</v>
      </c>
      <c r="AO195" t="s">
        <v>49</v>
      </c>
      <c r="AP195" t="s">
        <v>33</v>
      </c>
      <c r="AQ195" t="s">
        <v>31</v>
      </c>
      <c r="AR195" t="s">
        <v>34</v>
      </c>
      <c r="AS195" t="s">
        <v>70</v>
      </c>
      <c r="AT195" s="3">
        <v>1.772</v>
      </c>
      <c r="AU195" s="3">
        <v>2.2069999999999999</v>
      </c>
      <c r="AV195" s="4">
        <v>400000</v>
      </c>
      <c r="AW195" s="5">
        <v>105.437</v>
      </c>
      <c r="AX195" s="6">
        <v>421748</v>
      </c>
      <c r="AY195" s="5">
        <v>106.423</v>
      </c>
      <c r="AZ195" s="4">
        <v>425692</v>
      </c>
      <c r="BA195" s="4">
        <v>3944</v>
      </c>
    </row>
    <row r="196" spans="1:53" hidden="1" x14ac:dyDescent="0.25">
      <c r="A196" t="str">
        <f t="shared" si="7"/>
        <v>Dup</v>
      </c>
      <c r="B196" t="str">
        <f t="shared" ref="B196:B259" si="8">LEFT(C196,6)</f>
        <v>221651</v>
      </c>
      <c r="C196" t="s">
        <v>301</v>
      </c>
      <c r="D196" t="s">
        <v>27</v>
      </c>
      <c r="E196" t="s">
        <v>300</v>
      </c>
      <c r="F196" t="s">
        <v>1074</v>
      </c>
      <c r="G196" t="s">
        <v>42</v>
      </c>
      <c r="H196" t="str">
        <f>F196&amp;", "&amp;G196</f>
        <v>Washington, MN</v>
      </c>
      <c r="I196" t="s">
        <v>1162</v>
      </c>
      <c r="J196" s="7">
        <v>27163</v>
      </c>
      <c r="K196" t="s">
        <v>1226</v>
      </c>
      <c r="L196">
        <v>35902</v>
      </c>
      <c r="M196">
        <v>29733</v>
      </c>
      <c r="N196">
        <v>1460</v>
      </c>
      <c r="O196">
        <v>197</v>
      </c>
      <c r="P196">
        <v>2595</v>
      </c>
      <c r="Q196">
        <v>0</v>
      </c>
      <c r="R196">
        <v>592</v>
      </c>
      <c r="S196">
        <v>1325</v>
      </c>
      <c r="T196" s="12">
        <v>82.817113252743582</v>
      </c>
      <c r="U196" s="9">
        <f>N196/L196</f>
        <v>4.0666258147178433E-2</v>
      </c>
      <c r="V196" s="9">
        <f>O196/L196</f>
        <v>5.4871594897220209E-3</v>
      </c>
      <c r="W196" s="9">
        <f>P196/L196</f>
        <v>7.2280095816389056E-2</v>
      </c>
      <c r="X196" s="9">
        <f>Q196/L196</f>
        <v>0</v>
      </c>
      <c r="Y196" s="9">
        <f>R196/L196</f>
        <v>1.6489332070636735E-2</v>
      </c>
      <c r="Z196" s="9">
        <f>S196/L196</f>
        <v>3.6906021948637957E-2</v>
      </c>
      <c r="AA196" s="9">
        <f>SUM(N196:S196)/L196</f>
        <v>0.17182886747256421</v>
      </c>
      <c r="AB196" s="9" t="str">
        <f>IF(T196&gt;73,"Greater","Less")</f>
        <v>Greater</v>
      </c>
      <c r="AC196" s="9" t="str">
        <f>IF(T196&gt;VLOOKUP(G196,Some_data!$C$3144:$M$3196,11,FALSE),"Greater","Less")</f>
        <v>Less</v>
      </c>
      <c r="AD196" s="9" t="str">
        <f>IF(T196&gt;VLOOKUP(J196,Some_data!$A$2:$M$3143,13,FALSE),"Greater","Less")</f>
        <v>Less</v>
      </c>
      <c r="AE196" s="9"/>
      <c r="AF196" t="s">
        <v>30</v>
      </c>
      <c r="AG196" s="1">
        <v>3</v>
      </c>
      <c r="AH196" s="2">
        <v>45689</v>
      </c>
      <c r="AI196" s="2" t="s">
        <v>31</v>
      </c>
      <c r="AJ196" t="s">
        <v>31</v>
      </c>
      <c r="AK196" s="2">
        <v>45689</v>
      </c>
      <c r="AL196" t="s">
        <v>31</v>
      </c>
      <c r="AM196" t="s">
        <v>49</v>
      </c>
      <c r="AN196" t="s">
        <v>31</v>
      </c>
      <c r="AO196" t="s">
        <v>49</v>
      </c>
      <c r="AP196" t="s">
        <v>33</v>
      </c>
      <c r="AQ196" t="s">
        <v>31</v>
      </c>
      <c r="AR196" t="s">
        <v>34</v>
      </c>
      <c r="AS196" t="s">
        <v>70</v>
      </c>
      <c r="AT196" s="3">
        <v>1.925</v>
      </c>
      <c r="AU196" s="3">
        <v>2.399</v>
      </c>
      <c r="AV196" s="4">
        <v>410000</v>
      </c>
      <c r="AW196" s="5">
        <v>105.714</v>
      </c>
      <c r="AX196" s="6">
        <v>433427.4</v>
      </c>
      <c r="AY196" s="5">
        <v>107.11199999999999</v>
      </c>
      <c r="AZ196" s="4">
        <v>439159.2</v>
      </c>
      <c r="BA196" s="4">
        <v>5731.8</v>
      </c>
    </row>
    <row r="197" spans="1:53" hidden="1" x14ac:dyDescent="0.25">
      <c r="A197" t="str">
        <f t="shared" ref="A197:A260" si="9">IF(B197=B196,"Dup"," ")</f>
        <v>Dup</v>
      </c>
      <c r="B197" t="str">
        <f t="shared" si="8"/>
        <v>221651</v>
      </c>
      <c r="C197" t="s">
        <v>302</v>
      </c>
      <c r="D197" t="s">
        <v>27</v>
      </c>
      <c r="E197" t="s">
        <v>300</v>
      </c>
      <c r="F197" t="s">
        <v>1074</v>
      </c>
      <c r="G197" t="s">
        <v>42</v>
      </c>
      <c r="H197" t="str">
        <f>F197&amp;", "&amp;G197</f>
        <v>Washington, MN</v>
      </c>
      <c r="I197" t="s">
        <v>1162</v>
      </c>
      <c r="J197" s="7">
        <v>27163</v>
      </c>
      <c r="K197" t="s">
        <v>1226</v>
      </c>
      <c r="L197">
        <v>35902</v>
      </c>
      <c r="M197">
        <v>29733</v>
      </c>
      <c r="N197">
        <v>1460</v>
      </c>
      <c r="O197">
        <v>197</v>
      </c>
      <c r="P197">
        <v>2595</v>
      </c>
      <c r="Q197">
        <v>0</v>
      </c>
      <c r="R197">
        <v>592</v>
      </c>
      <c r="S197">
        <v>1325</v>
      </c>
      <c r="T197" s="12">
        <v>82.817113252743582</v>
      </c>
      <c r="U197" s="9">
        <f>N197/L197</f>
        <v>4.0666258147178433E-2</v>
      </c>
      <c r="V197" s="9">
        <f>O197/L197</f>
        <v>5.4871594897220209E-3</v>
      </c>
      <c r="W197" s="9">
        <f>P197/L197</f>
        <v>7.2280095816389056E-2</v>
      </c>
      <c r="X197" s="9">
        <f>Q197/L197</f>
        <v>0</v>
      </c>
      <c r="Y197" s="9">
        <f>R197/L197</f>
        <v>1.6489332070636735E-2</v>
      </c>
      <c r="Z197" s="9">
        <f>S197/L197</f>
        <v>3.6906021948637957E-2</v>
      </c>
      <c r="AA197" s="9">
        <f>SUM(N197:S197)/L197</f>
        <v>0.17182886747256421</v>
      </c>
      <c r="AB197" s="9" t="str">
        <f>IF(T197&gt;73,"Greater","Less")</f>
        <v>Greater</v>
      </c>
      <c r="AC197" s="9" t="str">
        <f>IF(T197&gt;VLOOKUP(G197,Some_data!$C$3144:$M$3196,11,FALSE),"Greater","Less")</f>
        <v>Less</v>
      </c>
      <c r="AD197" s="9" t="str">
        <f>IF(T197&gt;VLOOKUP(J197,Some_data!$A$2:$M$3143,13,FALSE),"Greater","Less")</f>
        <v>Less</v>
      </c>
      <c r="AE197" s="9"/>
      <c r="AF197" t="s">
        <v>30</v>
      </c>
      <c r="AG197" s="1">
        <v>3</v>
      </c>
      <c r="AH197" s="2">
        <v>46054</v>
      </c>
      <c r="AI197" s="2" t="s">
        <v>31</v>
      </c>
      <c r="AJ197" t="s">
        <v>31</v>
      </c>
      <c r="AK197" s="2">
        <v>46054</v>
      </c>
      <c r="AL197" t="s">
        <v>31</v>
      </c>
      <c r="AM197" t="s">
        <v>49</v>
      </c>
      <c r="AN197" t="s">
        <v>31</v>
      </c>
      <c r="AO197" t="s">
        <v>49</v>
      </c>
      <c r="AP197" t="s">
        <v>33</v>
      </c>
      <c r="AQ197" t="s">
        <v>31</v>
      </c>
      <c r="AR197" t="s">
        <v>34</v>
      </c>
      <c r="AS197" t="s">
        <v>70</v>
      </c>
      <c r="AT197" s="3">
        <v>1.9910000000000001</v>
      </c>
      <c r="AU197" s="3">
        <v>2.484</v>
      </c>
      <c r="AV197" s="4">
        <v>425000</v>
      </c>
      <c r="AW197" s="5">
        <v>106.239</v>
      </c>
      <c r="AX197" s="6">
        <v>451515.75</v>
      </c>
      <c r="AY197" s="5">
        <v>107.464</v>
      </c>
      <c r="AZ197" s="4">
        <v>456722</v>
      </c>
      <c r="BA197" s="4">
        <v>5206.25</v>
      </c>
    </row>
    <row r="198" spans="1:53" hidden="1" x14ac:dyDescent="0.25">
      <c r="A198" t="str">
        <f t="shared" si="9"/>
        <v>Dup</v>
      </c>
      <c r="B198" t="str">
        <f t="shared" si="8"/>
        <v>221651</v>
      </c>
      <c r="C198" t="s">
        <v>303</v>
      </c>
      <c r="D198" t="s">
        <v>27</v>
      </c>
      <c r="E198" t="s">
        <v>300</v>
      </c>
      <c r="F198" t="s">
        <v>1074</v>
      </c>
      <c r="G198" t="s">
        <v>42</v>
      </c>
      <c r="H198" t="str">
        <f>F198&amp;", "&amp;G198</f>
        <v>Washington, MN</v>
      </c>
      <c r="I198" t="s">
        <v>1162</v>
      </c>
      <c r="J198" s="7">
        <v>27163</v>
      </c>
      <c r="K198" t="s">
        <v>1226</v>
      </c>
      <c r="L198">
        <v>35902</v>
      </c>
      <c r="M198">
        <v>29733</v>
      </c>
      <c r="N198">
        <v>1460</v>
      </c>
      <c r="O198">
        <v>197</v>
      </c>
      <c r="P198">
        <v>2595</v>
      </c>
      <c r="Q198">
        <v>0</v>
      </c>
      <c r="R198">
        <v>592</v>
      </c>
      <c r="S198">
        <v>1325</v>
      </c>
      <c r="T198" s="12">
        <v>82.817113252743582</v>
      </c>
      <c r="U198" s="9">
        <f>N198/L198</f>
        <v>4.0666258147178433E-2</v>
      </c>
      <c r="V198" s="9">
        <f>O198/L198</f>
        <v>5.4871594897220209E-3</v>
      </c>
      <c r="W198" s="9">
        <f>P198/L198</f>
        <v>7.2280095816389056E-2</v>
      </c>
      <c r="X198" s="9">
        <f>Q198/L198</f>
        <v>0</v>
      </c>
      <c r="Y198" s="9">
        <f>R198/L198</f>
        <v>1.6489332070636735E-2</v>
      </c>
      <c r="Z198" s="9">
        <f>S198/L198</f>
        <v>3.6906021948637957E-2</v>
      </c>
      <c r="AA198" s="9">
        <f>SUM(N198:S198)/L198</f>
        <v>0.17182886747256421</v>
      </c>
      <c r="AB198" s="9" t="str">
        <f>IF(T198&gt;73,"Greater","Less")</f>
        <v>Greater</v>
      </c>
      <c r="AC198" s="9" t="str">
        <f>IF(T198&gt;VLOOKUP(G198,Some_data!$C$3144:$M$3196,11,FALSE),"Greater","Less")</f>
        <v>Less</v>
      </c>
      <c r="AD198" s="9" t="str">
        <f>IF(T198&gt;VLOOKUP(J198,Some_data!$A$2:$M$3143,13,FALSE),"Greater","Less")</f>
        <v>Less</v>
      </c>
      <c r="AE198" s="9"/>
      <c r="AF198" t="s">
        <v>30</v>
      </c>
      <c r="AG198" s="1">
        <v>2.5</v>
      </c>
      <c r="AH198" s="2">
        <v>46419</v>
      </c>
      <c r="AI198" s="2">
        <v>46054</v>
      </c>
      <c r="AJ198" t="s">
        <v>31</v>
      </c>
      <c r="AK198" s="2">
        <v>46054</v>
      </c>
      <c r="AL198" t="s">
        <v>31</v>
      </c>
      <c r="AM198" t="s">
        <v>49</v>
      </c>
      <c r="AN198" t="s">
        <v>31</v>
      </c>
      <c r="AO198" t="s">
        <v>49</v>
      </c>
      <c r="AP198" t="s">
        <v>33</v>
      </c>
      <c r="AQ198" t="s">
        <v>31</v>
      </c>
      <c r="AR198" t="s">
        <v>34</v>
      </c>
      <c r="AS198" t="s">
        <v>70</v>
      </c>
      <c r="AT198" s="3">
        <v>2.1080000000000001</v>
      </c>
      <c r="AU198" s="3">
        <v>2.6320000000000001</v>
      </c>
      <c r="AV198" s="4">
        <v>435000</v>
      </c>
      <c r="AW198" s="5">
        <v>102.413</v>
      </c>
      <c r="AX198" s="6">
        <v>445496.55</v>
      </c>
      <c r="AY198" s="5">
        <v>104.657</v>
      </c>
      <c r="AZ198" s="4">
        <v>455257.95</v>
      </c>
      <c r="BA198" s="4">
        <v>9761.4</v>
      </c>
    </row>
    <row r="199" spans="1:53" hidden="1" x14ac:dyDescent="0.25">
      <c r="A199" t="str">
        <f t="shared" si="9"/>
        <v>Dup</v>
      </c>
      <c r="B199" t="str">
        <f t="shared" si="8"/>
        <v>221651</v>
      </c>
      <c r="C199" t="s">
        <v>304</v>
      </c>
      <c r="D199" t="s">
        <v>27</v>
      </c>
      <c r="E199" t="s">
        <v>300</v>
      </c>
      <c r="F199" t="s">
        <v>1074</v>
      </c>
      <c r="G199" t="s">
        <v>42</v>
      </c>
      <c r="H199" t="str">
        <f>F199&amp;", "&amp;G199</f>
        <v>Washington, MN</v>
      </c>
      <c r="I199" t="s">
        <v>1162</v>
      </c>
      <c r="J199" s="7">
        <v>27163</v>
      </c>
      <c r="K199" t="s">
        <v>1226</v>
      </c>
      <c r="L199">
        <v>35902</v>
      </c>
      <c r="M199">
        <v>29733</v>
      </c>
      <c r="N199">
        <v>1460</v>
      </c>
      <c r="O199">
        <v>197</v>
      </c>
      <c r="P199">
        <v>2595</v>
      </c>
      <c r="Q199">
        <v>0</v>
      </c>
      <c r="R199">
        <v>592</v>
      </c>
      <c r="S199">
        <v>1325</v>
      </c>
      <c r="T199" s="12">
        <v>82.817113252743582</v>
      </c>
      <c r="U199" s="9">
        <f>N199/L199</f>
        <v>4.0666258147178433E-2</v>
      </c>
      <c r="V199" s="9">
        <f>O199/L199</f>
        <v>5.4871594897220209E-3</v>
      </c>
      <c r="W199" s="9">
        <f>P199/L199</f>
        <v>7.2280095816389056E-2</v>
      </c>
      <c r="X199" s="9">
        <f>Q199/L199</f>
        <v>0</v>
      </c>
      <c r="Y199" s="9">
        <f>R199/L199</f>
        <v>1.6489332070636735E-2</v>
      </c>
      <c r="Z199" s="9">
        <f>S199/L199</f>
        <v>3.6906021948637957E-2</v>
      </c>
      <c r="AA199" s="9">
        <f>SUM(N199:S199)/L199</f>
        <v>0.17182886747256421</v>
      </c>
      <c r="AB199" s="9" t="str">
        <f>IF(T199&gt;73,"Greater","Less")</f>
        <v>Greater</v>
      </c>
      <c r="AC199" s="9" t="str">
        <f>IF(T199&gt;VLOOKUP(G199,Some_data!$C$3144:$M$3196,11,FALSE),"Greater","Less")</f>
        <v>Less</v>
      </c>
      <c r="AD199" s="9" t="str">
        <f>IF(T199&gt;VLOOKUP(J199,Some_data!$A$2:$M$3143,13,FALSE),"Greater","Less")</f>
        <v>Less</v>
      </c>
      <c r="AE199" s="9"/>
      <c r="AF199" t="s">
        <v>30</v>
      </c>
      <c r="AG199" s="1">
        <v>2.5</v>
      </c>
      <c r="AH199" s="2">
        <v>46784</v>
      </c>
      <c r="AI199" s="2">
        <v>46054</v>
      </c>
      <c r="AJ199" t="s">
        <v>31</v>
      </c>
      <c r="AK199" s="2">
        <v>46054</v>
      </c>
      <c r="AL199" t="s">
        <v>31</v>
      </c>
      <c r="AM199" t="s">
        <v>49</v>
      </c>
      <c r="AN199" t="s">
        <v>31</v>
      </c>
      <c r="AO199" t="s">
        <v>49</v>
      </c>
      <c r="AP199" t="s">
        <v>33</v>
      </c>
      <c r="AQ199" t="s">
        <v>31</v>
      </c>
      <c r="AR199" t="s">
        <v>34</v>
      </c>
      <c r="AS199" t="s">
        <v>70</v>
      </c>
      <c r="AT199" s="3">
        <v>2.2189999999999999</v>
      </c>
      <c r="AU199" s="3">
        <v>2.7719999999999998</v>
      </c>
      <c r="AV199" s="4">
        <v>450000</v>
      </c>
      <c r="AW199" s="5">
        <v>101.72499999999999</v>
      </c>
      <c r="AX199" s="6">
        <v>457762.5</v>
      </c>
      <c r="AY199" s="5">
        <v>104.086</v>
      </c>
      <c r="AZ199" s="4">
        <v>468387</v>
      </c>
      <c r="BA199" s="4">
        <v>10624.5</v>
      </c>
    </row>
    <row r="200" spans="1:53" hidden="1" x14ac:dyDescent="0.25">
      <c r="A200" t="str">
        <f t="shared" si="9"/>
        <v>Dup</v>
      </c>
      <c r="B200" t="str">
        <f t="shared" si="8"/>
        <v>221651</v>
      </c>
      <c r="C200" t="s">
        <v>305</v>
      </c>
      <c r="D200" t="s">
        <v>27</v>
      </c>
      <c r="E200" t="s">
        <v>300</v>
      </c>
      <c r="F200" t="s">
        <v>1074</v>
      </c>
      <c r="G200" t="s">
        <v>42</v>
      </c>
      <c r="H200" t="str">
        <f>F200&amp;", "&amp;G200</f>
        <v>Washington, MN</v>
      </c>
      <c r="I200" t="s">
        <v>1162</v>
      </c>
      <c r="J200" s="7">
        <v>27163</v>
      </c>
      <c r="K200" t="s">
        <v>1226</v>
      </c>
      <c r="L200">
        <v>35902</v>
      </c>
      <c r="M200">
        <v>29733</v>
      </c>
      <c r="N200">
        <v>1460</v>
      </c>
      <c r="O200">
        <v>197</v>
      </c>
      <c r="P200">
        <v>2595</v>
      </c>
      <c r="Q200">
        <v>0</v>
      </c>
      <c r="R200">
        <v>592</v>
      </c>
      <c r="S200">
        <v>1325</v>
      </c>
      <c r="T200" s="12">
        <v>82.817113252743582</v>
      </c>
      <c r="U200" s="9">
        <f>N200/L200</f>
        <v>4.0666258147178433E-2</v>
      </c>
      <c r="V200" s="9">
        <f>O200/L200</f>
        <v>5.4871594897220209E-3</v>
      </c>
      <c r="W200" s="9">
        <f>P200/L200</f>
        <v>7.2280095816389056E-2</v>
      </c>
      <c r="X200" s="9">
        <f>Q200/L200</f>
        <v>0</v>
      </c>
      <c r="Y200" s="9">
        <f>R200/L200</f>
        <v>1.6489332070636735E-2</v>
      </c>
      <c r="Z200" s="9">
        <f>S200/L200</f>
        <v>3.6906021948637957E-2</v>
      </c>
      <c r="AA200" s="9">
        <f>SUM(N200:S200)/L200</f>
        <v>0.17182886747256421</v>
      </c>
      <c r="AB200" s="9" t="str">
        <f>IF(T200&gt;73,"Greater","Less")</f>
        <v>Greater</v>
      </c>
      <c r="AC200" s="9" t="str">
        <f>IF(T200&gt;VLOOKUP(G200,Some_data!$C$3144:$M$3196,11,FALSE),"Greater","Less")</f>
        <v>Less</v>
      </c>
      <c r="AD200" s="9" t="str">
        <f>IF(T200&gt;VLOOKUP(J200,Some_data!$A$2:$M$3143,13,FALSE),"Greater","Less")</f>
        <v>Less</v>
      </c>
      <c r="AE200" s="9"/>
      <c r="AF200" t="s">
        <v>30</v>
      </c>
      <c r="AG200" s="1">
        <v>2.5</v>
      </c>
      <c r="AH200" s="2">
        <v>47150</v>
      </c>
      <c r="AI200" s="2">
        <v>46054</v>
      </c>
      <c r="AJ200" t="s">
        <v>31</v>
      </c>
      <c r="AK200" s="2">
        <v>46054</v>
      </c>
      <c r="AL200" t="s">
        <v>31</v>
      </c>
      <c r="AM200" t="s">
        <v>49</v>
      </c>
      <c r="AN200" t="s">
        <v>31</v>
      </c>
      <c r="AO200" t="s">
        <v>49</v>
      </c>
      <c r="AP200" t="s">
        <v>33</v>
      </c>
      <c r="AQ200" t="s">
        <v>31</v>
      </c>
      <c r="AR200" t="s">
        <v>34</v>
      </c>
      <c r="AS200" t="s">
        <v>70</v>
      </c>
      <c r="AT200" s="3">
        <v>2.2989999999999999</v>
      </c>
      <c r="AU200" s="3">
        <v>2.8740000000000001</v>
      </c>
      <c r="AV200" s="4">
        <v>460000</v>
      </c>
      <c r="AW200" s="5">
        <v>101.22799999999999</v>
      </c>
      <c r="AX200" s="6">
        <v>465648.8</v>
      </c>
      <c r="AY200" s="5">
        <v>103.711</v>
      </c>
      <c r="AZ200" s="4">
        <v>477070.6</v>
      </c>
      <c r="BA200" s="4">
        <v>11421.8</v>
      </c>
    </row>
    <row r="201" spans="1:53" hidden="1" x14ac:dyDescent="0.25">
      <c r="A201" t="str">
        <f t="shared" si="9"/>
        <v>Dup</v>
      </c>
      <c r="B201" t="str">
        <f t="shared" si="8"/>
        <v>221651</v>
      </c>
      <c r="C201" t="s">
        <v>306</v>
      </c>
      <c r="D201" t="s">
        <v>27</v>
      </c>
      <c r="E201" t="s">
        <v>300</v>
      </c>
      <c r="F201" t="s">
        <v>1074</v>
      </c>
      <c r="G201" t="s">
        <v>42</v>
      </c>
      <c r="H201" t="str">
        <f>F201&amp;", "&amp;G201</f>
        <v>Washington, MN</v>
      </c>
      <c r="I201" t="s">
        <v>1162</v>
      </c>
      <c r="J201" s="7">
        <v>27163</v>
      </c>
      <c r="K201" t="s">
        <v>1226</v>
      </c>
      <c r="L201">
        <v>35902</v>
      </c>
      <c r="M201">
        <v>29733</v>
      </c>
      <c r="N201">
        <v>1460</v>
      </c>
      <c r="O201">
        <v>197</v>
      </c>
      <c r="P201">
        <v>2595</v>
      </c>
      <c r="Q201">
        <v>0</v>
      </c>
      <c r="R201">
        <v>592</v>
      </c>
      <c r="S201">
        <v>1325</v>
      </c>
      <c r="T201" s="12">
        <v>82.817113252743582</v>
      </c>
      <c r="U201" s="9">
        <f>N201/L201</f>
        <v>4.0666258147178433E-2</v>
      </c>
      <c r="V201" s="9">
        <f>O201/L201</f>
        <v>5.4871594897220209E-3</v>
      </c>
      <c r="W201" s="9">
        <f>P201/L201</f>
        <v>7.2280095816389056E-2</v>
      </c>
      <c r="X201" s="9">
        <f>Q201/L201</f>
        <v>0</v>
      </c>
      <c r="Y201" s="9">
        <f>R201/L201</f>
        <v>1.6489332070636735E-2</v>
      </c>
      <c r="Z201" s="9">
        <f>S201/L201</f>
        <v>3.6906021948637957E-2</v>
      </c>
      <c r="AA201" s="9">
        <f>SUM(N201:S201)/L201</f>
        <v>0.17182886747256421</v>
      </c>
      <c r="AB201" s="9" t="str">
        <f>IF(T201&gt;73,"Greater","Less")</f>
        <v>Greater</v>
      </c>
      <c r="AC201" s="9" t="str">
        <f>IF(T201&gt;VLOOKUP(G201,Some_data!$C$3144:$M$3196,11,FALSE),"Greater","Less")</f>
        <v>Less</v>
      </c>
      <c r="AD201" s="9" t="str">
        <f>IF(T201&gt;VLOOKUP(J201,Some_data!$A$2:$M$3143,13,FALSE),"Greater","Less")</f>
        <v>Less</v>
      </c>
      <c r="AE201" s="9"/>
      <c r="AF201" t="s">
        <v>30</v>
      </c>
      <c r="AG201" s="1">
        <v>2.75</v>
      </c>
      <c r="AH201" s="2">
        <v>47515</v>
      </c>
      <c r="AI201" s="2">
        <v>46054</v>
      </c>
      <c r="AJ201" t="s">
        <v>31</v>
      </c>
      <c r="AK201" s="2">
        <v>46054</v>
      </c>
      <c r="AL201" t="s">
        <v>31</v>
      </c>
      <c r="AM201" t="s">
        <v>49</v>
      </c>
      <c r="AN201" t="s">
        <v>31</v>
      </c>
      <c r="AO201" t="s">
        <v>49</v>
      </c>
      <c r="AP201" t="s">
        <v>33</v>
      </c>
      <c r="AQ201" t="s">
        <v>31</v>
      </c>
      <c r="AR201" t="s">
        <v>34</v>
      </c>
      <c r="AS201" t="s">
        <v>70</v>
      </c>
      <c r="AT201" s="3">
        <v>2.4289999999999998</v>
      </c>
      <c r="AU201" s="3">
        <v>3.0379999999999998</v>
      </c>
      <c r="AV201" s="4">
        <v>470000</v>
      </c>
      <c r="AW201" s="5">
        <v>101.953</v>
      </c>
      <c r="AX201" s="6">
        <v>479179.1</v>
      </c>
      <c r="AY201" s="5">
        <v>103.971</v>
      </c>
      <c r="AZ201" s="4">
        <v>488663.7</v>
      </c>
      <c r="BA201" s="4">
        <v>9484.6</v>
      </c>
    </row>
    <row r="202" spans="1:53" hidden="1" x14ac:dyDescent="0.25">
      <c r="A202" t="str">
        <f t="shared" si="9"/>
        <v>Dup</v>
      </c>
      <c r="B202" t="str">
        <f t="shared" si="8"/>
        <v>221651</v>
      </c>
      <c r="C202" t="s">
        <v>307</v>
      </c>
      <c r="D202" t="s">
        <v>27</v>
      </c>
      <c r="E202" t="s">
        <v>300</v>
      </c>
      <c r="F202" t="s">
        <v>1074</v>
      </c>
      <c r="G202" t="s">
        <v>42</v>
      </c>
      <c r="H202" t="str">
        <f>F202&amp;", "&amp;G202</f>
        <v>Washington, MN</v>
      </c>
      <c r="I202" t="s">
        <v>1162</v>
      </c>
      <c r="J202" s="7">
        <v>27163</v>
      </c>
      <c r="K202" t="s">
        <v>1226</v>
      </c>
      <c r="L202">
        <v>35902</v>
      </c>
      <c r="M202">
        <v>29733</v>
      </c>
      <c r="N202">
        <v>1460</v>
      </c>
      <c r="O202">
        <v>197</v>
      </c>
      <c r="P202">
        <v>2595</v>
      </c>
      <c r="Q202">
        <v>0</v>
      </c>
      <c r="R202">
        <v>592</v>
      </c>
      <c r="S202">
        <v>1325</v>
      </c>
      <c r="T202" s="12">
        <v>82.817113252743582</v>
      </c>
      <c r="U202" s="9">
        <f>N202/L202</f>
        <v>4.0666258147178433E-2</v>
      </c>
      <c r="V202" s="9">
        <f>O202/L202</f>
        <v>5.4871594897220209E-3</v>
      </c>
      <c r="W202" s="9">
        <f>P202/L202</f>
        <v>7.2280095816389056E-2</v>
      </c>
      <c r="X202" s="9">
        <f>Q202/L202</f>
        <v>0</v>
      </c>
      <c r="Y202" s="9">
        <f>R202/L202</f>
        <v>1.6489332070636735E-2</v>
      </c>
      <c r="Z202" s="9">
        <f>S202/L202</f>
        <v>3.6906021948637957E-2</v>
      </c>
      <c r="AA202" s="9">
        <f>SUM(N202:S202)/L202</f>
        <v>0.17182886747256421</v>
      </c>
      <c r="AB202" s="9" t="str">
        <f>IF(T202&gt;73,"Greater","Less")</f>
        <v>Greater</v>
      </c>
      <c r="AC202" s="9" t="str">
        <f>IF(T202&gt;VLOOKUP(G202,Some_data!$C$3144:$M$3196,11,FALSE),"Greater","Less")</f>
        <v>Less</v>
      </c>
      <c r="AD202" s="9" t="str">
        <f>IF(T202&gt;VLOOKUP(J202,Some_data!$A$2:$M$3143,13,FALSE),"Greater","Less")</f>
        <v>Less</v>
      </c>
      <c r="AE202" s="9"/>
      <c r="AF202" t="s">
        <v>30</v>
      </c>
      <c r="AG202" s="1">
        <v>2.75</v>
      </c>
      <c r="AH202" s="2">
        <v>47880</v>
      </c>
      <c r="AI202" s="2">
        <v>46054</v>
      </c>
      <c r="AJ202" t="s">
        <v>31</v>
      </c>
      <c r="AK202" s="2">
        <v>46054</v>
      </c>
      <c r="AL202" t="s">
        <v>31</v>
      </c>
      <c r="AM202" t="s">
        <v>49</v>
      </c>
      <c r="AN202" t="s">
        <v>31</v>
      </c>
      <c r="AO202" t="s">
        <v>49</v>
      </c>
      <c r="AP202" t="s">
        <v>33</v>
      </c>
      <c r="AQ202" t="s">
        <v>31</v>
      </c>
      <c r="AR202" t="s">
        <v>34</v>
      </c>
      <c r="AS202" t="s">
        <v>70</v>
      </c>
      <c r="AT202" s="3">
        <v>2.56</v>
      </c>
      <c r="AU202" s="3">
        <v>3.2029999999999998</v>
      </c>
      <c r="AV202" s="4">
        <v>485000</v>
      </c>
      <c r="AW202" s="5">
        <v>101.15300000000001</v>
      </c>
      <c r="AX202" s="6">
        <v>490592.05</v>
      </c>
      <c r="AY202" s="5">
        <v>103.39400000000001</v>
      </c>
      <c r="AZ202" s="4">
        <v>501460.9</v>
      </c>
      <c r="BA202" s="4">
        <v>10868.85</v>
      </c>
    </row>
    <row r="203" spans="1:53" hidden="1" x14ac:dyDescent="0.25">
      <c r="A203" t="str">
        <f t="shared" si="9"/>
        <v>Dup</v>
      </c>
      <c r="B203" t="str">
        <f t="shared" si="8"/>
        <v>221651</v>
      </c>
      <c r="C203" t="s">
        <v>871</v>
      </c>
      <c r="D203" t="s">
        <v>27</v>
      </c>
      <c r="E203" t="s">
        <v>300</v>
      </c>
      <c r="F203" t="s">
        <v>1074</v>
      </c>
      <c r="G203" t="s">
        <v>42</v>
      </c>
      <c r="H203" t="str">
        <f>F203&amp;", "&amp;G203</f>
        <v>Washington, MN</v>
      </c>
      <c r="I203" t="s">
        <v>1162</v>
      </c>
      <c r="J203" s="7">
        <v>27163</v>
      </c>
      <c r="K203" t="s">
        <v>1226</v>
      </c>
      <c r="L203">
        <v>35902</v>
      </c>
      <c r="M203">
        <v>29733</v>
      </c>
      <c r="N203">
        <v>1460</v>
      </c>
      <c r="O203">
        <v>197</v>
      </c>
      <c r="P203">
        <v>2595</v>
      </c>
      <c r="Q203">
        <v>0</v>
      </c>
      <c r="R203">
        <v>592</v>
      </c>
      <c r="S203">
        <v>1325</v>
      </c>
      <c r="T203" s="12">
        <v>82.817113252743582</v>
      </c>
      <c r="U203" s="9">
        <f>N203/L203</f>
        <v>4.0666258147178433E-2</v>
      </c>
      <c r="V203" s="9">
        <f>O203/L203</f>
        <v>5.4871594897220209E-3</v>
      </c>
      <c r="W203" s="9">
        <f>P203/L203</f>
        <v>7.2280095816389056E-2</v>
      </c>
      <c r="X203" s="9">
        <f>Q203/L203</f>
        <v>0</v>
      </c>
      <c r="Y203" s="9">
        <f>R203/L203</f>
        <v>1.6489332070636735E-2</v>
      </c>
      <c r="Z203" s="9">
        <f>S203/L203</f>
        <v>3.6906021948637957E-2</v>
      </c>
      <c r="AA203" s="9">
        <f>SUM(N203:S203)/L203</f>
        <v>0.17182886747256421</v>
      </c>
      <c r="AB203" s="9" t="str">
        <f>IF(T203&gt;73,"Greater","Less")</f>
        <v>Greater</v>
      </c>
      <c r="AC203" s="9" t="str">
        <f>IF(T203&gt;VLOOKUP(G203,Some_data!$C$3144:$M$3196,11,FALSE),"Greater","Less")</f>
        <v>Less</v>
      </c>
      <c r="AD203" s="9" t="str">
        <f>IF(T203&gt;VLOOKUP(J203,Some_data!$A$2:$M$3143,13,FALSE),"Greater","Less")</f>
        <v>Less</v>
      </c>
      <c r="AE203" s="9"/>
      <c r="AF203" t="s">
        <v>30</v>
      </c>
      <c r="AG203" s="1">
        <v>3</v>
      </c>
      <c r="AH203" s="2">
        <v>45689</v>
      </c>
      <c r="AI203" s="2" t="s">
        <v>31</v>
      </c>
      <c r="AJ203" t="s">
        <v>31</v>
      </c>
      <c r="AK203" s="2">
        <v>45689</v>
      </c>
      <c r="AL203" t="s">
        <v>31</v>
      </c>
      <c r="AM203" t="s">
        <v>49</v>
      </c>
      <c r="AN203" t="s">
        <v>31</v>
      </c>
      <c r="AO203" t="s">
        <v>49</v>
      </c>
      <c r="AP203" t="s">
        <v>33</v>
      </c>
      <c r="AQ203" t="s">
        <v>31</v>
      </c>
      <c r="AR203" t="s">
        <v>863</v>
      </c>
      <c r="AS203" t="s">
        <v>70</v>
      </c>
      <c r="AT203" s="3">
        <v>2.335</v>
      </c>
      <c r="AU203" s="3">
        <v>2.9180000000000001</v>
      </c>
      <c r="AV203" s="4">
        <v>460000</v>
      </c>
      <c r="AW203" s="5">
        <v>103.492</v>
      </c>
      <c r="AX203" s="6">
        <v>476063.2</v>
      </c>
      <c r="AY203" s="5">
        <v>107.34099999999999</v>
      </c>
      <c r="AZ203" s="4">
        <v>493768.6</v>
      </c>
      <c r="BA203" s="4">
        <v>17705.400000000001</v>
      </c>
    </row>
    <row r="204" spans="1:53" hidden="1" x14ac:dyDescent="0.25">
      <c r="A204" t="str">
        <f t="shared" si="9"/>
        <v>Dup</v>
      </c>
      <c r="B204" t="str">
        <f t="shared" si="8"/>
        <v>221651</v>
      </c>
      <c r="C204" t="s">
        <v>872</v>
      </c>
      <c r="D204" t="s">
        <v>27</v>
      </c>
      <c r="E204" t="s">
        <v>300</v>
      </c>
      <c r="F204" t="s">
        <v>1074</v>
      </c>
      <c r="G204" t="s">
        <v>42</v>
      </c>
      <c r="H204" t="str">
        <f>F204&amp;", "&amp;G204</f>
        <v>Washington, MN</v>
      </c>
      <c r="I204" t="s">
        <v>1162</v>
      </c>
      <c r="J204" s="7">
        <v>27163</v>
      </c>
      <c r="K204" t="s">
        <v>1226</v>
      </c>
      <c r="L204">
        <v>35902</v>
      </c>
      <c r="M204">
        <v>29733</v>
      </c>
      <c r="N204">
        <v>1460</v>
      </c>
      <c r="O204">
        <v>197</v>
      </c>
      <c r="P204">
        <v>2595</v>
      </c>
      <c r="Q204">
        <v>0</v>
      </c>
      <c r="R204">
        <v>592</v>
      </c>
      <c r="S204">
        <v>1325</v>
      </c>
      <c r="T204" s="12">
        <v>82.817113252743582</v>
      </c>
      <c r="U204" s="9">
        <f>N204/L204</f>
        <v>4.0666258147178433E-2</v>
      </c>
      <c r="V204" s="9">
        <f>O204/L204</f>
        <v>5.4871594897220209E-3</v>
      </c>
      <c r="W204" s="9">
        <f>P204/L204</f>
        <v>7.2280095816389056E-2</v>
      </c>
      <c r="X204" s="9">
        <f>Q204/L204</f>
        <v>0</v>
      </c>
      <c r="Y204" s="9">
        <f>R204/L204</f>
        <v>1.6489332070636735E-2</v>
      </c>
      <c r="Z204" s="9">
        <f>S204/L204</f>
        <v>3.6906021948637957E-2</v>
      </c>
      <c r="AA204" s="9">
        <f>SUM(N204:S204)/L204</f>
        <v>0.17182886747256421</v>
      </c>
      <c r="AB204" s="9" t="str">
        <f>IF(T204&gt;73,"Greater","Less")</f>
        <v>Greater</v>
      </c>
      <c r="AC204" s="9" t="str">
        <f>IF(T204&gt;VLOOKUP(G204,Some_data!$C$3144:$M$3196,11,FALSE),"Greater","Less")</f>
        <v>Less</v>
      </c>
      <c r="AD204" s="9" t="str">
        <f>IF(T204&gt;VLOOKUP(J204,Some_data!$A$2:$M$3143,13,FALSE),"Greater","Less")</f>
        <v>Less</v>
      </c>
      <c r="AE204" s="9"/>
      <c r="AF204" t="s">
        <v>30</v>
      </c>
      <c r="AG204" s="1">
        <v>3</v>
      </c>
      <c r="AH204" s="2">
        <v>46054</v>
      </c>
      <c r="AI204" s="2" t="s">
        <v>31</v>
      </c>
      <c r="AJ204" t="s">
        <v>31</v>
      </c>
      <c r="AK204" s="2">
        <v>46054</v>
      </c>
      <c r="AL204" t="s">
        <v>31</v>
      </c>
      <c r="AM204" t="s">
        <v>49</v>
      </c>
      <c r="AN204" t="s">
        <v>31</v>
      </c>
      <c r="AO204" t="s">
        <v>49</v>
      </c>
      <c r="AP204" t="s">
        <v>33</v>
      </c>
      <c r="AQ204" t="s">
        <v>31</v>
      </c>
      <c r="AR204" t="s">
        <v>863</v>
      </c>
      <c r="AS204" t="s">
        <v>70</v>
      </c>
      <c r="AT204" s="3">
        <v>2.44</v>
      </c>
      <c r="AU204" s="3">
        <v>3.052</v>
      </c>
      <c r="AV204" s="4">
        <v>475000</v>
      </c>
      <c r="AW204" s="5">
        <v>103.40900000000001</v>
      </c>
      <c r="AX204" s="6">
        <v>491192.75</v>
      </c>
      <c r="AY204" s="5">
        <v>107.985</v>
      </c>
      <c r="AZ204" s="4">
        <v>512928.75</v>
      </c>
      <c r="BA204" s="4">
        <v>21736</v>
      </c>
    </row>
    <row r="205" spans="1:53" hidden="1" x14ac:dyDescent="0.25">
      <c r="A205" t="str">
        <f t="shared" si="9"/>
        <v>Dup</v>
      </c>
      <c r="B205" t="str">
        <f t="shared" si="8"/>
        <v>221651</v>
      </c>
      <c r="C205" t="s">
        <v>873</v>
      </c>
      <c r="D205" t="s">
        <v>27</v>
      </c>
      <c r="E205" t="s">
        <v>300</v>
      </c>
      <c r="F205" t="s">
        <v>1074</v>
      </c>
      <c r="G205" t="s">
        <v>42</v>
      </c>
      <c r="H205" t="str">
        <f>F205&amp;", "&amp;G205</f>
        <v>Washington, MN</v>
      </c>
      <c r="I205" t="s">
        <v>1162</v>
      </c>
      <c r="J205" s="7">
        <v>27163</v>
      </c>
      <c r="K205" t="s">
        <v>1226</v>
      </c>
      <c r="L205">
        <v>35902</v>
      </c>
      <c r="M205">
        <v>29733</v>
      </c>
      <c r="N205">
        <v>1460</v>
      </c>
      <c r="O205">
        <v>197</v>
      </c>
      <c r="P205">
        <v>2595</v>
      </c>
      <c r="Q205">
        <v>0</v>
      </c>
      <c r="R205">
        <v>592</v>
      </c>
      <c r="S205">
        <v>1325</v>
      </c>
      <c r="T205" s="12">
        <v>82.817113252743582</v>
      </c>
      <c r="U205" s="9">
        <f>N205/L205</f>
        <v>4.0666258147178433E-2</v>
      </c>
      <c r="V205" s="9">
        <f>O205/L205</f>
        <v>5.4871594897220209E-3</v>
      </c>
      <c r="W205" s="9">
        <f>P205/L205</f>
        <v>7.2280095816389056E-2</v>
      </c>
      <c r="X205" s="9">
        <f>Q205/L205</f>
        <v>0</v>
      </c>
      <c r="Y205" s="9">
        <f>R205/L205</f>
        <v>1.6489332070636735E-2</v>
      </c>
      <c r="Z205" s="9">
        <f>S205/L205</f>
        <v>3.6906021948637957E-2</v>
      </c>
      <c r="AA205" s="9">
        <f>SUM(N205:S205)/L205</f>
        <v>0.17182886747256421</v>
      </c>
      <c r="AB205" s="9" t="str">
        <f>IF(T205&gt;73,"Greater","Less")</f>
        <v>Greater</v>
      </c>
      <c r="AC205" s="9" t="str">
        <f>IF(T205&gt;VLOOKUP(G205,Some_data!$C$3144:$M$3196,11,FALSE),"Greater","Less")</f>
        <v>Less</v>
      </c>
      <c r="AD205" s="9" t="str">
        <f>IF(T205&gt;VLOOKUP(J205,Some_data!$A$2:$M$3143,13,FALSE),"Greater","Less")</f>
        <v>Less</v>
      </c>
      <c r="AE205" s="9"/>
      <c r="AF205" t="s">
        <v>30</v>
      </c>
      <c r="AG205" s="1">
        <v>3</v>
      </c>
      <c r="AH205" s="2">
        <v>46419</v>
      </c>
      <c r="AI205" s="2">
        <v>46054</v>
      </c>
      <c r="AJ205" t="s">
        <v>31</v>
      </c>
      <c r="AK205" s="2">
        <v>46054</v>
      </c>
      <c r="AL205" t="s">
        <v>31</v>
      </c>
      <c r="AM205" t="s">
        <v>49</v>
      </c>
      <c r="AN205" t="s">
        <v>31</v>
      </c>
      <c r="AO205" t="s">
        <v>49</v>
      </c>
      <c r="AP205" t="s">
        <v>33</v>
      </c>
      <c r="AQ205" t="s">
        <v>31</v>
      </c>
      <c r="AR205" t="s">
        <v>863</v>
      </c>
      <c r="AS205" t="s">
        <v>70</v>
      </c>
      <c r="AT205" s="3">
        <v>2.5430000000000001</v>
      </c>
      <c r="AU205" s="3">
        <v>3.1819999999999999</v>
      </c>
      <c r="AV205" s="4">
        <v>490000</v>
      </c>
      <c r="AW205" s="5">
        <v>102.773</v>
      </c>
      <c r="AX205" s="6">
        <v>503587.7</v>
      </c>
      <c r="AY205" s="5">
        <v>107.97199999999999</v>
      </c>
      <c r="AZ205" s="4">
        <v>529062.80000000005</v>
      </c>
      <c r="BA205" s="4">
        <v>25475.1</v>
      </c>
    </row>
    <row r="206" spans="1:53" hidden="1" x14ac:dyDescent="0.25">
      <c r="A206" t="str">
        <f t="shared" si="9"/>
        <v>Dup</v>
      </c>
      <c r="B206" t="str">
        <f t="shared" si="8"/>
        <v>221651</v>
      </c>
      <c r="C206" t="s">
        <v>874</v>
      </c>
      <c r="D206" t="s">
        <v>27</v>
      </c>
      <c r="E206" t="s">
        <v>300</v>
      </c>
      <c r="F206" t="s">
        <v>1074</v>
      </c>
      <c r="G206" t="s">
        <v>42</v>
      </c>
      <c r="H206" t="str">
        <f>F206&amp;", "&amp;G206</f>
        <v>Washington, MN</v>
      </c>
      <c r="I206" t="s">
        <v>1162</v>
      </c>
      <c r="J206" s="7">
        <v>27163</v>
      </c>
      <c r="K206" t="s">
        <v>1226</v>
      </c>
      <c r="L206">
        <v>35902</v>
      </c>
      <c r="M206">
        <v>29733</v>
      </c>
      <c r="N206">
        <v>1460</v>
      </c>
      <c r="O206">
        <v>197</v>
      </c>
      <c r="P206">
        <v>2595</v>
      </c>
      <c r="Q206">
        <v>0</v>
      </c>
      <c r="R206">
        <v>592</v>
      </c>
      <c r="S206">
        <v>1325</v>
      </c>
      <c r="T206" s="12">
        <v>82.817113252743582</v>
      </c>
      <c r="U206" s="9">
        <f>N206/L206</f>
        <v>4.0666258147178433E-2</v>
      </c>
      <c r="V206" s="9">
        <f>O206/L206</f>
        <v>5.4871594897220209E-3</v>
      </c>
      <c r="W206" s="9">
        <f>P206/L206</f>
        <v>7.2280095816389056E-2</v>
      </c>
      <c r="X206" s="9">
        <f>Q206/L206</f>
        <v>0</v>
      </c>
      <c r="Y206" s="9">
        <f>R206/L206</f>
        <v>1.6489332070636735E-2</v>
      </c>
      <c r="Z206" s="9">
        <f>S206/L206</f>
        <v>3.6906021948637957E-2</v>
      </c>
      <c r="AA206" s="9">
        <f>SUM(N206:S206)/L206</f>
        <v>0.17182886747256421</v>
      </c>
      <c r="AB206" s="9" t="str">
        <f>IF(T206&gt;73,"Greater","Less")</f>
        <v>Greater</v>
      </c>
      <c r="AC206" s="9" t="str">
        <f>IF(T206&gt;VLOOKUP(G206,Some_data!$C$3144:$M$3196,11,FALSE),"Greater","Less")</f>
        <v>Less</v>
      </c>
      <c r="AD206" s="9" t="str">
        <f>IF(T206&gt;VLOOKUP(J206,Some_data!$A$2:$M$3143,13,FALSE),"Greater","Less")</f>
        <v>Less</v>
      </c>
      <c r="AE206" s="9"/>
      <c r="AF206" t="s">
        <v>30</v>
      </c>
      <c r="AG206" s="1">
        <v>3</v>
      </c>
      <c r="AH206" s="2">
        <v>46784</v>
      </c>
      <c r="AI206" s="2">
        <v>46054</v>
      </c>
      <c r="AJ206" t="s">
        <v>31</v>
      </c>
      <c r="AK206" s="2">
        <v>46054</v>
      </c>
      <c r="AL206" t="s">
        <v>31</v>
      </c>
      <c r="AM206" t="s">
        <v>49</v>
      </c>
      <c r="AN206" t="s">
        <v>31</v>
      </c>
      <c r="AO206" t="s">
        <v>49</v>
      </c>
      <c r="AP206" t="s">
        <v>33</v>
      </c>
      <c r="AQ206" t="s">
        <v>31</v>
      </c>
      <c r="AR206" t="s">
        <v>863</v>
      </c>
      <c r="AS206" t="s">
        <v>70</v>
      </c>
      <c r="AT206" s="3">
        <v>2.6440000000000001</v>
      </c>
      <c r="AU206" s="3">
        <v>3.3109999999999999</v>
      </c>
      <c r="AV206" s="4">
        <v>505000</v>
      </c>
      <c r="AW206" s="5">
        <v>102.149</v>
      </c>
      <c r="AX206" s="6">
        <v>515852.45</v>
      </c>
      <c r="AY206" s="5">
        <v>106.741</v>
      </c>
      <c r="AZ206" s="4">
        <v>539042.05000000005</v>
      </c>
      <c r="BA206" s="4">
        <v>23189.599999999999</v>
      </c>
    </row>
    <row r="207" spans="1:53" hidden="1" x14ac:dyDescent="0.25">
      <c r="A207" t="str">
        <f t="shared" si="9"/>
        <v>Dup</v>
      </c>
      <c r="B207" t="str">
        <f t="shared" si="8"/>
        <v>221651</v>
      </c>
      <c r="C207" t="s">
        <v>875</v>
      </c>
      <c r="D207" t="s">
        <v>27</v>
      </c>
      <c r="E207" t="s">
        <v>300</v>
      </c>
      <c r="F207" t="s">
        <v>1074</v>
      </c>
      <c r="G207" t="s">
        <v>42</v>
      </c>
      <c r="H207" t="str">
        <f>F207&amp;", "&amp;G207</f>
        <v>Washington, MN</v>
      </c>
      <c r="I207" t="s">
        <v>1162</v>
      </c>
      <c r="J207" s="7">
        <v>27163</v>
      </c>
      <c r="K207" t="s">
        <v>1226</v>
      </c>
      <c r="L207">
        <v>35902</v>
      </c>
      <c r="M207">
        <v>29733</v>
      </c>
      <c r="N207">
        <v>1460</v>
      </c>
      <c r="O207">
        <v>197</v>
      </c>
      <c r="P207">
        <v>2595</v>
      </c>
      <c r="Q207">
        <v>0</v>
      </c>
      <c r="R207">
        <v>592</v>
      </c>
      <c r="S207">
        <v>1325</v>
      </c>
      <c r="T207" s="12">
        <v>82.817113252743582</v>
      </c>
      <c r="U207" s="9">
        <f>N207/L207</f>
        <v>4.0666258147178433E-2</v>
      </c>
      <c r="V207" s="9">
        <f>O207/L207</f>
        <v>5.4871594897220209E-3</v>
      </c>
      <c r="W207" s="9">
        <f>P207/L207</f>
        <v>7.2280095816389056E-2</v>
      </c>
      <c r="X207" s="9">
        <f>Q207/L207</f>
        <v>0</v>
      </c>
      <c r="Y207" s="9">
        <f>R207/L207</f>
        <v>1.6489332070636735E-2</v>
      </c>
      <c r="Z207" s="9">
        <f>S207/L207</f>
        <v>3.6906021948637957E-2</v>
      </c>
      <c r="AA207" s="9">
        <f>SUM(N207:S207)/L207</f>
        <v>0.17182886747256421</v>
      </c>
      <c r="AB207" s="9" t="str">
        <f>IF(T207&gt;73,"Greater","Less")</f>
        <v>Greater</v>
      </c>
      <c r="AC207" s="9" t="str">
        <f>IF(T207&gt;VLOOKUP(G207,Some_data!$C$3144:$M$3196,11,FALSE),"Greater","Less")</f>
        <v>Less</v>
      </c>
      <c r="AD207" s="9" t="str">
        <f>IF(T207&gt;VLOOKUP(J207,Some_data!$A$2:$M$3143,13,FALSE),"Greater","Less")</f>
        <v>Less</v>
      </c>
      <c r="AE207" s="9"/>
      <c r="AF207" t="s">
        <v>30</v>
      </c>
      <c r="AG207" s="1">
        <v>3</v>
      </c>
      <c r="AH207" s="2">
        <v>47150</v>
      </c>
      <c r="AI207" s="2">
        <v>46054</v>
      </c>
      <c r="AJ207" t="s">
        <v>31</v>
      </c>
      <c r="AK207" s="2">
        <v>46054</v>
      </c>
      <c r="AL207" t="s">
        <v>31</v>
      </c>
      <c r="AM207" t="s">
        <v>49</v>
      </c>
      <c r="AN207" t="s">
        <v>31</v>
      </c>
      <c r="AO207" t="s">
        <v>49</v>
      </c>
      <c r="AP207" t="s">
        <v>33</v>
      </c>
      <c r="AQ207" t="s">
        <v>31</v>
      </c>
      <c r="AR207" t="s">
        <v>863</v>
      </c>
      <c r="AS207" t="s">
        <v>70</v>
      </c>
      <c r="AT207" s="3">
        <v>2.746</v>
      </c>
      <c r="AU207" s="3">
        <v>3.4390000000000001</v>
      </c>
      <c r="AV207" s="4">
        <v>520000</v>
      </c>
      <c r="AW207" s="5">
        <v>101.529</v>
      </c>
      <c r="AX207" s="6">
        <v>527950.80000000005</v>
      </c>
      <c r="AY207" s="5">
        <v>106.163</v>
      </c>
      <c r="AZ207" s="4">
        <v>552047.6</v>
      </c>
      <c r="BA207" s="4">
        <v>24096.799999999999</v>
      </c>
    </row>
    <row r="208" spans="1:53" hidden="1" x14ac:dyDescent="0.25">
      <c r="A208" t="str">
        <f t="shared" si="9"/>
        <v>Dup</v>
      </c>
      <c r="B208" t="str">
        <f t="shared" si="8"/>
        <v>221651</v>
      </c>
      <c r="C208" t="s">
        <v>876</v>
      </c>
      <c r="D208" t="s">
        <v>27</v>
      </c>
      <c r="E208" t="s">
        <v>300</v>
      </c>
      <c r="F208" t="s">
        <v>1074</v>
      </c>
      <c r="G208" t="s">
        <v>42</v>
      </c>
      <c r="H208" t="str">
        <f>F208&amp;", "&amp;G208</f>
        <v>Washington, MN</v>
      </c>
      <c r="I208" t="s">
        <v>1162</v>
      </c>
      <c r="J208" s="7">
        <v>27163</v>
      </c>
      <c r="K208" t="s">
        <v>1226</v>
      </c>
      <c r="L208">
        <v>35902</v>
      </c>
      <c r="M208">
        <v>29733</v>
      </c>
      <c r="N208">
        <v>1460</v>
      </c>
      <c r="O208">
        <v>197</v>
      </c>
      <c r="P208">
        <v>2595</v>
      </c>
      <c r="Q208">
        <v>0</v>
      </c>
      <c r="R208">
        <v>592</v>
      </c>
      <c r="S208">
        <v>1325</v>
      </c>
      <c r="T208" s="12">
        <v>82.817113252743582</v>
      </c>
      <c r="U208" s="9">
        <f>N208/L208</f>
        <v>4.0666258147178433E-2</v>
      </c>
      <c r="V208" s="9">
        <f>O208/L208</f>
        <v>5.4871594897220209E-3</v>
      </c>
      <c r="W208" s="9">
        <f>P208/L208</f>
        <v>7.2280095816389056E-2</v>
      </c>
      <c r="X208" s="9">
        <f>Q208/L208</f>
        <v>0</v>
      </c>
      <c r="Y208" s="9">
        <f>R208/L208</f>
        <v>1.6489332070636735E-2</v>
      </c>
      <c r="Z208" s="9">
        <f>S208/L208</f>
        <v>3.6906021948637957E-2</v>
      </c>
      <c r="AA208" s="9">
        <f>SUM(N208:S208)/L208</f>
        <v>0.17182886747256421</v>
      </c>
      <c r="AB208" s="9" t="str">
        <f>IF(T208&gt;73,"Greater","Less")</f>
        <v>Greater</v>
      </c>
      <c r="AC208" s="9" t="str">
        <f>IF(T208&gt;VLOOKUP(G208,Some_data!$C$3144:$M$3196,11,FALSE),"Greater","Less")</f>
        <v>Less</v>
      </c>
      <c r="AD208" s="9" t="str">
        <f>IF(T208&gt;VLOOKUP(J208,Some_data!$A$2:$M$3143,13,FALSE),"Greater","Less")</f>
        <v>Less</v>
      </c>
      <c r="AE208" s="9"/>
      <c r="AF208" t="s">
        <v>30</v>
      </c>
      <c r="AG208" s="1">
        <v>3</v>
      </c>
      <c r="AH208" s="2">
        <v>47515</v>
      </c>
      <c r="AI208" s="2">
        <v>46054</v>
      </c>
      <c r="AJ208" t="s">
        <v>31</v>
      </c>
      <c r="AK208" s="2">
        <v>46054</v>
      </c>
      <c r="AL208" t="s">
        <v>31</v>
      </c>
      <c r="AM208" t="s">
        <v>49</v>
      </c>
      <c r="AN208" t="s">
        <v>31</v>
      </c>
      <c r="AO208" t="s">
        <v>49</v>
      </c>
      <c r="AP208" t="s">
        <v>33</v>
      </c>
      <c r="AQ208" t="s">
        <v>31</v>
      </c>
      <c r="AR208" t="s">
        <v>863</v>
      </c>
      <c r="AS208" t="s">
        <v>70</v>
      </c>
      <c r="AT208" s="3">
        <v>2.8479999999999999</v>
      </c>
      <c r="AU208" s="3">
        <v>3.5680000000000001</v>
      </c>
      <c r="AV208" s="4">
        <v>535000</v>
      </c>
      <c r="AW208" s="5">
        <v>100.913</v>
      </c>
      <c r="AX208" s="6">
        <v>539884.55000000005</v>
      </c>
      <c r="AY208" s="5">
        <v>104.627</v>
      </c>
      <c r="AZ208" s="4">
        <v>559754.44999999995</v>
      </c>
      <c r="BA208" s="4">
        <v>19869.900000000001</v>
      </c>
    </row>
    <row r="209" spans="1:53" hidden="1" x14ac:dyDescent="0.25">
      <c r="A209" t="str">
        <f t="shared" si="9"/>
        <v>Dup</v>
      </c>
      <c r="B209" t="str">
        <f t="shared" si="8"/>
        <v>221651</v>
      </c>
      <c r="C209" t="s">
        <v>877</v>
      </c>
      <c r="D209" t="s">
        <v>27</v>
      </c>
      <c r="E209" t="s">
        <v>300</v>
      </c>
      <c r="F209" t="s">
        <v>1074</v>
      </c>
      <c r="G209" t="s">
        <v>42</v>
      </c>
      <c r="H209" t="str">
        <f>F209&amp;", "&amp;G209</f>
        <v>Washington, MN</v>
      </c>
      <c r="I209" t="s">
        <v>1162</v>
      </c>
      <c r="J209" s="7">
        <v>27163</v>
      </c>
      <c r="K209" t="s">
        <v>1226</v>
      </c>
      <c r="L209">
        <v>35902</v>
      </c>
      <c r="M209">
        <v>29733</v>
      </c>
      <c r="N209">
        <v>1460</v>
      </c>
      <c r="O209">
        <v>197</v>
      </c>
      <c r="P209">
        <v>2595</v>
      </c>
      <c r="Q209">
        <v>0</v>
      </c>
      <c r="R209">
        <v>592</v>
      </c>
      <c r="S209">
        <v>1325</v>
      </c>
      <c r="T209" s="12">
        <v>82.817113252743582</v>
      </c>
      <c r="U209" s="9">
        <f>N209/L209</f>
        <v>4.0666258147178433E-2</v>
      </c>
      <c r="V209" s="9">
        <f>O209/L209</f>
        <v>5.4871594897220209E-3</v>
      </c>
      <c r="W209" s="9">
        <f>P209/L209</f>
        <v>7.2280095816389056E-2</v>
      </c>
      <c r="X209" s="9">
        <f>Q209/L209</f>
        <v>0</v>
      </c>
      <c r="Y209" s="9">
        <f>R209/L209</f>
        <v>1.6489332070636735E-2</v>
      </c>
      <c r="Z209" s="9">
        <f>S209/L209</f>
        <v>3.6906021948637957E-2</v>
      </c>
      <c r="AA209" s="9">
        <f>SUM(N209:S209)/L209</f>
        <v>0.17182886747256421</v>
      </c>
      <c r="AB209" s="9" t="str">
        <f>IF(T209&gt;73,"Greater","Less")</f>
        <v>Greater</v>
      </c>
      <c r="AC209" s="9" t="str">
        <f>IF(T209&gt;VLOOKUP(G209,Some_data!$C$3144:$M$3196,11,FALSE),"Greater","Less")</f>
        <v>Less</v>
      </c>
      <c r="AD209" s="9" t="str">
        <f>IF(T209&gt;VLOOKUP(J209,Some_data!$A$2:$M$3143,13,FALSE),"Greater","Less")</f>
        <v>Less</v>
      </c>
      <c r="AE209" s="9"/>
      <c r="AF209" t="s">
        <v>30</v>
      </c>
      <c r="AG209" s="1">
        <v>3</v>
      </c>
      <c r="AH209" s="2">
        <v>47880</v>
      </c>
      <c r="AI209" s="2">
        <v>46054</v>
      </c>
      <c r="AJ209" t="s">
        <v>31</v>
      </c>
      <c r="AK209" s="2">
        <v>46054</v>
      </c>
      <c r="AL209" t="s">
        <v>31</v>
      </c>
      <c r="AM209" t="s">
        <v>49</v>
      </c>
      <c r="AN209" t="s">
        <v>31</v>
      </c>
      <c r="AO209" t="s">
        <v>49</v>
      </c>
      <c r="AP209" t="s">
        <v>33</v>
      </c>
      <c r="AQ209" t="s">
        <v>31</v>
      </c>
      <c r="AR209" t="s">
        <v>863</v>
      </c>
      <c r="AS209" t="s">
        <v>70</v>
      </c>
      <c r="AT209" s="3">
        <v>2.9489999999999998</v>
      </c>
      <c r="AU209" s="3">
        <v>3.6960000000000002</v>
      </c>
      <c r="AV209" s="4">
        <v>550000</v>
      </c>
      <c r="AW209" s="5">
        <v>100.30200000000001</v>
      </c>
      <c r="AX209" s="6">
        <v>551661</v>
      </c>
      <c r="AY209" s="5">
        <v>104.238</v>
      </c>
      <c r="AZ209" s="4">
        <v>573309</v>
      </c>
      <c r="BA209" s="4">
        <v>21648</v>
      </c>
    </row>
    <row r="210" spans="1:53" hidden="1" x14ac:dyDescent="0.25">
      <c r="A210" t="str">
        <f t="shared" si="9"/>
        <v>Dup</v>
      </c>
      <c r="B210" t="str">
        <f t="shared" si="8"/>
        <v>221651</v>
      </c>
      <c r="C210" t="s">
        <v>878</v>
      </c>
      <c r="D210" t="s">
        <v>27</v>
      </c>
      <c r="E210" t="s">
        <v>300</v>
      </c>
      <c r="F210" t="s">
        <v>1074</v>
      </c>
      <c r="G210" t="s">
        <v>42</v>
      </c>
      <c r="H210" t="str">
        <f>F210&amp;", "&amp;G210</f>
        <v>Washington, MN</v>
      </c>
      <c r="I210" t="s">
        <v>1162</v>
      </c>
      <c r="J210" s="7">
        <v>27163</v>
      </c>
      <c r="K210" t="s">
        <v>1226</v>
      </c>
      <c r="L210">
        <v>35902</v>
      </c>
      <c r="M210">
        <v>29733</v>
      </c>
      <c r="N210">
        <v>1460</v>
      </c>
      <c r="O210">
        <v>197</v>
      </c>
      <c r="P210">
        <v>2595</v>
      </c>
      <c r="Q210">
        <v>0</v>
      </c>
      <c r="R210">
        <v>592</v>
      </c>
      <c r="S210">
        <v>1325</v>
      </c>
      <c r="T210" s="12">
        <v>82.817113252743582</v>
      </c>
      <c r="U210" s="9">
        <f>N210/L210</f>
        <v>4.0666258147178433E-2</v>
      </c>
      <c r="V210" s="9">
        <f>O210/L210</f>
        <v>5.4871594897220209E-3</v>
      </c>
      <c r="W210" s="9">
        <f>P210/L210</f>
        <v>7.2280095816389056E-2</v>
      </c>
      <c r="X210" s="9">
        <f>Q210/L210</f>
        <v>0</v>
      </c>
      <c r="Y210" s="9">
        <f>R210/L210</f>
        <v>1.6489332070636735E-2</v>
      </c>
      <c r="Z210" s="9">
        <f>S210/L210</f>
        <v>3.6906021948637957E-2</v>
      </c>
      <c r="AA210" s="9">
        <f>SUM(N210:S210)/L210</f>
        <v>0.17182886747256421</v>
      </c>
      <c r="AB210" s="9" t="str">
        <f>IF(T210&gt;73,"Greater","Less")</f>
        <v>Greater</v>
      </c>
      <c r="AC210" s="9" t="str">
        <f>IF(T210&gt;VLOOKUP(G210,Some_data!$C$3144:$M$3196,11,FALSE),"Greater","Less")</f>
        <v>Less</v>
      </c>
      <c r="AD210" s="9" t="str">
        <f>IF(T210&gt;VLOOKUP(J210,Some_data!$A$2:$M$3143,13,FALSE),"Greater","Less")</f>
        <v>Less</v>
      </c>
      <c r="AE210" s="9"/>
      <c r="AF210" t="s">
        <v>30</v>
      </c>
      <c r="AG210" s="1">
        <v>3</v>
      </c>
      <c r="AH210" s="2">
        <v>48245</v>
      </c>
      <c r="AI210" s="2">
        <v>46054</v>
      </c>
      <c r="AJ210" t="s">
        <v>31</v>
      </c>
      <c r="AK210" s="2">
        <v>46054</v>
      </c>
      <c r="AL210" t="s">
        <v>31</v>
      </c>
      <c r="AM210" t="s">
        <v>49</v>
      </c>
      <c r="AN210" t="s">
        <v>31</v>
      </c>
      <c r="AO210" t="s">
        <v>49</v>
      </c>
      <c r="AP210" t="s">
        <v>33</v>
      </c>
      <c r="AQ210" t="s">
        <v>31</v>
      </c>
      <c r="AR210" t="s">
        <v>863</v>
      </c>
      <c r="AS210" t="s">
        <v>70</v>
      </c>
      <c r="AT210" s="3">
        <v>3</v>
      </c>
      <c r="AU210" s="3">
        <v>3.76</v>
      </c>
      <c r="AV210" s="4">
        <v>565000</v>
      </c>
      <c r="AW210" s="5">
        <v>100</v>
      </c>
      <c r="AX210" s="6">
        <v>565000</v>
      </c>
      <c r="AY210" s="5">
        <v>103.575</v>
      </c>
      <c r="AZ210" s="4">
        <v>585198.75</v>
      </c>
      <c r="BA210" s="4">
        <v>20198.75</v>
      </c>
    </row>
    <row r="211" spans="1:53" hidden="1" x14ac:dyDescent="0.25">
      <c r="A211" t="str">
        <f t="shared" si="9"/>
        <v>Dup</v>
      </c>
      <c r="B211" t="str">
        <f t="shared" si="8"/>
        <v>221651</v>
      </c>
      <c r="C211" t="s">
        <v>879</v>
      </c>
      <c r="D211" t="s">
        <v>27</v>
      </c>
      <c r="E211" t="s">
        <v>300</v>
      </c>
      <c r="F211" t="s">
        <v>1074</v>
      </c>
      <c r="G211" t="s">
        <v>42</v>
      </c>
      <c r="H211" t="str">
        <f>F211&amp;", "&amp;G211</f>
        <v>Washington, MN</v>
      </c>
      <c r="I211" t="s">
        <v>1162</v>
      </c>
      <c r="J211" s="7">
        <v>27163</v>
      </c>
      <c r="K211" t="s">
        <v>1226</v>
      </c>
      <c r="L211">
        <v>35902</v>
      </c>
      <c r="M211">
        <v>29733</v>
      </c>
      <c r="N211">
        <v>1460</v>
      </c>
      <c r="O211">
        <v>197</v>
      </c>
      <c r="P211">
        <v>2595</v>
      </c>
      <c r="Q211">
        <v>0</v>
      </c>
      <c r="R211">
        <v>592</v>
      </c>
      <c r="S211">
        <v>1325</v>
      </c>
      <c r="T211" s="12">
        <v>82.817113252743582</v>
      </c>
      <c r="U211" s="9">
        <f>N211/L211</f>
        <v>4.0666258147178433E-2</v>
      </c>
      <c r="V211" s="9">
        <f>O211/L211</f>
        <v>5.4871594897220209E-3</v>
      </c>
      <c r="W211" s="9">
        <f>P211/L211</f>
        <v>7.2280095816389056E-2</v>
      </c>
      <c r="X211" s="9">
        <f>Q211/L211</f>
        <v>0</v>
      </c>
      <c r="Y211" s="9">
        <f>R211/L211</f>
        <v>1.6489332070636735E-2</v>
      </c>
      <c r="Z211" s="9">
        <f>S211/L211</f>
        <v>3.6906021948637957E-2</v>
      </c>
      <c r="AA211" s="9">
        <f>SUM(N211:S211)/L211</f>
        <v>0.17182886747256421</v>
      </c>
      <c r="AB211" s="9" t="str">
        <f>IF(T211&gt;73,"Greater","Less")</f>
        <v>Greater</v>
      </c>
      <c r="AC211" s="9" t="str">
        <f>IF(T211&gt;VLOOKUP(G211,Some_data!$C$3144:$M$3196,11,FALSE),"Greater","Less")</f>
        <v>Less</v>
      </c>
      <c r="AD211" s="9" t="str">
        <f>IF(T211&gt;VLOOKUP(J211,Some_data!$A$2:$M$3143,13,FALSE),"Greater","Less")</f>
        <v>Less</v>
      </c>
      <c r="AE211" s="9"/>
      <c r="AF211" t="s">
        <v>30</v>
      </c>
      <c r="AG211" s="1">
        <v>3</v>
      </c>
      <c r="AH211" s="2">
        <v>48611</v>
      </c>
      <c r="AI211" s="2">
        <v>46054</v>
      </c>
      <c r="AJ211" t="s">
        <v>31</v>
      </c>
      <c r="AK211" s="2">
        <v>46054</v>
      </c>
      <c r="AL211" t="s">
        <v>31</v>
      </c>
      <c r="AM211" t="s">
        <v>49</v>
      </c>
      <c r="AN211" t="s">
        <v>31</v>
      </c>
      <c r="AO211" t="s">
        <v>49</v>
      </c>
      <c r="AP211" t="s">
        <v>33</v>
      </c>
      <c r="AQ211" t="s">
        <v>31</v>
      </c>
      <c r="AR211" t="s">
        <v>863</v>
      </c>
      <c r="AS211" t="s">
        <v>70</v>
      </c>
      <c r="AT211" s="3">
        <v>3.05</v>
      </c>
      <c r="AU211" s="3">
        <v>3.8239999999999998</v>
      </c>
      <c r="AV211" s="4">
        <v>585000</v>
      </c>
      <c r="AW211" s="5">
        <v>99.442999999999998</v>
      </c>
      <c r="AX211" s="6">
        <v>581741.55000000005</v>
      </c>
      <c r="AY211" s="5">
        <v>102.854</v>
      </c>
      <c r="AZ211" s="4">
        <v>601695.9</v>
      </c>
      <c r="BA211" s="4">
        <v>19954.349999999999</v>
      </c>
    </row>
    <row r="212" spans="1:53" hidden="1" x14ac:dyDescent="0.25">
      <c r="A212" t="str">
        <f t="shared" si="9"/>
        <v>Dup</v>
      </c>
      <c r="B212" t="str">
        <f t="shared" si="8"/>
        <v>221651</v>
      </c>
      <c r="C212" t="s">
        <v>880</v>
      </c>
      <c r="D212" t="s">
        <v>27</v>
      </c>
      <c r="E212" t="s">
        <v>300</v>
      </c>
      <c r="F212" t="s">
        <v>1074</v>
      </c>
      <c r="G212" t="s">
        <v>42</v>
      </c>
      <c r="H212" t="str">
        <f>F212&amp;", "&amp;G212</f>
        <v>Washington, MN</v>
      </c>
      <c r="I212" t="s">
        <v>1162</v>
      </c>
      <c r="J212" s="7">
        <v>27163</v>
      </c>
      <c r="K212" t="s">
        <v>1226</v>
      </c>
      <c r="L212">
        <v>35902</v>
      </c>
      <c r="M212">
        <v>29733</v>
      </c>
      <c r="N212">
        <v>1460</v>
      </c>
      <c r="O212">
        <v>197</v>
      </c>
      <c r="P212">
        <v>2595</v>
      </c>
      <c r="Q212">
        <v>0</v>
      </c>
      <c r="R212">
        <v>592</v>
      </c>
      <c r="S212">
        <v>1325</v>
      </c>
      <c r="T212" s="12">
        <v>82.817113252743582</v>
      </c>
      <c r="U212" s="9">
        <f>N212/L212</f>
        <v>4.0666258147178433E-2</v>
      </c>
      <c r="V212" s="9">
        <f>O212/L212</f>
        <v>5.4871594897220209E-3</v>
      </c>
      <c r="W212" s="9">
        <f>P212/L212</f>
        <v>7.2280095816389056E-2</v>
      </c>
      <c r="X212" s="9">
        <f>Q212/L212</f>
        <v>0</v>
      </c>
      <c r="Y212" s="9">
        <f>R212/L212</f>
        <v>1.6489332070636735E-2</v>
      </c>
      <c r="Z212" s="9">
        <f>S212/L212</f>
        <v>3.6906021948637957E-2</v>
      </c>
      <c r="AA212" s="9">
        <f>SUM(N212:S212)/L212</f>
        <v>0.17182886747256421</v>
      </c>
      <c r="AB212" s="9" t="str">
        <f>IF(T212&gt;73,"Greater","Less")</f>
        <v>Greater</v>
      </c>
      <c r="AC212" s="9" t="str">
        <f>IF(T212&gt;VLOOKUP(G212,Some_data!$C$3144:$M$3196,11,FALSE),"Greater","Less")</f>
        <v>Less</v>
      </c>
      <c r="AD212" s="9" t="str">
        <f>IF(T212&gt;VLOOKUP(J212,Some_data!$A$2:$M$3143,13,FALSE),"Greater","Less")</f>
        <v>Less</v>
      </c>
      <c r="AE212" s="9"/>
      <c r="AF212" t="s">
        <v>30</v>
      </c>
      <c r="AG212" s="1">
        <v>3</v>
      </c>
      <c r="AH212" s="2">
        <v>48976</v>
      </c>
      <c r="AI212" s="2">
        <v>46054</v>
      </c>
      <c r="AJ212" t="s">
        <v>31</v>
      </c>
      <c r="AK212" s="2">
        <v>46054</v>
      </c>
      <c r="AL212" t="s">
        <v>31</v>
      </c>
      <c r="AM212" t="s">
        <v>49</v>
      </c>
      <c r="AN212" t="s">
        <v>31</v>
      </c>
      <c r="AO212" t="s">
        <v>49</v>
      </c>
      <c r="AP212" t="s">
        <v>33</v>
      </c>
      <c r="AQ212" t="s">
        <v>31</v>
      </c>
      <c r="AR212" t="s">
        <v>863</v>
      </c>
      <c r="AS212" t="s">
        <v>70</v>
      </c>
      <c r="AT212" s="3">
        <v>3.1</v>
      </c>
      <c r="AU212" s="3">
        <v>3.887</v>
      </c>
      <c r="AV212" s="4">
        <v>600000</v>
      </c>
      <c r="AW212" s="5">
        <v>98.828000000000003</v>
      </c>
      <c r="AX212" s="6">
        <v>592968</v>
      </c>
      <c r="AY212" s="5">
        <v>102.792</v>
      </c>
      <c r="AZ212" s="4">
        <v>616752</v>
      </c>
      <c r="BA212" s="4">
        <v>23784</v>
      </c>
    </row>
    <row r="213" spans="1:53" hidden="1" x14ac:dyDescent="0.25">
      <c r="A213" t="str">
        <f t="shared" si="9"/>
        <v>Dup</v>
      </c>
      <c r="B213" t="str">
        <f t="shared" si="8"/>
        <v>221651</v>
      </c>
      <c r="C213" t="s">
        <v>881</v>
      </c>
      <c r="D213" t="s">
        <v>27</v>
      </c>
      <c r="E213" t="s">
        <v>300</v>
      </c>
      <c r="F213" t="s">
        <v>1074</v>
      </c>
      <c r="G213" t="s">
        <v>42</v>
      </c>
      <c r="H213" t="str">
        <f>F213&amp;", "&amp;G213</f>
        <v>Washington, MN</v>
      </c>
      <c r="I213" t="s">
        <v>1162</v>
      </c>
      <c r="J213" s="7">
        <v>27163</v>
      </c>
      <c r="K213" t="s">
        <v>1226</v>
      </c>
      <c r="L213">
        <v>35902</v>
      </c>
      <c r="M213">
        <v>29733</v>
      </c>
      <c r="N213">
        <v>1460</v>
      </c>
      <c r="O213">
        <v>197</v>
      </c>
      <c r="P213">
        <v>2595</v>
      </c>
      <c r="Q213">
        <v>0</v>
      </c>
      <c r="R213">
        <v>592</v>
      </c>
      <c r="S213">
        <v>1325</v>
      </c>
      <c r="T213" s="12">
        <v>82.817113252743582</v>
      </c>
      <c r="U213" s="9">
        <f>N213/L213</f>
        <v>4.0666258147178433E-2</v>
      </c>
      <c r="V213" s="9">
        <f>O213/L213</f>
        <v>5.4871594897220209E-3</v>
      </c>
      <c r="W213" s="9">
        <f>P213/L213</f>
        <v>7.2280095816389056E-2</v>
      </c>
      <c r="X213" s="9">
        <f>Q213/L213</f>
        <v>0</v>
      </c>
      <c r="Y213" s="9">
        <f>R213/L213</f>
        <v>1.6489332070636735E-2</v>
      </c>
      <c r="Z213" s="9">
        <f>S213/L213</f>
        <v>3.6906021948637957E-2</v>
      </c>
      <c r="AA213" s="9">
        <f>SUM(N213:S213)/L213</f>
        <v>0.17182886747256421</v>
      </c>
      <c r="AB213" s="9" t="str">
        <f>IF(T213&gt;73,"Greater","Less")</f>
        <v>Greater</v>
      </c>
      <c r="AC213" s="9" t="str">
        <f>IF(T213&gt;VLOOKUP(G213,Some_data!$C$3144:$M$3196,11,FALSE),"Greater","Less")</f>
        <v>Less</v>
      </c>
      <c r="AD213" s="9" t="str">
        <f>IF(T213&gt;VLOOKUP(J213,Some_data!$A$2:$M$3143,13,FALSE),"Greater","Less")</f>
        <v>Less</v>
      </c>
      <c r="AE213" s="9"/>
      <c r="AF213" t="s">
        <v>30</v>
      </c>
      <c r="AG213" s="1">
        <v>3</v>
      </c>
      <c r="AH213" s="2">
        <v>49341</v>
      </c>
      <c r="AI213" s="2">
        <v>46054</v>
      </c>
      <c r="AJ213" t="s">
        <v>31</v>
      </c>
      <c r="AK213" s="2">
        <v>46054</v>
      </c>
      <c r="AL213" t="s">
        <v>31</v>
      </c>
      <c r="AM213" t="s">
        <v>49</v>
      </c>
      <c r="AN213" t="s">
        <v>31</v>
      </c>
      <c r="AO213" t="s">
        <v>49</v>
      </c>
      <c r="AP213" t="s">
        <v>33</v>
      </c>
      <c r="AQ213" t="s">
        <v>31</v>
      </c>
      <c r="AR213" t="s">
        <v>863</v>
      </c>
      <c r="AS213" t="s">
        <v>70</v>
      </c>
      <c r="AT213" s="3">
        <v>3.15</v>
      </c>
      <c r="AU213" s="3">
        <v>3.95</v>
      </c>
      <c r="AV213" s="4">
        <v>620000</v>
      </c>
      <c r="AW213" s="5">
        <v>98.159000000000006</v>
      </c>
      <c r="AX213" s="6">
        <v>608585.80000000005</v>
      </c>
      <c r="AY213" s="5">
        <v>102.73</v>
      </c>
      <c r="AZ213" s="4">
        <v>636926</v>
      </c>
      <c r="BA213" s="4">
        <v>28340.2</v>
      </c>
    </row>
    <row r="214" spans="1:53" x14ac:dyDescent="0.25">
      <c r="A214" t="str">
        <f t="shared" si="9"/>
        <v xml:space="preserve"> </v>
      </c>
      <c r="B214" t="str">
        <f t="shared" si="8"/>
        <v>234604</v>
      </c>
      <c r="C214" t="s">
        <v>308</v>
      </c>
      <c r="D214" t="s">
        <v>27</v>
      </c>
      <c r="E214" t="s">
        <v>309</v>
      </c>
      <c r="F214" t="s">
        <v>1075</v>
      </c>
      <c r="G214" t="s">
        <v>310</v>
      </c>
      <c r="H214" t="str">
        <f>F214&amp;", "&amp;G214</f>
        <v>Dallas, IA</v>
      </c>
      <c r="I214" t="s">
        <v>1163</v>
      </c>
      <c r="J214" s="7">
        <v>19049</v>
      </c>
      <c r="K214" t="s">
        <v>1229</v>
      </c>
      <c r="L214">
        <v>80864</v>
      </c>
      <c r="M214">
        <v>73860</v>
      </c>
      <c r="N214">
        <v>1077</v>
      </c>
      <c r="O214">
        <v>51</v>
      </c>
      <c r="P214">
        <v>3407</v>
      </c>
      <c r="Q214">
        <v>47</v>
      </c>
      <c r="R214">
        <v>701</v>
      </c>
      <c r="S214">
        <v>1721</v>
      </c>
      <c r="T214" s="12">
        <v>91.338543727740401</v>
      </c>
      <c r="U214" s="9">
        <f>N214/L214</f>
        <v>1.3318658488326078E-2</v>
      </c>
      <c r="V214" s="9">
        <f>O214/L214</f>
        <v>6.3068856351404827E-4</v>
      </c>
      <c r="W214" s="9">
        <f>P214/L214</f>
        <v>4.2132469331222791E-2</v>
      </c>
      <c r="X214" s="9">
        <f>Q214/L214</f>
        <v>5.8122279382667198E-4</v>
      </c>
      <c r="Y214" s="9">
        <f>R214/L214</f>
        <v>8.6688761377127031E-3</v>
      </c>
      <c r="Z214" s="9">
        <f>S214/L214</f>
        <v>2.1282647407993668E-2</v>
      </c>
      <c r="AA214" s="9">
        <f>SUM(N214:S214)/L214</f>
        <v>8.6614562722595961E-2</v>
      </c>
      <c r="AB214" s="9" t="str">
        <f>IF(T214&gt;73,"Greater","Less")</f>
        <v>Greater</v>
      </c>
      <c r="AC214" s="9" t="str">
        <f>IF(T214&gt;VLOOKUP(G214,Some_data!$C$3144:$M$3196,11,FALSE),"Greater","Less")</f>
        <v>Greater</v>
      </c>
      <c r="AD214" s="9" t="str">
        <f>IF(T214&gt;VLOOKUP(J214,Some_data!$A$2:$M$3143,13,FALSE),"Greater","Less")</f>
        <v>Less</v>
      </c>
      <c r="AE214" s="12">
        <f>IF(AD214="Greater",0,1)</f>
        <v>1</v>
      </c>
      <c r="AF214" t="s">
        <v>30</v>
      </c>
      <c r="AG214" s="1">
        <v>2.6</v>
      </c>
      <c r="AH214" s="2">
        <v>48366</v>
      </c>
      <c r="AI214" s="2">
        <v>45078</v>
      </c>
      <c r="AJ214" t="s">
        <v>31</v>
      </c>
      <c r="AK214" s="2">
        <v>45078</v>
      </c>
      <c r="AL214" t="s">
        <v>88</v>
      </c>
      <c r="AM214" t="s">
        <v>31</v>
      </c>
      <c r="AN214" t="s">
        <v>88</v>
      </c>
      <c r="AO214" t="s">
        <v>31</v>
      </c>
      <c r="AP214" t="s">
        <v>33</v>
      </c>
      <c r="AQ214" t="s">
        <v>31</v>
      </c>
      <c r="AR214" t="s">
        <v>34</v>
      </c>
      <c r="AS214" t="s">
        <v>70</v>
      </c>
      <c r="AT214" s="3">
        <v>2.6</v>
      </c>
      <c r="AU214" s="3">
        <v>3.254</v>
      </c>
      <c r="AV214" s="4">
        <v>930000</v>
      </c>
      <c r="AW214" s="5">
        <v>100</v>
      </c>
      <c r="AX214" s="6">
        <v>930000</v>
      </c>
      <c r="AY214" s="5">
        <v>101.023</v>
      </c>
      <c r="AZ214" s="4">
        <v>939513.9</v>
      </c>
      <c r="BA214" s="4">
        <v>9513.9</v>
      </c>
    </row>
    <row r="215" spans="1:53" hidden="1" x14ac:dyDescent="0.25">
      <c r="A215" t="str">
        <f t="shared" si="9"/>
        <v>Dup</v>
      </c>
      <c r="B215" t="str">
        <f t="shared" si="8"/>
        <v>234604</v>
      </c>
      <c r="C215" t="s">
        <v>311</v>
      </c>
      <c r="D215" t="s">
        <v>27</v>
      </c>
      <c r="E215" t="s">
        <v>309</v>
      </c>
      <c r="F215" t="s">
        <v>1075</v>
      </c>
      <c r="G215" t="s">
        <v>310</v>
      </c>
      <c r="H215" t="str">
        <f>F215&amp;", "&amp;G215</f>
        <v>Dallas, IA</v>
      </c>
      <c r="I215" t="s">
        <v>1163</v>
      </c>
      <c r="J215" s="7">
        <v>19049</v>
      </c>
      <c r="K215" t="s">
        <v>1229</v>
      </c>
      <c r="L215">
        <v>80864</v>
      </c>
      <c r="M215">
        <v>73860</v>
      </c>
      <c r="N215">
        <v>1077</v>
      </c>
      <c r="O215">
        <v>51</v>
      </c>
      <c r="P215">
        <v>3407</v>
      </c>
      <c r="Q215">
        <v>47</v>
      </c>
      <c r="R215">
        <v>701</v>
      </c>
      <c r="S215">
        <v>1721</v>
      </c>
      <c r="T215" s="12">
        <v>91.338543727740401</v>
      </c>
      <c r="U215" s="9">
        <f>N215/L215</f>
        <v>1.3318658488326078E-2</v>
      </c>
      <c r="V215" s="9">
        <f>O215/L215</f>
        <v>6.3068856351404827E-4</v>
      </c>
      <c r="W215" s="9">
        <f>P215/L215</f>
        <v>4.2132469331222791E-2</v>
      </c>
      <c r="X215" s="9">
        <f>Q215/L215</f>
        <v>5.8122279382667198E-4</v>
      </c>
      <c r="Y215" s="9">
        <f>R215/L215</f>
        <v>8.6688761377127031E-3</v>
      </c>
      <c r="Z215" s="9">
        <f>S215/L215</f>
        <v>2.1282647407993668E-2</v>
      </c>
      <c r="AA215" s="9">
        <f>SUM(N215:S215)/L215</f>
        <v>8.6614562722595961E-2</v>
      </c>
      <c r="AB215" s="9" t="str">
        <f>IF(T215&gt;73,"Greater","Less")</f>
        <v>Greater</v>
      </c>
      <c r="AC215" s="9" t="str">
        <f>IF(T215&gt;VLOOKUP(G215,Some_data!$C$3144:$M$3196,11,FALSE),"Greater","Less")</f>
        <v>Greater</v>
      </c>
      <c r="AD215" s="9" t="str">
        <f>IF(T215&gt;VLOOKUP(J215,Some_data!$A$2:$M$3143,13,FALSE),"Greater","Less")</f>
        <v>Less</v>
      </c>
      <c r="AE215" s="9"/>
      <c r="AF215" t="s">
        <v>30</v>
      </c>
      <c r="AG215" s="1">
        <v>2.7</v>
      </c>
      <c r="AH215" s="2">
        <v>48731</v>
      </c>
      <c r="AI215" s="2">
        <v>45078</v>
      </c>
      <c r="AJ215" t="s">
        <v>31</v>
      </c>
      <c r="AK215" s="2">
        <v>45078</v>
      </c>
      <c r="AL215" t="s">
        <v>88</v>
      </c>
      <c r="AM215" t="s">
        <v>31</v>
      </c>
      <c r="AN215" t="s">
        <v>88</v>
      </c>
      <c r="AO215" t="s">
        <v>31</v>
      </c>
      <c r="AP215" t="s">
        <v>33</v>
      </c>
      <c r="AQ215" t="s">
        <v>31</v>
      </c>
      <c r="AR215" t="s">
        <v>34</v>
      </c>
      <c r="AS215" t="s">
        <v>70</v>
      </c>
      <c r="AT215" s="3">
        <v>2.7</v>
      </c>
      <c r="AU215" s="3">
        <v>3.3809999999999998</v>
      </c>
      <c r="AV215" s="4">
        <v>1370000</v>
      </c>
      <c r="AW215" s="5">
        <v>100</v>
      </c>
      <c r="AX215" s="6">
        <v>1370000</v>
      </c>
      <c r="AY215" s="5">
        <v>100.827</v>
      </c>
      <c r="AZ215" s="4">
        <v>1381329.9</v>
      </c>
      <c r="BA215" s="4">
        <v>11329.9</v>
      </c>
    </row>
    <row r="216" spans="1:53" hidden="1" x14ac:dyDescent="0.25">
      <c r="A216" t="str">
        <f t="shared" si="9"/>
        <v>Dup</v>
      </c>
      <c r="B216" t="str">
        <f t="shared" si="8"/>
        <v>234604</v>
      </c>
      <c r="C216" t="s">
        <v>312</v>
      </c>
      <c r="D216" t="s">
        <v>27</v>
      </c>
      <c r="E216" t="s">
        <v>309</v>
      </c>
      <c r="F216" t="s">
        <v>1075</v>
      </c>
      <c r="G216" t="s">
        <v>310</v>
      </c>
      <c r="H216" t="str">
        <f>F216&amp;", "&amp;G216</f>
        <v>Dallas, IA</v>
      </c>
      <c r="I216" t="s">
        <v>1163</v>
      </c>
      <c r="J216" s="7">
        <v>19049</v>
      </c>
      <c r="K216" t="s">
        <v>1229</v>
      </c>
      <c r="L216">
        <v>80864</v>
      </c>
      <c r="M216">
        <v>73860</v>
      </c>
      <c r="N216">
        <v>1077</v>
      </c>
      <c r="O216">
        <v>51</v>
      </c>
      <c r="P216">
        <v>3407</v>
      </c>
      <c r="Q216">
        <v>47</v>
      </c>
      <c r="R216">
        <v>701</v>
      </c>
      <c r="S216">
        <v>1721</v>
      </c>
      <c r="T216" s="12">
        <v>91.338543727740401</v>
      </c>
      <c r="U216" s="9">
        <f>N216/L216</f>
        <v>1.3318658488326078E-2</v>
      </c>
      <c r="V216" s="9">
        <f>O216/L216</f>
        <v>6.3068856351404827E-4</v>
      </c>
      <c r="W216" s="9">
        <f>P216/L216</f>
        <v>4.2132469331222791E-2</v>
      </c>
      <c r="X216" s="9">
        <f>Q216/L216</f>
        <v>5.8122279382667198E-4</v>
      </c>
      <c r="Y216" s="9">
        <f>R216/L216</f>
        <v>8.6688761377127031E-3</v>
      </c>
      <c r="Z216" s="9">
        <f>S216/L216</f>
        <v>2.1282647407993668E-2</v>
      </c>
      <c r="AA216" s="9">
        <f>SUM(N216:S216)/L216</f>
        <v>8.6614562722595961E-2</v>
      </c>
      <c r="AB216" s="9" t="str">
        <f>IF(T216&gt;73,"Greater","Less")</f>
        <v>Greater</v>
      </c>
      <c r="AC216" s="9" t="str">
        <f>IF(T216&gt;VLOOKUP(G216,Some_data!$C$3144:$M$3196,11,FALSE),"Greater","Less")</f>
        <v>Greater</v>
      </c>
      <c r="AD216" s="9" t="str">
        <f>IF(T216&gt;VLOOKUP(J216,Some_data!$A$2:$M$3143,13,FALSE),"Greater","Less")</f>
        <v>Less</v>
      </c>
      <c r="AE216" s="9"/>
      <c r="AF216" t="s">
        <v>30</v>
      </c>
      <c r="AG216" s="1">
        <v>2.8</v>
      </c>
      <c r="AH216" s="2">
        <v>49096</v>
      </c>
      <c r="AI216" s="2">
        <v>45078</v>
      </c>
      <c r="AJ216" t="s">
        <v>31</v>
      </c>
      <c r="AK216" s="2">
        <v>45078</v>
      </c>
      <c r="AL216" t="s">
        <v>88</v>
      </c>
      <c r="AM216" t="s">
        <v>31</v>
      </c>
      <c r="AN216" t="s">
        <v>88</v>
      </c>
      <c r="AO216" t="s">
        <v>31</v>
      </c>
      <c r="AP216" t="s">
        <v>33</v>
      </c>
      <c r="AQ216" t="s">
        <v>31</v>
      </c>
      <c r="AR216" t="s">
        <v>34</v>
      </c>
      <c r="AS216" t="s">
        <v>70</v>
      </c>
      <c r="AT216" s="3">
        <v>2.8</v>
      </c>
      <c r="AU216" s="3">
        <v>3.5070000000000001</v>
      </c>
      <c r="AV216" s="4">
        <v>1410000</v>
      </c>
      <c r="AW216" s="5">
        <v>100</v>
      </c>
      <c r="AX216" s="6">
        <v>1410000</v>
      </c>
      <c r="AY216" s="5">
        <v>100.901</v>
      </c>
      <c r="AZ216" s="4">
        <v>1422704.1</v>
      </c>
      <c r="BA216" s="4">
        <v>12704.1</v>
      </c>
    </row>
    <row r="217" spans="1:53" hidden="1" x14ac:dyDescent="0.25">
      <c r="A217" t="str">
        <f t="shared" si="9"/>
        <v>Dup</v>
      </c>
      <c r="B217" t="str">
        <f t="shared" si="8"/>
        <v>234604</v>
      </c>
      <c r="C217" t="s">
        <v>313</v>
      </c>
      <c r="D217" t="s">
        <v>27</v>
      </c>
      <c r="E217" t="s">
        <v>309</v>
      </c>
      <c r="F217" t="s">
        <v>1075</v>
      </c>
      <c r="G217" t="s">
        <v>310</v>
      </c>
      <c r="H217" t="str">
        <f>F217&amp;", "&amp;G217</f>
        <v>Dallas, IA</v>
      </c>
      <c r="I217" t="s">
        <v>1163</v>
      </c>
      <c r="J217" s="7">
        <v>19049</v>
      </c>
      <c r="K217" t="s">
        <v>1229</v>
      </c>
      <c r="L217">
        <v>80864</v>
      </c>
      <c r="M217">
        <v>73860</v>
      </c>
      <c r="N217">
        <v>1077</v>
      </c>
      <c r="O217">
        <v>51</v>
      </c>
      <c r="P217">
        <v>3407</v>
      </c>
      <c r="Q217">
        <v>47</v>
      </c>
      <c r="R217">
        <v>701</v>
      </c>
      <c r="S217">
        <v>1721</v>
      </c>
      <c r="T217" s="12">
        <v>91.338543727740401</v>
      </c>
      <c r="U217" s="9">
        <f>N217/L217</f>
        <v>1.3318658488326078E-2</v>
      </c>
      <c r="V217" s="9">
        <f>O217/L217</f>
        <v>6.3068856351404827E-4</v>
      </c>
      <c r="W217" s="9">
        <f>P217/L217</f>
        <v>4.2132469331222791E-2</v>
      </c>
      <c r="X217" s="9">
        <f>Q217/L217</f>
        <v>5.8122279382667198E-4</v>
      </c>
      <c r="Y217" s="9">
        <f>R217/L217</f>
        <v>8.6688761377127031E-3</v>
      </c>
      <c r="Z217" s="9">
        <f>S217/L217</f>
        <v>2.1282647407993668E-2</v>
      </c>
      <c r="AA217" s="9">
        <f>SUM(N217:S217)/L217</f>
        <v>8.6614562722595961E-2</v>
      </c>
      <c r="AB217" s="9" t="str">
        <f>IF(T217&gt;73,"Greater","Less")</f>
        <v>Greater</v>
      </c>
      <c r="AC217" s="9" t="str">
        <f>IF(T217&gt;VLOOKUP(G217,Some_data!$C$3144:$M$3196,11,FALSE),"Greater","Less")</f>
        <v>Greater</v>
      </c>
      <c r="AD217" s="9" t="str">
        <f>IF(T217&gt;VLOOKUP(J217,Some_data!$A$2:$M$3143,13,FALSE),"Greater","Less")</f>
        <v>Less</v>
      </c>
      <c r="AE217" s="9"/>
      <c r="AF217" t="s">
        <v>30</v>
      </c>
      <c r="AG217" s="1">
        <v>2.9</v>
      </c>
      <c r="AH217" s="2">
        <v>49461</v>
      </c>
      <c r="AI217" s="2">
        <v>45078</v>
      </c>
      <c r="AJ217" t="s">
        <v>31</v>
      </c>
      <c r="AK217" s="2">
        <v>45078</v>
      </c>
      <c r="AL217" t="s">
        <v>88</v>
      </c>
      <c r="AM217" t="s">
        <v>31</v>
      </c>
      <c r="AN217" t="s">
        <v>88</v>
      </c>
      <c r="AO217" t="s">
        <v>31</v>
      </c>
      <c r="AP217" t="s">
        <v>33</v>
      </c>
      <c r="AQ217" t="s">
        <v>31</v>
      </c>
      <c r="AR217" t="s">
        <v>34</v>
      </c>
      <c r="AS217" t="s">
        <v>70</v>
      </c>
      <c r="AT217" s="3">
        <v>2.9</v>
      </c>
      <c r="AU217" s="3">
        <v>3.6339999999999999</v>
      </c>
      <c r="AV217" s="4">
        <v>1445000</v>
      </c>
      <c r="AW217" s="5">
        <v>100</v>
      </c>
      <c r="AX217" s="6">
        <v>1445000</v>
      </c>
      <c r="AY217" s="5">
        <v>101.125</v>
      </c>
      <c r="AZ217" s="4">
        <v>1461256.25</v>
      </c>
      <c r="BA217" s="4">
        <v>16256.25</v>
      </c>
    </row>
    <row r="218" spans="1:53" hidden="1" x14ac:dyDescent="0.25">
      <c r="A218" t="str">
        <f t="shared" si="9"/>
        <v>Dup</v>
      </c>
      <c r="B218" t="str">
        <f t="shared" si="8"/>
        <v>234604</v>
      </c>
      <c r="C218" t="s">
        <v>314</v>
      </c>
      <c r="D218" t="s">
        <v>27</v>
      </c>
      <c r="E218" t="s">
        <v>309</v>
      </c>
      <c r="F218" t="s">
        <v>1075</v>
      </c>
      <c r="G218" t="s">
        <v>310</v>
      </c>
      <c r="H218" t="str">
        <f>F218&amp;", "&amp;G218</f>
        <v>Dallas, IA</v>
      </c>
      <c r="I218" t="s">
        <v>1163</v>
      </c>
      <c r="J218" s="7">
        <v>19049</v>
      </c>
      <c r="K218" t="s">
        <v>1229</v>
      </c>
      <c r="L218">
        <v>80864</v>
      </c>
      <c r="M218">
        <v>73860</v>
      </c>
      <c r="N218">
        <v>1077</v>
      </c>
      <c r="O218">
        <v>51</v>
      </c>
      <c r="P218">
        <v>3407</v>
      </c>
      <c r="Q218">
        <v>47</v>
      </c>
      <c r="R218">
        <v>701</v>
      </c>
      <c r="S218">
        <v>1721</v>
      </c>
      <c r="T218" s="12">
        <v>91.338543727740401</v>
      </c>
      <c r="U218" s="9">
        <f>N218/L218</f>
        <v>1.3318658488326078E-2</v>
      </c>
      <c r="V218" s="9">
        <f>O218/L218</f>
        <v>6.3068856351404827E-4</v>
      </c>
      <c r="W218" s="9">
        <f>P218/L218</f>
        <v>4.2132469331222791E-2</v>
      </c>
      <c r="X218" s="9">
        <f>Q218/L218</f>
        <v>5.8122279382667198E-4</v>
      </c>
      <c r="Y218" s="9">
        <f>R218/L218</f>
        <v>8.6688761377127031E-3</v>
      </c>
      <c r="Z218" s="9">
        <f>S218/L218</f>
        <v>2.1282647407993668E-2</v>
      </c>
      <c r="AA218" s="9">
        <f>SUM(N218:S218)/L218</f>
        <v>8.6614562722595961E-2</v>
      </c>
      <c r="AB218" s="9" t="str">
        <f>IF(T218&gt;73,"Greater","Less")</f>
        <v>Greater</v>
      </c>
      <c r="AC218" s="9" t="str">
        <f>IF(T218&gt;VLOOKUP(G218,Some_data!$C$3144:$M$3196,11,FALSE),"Greater","Less")</f>
        <v>Greater</v>
      </c>
      <c r="AD218" s="9" t="str">
        <f>IF(T218&gt;VLOOKUP(J218,Some_data!$A$2:$M$3143,13,FALSE),"Greater","Less")</f>
        <v>Less</v>
      </c>
      <c r="AE218" s="9"/>
      <c r="AF218" t="s">
        <v>30</v>
      </c>
      <c r="AG218" s="1">
        <v>3</v>
      </c>
      <c r="AH218" s="2">
        <v>49827</v>
      </c>
      <c r="AI218" s="2">
        <v>45078</v>
      </c>
      <c r="AJ218" t="s">
        <v>31</v>
      </c>
      <c r="AK218" s="2">
        <v>45078</v>
      </c>
      <c r="AL218" t="s">
        <v>88</v>
      </c>
      <c r="AM218" t="s">
        <v>31</v>
      </c>
      <c r="AN218" t="s">
        <v>88</v>
      </c>
      <c r="AO218" t="s">
        <v>31</v>
      </c>
      <c r="AP218" t="s">
        <v>33</v>
      </c>
      <c r="AQ218" t="s">
        <v>31</v>
      </c>
      <c r="AR218" t="s">
        <v>34</v>
      </c>
      <c r="AS218" t="s">
        <v>70</v>
      </c>
      <c r="AT218" s="3">
        <v>3</v>
      </c>
      <c r="AU218" s="3">
        <v>3.7610000000000001</v>
      </c>
      <c r="AV218" s="4">
        <v>1490000</v>
      </c>
      <c r="AW218" s="5">
        <v>100</v>
      </c>
      <c r="AX218" s="6">
        <v>1490000</v>
      </c>
      <c r="AY218" s="5">
        <v>101.047</v>
      </c>
      <c r="AZ218" s="4">
        <v>1505600.3</v>
      </c>
      <c r="BA218" s="4">
        <v>15600.3</v>
      </c>
    </row>
    <row r="219" spans="1:53" hidden="1" x14ac:dyDescent="0.25">
      <c r="A219" t="str">
        <f t="shared" si="9"/>
        <v>Dup</v>
      </c>
      <c r="B219" t="str">
        <f t="shared" si="8"/>
        <v>234604</v>
      </c>
      <c r="C219" t="s">
        <v>315</v>
      </c>
      <c r="D219" t="s">
        <v>27</v>
      </c>
      <c r="E219" t="s">
        <v>309</v>
      </c>
      <c r="F219" t="s">
        <v>1075</v>
      </c>
      <c r="G219" t="s">
        <v>310</v>
      </c>
      <c r="H219" t="str">
        <f>F219&amp;", "&amp;G219</f>
        <v>Dallas, IA</v>
      </c>
      <c r="I219" t="s">
        <v>1163</v>
      </c>
      <c r="J219" s="7">
        <v>19049</v>
      </c>
      <c r="K219" t="s">
        <v>1229</v>
      </c>
      <c r="L219">
        <v>80864</v>
      </c>
      <c r="M219">
        <v>73860</v>
      </c>
      <c r="N219">
        <v>1077</v>
      </c>
      <c r="O219">
        <v>51</v>
      </c>
      <c r="P219">
        <v>3407</v>
      </c>
      <c r="Q219">
        <v>47</v>
      </c>
      <c r="R219">
        <v>701</v>
      </c>
      <c r="S219">
        <v>1721</v>
      </c>
      <c r="T219" s="12">
        <v>91.338543727740401</v>
      </c>
      <c r="U219" s="9">
        <f>N219/L219</f>
        <v>1.3318658488326078E-2</v>
      </c>
      <c r="V219" s="9">
        <f>O219/L219</f>
        <v>6.3068856351404827E-4</v>
      </c>
      <c r="W219" s="9">
        <f>P219/L219</f>
        <v>4.2132469331222791E-2</v>
      </c>
      <c r="X219" s="9">
        <f>Q219/L219</f>
        <v>5.8122279382667198E-4</v>
      </c>
      <c r="Y219" s="9">
        <f>R219/L219</f>
        <v>8.6688761377127031E-3</v>
      </c>
      <c r="Z219" s="9">
        <f>S219/L219</f>
        <v>2.1282647407993668E-2</v>
      </c>
      <c r="AA219" s="9">
        <f>SUM(N219:S219)/L219</f>
        <v>8.6614562722595961E-2</v>
      </c>
      <c r="AB219" s="9" t="str">
        <f>IF(T219&gt;73,"Greater","Less")</f>
        <v>Greater</v>
      </c>
      <c r="AC219" s="9" t="str">
        <f>IF(T219&gt;VLOOKUP(G219,Some_data!$C$3144:$M$3196,11,FALSE),"Greater","Less")</f>
        <v>Greater</v>
      </c>
      <c r="AD219" s="9" t="str">
        <f>IF(T219&gt;VLOOKUP(J219,Some_data!$A$2:$M$3143,13,FALSE),"Greater","Less")</f>
        <v>Less</v>
      </c>
      <c r="AE219" s="9"/>
      <c r="AF219" t="s">
        <v>30</v>
      </c>
      <c r="AG219" s="1">
        <v>3.05</v>
      </c>
      <c r="AH219" s="2">
        <v>50192</v>
      </c>
      <c r="AI219" s="2">
        <v>45078</v>
      </c>
      <c r="AJ219" t="s">
        <v>31</v>
      </c>
      <c r="AK219" s="2">
        <v>45078</v>
      </c>
      <c r="AL219" t="s">
        <v>88</v>
      </c>
      <c r="AM219" t="s">
        <v>31</v>
      </c>
      <c r="AN219" t="s">
        <v>88</v>
      </c>
      <c r="AO219" t="s">
        <v>31</v>
      </c>
      <c r="AP219" t="s">
        <v>33</v>
      </c>
      <c r="AQ219" t="s">
        <v>31</v>
      </c>
      <c r="AR219" t="s">
        <v>34</v>
      </c>
      <c r="AS219" t="s">
        <v>70</v>
      </c>
      <c r="AT219" s="3">
        <v>3.05</v>
      </c>
      <c r="AU219" s="3">
        <v>3.8239999999999998</v>
      </c>
      <c r="AV219" s="4">
        <v>1535000</v>
      </c>
      <c r="AW219" s="5">
        <v>100</v>
      </c>
      <c r="AX219" s="6">
        <v>1535000</v>
      </c>
      <c r="AY219" s="5">
        <v>101.008</v>
      </c>
      <c r="AZ219" s="4">
        <v>1550472.8</v>
      </c>
      <c r="BA219" s="4">
        <v>15472.8</v>
      </c>
    </row>
    <row r="220" spans="1:53" hidden="1" x14ac:dyDescent="0.25">
      <c r="A220" t="str">
        <f t="shared" si="9"/>
        <v>Dup</v>
      </c>
      <c r="B220" t="str">
        <f t="shared" si="8"/>
        <v>234604</v>
      </c>
      <c r="C220" t="s">
        <v>316</v>
      </c>
      <c r="D220" t="s">
        <v>27</v>
      </c>
      <c r="E220" t="s">
        <v>309</v>
      </c>
      <c r="F220" t="s">
        <v>1075</v>
      </c>
      <c r="G220" t="s">
        <v>310</v>
      </c>
      <c r="H220" t="str">
        <f>F220&amp;", "&amp;G220</f>
        <v>Dallas, IA</v>
      </c>
      <c r="I220" t="s">
        <v>1163</v>
      </c>
      <c r="J220" s="7">
        <v>19049</v>
      </c>
      <c r="K220" t="s">
        <v>1229</v>
      </c>
      <c r="L220">
        <v>80864</v>
      </c>
      <c r="M220">
        <v>73860</v>
      </c>
      <c r="N220">
        <v>1077</v>
      </c>
      <c r="O220">
        <v>51</v>
      </c>
      <c r="P220">
        <v>3407</v>
      </c>
      <c r="Q220">
        <v>47</v>
      </c>
      <c r="R220">
        <v>701</v>
      </c>
      <c r="S220">
        <v>1721</v>
      </c>
      <c r="T220" s="12">
        <v>91.338543727740401</v>
      </c>
      <c r="U220" s="9">
        <f>N220/L220</f>
        <v>1.3318658488326078E-2</v>
      </c>
      <c r="V220" s="9">
        <f>O220/L220</f>
        <v>6.3068856351404827E-4</v>
      </c>
      <c r="W220" s="9">
        <f>P220/L220</f>
        <v>4.2132469331222791E-2</v>
      </c>
      <c r="X220" s="9">
        <f>Q220/L220</f>
        <v>5.8122279382667198E-4</v>
      </c>
      <c r="Y220" s="9">
        <f>R220/L220</f>
        <v>8.6688761377127031E-3</v>
      </c>
      <c r="Z220" s="9">
        <f>S220/L220</f>
        <v>2.1282647407993668E-2</v>
      </c>
      <c r="AA220" s="9">
        <f>SUM(N220:S220)/L220</f>
        <v>8.6614562722595961E-2</v>
      </c>
      <c r="AB220" s="9" t="str">
        <f>IF(T220&gt;73,"Greater","Less")</f>
        <v>Greater</v>
      </c>
      <c r="AC220" s="9" t="str">
        <f>IF(T220&gt;VLOOKUP(G220,Some_data!$C$3144:$M$3196,11,FALSE),"Greater","Less")</f>
        <v>Greater</v>
      </c>
      <c r="AD220" s="9" t="str">
        <f>IF(T220&gt;VLOOKUP(J220,Some_data!$A$2:$M$3143,13,FALSE),"Greater","Less")</f>
        <v>Less</v>
      </c>
      <c r="AE220" s="9"/>
      <c r="AF220" t="s">
        <v>87</v>
      </c>
      <c r="AG220" s="1">
        <v>3</v>
      </c>
      <c r="AH220" s="2">
        <v>46905</v>
      </c>
      <c r="AI220" s="2">
        <v>45809</v>
      </c>
      <c r="AJ220" t="s">
        <v>31</v>
      </c>
      <c r="AK220" s="2">
        <v>45809</v>
      </c>
      <c r="AL220" t="s">
        <v>88</v>
      </c>
      <c r="AM220" t="s">
        <v>31</v>
      </c>
      <c r="AN220" t="s">
        <v>88</v>
      </c>
      <c r="AO220" t="s">
        <v>31</v>
      </c>
      <c r="AP220" t="s">
        <v>33</v>
      </c>
      <c r="AQ220" t="s">
        <v>31</v>
      </c>
      <c r="AR220" t="s">
        <v>34</v>
      </c>
      <c r="AS220" t="s">
        <v>70</v>
      </c>
      <c r="AT220" s="3">
        <v>2.7959999999999998</v>
      </c>
      <c r="AU220" s="3">
        <v>3.3559999999999999</v>
      </c>
      <c r="AV220" s="4">
        <v>1205000</v>
      </c>
      <c r="AW220" s="5">
        <v>101.11199999999999</v>
      </c>
      <c r="AX220" s="6">
        <v>1218399.6000000001</v>
      </c>
      <c r="AY220" s="5">
        <v>107.003</v>
      </c>
      <c r="AZ220" s="4">
        <v>1289386.1499999999</v>
      </c>
      <c r="BA220" s="4">
        <v>70986.55</v>
      </c>
    </row>
    <row r="221" spans="1:53" hidden="1" x14ac:dyDescent="0.25">
      <c r="A221" t="str">
        <f t="shared" si="9"/>
        <v>Dup</v>
      </c>
      <c r="B221" t="str">
        <f t="shared" si="8"/>
        <v>234604</v>
      </c>
      <c r="C221" t="s">
        <v>317</v>
      </c>
      <c r="D221" t="s">
        <v>27</v>
      </c>
      <c r="E221" t="s">
        <v>309</v>
      </c>
      <c r="F221" t="s">
        <v>1075</v>
      </c>
      <c r="G221" t="s">
        <v>310</v>
      </c>
      <c r="H221" t="str">
        <f>F221&amp;", "&amp;G221</f>
        <v>Dallas, IA</v>
      </c>
      <c r="I221" t="s">
        <v>1163</v>
      </c>
      <c r="J221" s="7">
        <v>19049</v>
      </c>
      <c r="K221" t="s">
        <v>1229</v>
      </c>
      <c r="L221">
        <v>80864</v>
      </c>
      <c r="M221">
        <v>73860</v>
      </c>
      <c r="N221">
        <v>1077</v>
      </c>
      <c r="O221">
        <v>51</v>
      </c>
      <c r="P221">
        <v>3407</v>
      </c>
      <c r="Q221">
        <v>47</v>
      </c>
      <c r="R221">
        <v>701</v>
      </c>
      <c r="S221">
        <v>1721</v>
      </c>
      <c r="T221" s="12">
        <v>91.338543727740401</v>
      </c>
      <c r="U221" s="9">
        <f>N221/L221</f>
        <v>1.3318658488326078E-2</v>
      </c>
      <c r="V221" s="9">
        <f>O221/L221</f>
        <v>6.3068856351404827E-4</v>
      </c>
      <c r="W221" s="9">
        <f>P221/L221</f>
        <v>4.2132469331222791E-2</v>
      </c>
      <c r="X221" s="9">
        <f>Q221/L221</f>
        <v>5.8122279382667198E-4</v>
      </c>
      <c r="Y221" s="9">
        <f>R221/L221</f>
        <v>8.6688761377127031E-3</v>
      </c>
      <c r="Z221" s="9">
        <f>S221/L221</f>
        <v>2.1282647407993668E-2</v>
      </c>
      <c r="AA221" s="9">
        <f>SUM(N221:S221)/L221</f>
        <v>8.6614562722595961E-2</v>
      </c>
      <c r="AB221" s="9" t="str">
        <f>IF(T221&gt;73,"Greater","Less")</f>
        <v>Greater</v>
      </c>
      <c r="AC221" s="9" t="str">
        <f>IF(T221&gt;VLOOKUP(G221,Some_data!$C$3144:$M$3196,11,FALSE),"Greater","Less")</f>
        <v>Greater</v>
      </c>
      <c r="AD221" s="9" t="str">
        <f>IF(T221&gt;VLOOKUP(J221,Some_data!$A$2:$M$3143,13,FALSE),"Greater","Less")</f>
        <v>Less</v>
      </c>
      <c r="AE221" s="9"/>
      <c r="AF221" t="s">
        <v>87</v>
      </c>
      <c r="AG221" s="1">
        <v>3</v>
      </c>
      <c r="AH221" s="2">
        <v>47270</v>
      </c>
      <c r="AI221" s="2">
        <v>45809</v>
      </c>
      <c r="AJ221" t="s">
        <v>31</v>
      </c>
      <c r="AK221" s="2">
        <v>45809</v>
      </c>
      <c r="AL221" t="s">
        <v>88</v>
      </c>
      <c r="AM221" t="s">
        <v>31</v>
      </c>
      <c r="AN221" t="s">
        <v>88</v>
      </c>
      <c r="AO221" t="s">
        <v>31</v>
      </c>
      <c r="AP221" t="s">
        <v>33</v>
      </c>
      <c r="AQ221" t="s">
        <v>31</v>
      </c>
      <c r="AR221" t="s">
        <v>34</v>
      </c>
      <c r="AS221" t="s">
        <v>70</v>
      </c>
      <c r="AT221" s="3">
        <v>2.9489999999999998</v>
      </c>
      <c r="AU221" s="3">
        <v>3.55</v>
      </c>
      <c r="AV221" s="4">
        <v>1240000</v>
      </c>
      <c r="AW221" s="5">
        <v>100.27500000000001</v>
      </c>
      <c r="AX221" s="6">
        <v>1243410</v>
      </c>
      <c r="AY221" s="5">
        <v>106.13200000000001</v>
      </c>
      <c r="AZ221" s="4">
        <v>1316036.8</v>
      </c>
      <c r="BA221" s="4">
        <v>72626.8</v>
      </c>
    </row>
    <row r="222" spans="1:53" hidden="1" x14ac:dyDescent="0.25">
      <c r="A222" t="str">
        <f t="shared" si="9"/>
        <v>Dup</v>
      </c>
      <c r="B222" t="str">
        <f t="shared" si="8"/>
        <v>234604</v>
      </c>
      <c r="C222" t="s">
        <v>318</v>
      </c>
      <c r="D222" t="s">
        <v>27</v>
      </c>
      <c r="E222" t="s">
        <v>309</v>
      </c>
      <c r="F222" t="s">
        <v>1075</v>
      </c>
      <c r="G222" t="s">
        <v>310</v>
      </c>
      <c r="H222" t="str">
        <f>F222&amp;", "&amp;G222</f>
        <v>Dallas, IA</v>
      </c>
      <c r="I222" t="s">
        <v>1163</v>
      </c>
      <c r="J222" s="7">
        <v>19049</v>
      </c>
      <c r="K222" t="s">
        <v>1229</v>
      </c>
      <c r="L222">
        <v>80864</v>
      </c>
      <c r="M222">
        <v>73860</v>
      </c>
      <c r="N222">
        <v>1077</v>
      </c>
      <c r="O222">
        <v>51</v>
      </c>
      <c r="P222">
        <v>3407</v>
      </c>
      <c r="Q222">
        <v>47</v>
      </c>
      <c r="R222">
        <v>701</v>
      </c>
      <c r="S222">
        <v>1721</v>
      </c>
      <c r="T222" s="12">
        <v>91.338543727740401</v>
      </c>
      <c r="U222" s="9">
        <f>N222/L222</f>
        <v>1.3318658488326078E-2</v>
      </c>
      <c r="V222" s="9">
        <f>O222/L222</f>
        <v>6.3068856351404827E-4</v>
      </c>
      <c r="W222" s="9">
        <f>P222/L222</f>
        <v>4.2132469331222791E-2</v>
      </c>
      <c r="X222" s="9">
        <f>Q222/L222</f>
        <v>5.8122279382667198E-4</v>
      </c>
      <c r="Y222" s="9">
        <f>R222/L222</f>
        <v>8.6688761377127031E-3</v>
      </c>
      <c r="Z222" s="9">
        <f>S222/L222</f>
        <v>2.1282647407993668E-2</v>
      </c>
      <c r="AA222" s="9">
        <f>SUM(N222:S222)/L222</f>
        <v>8.6614562722595961E-2</v>
      </c>
      <c r="AB222" s="9" t="str">
        <f>IF(T222&gt;73,"Greater","Less")</f>
        <v>Greater</v>
      </c>
      <c r="AC222" s="9" t="str">
        <f>IF(T222&gt;VLOOKUP(G222,Some_data!$C$3144:$M$3196,11,FALSE),"Greater","Less")</f>
        <v>Greater</v>
      </c>
      <c r="AD222" s="9" t="str">
        <f>IF(T222&gt;VLOOKUP(J222,Some_data!$A$2:$M$3143,13,FALSE),"Greater","Less")</f>
        <v>Less</v>
      </c>
      <c r="AE222" s="9"/>
      <c r="AF222" t="s">
        <v>87</v>
      </c>
      <c r="AG222" s="1">
        <v>3</v>
      </c>
      <c r="AH222" s="2">
        <v>47635</v>
      </c>
      <c r="AI222" s="2">
        <v>45809</v>
      </c>
      <c r="AJ222" t="s">
        <v>31</v>
      </c>
      <c r="AK222" s="2">
        <v>45809</v>
      </c>
      <c r="AL222" t="s">
        <v>88</v>
      </c>
      <c r="AM222" t="s">
        <v>31</v>
      </c>
      <c r="AN222" t="s">
        <v>88</v>
      </c>
      <c r="AO222" t="s">
        <v>31</v>
      </c>
      <c r="AP222" t="s">
        <v>33</v>
      </c>
      <c r="AQ222" t="s">
        <v>31</v>
      </c>
      <c r="AR222" t="s">
        <v>34</v>
      </c>
      <c r="AS222" t="s">
        <v>70</v>
      </c>
      <c r="AT222" s="3">
        <v>3</v>
      </c>
      <c r="AU222" s="3">
        <v>3.6139999999999999</v>
      </c>
      <c r="AV222" s="4">
        <v>1275000</v>
      </c>
      <c r="AW222" s="5">
        <v>100</v>
      </c>
      <c r="AX222" s="6">
        <v>1275000</v>
      </c>
      <c r="AY222" s="5">
        <v>105.497</v>
      </c>
      <c r="AZ222" s="4">
        <v>1345086.75</v>
      </c>
      <c r="BA222" s="4">
        <v>70086.75</v>
      </c>
    </row>
    <row r="223" spans="1:53" hidden="1" x14ac:dyDescent="0.25">
      <c r="A223" t="str">
        <f t="shared" si="9"/>
        <v>Dup</v>
      </c>
      <c r="B223" t="str">
        <f t="shared" si="8"/>
        <v>234604</v>
      </c>
      <c r="C223" t="s">
        <v>319</v>
      </c>
      <c r="D223" t="s">
        <v>27</v>
      </c>
      <c r="E223" t="s">
        <v>309</v>
      </c>
      <c r="F223" t="s">
        <v>1075</v>
      </c>
      <c r="G223" t="s">
        <v>310</v>
      </c>
      <c r="H223" t="str">
        <f>F223&amp;", "&amp;G223</f>
        <v>Dallas, IA</v>
      </c>
      <c r="I223" t="s">
        <v>1163</v>
      </c>
      <c r="J223" s="7">
        <v>19049</v>
      </c>
      <c r="K223" t="s">
        <v>1229</v>
      </c>
      <c r="L223">
        <v>80864</v>
      </c>
      <c r="M223">
        <v>73860</v>
      </c>
      <c r="N223">
        <v>1077</v>
      </c>
      <c r="O223">
        <v>51</v>
      </c>
      <c r="P223">
        <v>3407</v>
      </c>
      <c r="Q223">
        <v>47</v>
      </c>
      <c r="R223">
        <v>701</v>
      </c>
      <c r="S223">
        <v>1721</v>
      </c>
      <c r="T223" s="12">
        <v>91.338543727740401</v>
      </c>
      <c r="U223" s="9">
        <f>N223/L223</f>
        <v>1.3318658488326078E-2</v>
      </c>
      <c r="V223" s="9">
        <f>O223/L223</f>
        <v>6.3068856351404827E-4</v>
      </c>
      <c r="W223" s="9">
        <f>P223/L223</f>
        <v>4.2132469331222791E-2</v>
      </c>
      <c r="X223" s="9">
        <f>Q223/L223</f>
        <v>5.8122279382667198E-4</v>
      </c>
      <c r="Y223" s="9">
        <f>R223/L223</f>
        <v>8.6688761377127031E-3</v>
      </c>
      <c r="Z223" s="9">
        <f>S223/L223</f>
        <v>2.1282647407993668E-2</v>
      </c>
      <c r="AA223" s="9">
        <f>SUM(N223:S223)/L223</f>
        <v>8.6614562722595961E-2</v>
      </c>
      <c r="AB223" s="9" t="str">
        <f>IF(T223&gt;73,"Greater","Less")</f>
        <v>Greater</v>
      </c>
      <c r="AC223" s="9" t="str">
        <f>IF(T223&gt;VLOOKUP(G223,Some_data!$C$3144:$M$3196,11,FALSE),"Greater","Less")</f>
        <v>Greater</v>
      </c>
      <c r="AD223" s="9" t="str">
        <f>IF(T223&gt;VLOOKUP(J223,Some_data!$A$2:$M$3143,13,FALSE),"Greater","Less")</f>
        <v>Less</v>
      </c>
      <c r="AE223" s="9"/>
      <c r="AF223" t="s">
        <v>87</v>
      </c>
      <c r="AG223" s="1">
        <v>3.1</v>
      </c>
      <c r="AH223" s="2">
        <v>48000</v>
      </c>
      <c r="AI223" s="2">
        <v>45809</v>
      </c>
      <c r="AJ223" t="s">
        <v>31</v>
      </c>
      <c r="AK223" s="2">
        <v>45809</v>
      </c>
      <c r="AL223" t="s">
        <v>88</v>
      </c>
      <c r="AM223" t="s">
        <v>31</v>
      </c>
      <c r="AN223" t="s">
        <v>88</v>
      </c>
      <c r="AO223" t="s">
        <v>31</v>
      </c>
      <c r="AP223" t="s">
        <v>33</v>
      </c>
      <c r="AQ223" t="s">
        <v>31</v>
      </c>
      <c r="AR223" t="s">
        <v>34</v>
      </c>
      <c r="AS223" t="s">
        <v>70</v>
      </c>
      <c r="AT223" s="3">
        <v>3.1</v>
      </c>
      <c r="AU223" s="3">
        <v>3.74</v>
      </c>
      <c r="AV223" s="4">
        <v>1315000</v>
      </c>
      <c r="AW223" s="5">
        <v>100</v>
      </c>
      <c r="AX223" s="6">
        <v>1315000</v>
      </c>
      <c r="AY223" s="5">
        <v>104.889</v>
      </c>
      <c r="AZ223" s="4">
        <v>1379290.35</v>
      </c>
      <c r="BA223" s="4">
        <v>64290.35</v>
      </c>
    </row>
    <row r="224" spans="1:53" hidden="1" x14ac:dyDescent="0.25">
      <c r="A224" t="str">
        <f t="shared" si="9"/>
        <v>Dup</v>
      </c>
      <c r="B224" t="str">
        <f t="shared" si="8"/>
        <v>234604</v>
      </c>
      <c r="C224" t="s">
        <v>320</v>
      </c>
      <c r="D224" t="s">
        <v>27</v>
      </c>
      <c r="E224" t="s">
        <v>309</v>
      </c>
      <c r="F224" t="s">
        <v>1075</v>
      </c>
      <c r="G224" t="s">
        <v>310</v>
      </c>
      <c r="H224" t="str">
        <f>F224&amp;", "&amp;G224</f>
        <v>Dallas, IA</v>
      </c>
      <c r="I224" t="s">
        <v>1163</v>
      </c>
      <c r="J224" s="7">
        <v>19049</v>
      </c>
      <c r="K224" t="s">
        <v>1229</v>
      </c>
      <c r="L224">
        <v>80864</v>
      </c>
      <c r="M224">
        <v>73860</v>
      </c>
      <c r="N224">
        <v>1077</v>
      </c>
      <c r="O224">
        <v>51</v>
      </c>
      <c r="P224">
        <v>3407</v>
      </c>
      <c r="Q224">
        <v>47</v>
      </c>
      <c r="R224">
        <v>701</v>
      </c>
      <c r="S224">
        <v>1721</v>
      </c>
      <c r="T224" s="12">
        <v>91.338543727740401</v>
      </c>
      <c r="U224" s="9">
        <f>N224/L224</f>
        <v>1.3318658488326078E-2</v>
      </c>
      <c r="V224" s="9">
        <f>O224/L224</f>
        <v>6.3068856351404827E-4</v>
      </c>
      <c r="W224" s="9">
        <f>P224/L224</f>
        <v>4.2132469331222791E-2</v>
      </c>
      <c r="X224" s="9">
        <f>Q224/L224</f>
        <v>5.8122279382667198E-4</v>
      </c>
      <c r="Y224" s="9">
        <f>R224/L224</f>
        <v>8.6688761377127031E-3</v>
      </c>
      <c r="Z224" s="9">
        <f>S224/L224</f>
        <v>2.1282647407993668E-2</v>
      </c>
      <c r="AA224" s="9">
        <f>SUM(N224:S224)/L224</f>
        <v>8.6614562722595961E-2</v>
      </c>
      <c r="AB224" s="9" t="str">
        <f>IF(T224&gt;73,"Greater","Less")</f>
        <v>Greater</v>
      </c>
      <c r="AC224" s="9" t="str">
        <f>IF(T224&gt;VLOOKUP(G224,Some_data!$C$3144:$M$3196,11,FALSE),"Greater","Less")</f>
        <v>Greater</v>
      </c>
      <c r="AD224" s="9" t="str">
        <f>IF(T224&gt;VLOOKUP(J224,Some_data!$A$2:$M$3143,13,FALSE),"Greater","Less")</f>
        <v>Less</v>
      </c>
      <c r="AE224" s="9"/>
      <c r="AF224" t="s">
        <v>87</v>
      </c>
      <c r="AG224" s="1">
        <v>3.2</v>
      </c>
      <c r="AH224" s="2">
        <v>48366</v>
      </c>
      <c r="AI224" s="2">
        <v>45809</v>
      </c>
      <c r="AJ224" t="s">
        <v>31</v>
      </c>
      <c r="AK224" s="2">
        <v>45809</v>
      </c>
      <c r="AL224" t="s">
        <v>88</v>
      </c>
      <c r="AM224" t="s">
        <v>31</v>
      </c>
      <c r="AN224" t="s">
        <v>88</v>
      </c>
      <c r="AO224" t="s">
        <v>31</v>
      </c>
      <c r="AP224" t="s">
        <v>33</v>
      </c>
      <c r="AQ224" t="s">
        <v>31</v>
      </c>
      <c r="AR224" t="s">
        <v>34</v>
      </c>
      <c r="AS224" t="s">
        <v>70</v>
      </c>
      <c r="AT224" s="3">
        <v>3.2</v>
      </c>
      <c r="AU224" s="3">
        <v>3.867</v>
      </c>
      <c r="AV224" s="4">
        <v>425000</v>
      </c>
      <c r="AW224" s="5">
        <v>100</v>
      </c>
      <c r="AX224" s="6">
        <v>425000</v>
      </c>
      <c r="AY224" s="5">
        <v>104.429</v>
      </c>
      <c r="AZ224" s="4">
        <v>443823.25</v>
      </c>
      <c r="BA224" s="4">
        <v>18823.25</v>
      </c>
    </row>
    <row r="225" spans="1:53" x14ac:dyDescent="0.25">
      <c r="A225" t="str">
        <f t="shared" si="9"/>
        <v xml:space="preserve"> </v>
      </c>
      <c r="B225" t="str">
        <f t="shared" si="8"/>
        <v>236092</v>
      </c>
      <c r="C225" t="s">
        <v>455</v>
      </c>
      <c r="D225" t="s">
        <v>27</v>
      </c>
      <c r="E225" t="s">
        <v>456</v>
      </c>
      <c r="F225" t="s">
        <v>1086</v>
      </c>
      <c r="G225" t="s">
        <v>323</v>
      </c>
      <c r="H225" t="str">
        <f>F225&amp;", "&amp;G225</f>
        <v>Dane, WI</v>
      </c>
      <c r="I225" t="s">
        <v>1174</v>
      </c>
      <c r="J225" s="7">
        <v>55025</v>
      </c>
      <c r="K225" t="s">
        <v>1229</v>
      </c>
      <c r="L225">
        <v>522837</v>
      </c>
      <c r="M225">
        <v>438930</v>
      </c>
      <c r="N225">
        <v>26715</v>
      </c>
      <c r="O225">
        <v>1420</v>
      </c>
      <c r="P225">
        <v>29588</v>
      </c>
      <c r="Q225">
        <v>198</v>
      </c>
      <c r="R225">
        <v>10296</v>
      </c>
      <c r="S225">
        <v>15690</v>
      </c>
      <c r="T225" s="12">
        <v>83.951594856523158</v>
      </c>
      <c r="U225" s="9">
        <f>N225/L225</f>
        <v>5.1096230756430779E-2</v>
      </c>
      <c r="V225" s="9">
        <f>O225/L225</f>
        <v>2.7159516254587949E-3</v>
      </c>
      <c r="W225" s="9">
        <f>P225/L225</f>
        <v>5.6591251193010443E-2</v>
      </c>
      <c r="X225" s="9">
        <f>Q225/L225</f>
        <v>3.7870311397242355E-4</v>
      </c>
      <c r="Y225" s="9">
        <f>R225/L225</f>
        <v>1.9692561926566023E-2</v>
      </c>
      <c r="Z225" s="9">
        <f>S225/L225</f>
        <v>3.0009352819329926E-2</v>
      </c>
      <c r="AA225" s="9">
        <f>SUM(N225:S225)/L225</f>
        <v>0.16048405143476838</v>
      </c>
      <c r="AB225" s="9" t="str">
        <f>IF(T225&gt;73,"Greater","Less")</f>
        <v>Greater</v>
      </c>
      <c r="AC225" s="9" t="str">
        <f>IF(T225&gt;VLOOKUP(G225,Some_data!$C$3144:$M$3196,11,FALSE),"Greater","Less")</f>
        <v>Less</v>
      </c>
      <c r="AD225" s="9" t="str">
        <f>IF(T225&gt;VLOOKUP(J225,Some_data!$A$2:$M$3143,13,FALSE),"Greater","Less")</f>
        <v>Less</v>
      </c>
      <c r="AE225" s="12">
        <f>IF(AD225="Greater",0,1)</f>
        <v>1</v>
      </c>
      <c r="AF225" t="s">
        <v>87</v>
      </c>
      <c r="AG225" s="1">
        <v>3</v>
      </c>
      <c r="AH225" s="2">
        <v>45809</v>
      </c>
      <c r="AI225" s="2">
        <v>45444</v>
      </c>
      <c r="AJ225" t="s">
        <v>31</v>
      </c>
      <c r="AK225" s="2">
        <v>45444</v>
      </c>
      <c r="AL225" t="s">
        <v>31</v>
      </c>
      <c r="AM225" t="s">
        <v>89</v>
      </c>
      <c r="AN225" t="s">
        <v>31</v>
      </c>
      <c r="AO225" t="s">
        <v>89</v>
      </c>
      <c r="AP225" t="s">
        <v>33</v>
      </c>
      <c r="AQ225" t="s">
        <v>31</v>
      </c>
      <c r="AR225" t="s">
        <v>100</v>
      </c>
      <c r="AS225" t="s">
        <v>70</v>
      </c>
      <c r="AT225" s="3">
        <v>1.821</v>
      </c>
      <c r="AU225" s="3">
        <v>2.1219999999999999</v>
      </c>
      <c r="AV225" s="4">
        <v>4490000</v>
      </c>
      <c r="AW225" s="5">
        <v>105.572</v>
      </c>
      <c r="AX225" s="6">
        <v>4740182.8</v>
      </c>
      <c r="AY225" s="5">
        <v>106.705</v>
      </c>
      <c r="AZ225" s="4">
        <v>4791054.5</v>
      </c>
      <c r="BA225" s="4">
        <v>50871.7</v>
      </c>
    </row>
    <row r="226" spans="1:53" hidden="1" x14ac:dyDescent="0.25">
      <c r="A226" t="str">
        <f t="shared" si="9"/>
        <v>Dup</v>
      </c>
      <c r="B226" t="str">
        <f t="shared" si="8"/>
        <v>236092</v>
      </c>
      <c r="C226" t="s">
        <v>457</v>
      </c>
      <c r="D226" t="s">
        <v>27</v>
      </c>
      <c r="E226" t="s">
        <v>456</v>
      </c>
      <c r="F226" t="s">
        <v>1086</v>
      </c>
      <c r="G226" t="s">
        <v>323</v>
      </c>
      <c r="H226" t="str">
        <f>F226&amp;", "&amp;G226</f>
        <v>Dane, WI</v>
      </c>
      <c r="I226" t="s">
        <v>1174</v>
      </c>
      <c r="J226" s="7">
        <v>55025</v>
      </c>
      <c r="K226" t="s">
        <v>1229</v>
      </c>
      <c r="L226">
        <v>522837</v>
      </c>
      <c r="M226">
        <v>438930</v>
      </c>
      <c r="N226">
        <v>26715</v>
      </c>
      <c r="O226">
        <v>1420</v>
      </c>
      <c r="P226">
        <v>29588</v>
      </c>
      <c r="Q226">
        <v>198</v>
      </c>
      <c r="R226">
        <v>10296</v>
      </c>
      <c r="S226">
        <v>15690</v>
      </c>
      <c r="T226" s="12">
        <v>83.951594856523158</v>
      </c>
      <c r="U226" s="9">
        <f>N226/L226</f>
        <v>5.1096230756430779E-2</v>
      </c>
      <c r="V226" s="9">
        <f>O226/L226</f>
        <v>2.7159516254587949E-3</v>
      </c>
      <c r="W226" s="9">
        <f>P226/L226</f>
        <v>5.6591251193010443E-2</v>
      </c>
      <c r="X226" s="9">
        <f>Q226/L226</f>
        <v>3.7870311397242355E-4</v>
      </c>
      <c r="Y226" s="9">
        <f>R226/L226</f>
        <v>1.9692561926566023E-2</v>
      </c>
      <c r="Z226" s="9">
        <f>S226/L226</f>
        <v>3.0009352819329926E-2</v>
      </c>
      <c r="AA226" s="9">
        <f>SUM(N226:S226)/L226</f>
        <v>0.16048405143476838</v>
      </c>
      <c r="AB226" s="9" t="str">
        <f>IF(T226&gt;73,"Greater","Less")</f>
        <v>Greater</v>
      </c>
      <c r="AC226" s="9" t="str">
        <f>IF(T226&gt;VLOOKUP(G226,Some_data!$C$3144:$M$3196,11,FALSE),"Greater","Less")</f>
        <v>Less</v>
      </c>
      <c r="AD226" s="9" t="str">
        <f>IF(T226&gt;VLOOKUP(J226,Some_data!$A$2:$M$3143,13,FALSE),"Greater","Less")</f>
        <v>Less</v>
      </c>
      <c r="AE226" s="9"/>
      <c r="AF226" t="s">
        <v>87</v>
      </c>
      <c r="AG226" s="1">
        <v>2</v>
      </c>
      <c r="AH226" s="2">
        <v>46174</v>
      </c>
      <c r="AI226" s="2">
        <v>45444</v>
      </c>
      <c r="AJ226" t="s">
        <v>31</v>
      </c>
      <c r="AK226" s="2">
        <v>45444</v>
      </c>
      <c r="AL226" t="s">
        <v>31</v>
      </c>
      <c r="AM226" t="s">
        <v>89</v>
      </c>
      <c r="AN226" t="s">
        <v>31</v>
      </c>
      <c r="AO226" t="s">
        <v>89</v>
      </c>
      <c r="AP226" t="s">
        <v>33</v>
      </c>
      <c r="AQ226" t="s">
        <v>31</v>
      </c>
      <c r="AR226" t="s">
        <v>100</v>
      </c>
      <c r="AS226" t="s">
        <v>70</v>
      </c>
      <c r="AT226" s="3">
        <v>2</v>
      </c>
      <c r="AU226" s="3">
        <v>2.3479999999999999</v>
      </c>
      <c r="AV226" s="4">
        <v>4600000</v>
      </c>
      <c r="AW226" s="5">
        <v>100</v>
      </c>
      <c r="AX226" s="6">
        <v>4600000</v>
      </c>
      <c r="AY226" s="5">
        <v>100.99</v>
      </c>
      <c r="AZ226" s="4">
        <v>4645540</v>
      </c>
      <c r="BA226" s="4">
        <v>45540</v>
      </c>
    </row>
    <row r="227" spans="1:53" hidden="1" x14ac:dyDescent="0.25">
      <c r="A227" t="str">
        <f t="shared" si="9"/>
        <v>Dup</v>
      </c>
      <c r="B227" t="str">
        <f t="shared" si="8"/>
        <v>236092</v>
      </c>
      <c r="C227" t="s">
        <v>458</v>
      </c>
      <c r="D227" t="s">
        <v>27</v>
      </c>
      <c r="E227" t="s">
        <v>456</v>
      </c>
      <c r="F227" t="s">
        <v>1086</v>
      </c>
      <c r="G227" t="s">
        <v>323</v>
      </c>
      <c r="H227" t="str">
        <f>F227&amp;", "&amp;G227</f>
        <v>Dane, WI</v>
      </c>
      <c r="I227" t="s">
        <v>1174</v>
      </c>
      <c r="J227" s="7">
        <v>55025</v>
      </c>
      <c r="K227" t="s">
        <v>1229</v>
      </c>
      <c r="L227">
        <v>522837</v>
      </c>
      <c r="M227">
        <v>438930</v>
      </c>
      <c r="N227">
        <v>26715</v>
      </c>
      <c r="O227">
        <v>1420</v>
      </c>
      <c r="P227">
        <v>29588</v>
      </c>
      <c r="Q227">
        <v>198</v>
      </c>
      <c r="R227">
        <v>10296</v>
      </c>
      <c r="S227">
        <v>15690</v>
      </c>
      <c r="T227" s="12">
        <v>83.951594856523158</v>
      </c>
      <c r="U227" s="9">
        <f>N227/L227</f>
        <v>5.1096230756430779E-2</v>
      </c>
      <c r="V227" s="9">
        <f>O227/L227</f>
        <v>2.7159516254587949E-3</v>
      </c>
      <c r="W227" s="9">
        <f>P227/L227</f>
        <v>5.6591251193010443E-2</v>
      </c>
      <c r="X227" s="9">
        <f>Q227/L227</f>
        <v>3.7870311397242355E-4</v>
      </c>
      <c r="Y227" s="9">
        <f>R227/L227</f>
        <v>1.9692561926566023E-2</v>
      </c>
      <c r="Z227" s="9">
        <f>S227/L227</f>
        <v>3.0009352819329926E-2</v>
      </c>
      <c r="AA227" s="9">
        <f>SUM(N227:S227)/L227</f>
        <v>0.16048405143476838</v>
      </c>
      <c r="AB227" s="9" t="str">
        <f>IF(T227&gt;73,"Greater","Less")</f>
        <v>Greater</v>
      </c>
      <c r="AC227" s="9" t="str">
        <f>IF(T227&gt;VLOOKUP(G227,Some_data!$C$3144:$M$3196,11,FALSE),"Greater","Less")</f>
        <v>Less</v>
      </c>
      <c r="AD227" s="9" t="str">
        <f>IF(T227&gt;VLOOKUP(J227,Some_data!$A$2:$M$3143,13,FALSE),"Greater","Less")</f>
        <v>Less</v>
      </c>
      <c r="AE227" s="9"/>
      <c r="AF227" t="s">
        <v>87</v>
      </c>
      <c r="AG227" s="1">
        <v>2.5</v>
      </c>
      <c r="AH227" s="2">
        <v>46539</v>
      </c>
      <c r="AI227" s="2">
        <v>45444</v>
      </c>
      <c r="AJ227" t="s">
        <v>31</v>
      </c>
      <c r="AK227" s="2">
        <v>45444</v>
      </c>
      <c r="AL227" t="s">
        <v>31</v>
      </c>
      <c r="AM227" t="s">
        <v>89</v>
      </c>
      <c r="AN227" t="s">
        <v>31</v>
      </c>
      <c r="AO227" t="s">
        <v>89</v>
      </c>
      <c r="AP227" t="s">
        <v>33</v>
      </c>
      <c r="AQ227" t="s">
        <v>31</v>
      </c>
      <c r="AR227" t="s">
        <v>100</v>
      </c>
      <c r="AS227" t="s">
        <v>70</v>
      </c>
      <c r="AT227" s="3">
        <v>2.133</v>
      </c>
      <c r="AU227" s="3">
        <v>2.5169999999999999</v>
      </c>
      <c r="AV227" s="4">
        <v>4505000</v>
      </c>
      <c r="AW227" s="5">
        <v>101.72</v>
      </c>
      <c r="AX227" s="6">
        <v>4582486</v>
      </c>
      <c r="AY227" s="5">
        <v>103.556</v>
      </c>
      <c r="AZ227" s="4">
        <v>4665197.8</v>
      </c>
      <c r="BA227" s="4">
        <v>82711.8</v>
      </c>
    </row>
    <row r="228" spans="1:53" x14ac:dyDescent="0.25">
      <c r="A228" t="str">
        <f t="shared" si="9"/>
        <v xml:space="preserve"> </v>
      </c>
      <c r="B228" t="str">
        <f t="shared" si="8"/>
        <v>239019</v>
      </c>
      <c r="C228" t="s">
        <v>986</v>
      </c>
      <c r="D228" t="s">
        <v>27</v>
      </c>
      <c r="E228" t="s">
        <v>987</v>
      </c>
      <c r="F228" t="s">
        <v>1131</v>
      </c>
      <c r="G228" t="s">
        <v>620</v>
      </c>
      <c r="H228" t="str">
        <f>F228&amp;", "&amp;G228</f>
        <v>Davis, UT</v>
      </c>
      <c r="I228" t="s">
        <v>1217</v>
      </c>
      <c r="J228" s="7">
        <v>49011</v>
      </c>
      <c r="K228" t="s">
        <v>1227</v>
      </c>
      <c r="L228">
        <v>334977</v>
      </c>
      <c r="M228">
        <v>300506</v>
      </c>
      <c r="N228">
        <v>4372</v>
      </c>
      <c r="O228">
        <v>1385</v>
      </c>
      <c r="P228">
        <v>6165</v>
      </c>
      <c r="Q228">
        <v>2064</v>
      </c>
      <c r="R228">
        <v>9265</v>
      </c>
      <c r="S228">
        <v>11220</v>
      </c>
      <c r="T228" s="12">
        <v>89.709442737859618</v>
      </c>
      <c r="U228" s="9">
        <f>N228/L228</f>
        <v>1.3051642351564436E-2</v>
      </c>
      <c r="V228" s="9">
        <f>O228/L228</f>
        <v>4.1346122271081302E-3</v>
      </c>
      <c r="W228" s="9">
        <f>P228/L228</f>
        <v>1.8404248649907307E-2</v>
      </c>
      <c r="X228" s="9">
        <f>Q228/L228</f>
        <v>6.1616170662463395E-3</v>
      </c>
      <c r="Y228" s="9">
        <f>R228/L228</f>
        <v>2.7658615367622253E-2</v>
      </c>
      <c r="Z228" s="9">
        <f>S228/L228</f>
        <v>3.3494836958955394E-2</v>
      </c>
      <c r="AA228" s="9">
        <f>SUM(N228:S228)/L228</f>
        <v>0.10290557262140386</v>
      </c>
      <c r="AB228" s="9" t="str">
        <f>IF(T228&gt;73,"Greater","Less")</f>
        <v>Greater</v>
      </c>
      <c r="AC228" s="9" t="str">
        <f>IF(T228&gt;VLOOKUP(G228,Some_data!$C$3144:$M$3196,11,FALSE),"Greater","Less")</f>
        <v>Greater</v>
      </c>
      <c r="AD228" s="9" t="str">
        <f>IF(T228&gt;VLOOKUP(J228,Some_data!$A$2:$M$3143,13,FALSE),"Greater","Less")</f>
        <v>Less</v>
      </c>
      <c r="AE228" s="12">
        <f>IF(AD228="Greater",0,1)</f>
        <v>1</v>
      </c>
      <c r="AF228" t="s">
        <v>87</v>
      </c>
      <c r="AG228" s="1">
        <v>2</v>
      </c>
      <c r="AH228" s="2">
        <v>46539</v>
      </c>
      <c r="AI228" s="2">
        <v>46357</v>
      </c>
      <c r="AJ228" t="s">
        <v>31</v>
      </c>
      <c r="AK228" s="2">
        <v>46357</v>
      </c>
      <c r="AL228" t="s">
        <v>88</v>
      </c>
      <c r="AM228" t="s">
        <v>31</v>
      </c>
      <c r="AN228" t="s">
        <v>43</v>
      </c>
      <c r="AO228" t="s">
        <v>31</v>
      </c>
      <c r="AP228" t="s">
        <v>33</v>
      </c>
      <c r="AQ228" t="s">
        <v>31</v>
      </c>
      <c r="AR228" t="s">
        <v>60</v>
      </c>
      <c r="AS228" t="s">
        <v>966</v>
      </c>
      <c r="AT228" s="3">
        <v>2</v>
      </c>
      <c r="AU228" s="3">
        <v>2.3479999999999999</v>
      </c>
      <c r="AV228" s="4">
        <v>3575000</v>
      </c>
      <c r="AW228" s="5">
        <v>100</v>
      </c>
      <c r="AX228" s="6">
        <v>3575000</v>
      </c>
      <c r="AY228" s="5">
        <v>100.97199999999999</v>
      </c>
      <c r="AZ228" s="4">
        <v>3609749</v>
      </c>
      <c r="BA228" s="4">
        <v>34749</v>
      </c>
    </row>
    <row r="229" spans="1:53" hidden="1" x14ac:dyDescent="0.25">
      <c r="A229" t="str">
        <f t="shared" si="9"/>
        <v>Dup</v>
      </c>
      <c r="B229" t="str">
        <f t="shared" si="8"/>
        <v>239019</v>
      </c>
      <c r="C229" t="s">
        <v>988</v>
      </c>
      <c r="D229" t="s">
        <v>27</v>
      </c>
      <c r="E229" t="s">
        <v>987</v>
      </c>
      <c r="F229" t="s">
        <v>1131</v>
      </c>
      <c r="G229" t="s">
        <v>620</v>
      </c>
      <c r="H229" t="str">
        <f>F229&amp;", "&amp;G229</f>
        <v>Davis, UT</v>
      </c>
      <c r="I229" t="s">
        <v>1217</v>
      </c>
      <c r="J229" s="7">
        <v>49011</v>
      </c>
      <c r="K229" t="s">
        <v>1227</v>
      </c>
      <c r="L229">
        <v>334977</v>
      </c>
      <c r="M229">
        <v>300506</v>
      </c>
      <c r="N229">
        <v>4372</v>
      </c>
      <c r="O229">
        <v>1385</v>
      </c>
      <c r="P229">
        <v>6165</v>
      </c>
      <c r="Q229">
        <v>2064</v>
      </c>
      <c r="R229">
        <v>9265</v>
      </c>
      <c r="S229">
        <v>11220</v>
      </c>
      <c r="T229" s="12">
        <v>89.709442737859618</v>
      </c>
      <c r="U229" s="9">
        <f>N229/L229</f>
        <v>1.3051642351564436E-2</v>
      </c>
      <c r="V229" s="9">
        <f>O229/L229</f>
        <v>4.1346122271081302E-3</v>
      </c>
      <c r="W229" s="9">
        <f>P229/L229</f>
        <v>1.8404248649907307E-2</v>
      </c>
      <c r="X229" s="9">
        <f>Q229/L229</f>
        <v>6.1616170662463395E-3</v>
      </c>
      <c r="Y229" s="9">
        <f>R229/L229</f>
        <v>2.7658615367622253E-2</v>
      </c>
      <c r="Z229" s="9">
        <f>S229/L229</f>
        <v>3.3494836958955394E-2</v>
      </c>
      <c r="AA229" s="9">
        <f>SUM(N229:S229)/L229</f>
        <v>0.10290557262140386</v>
      </c>
      <c r="AB229" s="9" t="str">
        <f>IF(T229&gt;73,"Greater","Less")</f>
        <v>Greater</v>
      </c>
      <c r="AC229" s="9" t="str">
        <f>IF(T229&gt;VLOOKUP(G229,Some_data!$C$3144:$M$3196,11,FALSE),"Greater","Less")</f>
        <v>Greater</v>
      </c>
      <c r="AD229" s="9" t="str">
        <f>IF(T229&gt;VLOOKUP(J229,Some_data!$A$2:$M$3143,13,FALSE),"Greater","Less")</f>
        <v>Less</v>
      </c>
      <c r="AE229" s="9"/>
      <c r="AF229" t="s">
        <v>87</v>
      </c>
      <c r="AG229" s="1">
        <v>2.2000000000000002</v>
      </c>
      <c r="AH229" s="2">
        <v>46905</v>
      </c>
      <c r="AI229" s="2">
        <v>46357</v>
      </c>
      <c r="AJ229" t="s">
        <v>31</v>
      </c>
      <c r="AK229" s="2">
        <v>46357</v>
      </c>
      <c r="AL229" t="s">
        <v>88</v>
      </c>
      <c r="AM229" t="s">
        <v>31</v>
      </c>
      <c r="AN229" t="s">
        <v>43</v>
      </c>
      <c r="AO229" t="s">
        <v>31</v>
      </c>
      <c r="AP229" t="s">
        <v>33</v>
      </c>
      <c r="AQ229" t="s">
        <v>31</v>
      </c>
      <c r="AR229" t="s">
        <v>60</v>
      </c>
      <c r="AS229" t="s">
        <v>966</v>
      </c>
      <c r="AT229" s="3">
        <v>2.2000000000000002</v>
      </c>
      <c r="AU229" s="3">
        <v>2.601</v>
      </c>
      <c r="AV229" s="4">
        <v>3650000</v>
      </c>
      <c r="AW229" s="5">
        <v>100</v>
      </c>
      <c r="AX229" s="6">
        <v>3650000</v>
      </c>
      <c r="AY229" s="5">
        <v>101.176</v>
      </c>
      <c r="AZ229" s="4">
        <v>3692924</v>
      </c>
      <c r="BA229" s="4">
        <v>42924</v>
      </c>
    </row>
    <row r="230" spans="1:53" hidden="1" x14ac:dyDescent="0.25">
      <c r="A230" t="str">
        <f t="shared" si="9"/>
        <v>Dup</v>
      </c>
      <c r="B230" t="str">
        <f t="shared" si="8"/>
        <v>239019</v>
      </c>
      <c r="C230" t="s">
        <v>989</v>
      </c>
      <c r="D230" t="s">
        <v>27</v>
      </c>
      <c r="E230" t="s">
        <v>987</v>
      </c>
      <c r="F230" t="s">
        <v>1131</v>
      </c>
      <c r="G230" t="s">
        <v>620</v>
      </c>
      <c r="H230" t="str">
        <f>F230&amp;", "&amp;G230</f>
        <v>Davis, UT</v>
      </c>
      <c r="I230" t="s">
        <v>1217</v>
      </c>
      <c r="J230" s="7">
        <v>49011</v>
      </c>
      <c r="K230" t="s">
        <v>1227</v>
      </c>
      <c r="L230">
        <v>334977</v>
      </c>
      <c r="M230">
        <v>300506</v>
      </c>
      <c r="N230">
        <v>4372</v>
      </c>
      <c r="O230">
        <v>1385</v>
      </c>
      <c r="P230">
        <v>6165</v>
      </c>
      <c r="Q230">
        <v>2064</v>
      </c>
      <c r="R230">
        <v>9265</v>
      </c>
      <c r="S230">
        <v>11220</v>
      </c>
      <c r="T230" s="12">
        <v>89.709442737859618</v>
      </c>
      <c r="U230" s="9">
        <f>N230/L230</f>
        <v>1.3051642351564436E-2</v>
      </c>
      <c r="V230" s="9">
        <f>O230/L230</f>
        <v>4.1346122271081302E-3</v>
      </c>
      <c r="W230" s="9">
        <f>P230/L230</f>
        <v>1.8404248649907307E-2</v>
      </c>
      <c r="X230" s="9">
        <f>Q230/L230</f>
        <v>6.1616170662463395E-3</v>
      </c>
      <c r="Y230" s="9">
        <f>R230/L230</f>
        <v>2.7658615367622253E-2</v>
      </c>
      <c r="Z230" s="9">
        <f>S230/L230</f>
        <v>3.3494836958955394E-2</v>
      </c>
      <c r="AA230" s="9">
        <f>SUM(N230:S230)/L230</f>
        <v>0.10290557262140386</v>
      </c>
      <c r="AB230" s="9" t="str">
        <f>IF(T230&gt;73,"Greater","Less")</f>
        <v>Greater</v>
      </c>
      <c r="AC230" s="9" t="str">
        <f>IF(T230&gt;VLOOKUP(G230,Some_data!$C$3144:$M$3196,11,FALSE),"Greater","Less")</f>
        <v>Greater</v>
      </c>
      <c r="AD230" s="9" t="str">
        <f>IF(T230&gt;VLOOKUP(J230,Some_data!$A$2:$M$3143,13,FALSE),"Greater","Less")</f>
        <v>Less</v>
      </c>
      <c r="AE230" s="9"/>
      <c r="AF230" t="s">
        <v>87</v>
      </c>
      <c r="AG230" s="1">
        <v>2.4</v>
      </c>
      <c r="AH230" s="2">
        <v>47270</v>
      </c>
      <c r="AI230" s="2">
        <v>46357</v>
      </c>
      <c r="AJ230" t="s">
        <v>31</v>
      </c>
      <c r="AK230" s="2">
        <v>46357</v>
      </c>
      <c r="AL230" t="s">
        <v>88</v>
      </c>
      <c r="AM230" t="s">
        <v>31</v>
      </c>
      <c r="AN230" t="s">
        <v>43</v>
      </c>
      <c r="AO230" t="s">
        <v>31</v>
      </c>
      <c r="AP230" t="s">
        <v>33</v>
      </c>
      <c r="AQ230" t="s">
        <v>31</v>
      </c>
      <c r="AR230" t="s">
        <v>60</v>
      </c>
      <c r="AS230" t="s">
        <v>966</v>
      </c>
      <c r="AT230" s="3">
        <v>2.4</v>
      </c>
      <c r="AU230" s="3">
        <v>2.8540000000000001</v>
      </c>
      <c r="AV230" s="4">
        <v>3725000</v>
      </c>
      <c r="AW230" s="5">
        <v>100</v>
      </c>
      <c r="AX230" s="6">
        <v>3725000</v>
      </c>
      <c r="AY230" s="5">
        <v>101.449</v>
      </c>
      <c r="AZ230" s="4">
        <v>3778975.25</v>
      </c>
      <c r="BA230" s="4">
        <v>53975.25</v>
      </c>
    </row>
    <row r="231" spans="1:53" hidden="1" x14ac:dyDescent="0.25">
      <c r="A231" t="str">
        <f t="shared" si="9"/>
        <v>Dup</v>
      </c>
      <c r="B231" t="str">
        <f t="shared" si="8"/>
        <v>239019</v>
      </c>
      <c r="C231" t="s">
        <v>990</v>
      </c>
      <c r="D231" t="s">
        <v>27</v>
      </c>
      <c r="E231" t="s">
        <v>987</v>
      </c>
      <c r="F231" t="s">
        <v>1131</v>
      </c>
      <c r="G231" t="s">
        <v>620</v>
      </c>
      <c r="H231" t="str">
        <f>F231&amp;", "&amp;G231</f>
        <v>Davis, UT</v>
      </c>
      <c r="I231" t="s">
        <v>1217</v>
      </c>
      <c r="J231" s="7">
        <v>49011</v>
      </c>
      <c r="K231" t="s">
        <v>1227</v>
      </c>
      <c r="L231">
        <v>334977</v>
      </c>
      <c r="M231">
        <v>300506</v>
      </c>
      <c r="N231">
        <v>4372</v>
      </c>
      <c r="O231">
        <v>1385</v>
      </c>
      <c r="P231">
        <v>6165</v>
      </c>
      <c r="Q231">
        <v>2064</v>
      </c>
      <c r="R231">
        <v>9265</v>
      </c>
      <c r="S231">
        <v>11220</v>
      </c>
      <c r="T231" s="12">
        <v>89.709442737859618</v>
      </c>
      <c r="U231" s="9">
        <f>N231/L231</f>
        <v>1.3051642351564436E-2</v>
      </c>
      <c r="V231" s="9">
        <f>O231/L231</f>
        <v>4.1346122271081302E-3</v>
      </c>
      <c r="W231" s="9">
        <f>P231/L231</f>
        <v>1.8404248649907307E-2</v>
      </c>
      <c r="X231" s="9">
        <f>Q231/L231</f>
        <v>6.1616170662463395E-3</v>
      </c>
      <c r="Y231" s="9">
        <f>R231/L231</f>
        <v>2.7658615367622253E-2</v>
      </c>
      <c r="Z231" s="9">
        <f>S231/L231</f>
        <v>3.3494836958955394E-2</v>
      </c>
      <c r="AA231" s="9">
        <f>SUM(N231:S231)/L231</f>
        <v>0.10290557262140386</v>
      </c>
      <c r="AB231" s="9" t="str">
        <f>IF(T231&gt;73,"Greater","Less")</f>
        <v>Greater</v>
      </c>
      <c r="AC231" s="9" t="str">
        <f>IF(T231&gt;VLOOKUP(G231,Some_data!$C$3144:$M$3196,11,FALSE),"Greater","Less")</f>
        <v>Greater</v>
      </c>
      <c r="AD231" s="9" t="str">
        <f>IF(T231&gt;VLOOKUP(J231,Some_data!$A$2:$M$3143,13,FALSE),"Greater","Less")</f>
        <v>Less</v>
      </c>
      <c r="AE231" s="9"/>
      <c r="AF231" t="s">
        <v>87</v>
      </c>
      <c r="AG231" s="1">
        <v>2.5</v>
      </c>
      <c r="AH231" s="2">
        <v>47635</v>
      </c>
      <c r="AI231" s="2">
        <v>46357</v>
      </c>
      <c r="AJ231" t="s">
        <v>31</v>
      </c>
      <c r="AK231" s="2">
        <v>46357</v>
      </c>
      <c r="AL231" t="s">
        <v>88</v>
      </c>
      <c r="AM231" t="s">
        <v>31</v>
      </c>
      <c r="AN231" t="s">
        <v>43</v>
      </c>
      <c r="AO231" t="s">
        <v>31</v>
      </c>
      <c r="AP231" t="s">
        <v>33</v>
      </c>
      <c r="AQ231" t="s">
        <v>31</v>
      </c>
      <c r="AR231" t="s">
        <v>60</v>
      </c>
      <c r="AS231" t="s">
        <v>966</v>
      </c>
      <c r="AT231" s="3">
        <v>2.5</v>
      </c>
      <c r="AU231" s="3">
        <v>2.9809999999999999</v>
      </c>
      <c r="AV231" s="4">
        <v>3825000</v>
      </c>
      <c r="AW231" s="5">
        <v>100</v>
      </c>
      <c r="AX231" s="6">
        <v>3825000</v>
      </c>
      <c r="AY231" s="5">
        <v>101.515</v>
      </c>
      <c r="AZ231" s="4">
        <v>3882948.75</v>
      </c>
      <c r="BA231" s="4">
        <v>57948.75</v>
      </c>
    </row>
    <row r="232" spans="1:53" hidden="1" x14ac:dyDescent="0.25">
      <c r="A232" t="str">
        <f t="shared" si="9"/>
        <v>Dup</v>
      </c>
      <c r="B232" t="str">
        <f t="shared" si="8"/>
        <v>239019</v>
      </c>
      <c r="C232" t="s">
        <v>991</v>
      </c>
      <c r="D232" t="s">
        <v>27</v>
      </c>
      <c r="E232" t="s">
        <v>987</v>
      </c>
      <c r="F232" t="s">
        <v>1131</v>
      </c>
      <c r="G232" t="s">
        <v>620</v>
      </c>
      <c r="H232" t="str">
        <f>F232&amp;", "&amp;G232</f>
        <v>Davis, UT</v>
      </c>
      <c r="I232" t="s">
        <v>1217</v>
      </c>
      <c r="J232" s="7">
        <v>49011</v>
      </c>
      <c r="K232" t="s">
        <v>1227</v>
      </c>
      <c r="L232">
        <v>334977</v>
      </c>
      <c r="M232">
        <v>300506</v>
      </c>
      <c r="N232">
        <v>4372</v>
      </c>
      <c r="O232">
        <v>1385</v>
      </c>
      <c r="P232">
        <v>6165</v>
      </c>
      <c r="Q232">
        <v>2064</v>
      </c>
      <c r="R232">
        <v>9265</v>
      </c>
      <c r="S232">
        <v>11220</v>
      </c>
      <c r="T232" s="12">
        <v>89.709442737859618</v>
      </c>
      <c r="U232" s="9">
        <f>N232/L232</f>
        <v>1.3051642351564436E-2</v>
      </c>
      <c r="V232" s="9">
        <f>O232/L232</f>
        <v>4.1346122271081302E-3</v>
      </c>
      <c r="W232" s="9">
        <f>P232/L232</f>
        <v>1.8404248649907307E-2</v>
      </c>
      <c r="X232" s="9">
        <f>Q232/L232</f>
        <v>6.1616170662463395E-3</v>
      </c>
      <c r="Y232" s="9">
        <f>R232/L232</f>
        <v>2.7658615367622253E-2</v>
      </c>
      <c r="Z232" s="9">
        <f>S232/L232</f>
        <v>3.3494836958955394E-2</v>
      </c>
      <c r="AA232" s="9">
        <f>SUM(N232:S232)/L232</f>
        <v>0.10290557262140386</v>
      </c>
      <c r="AB232" s="9" t="str">
        <f>IF(T232&gt;73,"Greater","Less")</f>
        <v>Greater</v>
      </c>
      <c r="AC232" s="9" t="str">
        <f>IF(T232&gt;VLOOKUP(G232,Some_data!$C$3144:$M$3196,11,FALSE),"Greater","Less")</f>
        <v>Greater</v>
      </c>
      <c r="AD232" s="9" t="str">
        <f>IF(T232&gt;VLOOKUP(J232,Some_data!$A$2:$M$3143,13,FALSE),"Greater","Less")</f>
        <v>Less</v>
      </c>
      <c r="AE232" s="9"/>
      <c r="AF232" t="s">
        <v>87</v>
      </c>
      <c r="AG232" s="1">
        <v>2.6</v>
      </c>
      <c r="AH232" s="2">
        <v>48000</v>
      </c>
      <c r="AI232" s="2">
        <v>46357</v>
      </c>
      <c r="AJ232" t="s">
        <v>31</v>
      </c>
      <c r="AK232" s="2">
        <v>46357</v>
      </c>
      <c r="AL232" t="s">
        <v>88</v>
      </c>
      <c r="AM232" t="s">
        <v>31</v>
      </c>
      <c r="AN232" t="s">
        <v>43</v>
      </c>
      <c r="AO232" t="s">
        <v>31</v>
      </c>
      <c r="AP232" t="s">
        <v>33</v>
      </c>
      <c r="AQ232" t="s">
        <v>31</v>
      </c>
      <c r="AR232" t="s">
        <v>60</v>
      </c>
      <c r="AS232" t="s">
        <v>966</v>
      </c>
      <c r="AT232" s="3">
        <v>2.6</v>
      </c>
      <c r="AU232" s="3">
        <v>3.1080000000000001</v>
      </c>
      <c r="AV232" s="4">
        <v>3900000</v>
      </c>
      <c r="AW232" s="5">
        <v>100</v>
      </c>
      <c r="AX232" s="6">
        <v>3900000</v>
      </c>
      <c r="AY232" s="5">
        <v>101.352</v>
      </c>
      <c r="AZ232" s="4">
        <v>3952728</v>
      </c>
      <c r="BA232" s="4">
        <v>52728</v>
      </c>
    </row>
    <row r="233" spans="1:53" hidden="1" x14ac:dyDescent="0.25">
      <c r="A233" t="str">
        <f t="shared" si="9"/>
        <v>Dup</v>
      </c>
      <c r="B233" t="str">
        <f t="shared" si="8"/>
        <v>239019</v>
      </c>
      <c r="C233" t="s">
        <v>992</v>
      </c>
      <c r="D233" t="s">
        <v>27</v>
      </c>
      <c r="E233" t="s">
        <v>987</v>
      </c>
      <c r="F233" t="s">
        <v>1131</v>
      </c>
      <c r="G233" t="s">
        <v>620</v>
      </c>
      <c r="H233" t="str">
        <f>F233&amp;", "&amp;G233</f>
        <v>Davis, UT</v>
      </c>
      <c r="I233" t="s">
        <v>1217</v>
      </c>
      <c r="J233" s="7">
        <v>49011</v>
      </c>
      <c r="K233" t="s">
        <v>1227</v>
      </c>
      <c r="L233">
        <v>334977</v>
      </c>
      <c r="M233">
        <v>300506</v>
      </c>
      <c r="N233">
        <v>4372</v>
      </c>
      <c r="O233">
        <v>1385</v>
      </c>
      <c r="P233">
        <v>6165</v>
      </c>
      <c r="Q233">
        <v>2064</v>
      </c>
      <c r="R233">
        <v>9265</v>
      </c>
      <c r="S233">
        <v>11220</v>
      </c>
      <c r="T233" s="12">
        <v>89.709442737859618</v>
      </c>
      <c r="U233" s="9">
        <f>N233/L233</f>
        <v>1.3051642351564436E-2</v>
      </c>
      <c r="V233" s="9">
        <f>O233/L233</f>
        <v>4.1346122271081302E-3</v>
      </c>
      <c r="W233" s="9">
        <f>P233/L233</f>
        <v>1.8404248649907307E-2</v>
      </c>
      <c r="X233" s="9">
        <f>Q233/L233</f>
        <v>6.1616170662463395E-3</v>
      </c>
      <c r="Y233" s="9">
        <f>R233/L233</f>
        <v>2.7658615367622253E-2</v>
      </c>
      <c r="Z233" s="9">
        <f>S233/L233</f>
        <v>3.3494836958955394E-2</v>
      </c>
      <c r="AA233" s="9">
        <f>SUM(N233:S233)/L233</f>
        <v>0.10290557262140386</v>
      </c>
      <c r="AB233" s="9" t="str">
        <f>IF(T233&gt;73,"Greater","Less")</f>
        <v>Greater</v>
      </c>
      <c r="AC233" s="9" t="str">
        <f>IF(T233&gt;VLOOKUP(G233,Some_data!$C$3144:$M$3196,11,FALSE),"Greater","Less")</f>
        <v>Greater</v>
      </c>
      <c r="AD233" s="9" t="str">
        <f>IF(T233&gt;VLOOKUP(J233,Some_data!$A$2:$M$3143,13,FALSE),"Greater","Less")</f>
        <v>Less</v>
      </c>
      <c r="AE233" s="9"/>
      <c r="AF233" t="s">
        <v>87</v>
      </c>
      <c r="AG233" s="1">
        <v>3.35</v>
      </c>
      <c r="AH233" s="2">
        <v>49461</v>
      </c>
      <c r="AI233" s="2">
        <v>45809</v>
      </c>
      <c r="AJ233" t="s">
        <v>31</v>
      </c>
      <c r="AK233" s="2">
        <v>45809</v>
      </c>
      <c r="AL233" t="s">
        <v>88</v>
      </c>
      <c r="AM233" t="s">
        <v>31</v>
      </c>
      <c r="AN233" t="s">
        <v>43</v>
      </c>
      <c r="AO233" t="s">
        <v>31</v>
      </c>
      <c r="AP233" t="s">
        <v>33</v>
      </c>
      <c r="AQ233" t="s">
        <v>31</v>
      </c>
      <c r="AR233" t="s">
        <v>60</v>
      </c>
      <c r="AS233" t="s">
        <v>966</v>
      </c>
      <c r="AT233" s="3">
        <v>3.35</v>
      </c>
      <c r="AU233" s="3">
        <v>4.0570000000000004</v>
      </c>
      <c r="AV233" s="4">
        <v>4525000</v>
      </c>
      <c r="AW233" s="5">
        <v>100</v>
      </c>
      <c r="AX233" s="6">
        <v>4525000</v>
      </c>
      <c r="AY233" s="5">
        <v>103.623</v>
      </c>
      <c r="AZ233" s="4">
        <v>4688940.75</v>
      </c>
      <c r="BA233" s="4">
        <v>163940.75</v>
      </c>
    </row>
    <row r="234" spans="1:53" hidden="1" x14ac:dyDescent="0.25">
      <c r="A234" t="str">
        <f t="shared" si="9"/>
        <v>Dup</v>
      </c>
      <c r="B234" t="str">
        <f t="shared" si="8"/>
        <v>239019</v>
      </c>
      <c r="C234" t="s">
        <v>993</v>
      </c>
      <c r="D234" t="s">
        <v>27</v>
      </c>
      <c r="E234" t="s">
        <v>987</v>
      </c>
      <c r="F234" t="s">
        <v>1131</v>
      </c>
      <c r="G234" t="s">
        <v>620</v>
      </c>
      <c r="H234" t="str">
        <f>F234&amp;", "&amp;G234</f>
        <v>Davis, UT</v>
      </c>
      <c r="I234" t="s">
        <v>1217</v>
      </c>
      <c r="J234" s="7">
        <v>49011</v>
      </c>
      <c r="K234" t="s">
        <v>1227</v>
      </c>
      <c r="L234">
        <v>334977</v>
      </c>
      <c r="M234">
        <v>300506</v>
      </c>
      <c r="N234">
        <v>4372</v>
      </c>
      <c r="O234">
        <v>1385</v>
      </c>
      <c r="P234">
        <v>6165</v>
      </c>
      <c r="Q234">
        <v>2064</v>
      </c>
      <c r="R234">
        <v>9265</v>
      </c>
      <c r="S234">
        <v>11220</v>
      </c>
      <c r="T234" s="12">
        <v>89.709442737859618</v>
      </c>
      <c r="U234" s="9">
        <f>N234/L234</f>
        <v>1.3051642351564436E-2</v>
      </c>
      <c r="V234" s="9">
        <f>O234/L234</f>
        <v>4.1346122271081302E-3</v>
      </c>
      <c r="W234" s="9">
        <f>P234/L234</f>
        <v>1.8404248649907307E-2</v>
      </c>
      <c r="X234" s="9">
        <f>Q234/L234</f>
        <v>6.1616170662463395E-3</v>
      </c>
      <c r="Y234" s="9">
        <f>R234/L234</f>
        <v>2.7658615367622253E-2</v>
      </c>
      <c r="Z234" s="9">
        <f>S234/L234</f>
        <v>3.3494836958955394E-2</v>
      </c>
      <c r="AA234" s="9">
        <f>SUM(N234:S234)/L234</f>
        <v>0.10290557262140386</v>
      </c>
      <c r="AB234" s="9" t="str">
        <f>IF(T234&gt;73,"Greater","Less")</f>
        <v>Greater</v>
      </c>
      <c r="AC234" s="9" t="str">
        <f>IF(T234&gt;VLOOKUP(G234,Some_data!$C$3144:$M$3196,11,FALSE),"Greater","Less")</f>
        <v>Greater</v>
      </c>
      <c r="AD234" s="9" t="str">
        <f>IF(T234&gt;VLOOKUP(J234,Some_data!$A$2:$M$3143,13,FALSE),"Greater","Less")</f>
        <v>Less</v>
      </c>
      <c r="AE234" s="9"/>
      <c r="AF234" t="s">
        <v>87</v>
      </c>
      <c r="AG234" s="1">
        <v>3.375</v>
      </c>
      <c r="AH234" s="2">
        <v>49827</v>
      </c>
      <c r="AI234" s="2">
        <v>45809</v>
      </c>
      <c r="AJ234" t="s">
        <v>31</v>
      </c>
      <c r="AK234" s="2">
        <v>45809</v>
      </c>
      <c r="AL234" t="s">
        <v>88</v>
      </c>
      <c r="AM234" t="s">
        <v>31</v>
      </c>
      <c r="AN234" t="s">
        <v>43</v>
      </c>
      <c r="AO234" t="s">
        <v>31</v>
      </c>
      <c r="AP234" t="s">
        <v>33</v>
      </c>
      <c r="AQ234" t="s">
        <v>31</v>
      </c>
      <c r="AR234" t="s">
        <v>60</v>
      </c>
      <c r="AS234" t="s">
        <v>966</v>
      </c>
      <c r="AT234" s="3">
        <v>3.38</v>
      </c>
      <c r="AU234" s="3">
        <v>4.0949999999999998</v>
      </c>
      <c r="AV234" s="4">
        <v>4675000</v>
      </c>
      <c r="AW234" s="5">
        <v>99.932000000000002</v>
      </c>
      <c r="AX234" s="6">
        <v>4671821</v>
      </c>
      <c r="AY234" s="5">
        <v>103.52500000000001</v>
      </c>
      <c r="AZ234" s="4">
        <v>4839793.75</v>
      </c>
      <c r="BA234" s="4">
        <v>167972.75</v>
      </c>
    </row>
    <row r="235" spans="1:53" hidden="1" x14ac:dyDescent="0.25">
      <c r="A235" t="str">
        <f t="shared" si="9"/>
        <v>Dup</v>
      </c>
      <c r="B235" t="str">
        <f t="shared" si="8"/>
        <v>239019</v>
      </c>
      <c r="C235" t="s">
        <v>994</v>
      </c>
      <c r="D235" t="s">
        <v>27</v>
      </c>
      <c r="E235" t="s">
        <v>987</v>
      </c>
      <c r="F235" t="s">
        <v>1131</v>
      </c>
      <c r="G235" t="s">
        <v>620</v>
      </c>
      <c r="H235" t="str">
        <f>F235&amp;", "&amp;G235</f>
        <v>Davis, UT</v>
      </c>
      <c r="I235" t="s">
        <v>1217</v>
      </c>
      <c r="J235" s="7">
        <v>49011</v>
      </c>
      <c r="K235" t="s">
        <v>1227</v>
      </c>
      <c r="L235">
        <v>334977</v>
      </c>
      <c r="M235">
        <v>300506</v>
      </c>
      <c r="N235">
        <v>4372</v>
      </c>
      <c r="O235">
        <v>1385</v>
      </c>
      <c r="P235">
        <v>6165</v>
      </c>
      <c r="Q235">
        <v>2064</v>
      </c>
      <c r="R235">
        <v>9265</v>
      </c>
      <c r="S235">
        <v>11220</v>
      </c>
      <c r="T235" s="12">
        <v>89.709442737859618</v>
      </c>
      <c r="U235" s="9">
        <f>N235/L235</f>
        <v>1.3051642351564436E-2</v>
      </c>
      <c r="V235" s="9">
        <f>O235/L235</f>
        <v>4.1346122271081302E-3</v>
      </c>
      <c r="W235" s="9">
        <f>P235/L235</f>
        <v>1.8404248649907307E-2</v>
      </c>
      <c r="X235" s="9">
        <f>Q235/L235</f>
        <v>6.1616170662463395E-3</v>
      </c>
      <c r="Y235" s="9">
        <f>R235/L235</f>
        <v>2.7658615367622253E-2</v>
      </c>
      <c r="Z235" s="9">
        <f>S235/L235</f>
        <v>3.3494836958955394E-2</v>
      </c>
      <c r="AA235" s="9">
        <f>SUM(N235:S235)/L235</f>
        <v>0.10290557262140386</v>
      </c>
      <c r="AB235" s="9" t="str">
        <f>IF(T235&gt;73,"Greater","Less")</f>
        <v>Greater</v>
      </c>
      <c r="AC235" s="9" t="str">
        <f>IF(T235&gt;VLOOKUP(G235,Some_data!$C$3144:$M$3196,11,FALSE),"Greater","Less")</f>
        <v>Greater</v>
      </c>
      <c r="AD235" s="9" t="str">
        <f>IF(T235&gt;VLOOKUP(J235,Some_data!$A$2:$M$3143,13,FALSE),"Greater","Less")</f>
        <v>Less</v>
      </c>
      <c r="AE235" s="9"/>
      <c r="AF235" t="s">
        <v>87</v>
      </c>
      <c r="AG235" s="1">
        <v>3.4</v>
      </c>
      <c r="AH235" s="2">
        <v>50192</v>
      </c>
      <c r="AI235" s="2">
        <v>45809</v>
      </c>
      <c r="AJ235" t="s">
        <v>31</v>
      </c>
      <c r="AK235" s="2">
        <v>45809</v>
      </c>
      <c r="AL235" t="s">
        <v>88</v>
      </c>
      <c r="AM235" t="s">
        <v>31</v>
      </c>
      <c r="AN235" t="s">
        <v>43</v>
      </c>
      <c r="AO235" t="s">
        <v>31</v>
      </c>
      <c r="AP235" t="s">
        <v>33</v>
      </c>
      <c r="AQ235" t="s">
        <v>31</v>
      </c>
      <c r="AR235" t="s">
        <v>60</v>
      </c>
      <c r="AS235" t="s">
        <v>966</v>
      </c>
      <c r="AT235" s="3">
        <v>3.4</v>
      </c>
      <c r="AU235" s="3">
        <v>4.12</v>
      </c>
      <c r="AV235" s="4">
        <v>4825000</v>
      </c>
      <c r="AW235" s="5">
        <v>100</v>
      </c>
      <c r="AX235" s="6">
        <v>4825000</v>
      </c>
      <c r="AY235" s="5">
        <v>103.393</v>
      </c>
      <c r="AZ235" s="4">
        <v>4988712.25</v>
      </c>
      <c r="BA235" s="4">
        <v>163712.25</v>
      </c>
    </row>
    <row r="236" spans="1:53" x14ac:dyDescent="0.25">
      <c r="A236" t="str">
        <f t="shared" si="9"/>
        <v xml:space="preserve"> </v>
      </c>
      <c r="B236" t="str">
        <f t="shared" si="8"/>
        <v>243667</v>
      </c>
      <c r="C236" t="s">
        <v>129</v>
      </c>
      <c r="D236" t="s">
        <v>27</v>
      </c>
      <c r="E236" t="s">
        <v>130</v>
      </c>
      <c r="F236" t="s">
        <v>1062</v>
      </c>
      <c r="G236" t="s">
        <v>48</v>
      </c>
      <c r="H236" t="str">
        <f>F236&amp;", "&amp;G236</f>
        <v>Norfolk, MA</v>
      </c>
      <c r="I236" t="s">
        <v>1150</v>
      </c>
      <c r="J236" s="7">
        <v>25021</v>
      </c>
      <c r="K236" t="s">
        <v>1226</v>
      </c>
      <c r="L236">
        <v>25377</v>
      </c>
      <c r="M236">
        <v>21305</v>
      </c>
      <c r="N236">
        <v>2184</v>
      </c>
      <c r="O236">
        <v>58</v>
      </c>
      <c r="P236">
        <v>664</v>
      </c>
      <c r="Q236">
        <v>0</v>
      </c>
      <c r="R236">
        <v>603</v>
      </c>
      <c r="S236">
        <v>563</v>
      </c>
      <c r="T236" s="12">
        <v>83.953974071009185</v>
      </c>
      <c r="U236" s="9">
        <f>N236/L236</f>
        <v>8.6062182291050948E-2</v>
      </c>
      <c r="V236" s="9">
        <f>O236/L236</f>
        <v>2.2855341450920123E-3</v>
      </c>
      <c r="W236" s="9">
        <f>P236/L236</f>
        <v>2.6165425385191315E-2</v>
      </c>
      <c r="X236" s="9">
        <f>Q236/L236</f>
        <v>0</v>
      </c>
      <c r="Y236" s="9">
        <f>R236/L236</f>
        <v>2.3761673956732475E-2</v>
      </c>
      <c r="Z236" s="9">
        <f>S236/L236</f>
        <v>2.2185443511841429E-2</v>
      </c>
      <c r="AA236" s="9">
        <f>SUM(N236:S236)/L236</f>
        <v>0.16046025928990817</v>
      </c>
      <c r="AB236" s="9" t="str">
        <f>IF(T236&gt;73,"Greater","Less")</f>
        <v>Greater</v>
      </c>
      <c r="AC236" s="9" t="str">
        <f>IF(T236&gt;VLOOKUP(G236,Some_data!$C$3144:$M$3196,11,FALSE),"Greater","Less")</f>
        <v>Greater</v>
      </c>
      <c r="AD236" s="9" t="str">
        <f>IF(T236&gt;VLOOKUP(J236,Some_data!$A$2:$M$3143,13,FALSE),"Greater","Less")</f>
        <v>Greater</v>
      </c>
      <c r="AE236" s="12">
        <f>IF(AD236="Greater",0,1)</f>
        <v>0</v>
      </c>
      <c r="AF236" t="s">
        <v>87</v>
      </c>
      <c r="AG236" s="1">
        <v>2.7</v>
      </c>
      <c r="AH236" s="2">
        <v>47209</v>
      </c>
      <c r="AI236" s="2">
        <v>46113</v>
      </c>
      <c r="AJ236" t="s">
        <v>31</v>
      </c>
      <c r="AK236" s="2">
        <v>46113</v>
      </c>
      <c r="AL236" t="s">
        <v>31</v>
      </c>
      <c r="AM236" t="s">
        <v>89</v>
      </c>
      <c r="AN236" t="s">
        <v>31</v>
      </c>
      <c r="AO236" t="s">
        <v>89</v>
      </c>
      <c r="AP236" t="s">
        <v>69</v>
      </c>
      <c r="AQ236" t="s">
        <v>31</v>
      </c>
      <c r="AR236" t="s">
        <v>100</v>
      </c>
      <c r="AS236" t="s">
        <v>70</v>
      </c>
      <c r="AT236" s="3">
        <v>2.7</v>
      </c>
      <c r="AU236" s="3">
        <v>3.234</v>
      </c>
      <c r="AV236" s="4">
        <v>875000</v>
      </c>
      <c r="AW236" s="5">
        <v>100</v>
      </c>
      <c r="AX236" s="6">
        <v>875000</v>
      </c>
      <c r="AY236" s="5">
        <v>105.337</v>
      </c>
      <c r="AZ236" s="4">
        <v>921698.75</v>
      </c>
      <c r="BA236" s="4">
        <v>46698.75</v>
      </c>
    </row>
    <row r="237" spans="1:53" hidden="1" x14ac:dyDescent="0.25">
      <c r="A237" t="str">
        <f t="shared" si="9"/>
        <v>Dup</v>
      </c>
      <c r="B237" t="str">
        <f t="shared" si="8"/>
        <v>243667</v>
      </c>
      <c r="C237" t="s">
        <v>131</v>
      </c>
      <c r="D237" t="s">
        <v>27</v>
      </c>
      <c r="E237" t="s">
        <v>130</v>
      </c>
      <c r="F237" t="s">
        <v>1062</v>
      </c>
      <c r="G237" t="s">
        <v>48</v>
      </c>
      <c r="H237" t="str">
        <f>F237&amp;", "&amp;G237</f>
        <v>Norfolk, MA</v>
      </c>
      <c r="I237" t="s">
        <v>1150</v>
      </c>
      <c r="J237" s="7">
        <v>25021</v>
      </c>
      <c r="K237" t="s">
        <v>1226</v>
      </c>
      <c r="L237">
        <v>25377</v>
      </c>
      <c r="M237">
        <v>21305</v>
      </c>
      <c r="N237">
        <v>2184</v>
      </c>
      <c r="O237">
        <v>58</v>
      </c>
      <c r="P237">
        <v>664</v>
      </c>
      <c r="Q237">
        <v>0</v>
      </c>
      <c r="R237">
        <v>603</v>
      </c>
      <c r="S237">
        <v>563</v>
      </c>
      <c r="T237" s="12">
        <v>83.953974071009185</v>
      </c>
      <c r="U237" s="9">
        <f>N237/L237</f>
        <v>8.6062182291050948E-2</v>
      </c>
      <c r="V237" s="9">
        <f>O237/L237</f>
        <v>2.2855341450920123E-3</v>
      </c>
      <c r="W237" s="9">
        <f>P237/L237</f>
        <v>2.6165425385191315E-2</v>
      </c>
      <c r="X237" s="9">
        <f>Q237/L237</f>
        <v>0</v>
      </c>
      <c r="Y237" s="9">
        <f>R237/L237</f>
        <v>2.3761673956732475E-2</v>
      </c>
      <c r="Z237" s="9">
        <f>S237/L237</f>
        <v>2.2185443511841429E-2</v>
      </c>
      <c r="AA237" s="9">
        <f>SUM(N237:S237)/L237</f>
        <v>0.16046025928990817</v>
      </c>
      <c r="AB237" s="9" t="str">
        <f>IF(T237&gt;73,"Greater","Less")</f>
        <v>Greater</v>
      </c>
      <c r="AC237" s="9" t="str">
        <f>IF(T237&gt;VLOOKUP(G237,Some_data!$C$3144:$M$3196,11,FALSE),"Greater","Less")</f>
        <v>Greater</v>
      </c>
      <c r="AD237" s="9" t="str">
        <f>IF(T237&gt;VLOOKUP(J237,Some_data!$A$2:$M$3143,13,FALSE),"Greater","Less")</f>
        <v>Greater</v>
      </c>
      <c r="AE237" s="9"/>
      <c r="AF237" t="s">
        <v>87</v>
      </c>
      <c r="AG237" s="1">
        <v>2.9</v>
      </c>
      <c r="AH237" s="2">
        <v>47574</v>
      </c>
      <c r="AI237" s="2">
        <v>46113</v>
      </c>
      <c r="AJ237" t="s">
        <v>31</v>
      </c>
      <c r="AK237" s="2">
        <v>46113</v>
      </c>
      <c r="AL237" t="s">
        <v>31</v>
      </c>
      <c r="AM237" t="s">
        <v>89</v>
      </c>
      <c r="AN237" t="s">
        <v>31</v>
      </c>
      <c r="AO237" t="s">
        <v>89</v>
      </c>
      <c r="AP237" t="s">
        <v>69</v>
      </c>
      <c r="AQ237" t="s">
        <v>31</v>
      </c>
      <c r="AR237" t="s">
        <v>100</v>
      </c>
      <c r="AS237" t="s">
        <v>70</v>
      </c>
      <c r="AT237" s="3">
        <v>2.9</v>
      </c>
      <c r="AU237" s="3">
        <v>3.4870000000000001</v>
      </c>
      <c r="AV237" s="4">
        <v>875000</v>
      </c>
      <c r="AW237" s="5">
        <v>100</v>
      </c>
      <c r="AX237" s="6">
        <v>875000</v>
      </c>
      <c r="AY237" s="5">
        <v>105.13200000000001</v>
      </c>
      <c r="AZ237" s="4">
        <v>919905</v>
      </c>
      <c r="BA237" s="4">
        <v>44905</v>
      </c>
    </row>
    <row r="238" spans="1:53" hidden="1" x14ac:dyDescent="0.25">
      <c r="A238" t="str">
        <f t="shared" si="9"/>
        <v>Dup</v>
      </c>
      <c r="B238" t="str">
        <f t="shared" si="8"/>
        <v>243667</v>
      </c>
      <c r="C238" t="s">
        <v>132</v>
      </c>
      <c r="D238" t="s">
        <v>27</v>
      </c>
      <c r="E238" t="s">
        <v>130</v>
      </c>
      <c r="F238" t="s">
        <v>1062</v>
      </c>
      <c r="G238" t="s">
        <v>48</v>
      </c>
      <c r="H238" t="str">
        <f>F238&amp;", "&amp;G238</f>
        <v>Norfolk, MA</v>
      </c>
      <c r="I238" t="s">
        <v>1150</v>
      </c>
      <c r="J238" s="7">
        <v>25021</v>
      </c>
      <c r="K238" t="s">
        <v>1226</v>
      </c>
      <c r="L238">
        <v>25377</v>
      </c>
      <c r="M238">
        <v>21305</v>
      </c>
      <c r="N238">
        <v>2184</v>
      </c>
      <c r="O238">
        <v>58</v>
      </c>
      <c r="P238">
        <v>664</v>
      </c>
      <c r="Q238">
        <v>0</v>
      </c>
      <c r="R238">
        <v>603</v>
      </c>
      <c r="S238">
        <v>563</v>
      </c>
      <c r="T238" s="12">
        <v>83.953974071009185</v>
      </c>
      <c r="U238" s="9">
        <f>N238/L238</f>
        <v>8.6062182291050948E-2</v>
      </c>
      <c r="V238" s="9">
        <f>O238/L238</f>
        <v>2.2855341450920123E-3</v>
      </c>
      <c r="W238" s="9">
        <f>P238/L238</f>
        <v>2.6165425385191315E-2</v>
      </c>
      <c r="X238" s="9">
        <f>Q238/L238</f>
        <v>0</v>
      </c>
      <c r="Y238" s="9">
        <f>R238/L238</f>
        <v>2.3761673956732475E-2</v>
      </c>
      <c r="Z238" s="9">
        <f>S238/L238</f>
        <v>2.2185443511841429E-2</v>
      </c>
      <c r="AA238" s="9">
        <f>SUM(N238:S238)/L238</f>
        <v>0.16046025928990817</v>
      </c>
      <c r="AB238" s="9" t="str">
        <f>IF(T238&gt;73,"Greater","Less")</f>
        <v>Greater</v>
      </c>
      <c r="AC238" s="9" t="str">
        <f>IF(T238&gt;VLOOKUP(G238,Some_data!$C$3144:$M$3196,11,FALSE),"Greater","Less")</f>
        <v>Greater</v>
      </c>
      <c r="AD238" s="9" t="str">
        <f>IF(T238&gt;VLOOKUP(J238,Some_data!$A$2:$M$3143,13,FALSE),"Greater","Less")</f>
        <v>Greater</v>
      </c>
      <c r="AE238" s="9"/>
      <c r="AF238" t="s">
        <v>87</v>
      </c>
      <c r="AG238" s="1">
        <v>3</v>
      </c>
      <c r="AH238" s="2">
        <v>47939</v>
      </c>
      <c r="AI238" s="2">
        <v>46113</v>
      </c>
      <c r="AJ238" t="s">
        <v>31</v>
      </c>
      <c r="AK238" s="2">
        <v>46113</v>
      </c>
      <c r="AL238" t="s">
        <v>31</v>
      </c>
      <c r="AM238" t="s">
        <v>89</v>
      </c>
      <c r="AN238" t="s">
        <v>31</v>
      </c>
      <c r="AO238" t="s">
        <v>89</v>
      </c>
      <c r="AP238" t="s">
        <v>69</v>
      </c>
      <c r="AQ238" t="s">
        <v>31</v>
      </c>
      <c r="AR238" t="s">
        <v>100</v>
      </c>
      <c r="AS238" t="s">
        <v>70</v>
      </c>
      <c r="AT238" s="3">
        <v>3</v>
      </c>
      <c r="AU238" s="3">
        <v>3.613</v>
      </c>
      <c r="AV238" s="4">
        <v>875000</v>
      </c>
      <c r="AW238" s="5">
        <v>100</v>
      </c>
      <c r="AX238" s="6">
        <v>875000</v>
      </c>
      <c r="AY238" s="5">
        <v>104.884</v>
      </c>
      <c r="AZ238" s="4">
        <v>917735</v>
      </c>
      <c r="BA238" s="4">
        <v>42735</v>
      </c>
    </row>
    <row r="239" spans="1:53" hidden="1" x14ac:dyDescent="0.25">
      <c r="A239" t="str">
        <f t="shared" si="9"/>
        <v>Dup</v>
      </c>
      <c r="B239" t="str">
        <f t="shared" si="8"/>
        <v>243667</v>
      </c>
      <c r="C239" t="s">
        <v>133</v>
      </c>
      <c r="D239" t="s">
        <v>27</v>
      </c>
      <c r="E239" t="s">
        <v>130</v>
      </c>
      <c r="F239" t="s">
        <v>1062</v>
      </c>
      <c r="G239" t="s">
        <v>48</v>
      </c>
      <c r="H239" t="str">
        <f>F239&amp;", "&amp;G239</f>
        <v>Norfolk, MA</v>
      </c>
      <c r="I239" t="s">
        <v>1150</v>
      </c>
      <c r="J239" s="7">
        <v>25021</v>
      </c>
      <c r="K239" t="s">
        <v>1226</v>
      </c>
      <c r="L239">
        <v>25377</v>
      </c>
      <c r="M239">
        <v>21305</v>
      </c>
      <c r="N239">
        <v>2184</v>
      </c>
      <c r="O239">
        <v>58</v>
      </c>
      <c r="P239">
        <v>664</v>
      </c>
      <c r="Q239">
        <v>0</v>
      </c>
      <c r="R239">
        <v>603</v>
      </c>
      <c r="S239">
        <v>563</v>
      </c>
      <c r="T239" s="12">
        <v>83.953974071009185</v>
      </c>
      <c r="U239" s="9">
        <f>N239/L239</f>
        <v>8.6062182291050948E-2</v>
      </c>
      <c r="V239" s="9">
        <f>O239/L239</f>
        <v>2.2855341450920123E-3</v>
      </c>
      <c r="W239" s="9">
        <f>P239/L239</f>
        <v>2.6165425385191315E-2</v>
      </c>
      <c r="X239" s="9">
        <f>Q239/L239</f>
        <v>0</v>
      </c>
      <c r="Y239" s="9">
        <f>R239/L239</f>
        <v>2.3761673956732475E-2</v>
      </c>
      <c r="Z239" s="9">
        <f>S239/L239</f>
        <v>2.2185443511841429E-2</v>
      </c>
      <c r="AA239" s="9">
        <f>SUM(N239:S239)/L239</f>
        <v>0.16046025928990817</v>
      </c>
      <c r="AB239" s="9" t="str">
        <f>IF(T239&gt;73,"Greater","Less")</f>
        <v>Greater</v>
      </c>
      <c r="AC239" s="9" t="str">
        <f>IF(T239&gt;VLOOKUP(G239,Some_data!$C$3144:$M$3196,11,FALSE),"Greater","Less")</f>
        <v>Greater</v>
      </c>
      <c r="AD239" s="9" t="str">
        <f>IF(T239&gt;VLOOKUP(J239,Some_data!$A$2:$M$3143,13,FALSE),"Greater","Less")</f>
        <v>Greater</v>
      </c>
      <c r="AE239" s="9"/>
      <c r="AF239" t="s">
        <v>87</v>
      </c>
      <c r="AG239" s="1">
        <v>3.1</v>
      </c>
      <c r="AH239" s="2">
        <v>48305</v>
      </c>
      <c r="AI239" s="2">
        <v>46113</v>
      </c>
      <c r="AJ239" t="s">
        <v>31</v>
      </c>
      <c r="AK239" s="2">
        <v>46113</v>
      </c>
      <c r="AL239" t="s">
        <v>31</v>
      </c>
      <c r="AM239" t="s">
        <v>89</v>
      </c>
      <c r="AN239" t="s">
        <v>31</v>
      </c>
      <c r="AO239" t="s">
        <v>89</v>
      </c>
      <c r="AP239" t="s">
        <v>69</v>
      </c>
      <c r="AQ239" t="s">
        <v>31</v>
      </c>
      <c r="AR239" t="s">
        <v>100</v>
      </c>
      <c r="AS239" t="s">
        <v>70</v>
      </c>
      <c r="AT239" s="3">
        <v>3.1</v>
      </c>
      <c r="AU239" s="3">
        <v>3.74</v>
      </c>
      <c r="AV239" s="4">
        <v>875000</v>
      </c>
      <c r="AW239" s="5">
        <v>100</v>
      </c>
      <c r="AX239" s="6">
        <v>875000</v>
      </c>
      <c r="AY239" s="5">
        <v>104.874</v>
      </c>
      <c r="AZ239" s="4">
        <v>917647.5</v>
      </c>
      <c r="BA239" s="4">
        <v>42647.5</v>
      </c>
    </row>
    <row r="240" spans="1:53" hidden="1" x14ac:dyDescent="0.25">
      <c r="A240" t="str">
        <f t="shared" si="9"/>
        <v>Dup</v>
      </c>
      <c r="B240" t="str">
        <f t="shared" si="8"/>
        <v>243667</v>
      </c>
      <c r="C240" t="s">
        <v>134</v>
      </c>
      <c r="D240" t="s">
        <v>27</v>
      </c>
      <c r="E240" t="s">
        <v>130</v>
      </c>
      <c r="F240" t="s">
        <v>1062</v>
      </c>
      <c r="G240" t="s">
        <v>48</v>
      </c>
      <c r="H240" t="str">
        <f>F240&amp;", "&amp;G240</f>
        <v>Norfolk, MA</v>
      </c>
      <c r="I240" t="s">
        <v>1150</v>
      </c>
      <c r="J240" s="7">
        <v>25021</v>
      </c>
      <c r="K240" t="s">
        <v>1226</v>
      </c>
      <c r="L240">
        <v>25377</v>
      </c>
      <c r="M240">
        <v>21305</v>
      </c>
      <c r="N240">
        <v>2184</v>
      </c>
      <c r="O240">
        <v>58</v>
      </c>
      <c r="P240">
        <v>664</v>
      </c>
      <c r="Q240">
        <v>0</v>
      </c>
      <c r="R240">
        <v>603</v>
      </c>
      <c r="S240">
        <v>563</v>
      </c>
      <c r="T240" s="12">
        <v>83.953974071009185</v>
      </c>
      <c r="U240" s="9">
        <f>N240/L240</f>
        <v>8.6062182291050948E-2</v>
      </c>
      <c r="V240" s="9">
        <f>O240/L240</f>
        <v>2.2855341450920123E-3</v>
      </c>
      <c r="W240" s="9">
        <f>P240/L240</f>
        <v>2.6165425385191315E-2</v>
      </c>
      <c r="X240" s="9">
        <f>Q240/L240</f>
        <v>0</v>
      </c>
      <c r="Y240" s="9">
        <f>R240/L240</f>
        <v>2.3761673956732475E-2</v>
      </c>
      <c r="Z240" s="9">
        <f>S240/L240</f>
        <v>2.2185443511841429E-2</v>
      </c>
      <c r="AA240" s="9">
        <f>SUM(N240:S240)/L240</f>
        <v>0.16046025928990817</v>
      </c>
      <c r="AB240" s="9" t="str">
        <f>IF(T240&gt;73,"Greater","Less")</f>
        <v>Greater</v>
      </c>
      <c r="AC240" s="9" t="str">
        <f>IF(T240&gt;VLOOKUP(G240,Some_data!$C$3144:$M$3196,11,FALSE),"Greater","Less")</f>
        <v>Greater</v>
      </c>
      <c r="AD240" s="9" t="str">
        <f>IF(T240&gt;VLOOKUP(J240,Some_data!$A$2:$M$3143,13,FALSE),"Greater","Less")</f>
        <v>Greater</v>
      </c>
      <c r="AE240" s="9"/>
      <c r="AF240" t="s">
        <v>87</v>
      </c>
      <c r="AG240" s="1">
        <v>3.15</v>
      </c>
      <c r="AH240" s="2">
        <v>48670</v>
      </c>
      <c r="AI240" s="2">
        <v>46113</v>
      </c>
      <c r="AJ240" t="s">
        <v>31</v>
      </c>
      <c r="AK240" s="2">
        <v>46113</v>
      </c>
      <c r="AL240" t="s">
        <v>31</v>
      </c>
      <c r="AM240" t="s">
        <v>89</v>
      </c>
      <c r="AN240" t="s">
        <v>31</v>
      </c>
      <c r="AO240" t="s">
        <v>89</v>
      </c>
      <c r="AP240" t="s">
        <v>69</v>
      </c>
      <c r="AQ240" t="s">
        <v>31</v>
      </c>
      <c r="AR240" t="s">
        <v>100</v>
      </c>
      <c r="AS240" t="s">
        <v>70</v>
      </c>
      <c r="AT240" s="3">
        <v>3.15</v>
      </c>
      <c r="AU240" s="3">
        <v>3.8029999999999999</v>
      </c>
      <c r="AV240" s="4">
        <v>875000</v>
      </c>
      <c r="AW240" s="5">
        <v>100</v>
      </c>
      <c r="AX240" s="6">
        <v>875000</v>
      </c>
      <c r="AY240" s="5">
        <v>104.809</v>
      </c>
      <c r="AZ240" s="4">
        <v>917078.75</v>
      </c>
      <c r="BA240" s="4">
        <v>42078.75</v>
      </c>
    </row>
    <row r="241" spans="1:53" hidden="1" x14ac:dyDescent="0.25">
      <c r="A241" t="str">
        <f t="shared" si="9"/>
        <v>Dup</v>
      </c>
      <c r="B241" t="str">
        <f t="shared" si="8"/>
        <v>243667</v>
      </c>
      <c r="C241" t="s">
        <v>135</v>
      </c>
      <c r="D241" t="s">
        <v>27</v>
      </c>
      <c r="E241" t="s">
        <v>130</v>
      </c>
      <c r="F241" t="s">
        <v>1062</v>
      </c>
      <c r="G241" t="s">
        <v>48</v>
      </c>
      <c r="H241" t="str">
        <f>F241&amp;", "&amp;G241</f>
        <v>Norfolk, MA</v>
      </c>
      <c r="I241" t="s">
        <v>1150</v>
      </c>
      <c r="J241" s="7">
        <v>25021</v>
      </c>
      <c r="K241" t="s">
        <v>1226</v>
      </c>
      <c r="L241">
        <v>25377</v>
      </c>
      <c r="M241">
        <v>21305</v>
      </c>
      <c r="N241">
        <v>2184</v>
      </c>
      <c r="O241">
        <v>58</v>
      </c>
      <c r="P241">
        <v>664</v>
      </c>
      <c r="Q241">
        <v>0</v>
      </c>
      <c r="R241">
        <v>603</v>
      </c>
      <c r="S241">
        <v>563</v>
      </c>
      <c r="T241" s="12">
        <v>83.953974071009185</v>
      </c>
      <c r="U241" s="9">
        <f>N241/L241</f>
        <v>8.6062182291050948E-2</v>
      </c>
      <c r="V241" s="9">
        <f>O241/L241</f>
        <v>2.2855341450920123E-3</v>
      </c>
      <c r="W241" s="9">
        <f>P241/L241</f>
        <v>2.6165425385191315E-2</v>
      </c>
      <c r="X241" s="9">
        <f>Q241/L241</f>
        <v>0</v>
      </c>
      <c r="Y241" s="9">
        <f>R241/L241</f>
        <v>2.3761673956732475E-2</v>
      </c>
      <c r="Z241" s="9">
        <f>S241/L241</f>
        <v>2.2185443511841429E-2</v>
      </c>
      <c r="AA241" s="9">
        <f>SUM(N241:S241)/L241</f>
        <v>0.16046025928990817</v>
      </c>
      <c r="AB241" s="9" t="str">
        <f>IF(T241&gt;73,"Greater","Less")</f>
        <v>Greater</v>
      </c>
      <c r="AC241" s="9" t="str">
        <f>IF(T241&gt;VLOOKUP(G241,Some_data!$C$3144:$M$3196,11,FALSE),"Greater","Less")</f>
        <v>Greater</v>
      </c>
      <c r="AD241" s="9" t="str">
        <f>IF(T241&gt;VLOOKUP(J241,Some_data!$A$2:$M$3143,13,FALSE),"Greater","Less")</f>
        <v>Greater</v>
      </c>
      <c r="AE241" s="9"/>
      <c r="AF241" t="s">
        <v>87</v>
      </c>
      <c r="AG241" s="1">
        <v>3.2</v>
      </c>
      <c r="AH241" s="2">
        <v>49035</v>
      </c>
      <c r="AI241" s="2">
        <v>46113</v>
      </c>
      <c r="AJ241" t="s">
        <v>31</v>
      </c>
      <c r="AK241" s="2">
        <v>46113</v>
      </c>
      <c r="AL241" t="s">
        <v>31</v>
      </c>
      <c r="AM241" t="s">
        <v>89</v>
      </c>
      <c r="AN241" t="s">
        <v>31</v>
      </c>
      <c r="AO241" t="s">
        <v>89</v>
      </c>
      <c r="AP241" t="s">
        <v>69</v>
      </c>
      <c r="AQ241" t="s">
        <v>31</v>
      </c>
      <c r="AR241" t="s">
        <v>100</v>
      </c>
      <c r="AS241" t="s">
        <v>70</v>
      </c>
      <c r="AT241" s="3">
        <v>3.1989999999999998</v>
      </c>
      <c r="AU241" s="3">
        <v>3.867</v>
      </c>
      <c r="AV241" s="4">
        <v>775000</v>
      </c>
      <c r="AW241" s="5">
        <v>100</v>
      </c>
      <c r="AX241" s="6">
        <v>775000</v>
      </c>
      <c r="AY241" s="5">
        <v>104.76900000000001</v>
      </c>
      <c r="AZ241" s="4">
        <v>811959.75</v>
      </c>
      <c r="BA241" s="4">
        <v>36959.75</v>
      </c>
    </row>
    <row r="242" spans="1:53" hidden="1" x14ac:dyDescent="0.25">
      <c r="A242" t="str">
        <f t="shared" si="9"/>
        <v>Dup</v>
      </c>
      <c r="B242" t="str">
        <f t="shared" si="8"/>
        <v>243667</v>
      </c>
      <c r="C242" t="s">
        <v>136</v>
      </c>
      <c r="D242" t="s">
        <v>27</v>
      </c>
      <c r="E242" t="s">
        <v>130</v>
      </c>
      <c r="F242" t="s">
        <v>1062</v>
      </c>
      <c r="G242" t="s">
        <v>48</v>
      </c>
      <c r="H242" t="str">
        <f>F242&amp;", "&amp;G242</f>
        <v>Norfolk, MA</v>
      </c>
      <c r="I242" t="s">
        <v>1150</v>
      </c>
      <c r="J242" s="7">
        <v>25021</v>
      </c>
      <c r="K242" t="s">
        <v>1226</v>
      </c>
      <c r="L242">
        <v>25377</v>
      </c>
      <c r="M242">
        <v>21305</v>
      </c>
      <c r="N242">
        <v>2184</v>
      </c>
      <c r="O242">
        <v>58</v>
      </c>
      <c r="P242">
        <v>664</v>
      </c>
      <c r="Q242">
        <v>0</v>
      </c>
      <c r="R242">
        <v>603</v>
      </c>
      <c r="S242">
        <v>563</v>
      </c>
      <c r="T242" s="12">
        <v>83.953974071009185</v>
      </c>
      <c r="U242" s="9">
        <f>N242/L242</f>
        <v>8.6062182291050948E-2</v>
      </c>
      <c r="V242" s="9">
        <f>O242/L242</f>
        <v>2.2855341450920123E-3</v>
      </c>
      <c r="W242" s="9">
        <f>P242/L242</f>
        <v>2.6165425385191315E-2</v>
      </c>
      <c r="X242" s="9">
        <f>Q242/L242</f>
        <v>0</v>
      </c>
      <c r="Y242" s="9">
        <f>R242/L242</f>
        <v>2.3761673956732475E-2</v>
      </c>
      <c r="Z242" s="9">
        <f>S242/L242</f>
        <v>2.2185443511841429E-2</v>
      </c>
      <c r="AA242" s="9">
        <f>SUM(N242:S242)/L242</f>
        <v>0.16046025928990817</v>
      </c>
      <c r="AB242" s="9" t="str">
        <f>IF(T242&gt;73,"Greater","Less")</f>
        <v>Greater</v>
      </c>
      <c r="AC242" s="9" t="str">
        <f>IF(T242&gt;VLOOKUP(G242,Some_data!$C$3144:$M$3196,11,FALSE),"Greater","Less")</f>
        <v>Greater</v>
      </c>
      <c r="AD242" s="9" t="str">
        <f>IF(T242&gt;VLOOKUP(J242,Some_data!$A$2:$M$3143,13,FALSE),"Greater","Less")</f>
        <v>Greater</v>
      </c>
      <c r="AE242" s="9"/>
      <c r="AF242" t="s">
        <v>87</v>
      </c>
      <c r="AG242" s="1">
        <v>3.25</v>
      </c>
      <c r="AH242" s="2">
        <v>49400</v>
      </c>
      <c r="AI242" s="2">
        <v>46113</v>
      </c>
      <c r="AJ242" t="s">
        <v>31</v>
      </c>
      <c r="AK242" s="2">
        <v>46113</v>
      </c>
      <c r="AL242" t="s">
        <v>31</v>
      </c>
      <c r="AM242" t="s">
        <v>89</v>
      </c>
      <c r="AN242" t="s">
        <v>31</v>
      </c>
      <c r="AO242" t="s">
        <v>89</v>
      </c>
      <c r="AP242" t="s">
        <v>69</v>
      </c>
      <c r="AQ242" t="s">
        <v>31</v>
      </c>
      <c r="AR242" t="s">
        <v>100</v>
      </c>
      <c r="AS242" t="s">
        <v>70</v>
      </c>
      <c r="AT242" s="3">
        <v>3.2490000000000001</v>
      </c>
      <c r="AU242" s="3">
        <v>3.93</v>
      </c>
      <c r="AV242" s="4">
        <v>775000</v>
      </c>
      <c r="AW242" s="5">
        <v>100</v>
      </c>
      <c r="AX242" s="6">
        <v>775000</v>
      </c>
      <c r="AY242" s="5">
        <v>104.98399999999999</v>
      </c>
      <c r="AZ242" s="4">
        <v>813626</v>
      </c>
      <c r="BA242" s="4">
        <v>38626</v>
      </c>
    </row>
    <row r="243" spans="1:53" hidden="1" x14ac:dyDescent="0.25">
      <c r="A243" t="str">
        <f t="shared" si="9"/>
        <v>Dup</v>
      </c>
      <c r="B243" t="str">
        <f t="shared" si="8"/>
        <v>243667</v>
      </c>
      <c r="C243" t="s">
        <v>137</v>
      </c>
      <c r="D243" t="s">
        <v>27</v>
      </c>
      <c r="E243" t="s">
        <v>130</v>
      </c>
      <c r="F243" t="s">
        <v>1062</v>
      </c>
      <c r="G243" t="s">
        <v>48</v>
      </c>
      <c r="H243" t="str">
        <f>F243&amp;", "&amp;G243</f>
        <v>Norfolk, MA</v>
      </c>
      <c r="I243" t="s">
        <v>1150</v>
      </c>
      <c r="J243" s="7">
        <v>25021</v>
      </c>
      <c r="K243" t="s">
        <v>1226</v>
      </c>
      <c r="L243">
        <v>25377</v>
      </c>
      <c r="M243">
        <v>21305</v>
      </c>
      <c r="N243">
        <v>2184</v>
      </c>
      <c r="O243">
        <v>58</v>
      </c>
      <c r="P243">
        <v>664</v>
      </c>
      <c r="Q243">
        <v>0</v>
      </c>
      <c r="R243">
        <v>603</v>
      </c>
      <c r="S243">
        <v>563</v>
      </c>
      <c r="T243" s="12">
        <v>83.953974071009185</v>
      </c>
      <c r="U243" s="9">
        <f>N243/L243</f>
        <v>8.6062182291050948E-2</v>
      </c>
      <c r="V243" s="9">
        <f>O243/L243</f>
        <v>2.2855341450920123E-3</v>
      </c>
      <c r="W243" s="9">
        <f>P243/L243</f>
        <v>2.6165425385191315E-2</v>
      </c>
      <c r="X243" s="9">
        <f>Q243/L243</f>
        <v>0</v>
      </c>
      <c r="Y243" s="9">
        <f>R243/L243</f>
        <v>2.3761673956732475E-2</v>
      </c>
      <c r="Z243" s="9">
        <f>S243/L243</f>
        <v>2.2185443511841429E-2</v>
      </c>
      <c r="AA243" s="9">
        <f>SUM(N243:S243)/L243</f>
        <v>0.16046025928990817</v>
      </c>
      <c r="AB243" s="9" t="str">
        <f>IF(T243&gt;73,"Greater","Less")</f>
        <v>Greater</v>
      </c>
      <c r="AC243" s="9" t="str">
        <f>IF(T243&gt;VLOOKUP(G243,Some_data!$C$3144:$M$3196,11,FALSE),"Greater","Less")</f>
        <v>Greater</v>
      </c>
      <c r="AD243" s="9" t="str">
        <f>IF(T243&gt;VLOOKUP(J243,Some_data!$A$2:$M$3143,13,FALSE),"Greater","Less")</f>
        <v>Greater</v>
      </c>
      <c r="AE243" s="9"/>
      <c r="AF243" t="s">
        <v>87</v>
      </c>
      <c r="AG243" s="1">
        <v>3.3</v>
      </c>
      <c r="AH243" s="2">
        <v>49766</v>
      </c>
      <c r="AI243" s="2">
        <v>46113</v>
      </c>
      <c r="AJ243" t="s">
        <v>31</v>
      </c>
      <c r="AK243" s="2">
        <v>46113</v>
      </c>
      <c r="AL243" t="s">
        <v>31</v>
      </c>
      <c r="AM243" t="s">
        <v>89</v>
      </c>
      <c r="AN243" t="s">
        <v>31</v>
      </c>
      <c r="AO243" t="s">
        <v>89</v>
      </c>
      <c r="AP243" t="s">
        <v>69</v>
      </c>
      <c r="AQ243" t="s">
        <v>31</v>
      </c>
      <c r="AR243" t="s">
        <v>100</v>
      </c>
      <c r="AS243" t="s">
        <v>70</v>
      </c>
      <c r="AT243" s="3">
        <v>3.2989999999999999</v>
      </c>
      <c r="AU243" s="3">
        <v>3.9929999999999999</v>
      </c>
      <c r="AV243" s="4">
        <v>775000</v>
      </c>
      <c r="AW243" s="5">
        <v>100</v>
      </c>
      <c r="AX243" s="6">
        <v>775000</v>
      </c>
      <c r="AY243" s="5">
        <v>104.848</v>
      </c>
      <c r="AZ243" s="4">
        <v>812572</v>
      </c>
      <c r="BA243" s="4">
        <v>37572</v>
      </c>
    </row>
    <row r="244" spans="1:53" hidden="1" x14ac:dyDescent="0.25">
      <c r="A244" t="str">
        <f t="shared" si="9"/>
        <v>Dup</v>
      </c>
      <c r="B244" t="str">
        <f t="shared" si="8"/>
        <v>243667</v>
      </c>
      <c r="C244" t="s">
        <v>138</v>
      </c>
      <c r="D244" t="s">
        <v>27</v>
      </c>
      <c r="E244" t="s">
        <v>130</v>
      </c>
      <c r="F244" t="s">
        <v>1062</v>
      </c>
      <c r="G244" t="s">
        <v>48</v>
      </c>
      <c r="H244" t="str">
        <f>F244&amp;", "&amp;G244</f>
        <v>Norfolk, MA</v>
      </c>
      <c r="I244" t="s">
        <v>1150</v>
      </c>
      <c r="J244" s="7">
        <v>25021</v>
      </c>
      <c r="K244" t="s">
        <v>1226</v>
      </c>
      <c r="L244">
        <v>25377</v>
      </c>
      <c r="M244">
        <v>21305</v>
      </c>
      <c r="N244">
        <v>2184</v>
      </c>
      <c r="O244">
        <v>58</v>
      </c>
      <c r="P244">
        <v>664</v>
      </c>
      <c r="Q244">
        <v>0</v>
      </c>
      <c r="R244">
        <v>603</v>
      </c>
      <c r="S244">
        <v>563</v>
      </c>
      <c r="T244" s="12">
        <v>83.953974071009185</v>
      </c>
      <c r="U244" s="9">
        <f>N244/L244</f>
        <v>8.6062182291050948E-2</v>
      </c>
      <c r="V244" s="9">
        <f>O244/L244</f>
        <v>2.2855341450920123E-3</v>
      </c>
      <c r="W244" s="9">
        <f>P244/L244</f>
        <v>2.6165425385191315E-2</v>
      </c>
      <c r="X244" s="9">
        <f>Q244/L244</f>
        <v>0</v>
      </c>
      <c r="Y244" s="9">
        <f>R244/L244</f>
        <v>2.3761673956732475E-2</v>
      </c>
      <c r="Z244" s="9">
        <f>S244/L244</f>
        <v>2.2185443511841429E-2</v>
      </c>
      <c r="AA244" s="9">
        <f>SUM(N244:S244)/L244</f>
        <v>0.16046025928990817</v>
      </c>
      <c r="AB244" s="9" t="str">
        <f>IF(T244&gt;73,"Greater","Less")</f>
        <v>Greater</v>
      </c>
      <c r="AC244" s="9" t="str">
        <f>IF(T244&gt;VLOOKUP(G244,Some_data!$C$3144:$M$3196,11,FALSE),"Greater","Less")</f>
        <v>Greater</v>
      </c>
      <c r="AD244" s="9" t="str">
        <f>IF(T244&gt;VLOOKUP(J244,Some_data!$A$2:$M$3143,13,FALSE),"Greater","Less")</f>
        <v>Greater</v>
      </c>
      <c r="AE244" s="9"/>
      <c r="AF244" t="s">
        <v>87</v>
      </c>
      <c r="AG244" s="1">
        <v>3.35</v>
      </c>
      <c r="AH244" s="2">
        <v>50131</v>
      </c>
      <c r="AI244" s="2">
        <v>46113</v>
      </c>
      <c r="AJ244" t="s">
        <v>31</v>
      </c>
      <c r="AK244" s="2">
        <v>46113</v>
      </c>
      <c r="AL244" t="s">
        <v>31</v>
      </c>
      <c r="AM244" t="s">
        <v>89</v>
      </c>
      <c r="AN244" t="s">
        <v>31</v>
      </c>
      <c r="AO244" t="s">
        <v>89</v>
      </c>
      <c r="AP244" t="s">
        <v>69</v>
      </c>
      <c r="AQ244" t="s">
        <v>31</v>
      </c>
      <c r="AR244" t="s">
        <v>100</v>
      </c>
      <c r="AS244" t="s">
        <v>70</v>
      </c>
      <c r="AT244" s="3">
        <v>3.3490000000000002</v>
      </c>
      <c r="AU244" s="3">
        <v>4.056</v>
      </c>
      <c r="AV244" s="4">
        <v>775000</v>
      </c>
      <c r="AW244" s="5">
        <v>100</v>
      </c>
      <c r="AX244" s="6">
        <v>775000</v>
      </c>
      <c r="AY244" s="5">
        <v>104.45699999999999</v>
      </c>
      <c r="AZ244" s="4">
        <v>809541.75</v>
      </c>
      <c r="BA244" s="4">
        <v>34541.75</v>
      </c>
    </row>
    <row r="245" spans="1:53" x14ac:dyDescent="0.25">
      <c r="A245" t="str">
        <f t="shared" si="9"/>
        <v xml:space="preserve"> </v>
      </c>
      <c r="B245" t="str">
        <f t="shared" si="8"/>
        <v>249164</v>
      </c>
      <c r="C245" t="s">
        <v>459</v>
      </c>
      <c r="D245" t="s">
        <v>27</v>
      </c>
      <c r="E245" t="s">
        <v>460</v>
      </c>
      <c r="F245" t="s">
        <v>1087</v>
      </c>
      <c r="G245" t="s">
        <v>461</v>
      </c>
      <c r="H245" t="str">
        <f>F245&amp;", "&amp;G245</f>
        <v>Denver, CO</v>
      </c>
      <c r="I245" t="s">
        <v>1175</v>
      </c>
      <c r="J245" s="7">
        <v>8031</v>
      </c>
      <c r="K245" t="s">
        <v>1226</v>
      </c>
      <c r="L245">
        <v>678467</v>
      </c>
      <c r="M245">
        <v>521481</v>
      </c>
      <c r="N245">
        <v>64466</v>
      </c>
      <c r="O245">
        <v>6537</v>
      </c>
      <c r="P245">
        <v>24433</v>
      </c>
      <c r="Q245">
        <v>993</v>
      </c>
      <c r="R245">
        <v>37216</v>
      </c>
      <c r="S245">
        <v>23341</v>
      </c>
      <c r="T245" s="12">
        <v>76.861660183914609</v>
      </c>
      <c r="U245" s="9">
        <f>N245/L245</f>
        <v>9.5017148954923372E-2</v>
      </c>
      <c r="V245" s="9">
        <f>O245/L245</f>
        <v>9.634956453298392E-3</v>
      </c>
      <c r="W245" s="9">
        <f>P245/L245</f>
        <v>3.6012068383576505E-2</v>
      </c>
      <c r="X245" s="9">
        <f>Q245/L245</f>
        <v>1.4635936604138447E-3</v>
      </c>
      <c r="Y245" s="9">
        <f>R245/L245</f>
        <v>5.4853073178209109E-2</v>
      </c>
      <c r="Z245" s="9">
        <f>S245/L245</f>
        <v>3.440255753043258E-2</v>
      </c>
      <c r="AA245" s="9">
        <f>SUM(N245:S245)/L245</f>
        <v>0.23138339816085382</v>
      </c>
      <c r="AB245" s="9" t="str">
        <f>IF(T245&gt;73,"Greater","Less")</f>
        <v>Greater</v>
      </c>
      <c r="AC245" s="9" t="str">
        <f>IF(T245&gt;VLOOKUP(G245,Some_data!$C$3144:$M$3196,11,FALSE),"Greater","Less")</f>
        <v>Less</v>
      </c>
      <c r="AD245" s="9" t="str">
        <f>IF(T245&gt;VLOOKUP(J245,Some_data!$A$2:$M$3143,13,FALSE),"Greater","Less")</f>
        <v>Less</v>
      </c>
      <c r="AE245" s="12">
        <f t="shared" ref="AE245:AE246" si="10">IF(AD245="Greater",0,1)</f>
        <v>1</v>
      </c>
      <c r="AF245" t="s">
        <v>87</v>
      </c>
      <c r="AG245" s="1">
        <v>5</v>
      </c>
      <c r="AH245" s="2">
        <v>47696</v>
      </c>
      <c r="AI245" s="2">
        <v>46966</v>
      </c>
      <c r="AJ245" t="s">
        <v>31</v>
      </c>
      <c r="AK245" s="2">
        <v>46966</v>
      </c>
      <c r="AL245" t="s">
        <v>88</v>
      </c>
      <c r="AM245" t="s">
        <v>89</v>
      </c>
      <c r="AN245" t="s">
        <v>88</v>
      </c>
      <c r="AO245" t="s">
        <v>89</v>
      </c>
      <c r="AP245" t="s">
        <v>33</v>
      </c>
      <c r="AQ245" t="s">
        <v>31</v>
      </c>
      <c r="AR245" t="s">
        <v>100</v>
      </c>
      <c r="AS245" t="s">
        <v>70</v>
      </c>
      <c r="AT245" s="3">
        <v>2.5449999999999999</v>
      </c>
      <c r="AU245" s="3">
        <v>3.0379999999999998</v>
      </c>
      <c r="AV245" s="4">
        <v>13250000</v>
      </c>
      <c r="AW245" s="5">
        <v>119.89400000000001</v>
      </c>
      <c r="AX245" s="6">
        <v>15885955</v>
      </c>
      <c r="AY245" s="5">
        <v>127.702</v>
      </c>
      <c r="AZ245" s="4">
        <v>16920515</v>
      </c>
      <c r="BA245" s="4">
        <v>1034560</v>
      </c>
    </row>
    <row r="246" spans="1:53" x14ac:dyDescent="0.25">
      <c r="A246" t="str">
        <f t="shared" si="9"/>
        <v xml:space="preserve"> </v>
      </c>
      <c r="B246" t="str">
        <f t="shared" si="8"/>
        <v>256039</v>
      </c>
      <c r="C246" t="s">
        <v>139</v>
      </c>
      <c r="D246" t="s">
        <v>27</v>
      </c>
      <c r="E246" t="s">
        <v>140</v>
      </c>
      <c r="F246" t="s">
        <v>1063</v>
      </c>
      <c r="G246" t="s">
        <v>141</v>
      </c>
      <c r="H246" t="str">
        <f>F246&amp;", "&amp;G246</f>
        <v>Westchester, NY</v>
      </c>
      <c r="I246" t="s">
        <v>1151</v>
      </c>
      <c r="J246" s="7">
        <v>36119</v>
      </c>
      <c r="K246" t="s">
        <v>1226</v>
      </c>
      <c r="L246">
        <v>11141</v>
      </c>
      <c r="M246">
        <v>8942</v>
      </c>
      <c r="N246">
        <v>677</v>
      </c>
      <c r="O246">
        <v>29</v>
      </c>
      <c r="P246">
        <v>744</v>
      </c>
      <c r="Q246">
        <v>0</v>
      </c>
      <c r="R246">
        <v>352</v>
      </c>
      <c r="S246">
        <v>397</v>
      </c>
      <c r="T246" s="12">
        <v>80.262094964545369</v>
      </c>
      <c r="U246" s="9">
        <f>N246/L246</f>
        <v>6.0766538012745716E-2</v>
      </c>
      <c r="V246" s="9">
        <f>O246/L246</f>
        <v>2.6029979355533615E-3</v>
      </c>
      <c r="W246" s="9">
        <f>P246/L246</f>
        <v>6.6780360829369001E-2</v>
      </c>
      <c r="X246" s="9">
        <f>Q246/L246</f>
        <v>0</v>
      </c>
      <c r="Y246" s="9">
        <f>R246/L246</f>
        <v>3.1595009424647699E-2</v>
      </c>
      <c r="Z246" s="9">
        <f>S246/L246</f>
        <v>3.5634144152230499E-2</v>
      </c>
      <c r="AA246" s="9">
        <f>SUM(N246:S246)/L246</f>
        <v>0.19737905035454628</v>
      </c>
      <c r="AB246" s="9" t="str">
        <f>IF(T246&gt;73,"Greater","Less")</f>
        <v>Greater</v>
      </c>
      <c r="AC246" s="9" t="str">
        <f>IF(T246&gt;VLOOKUP(G246,Some_data!$C$3144:$M$3196,11,FALSE),"Greater","Less")</f>
        <v>Greater</v>
      </c>
      <c r="AD246" s="9" t="str">
        <f>IF(T246&gt;VLOOKUP(J246,Some_data!$A$2:$M$3143,13,FALSE),"Greater","Less")</f>
        <v>Greater</v>
      </c>
      <c r="AE246" s="12">
        <f t="shared" si="10"/>
        <v>0</v>
      </c>
      <c r="AF246" t="s">
        <v>30</v>
      </c>
      <c r="AG246" s="1">
        <v>2</v>
      </c>
      <c r="AH246" s="2">
        <v>45945</v>
      </c>
      <c r="AI246" s="2" t="s">
        <v>31</v>
      </c>
      <c r="AJ246" t="s">
        <v>31</v>
      </c>
      <c r="AK246" s="2">
        <v>45945</v>
      </c>
      <c r="AL246" t="s">
        <v>32</v>
      </c>
      <c r="AM246" t="s">
        <v>31</v>
      </c>
      <c r="AN246" t="s">
        <v>32</v>
      </c>
      <c r="AO246" t="s">
        <v>31</v>
      </c>
      <c r="AP246" t="s">
        <v>69</v>
      </c>
      <c r="AQ246" t="s">
        <v>31</v>
      </c>
      <c r="AR246" t="s">
        <v>100</v>
      </c>
      <c r="AS246" t="s">
        <v>70</v>
      </c>
      <c r="AT246" s="3">
        <v>1.847</v>
      </c>
      <c r="AU246" s="3">
        <v>2.302</v>
      </c>
      <c r="AV246" s="4">
        <v>365000</v>
      </c>
      <c r="AW246" s="5">
        <v>100.908</v>
      </c>
      <c r="AX246" s="6">
        <v>368314.2</v>
      </c>
      <c r="AY246" s="5">
        <v>102.206</v>
      </c>
      <c r="AZ246" s="4">
        <v>373051.9</v>
      </c>
      <c r="BA246" s="4">
        <v>4737.7</v>
      </c>
    </row>
    <row r="247" spans="1:53" hidden="1" x14ac:dyDescent="0.25">
      <c r="A247" t="str">
        <f t="shared" si="9"/>
        <v>Dup</v>
      </c>
      <c r="B247" t="str">
        <f t="shared" si="8"/>
        <v>256039</v>
      </c>
      <c r="C247" t="s">
        <v>142</v>
      </c>
      <c r="D247" t="s">
        <v>27</v>
      </c>
      <c r="E247" t="s">
        <v>140</v>
      </c>
      <c r="F247" t="s">
        <v>1063</v>
      </c>
      <c r="G247" t="s">
        <v>141</v>
      </c>
      <c r="H247" t="str">
        <f>F247&amp;", "&amp;G247</f>
        <v>Westchester, NY</v>
      </c>
      <c r="I247" t="s">
        <v>1151</v>
      </c>
      <c r="J247" s="7">
        <v>36119</v>
      </c>
      <c r="K247" t="s">
        <v>1226</v>
      </c>
      <c r="L247">
        <v>11141</v>
      </c>
      <c r="M247">
        <v>8942</v>
      </c>
      <c r="N247">
        <v>677</v>
      </c>
      <c r="O247">
        <v>29</v>
      </c>
      <c r="P247">
        <v>744</v>
      </c>
      <c r="Q247">
        <v>0</v>
      </c>
      <c r="R247">
        <v>352</v>
      </c>
      <c r="S247">
        <v>397</v>
      </c>
      <c r="T247" s="12">
        <v>80.262094964545369</v>
      </c>
      <c r="U247" s="9">
        <f>N247/L247</f>
        <v>6.0766538012745716E-2</v>
      </c>
      <c r="V247" s="9">
        <f>O247/L247</f>
        <v>2.6029979355533615E-3</v>
      </c>
      <c r="W247" s="9">
        <f>P247/L247</f>
        <v>6.6780360829369001E-2</v>
      </c>
      <c r="X247" s="9">
        <f>Q247/L247</f>
        <v>0</v>
      </c>
      <c r="Y247" s="9">
        <f>R247/L247</f>
        <v>3.1595009424647699E-2</v>
      </c>
      <c r="Z247" s="9">
        <f>S247/L247</f>
        <v>3.5634144152230499E-2</v>
      </c>
      <c r="AA247" s="9">
        <f>SUM(N247:S247)/L247</f>
        <v>0.19737905035454628</v>
      </c>
      <c r="AB247" s="9" t="str">
        <f>IF(T247&gt;73,"Greater","Less")</f>
        <v>Greater</v>
      </c>
      <c r="AC247" s="9" t="str">
        <f>IF(T247&gt;VLOOKUP(G247,Some_data!$C$3144:$M$3196,11,FALSE),"Greater","Less")</f>
        <v>Greater</v>
      </c>
      <c r="AD247" s="9" t="str">
        <f>IF(T247&gt;VLOOKUP(J247,Some_data!$A$2:$M$3143,13,FALSE),"Greater","Less")</f>
        <v>Greater</v>
      </c>
      <c r="AE247" s="9"/>
      <c r="AF247" t="s">
        <v>30</v>
      </c>
      <c r="AG247" s="1">
        <v>2</v>
      </c>
      <c r="AH247" s="2">
        <v>46310</v>
      </c>
      <c r="AI247" s="2">
        <v>45945</v>
      </c>
      <c r="AJ247" t="s">
        <v>31</v>
      </c>
      <c r="AK247" s="2">
        <v>45945</v>
      </c>
      <c r="AL247" t="s">
        <v>32</v>
      </c>
      <c r="AM247" t="s">
        <v>31</v>
      </c>
      <c r="AN247" t="s">
        <v>32</v>
      </c>
      <c r="AO247" t="s">
        <v>31</v>
      </c>
      <c r="AP247" t="s">
        <v>69</v>
      </c>
      <c r="AQ247" t="s">
        <v>31</v>
      </c>
      <c r="AR247" t="s">
        <v>100</v>
      </c>
      <c r="AS247" t="s">
        <v>70</v>
      </c>
      <c r="AT247" s="3">
        <v>2</v>
      </c>
      <c r="AU247" s="3">
        <v>2.4950000000000001</v>
      </c>
      <c r="AV247" s="4">
        <v>375000</v>
      </c>
      <c r="AW247" s="5">
        <v>99.998999999999995</v>
      </c>
      <c r="AX247" s="6">
        <v>374996.25</v>
      </c>
      <c r="AY247" s="5">
        <v>101.88</v>
      </c>
      <c r="AZ247" s="4">
        <v>382050</v>
      </c>
      <c r="BA247" s="4">
        <v>7053.75</v>
      </c>
    </row>
    <row r="248" spans="1:53" hidden="1" x14ac:dyDescent="0.25">
      <c r="A248" t="str">
        <f t="shared" si="9"/>
        <v>Dup</v>
      </c>
      <c r="B248" t="str">
        <f t="shared" si="8"/>
        <v>256039</v>
      </c>
      <c r="C248" t="s">
        <v>143</v>
      </c>
      <c r="D248" t="s">
        <v>27</v>
      </c>
      <c r="E248" t="s">
        <v>140</v>
      </c>
      <c r="F248" t="s">
        <v>1063</v>
      </c>
      <c r="G248" t="s">
        <v>141</v>
      </c>
      <c r="H248" t="str">
        <f>F248&amp;", "&amp;G248</f>
        <v>Westchester, NY</v>
      </c>
      <c r="I248" t="s">
        <v>1151</v>
      </c>
      <c r="J248" s="7">
        <v>36119</v>
      </c>
      <c r="K248" t="s">
        <v>1226</v>
      </c>
      <c r="L248">
        <v>11141</v>
      </c>
      <c r="M248">
        <v>8942</v>
      </c>
      <c r="N248">
        <v>677</v>
      </c>
      <c r="O248">
        <v>29</v>
      </c>
      <c r="P248">
        <v>744</v>
      </c>
      <c r="Q248">
        <v>0</v>
      </c>
      <c r="R248">
        <v>352</v>
      </c>
      <c r="S248">
        <v>397</v>
      </c>
      <c r="T248" s="12">
        <v>80.262094964545369</v>
      </c>
      <c r="U248" s="9">
        <f>N248/L248</f>
        <v>6.0766538012745716E-2</v>
      </c>
      <c r="V248" s="9">
        <f>O248/L248</f>
        <v>2.6029979355533615E-3</v>
      </c>
      <c r="W248" s="9">
        <f>P248/L248</f>
        <v>6.6780360829369001E-2</v>
      </c>
      <c r="X248" s="9">
        <f>Q248/L248</f>
        <v>0</v>
      </c>
      <c r="Y248" s="9">
        <f>R248/L248</f>
        <v>3.1595009424647699E-2</v>
      </c>
      <c r="Z248" s="9">
        <f>S248/L248</f>
        <v>3.5634144152230499E-2</v>
      </c>
      <c r="AA248" s="9">
        <f>SUM(N248:S248)/L248</f>
        <v>0.19737905035454628</v>
      </c>
      <c r="AB248" s="9" t="str">
        <f>IF(T248&gt;73,"Greater","Less")</f>
        <v>Greater</v>
      </c>
      <c r="AC248" s="9" t="str">
        <f>IF(T248&gt;VLOOKUP(G248,Some_data!$C$3144:$M$3196,11,FALSE),"Greater","Less")</f>
        <v>Greater</v>
      </c>
      <c r="AD248" s="9" t="str">
        <f>IF(T248&gt;VLOOKUP(J248,Some_data!$A$2:$M$3143,13,FALSE),"Greater","Less")</f>
        <v>Greater</v>
      </c>
      <c r="AE248" s="9"/>
      <c r="AF248" t="s">
        <v>30</v>
      </c>
      <c r="AG248" s="1">
        <v>2.25</v>
      </c>
      <c r="AH248" s="2">
        <v>46675</v>
      </c>
      <c r="AI248" s="2">
        <v>45945</v>
      </c>
      <c r="AJ248" t="s">
        <v>31</v>
      </c>
      <c r="AK248" s="2">
        <v>45945</v>
      </c>
      <c r="AL248" t="s">
        <v>32</v>
      </c>
      <c r="AM248" t="s">
        <v>31</v>
      </c>
      <c r="AN248" t="s">
        <v>32</v>
      </c>
      <c r="AO248" t="s">
        <v>31</v>
      </c>
      <c r="AP248" t="s">
        <v>69</v>
      </c>
      <c r="AQ248" t="s">
        <v>31</v>
      </c>
      <c r="AR248" t="s">
        <v>100</v>
      </c>
      <c r="AS248" t="s">
        <v>70</v>
      </c>
      <c r="AT248" s="3">
        <v>2.0979999999999999</v>
      </c>
      <c r="AU248" s="3">
        <v>2.6179999999999999</v>
      </c>
      <c r="AV248" s="4">
        <v>385000</v>
      </c>
      <c r="AW248" s="5">
        <v>100.899</v>
      </c>
      <c r="AX248" s="6">
        <v>388461.15</v>
      </c>
      <c r="AY248" s="5">
        <v>103.096</v>
      </c>
      <c r="AZ248" s="4">
        <v>396919.6</v>
      </c>
      <c r="BA248" s="4">
        <v>8458.4500000000007</v>
      </c>
    </row>
    <row r="249" spans="1:53" hidden="1" x14ac:dyDescent="0.25">
      <c r="A249" t="str">
        <f t="shared" si="9"/>
        <v>Dup</v>
      </c>
      <c r="B249" t="str">
        <f t="shared" si="8"/>
        <v>256039</v>
      </c>
      <c r="C249" t="s">
        <v>144</v>
      </c>
      <c r="D249" t="s">
        <v>27</v>
      </c>
      <c r="E249" t="s">
        <v>140</v>
      </c>
      <c r="F249" t="s">
        <v>1063</v>
      </c>
      <c r="G249" t="s">
        <v>141</v>
      </c>
      <c r="H249" t="str">
        <f>F249&amp;", "&amp;G249</f>
        <v>Westchester, NY</v>
      </c>
      <c r="I249" t="s">
        <v>1151</v>
      </c>
      <c r="J249" s="7">
        <v>36119</v>
      </c>
      <c r="K249" t="s">
        <v>1226</v>
      </c>
      <c r="L249">
        <v>11141</v>
      </c>
      <c r="M249">
        <v>8942</v>
      </c>
      <c r="N249">
        <v>677</v>
      </c>
      <c r="O249">
        <v>29</v>
      </c>
      <c r="P249">
        <v>744</v>
      </c>
      <c r="Q249">
        <v>0</v>
      </c>
      <c r="R249">
        <v>352</v>
      </c>
      <c r="S249">
        <v>397</v>
      </c>
      <c r="T249" s="12">
        <v>80.262094964545369</v>
      </c>
      <c r="U249" s="9">
        <f>N249/L249</f>
        <v>6.0766538012745716E-2</v>
      </c>
      <c r="V249" s="9">
        <f>O249/L249</f>
        <v>2.6029979355533615E-3</v>
      </c>
      <c r="W249" s="9">
        <f>P249/L249</f>
        <v>6.6780360829369001E-2</v>
      </c>
      <c r="X249" s="9">
        <f>Q249/L249</f>
        <v>0</v>
      </c>
      <c r="Y249" s="9">
        <f>R249/L249</f>
        <v>3.1595009424647699E-2</v>
      </c>
      <c r="Z249" s="9">
        <f>S249/L249</f>
        <v>3.5634144152230499E-2</v>
      </c>
      <c r="AA249" s="9">
        <f>SUM(N249:S249)/L249</f>
        <v>0.19737905035454628</v>
      </c>
      <c r="AB249" s="9" t="str">
        <f>IF(T249&gt;73,"Greater","Less")</f>
        <v>Greater</v>
      </c>
      <c r="AC249" s="9" t="str">
        <f>IF(T249&gt;VLOOKUP(G249,Some_data!$C$3144:$M$3196,11,FALSE),"Greater","Less")</f>
        <v>Greater</v>
      </c>
      <c r="AD249" s="9" t="str">
        <f>IF(T249&gt;VLOOKUP(J249,Some_data!$A$2:$M$3143,13,FALSE),"Greater","Less")</f>
        <v>Greater</v>
      </c>
      <c r="AE249" s="9"/>
      <c r="AF249" t="s">
        <v>30</v>
      </c>
      <c r="AG249" s="1">
        <v>2.25</v>
      </c>
      <c r="AH249" s="2">
        <v>47041</v>
      </c>
      <c r="AI249" s="2">
        <v>45945</v>
      </c>
      <c r="AJ249" t="s">
        <v>31</v>
      </c>
      <c r="AK249" s="2">
        <v>45945</v>
      </c>
      <c r="AL249" t="s">
        <v>32</v>
      </c>
      <c r="AM249" t="s">
        <v>31</v>
      </c>
      <c r="AN249" t="s">
        <v>32</v>
      </c>
      <c r="AO249" t="s">
        <v>31</v>
      </c>
      <c r="AP249" t="s">
        <v>69</v>
      </c>
      <c r="AQ249" t="s">
        <v>31</v>
      </c>
      <c r="AR249" t="s">
        <v>100</v>
      </c>
      <c r="AS249" t="s">
        <v>70</v>
      </c>
      <c r="AT249" s="3">
        <v>2.1989999999999998</v>
      </c>
      <c r="AU249" s="3">
        <v>2.7469999999999999</v>
      </c>
      <c r="AV249" s="4">
        <v>395000</v>
      </c>
      <c r="AW249" s="5">
        <v>100.298</v>
      </c>
      <c r="AX249" s="6">
        <v>396177.1</v>
      </c>
      <c r="AY249" s="5">
        <v>102.429</v>
      </c>
      <c r="AZ249" s="4">
        <v>404594.55</v>
      </c>
      <c r="BA249" s="4">
        <v>8417.4500000000007</v>
      </c>
    </row>
    <row r="250" spans="1:53" hidden="1" x14ac:dyDescent="0.25">
      <c r="A250" t="str">
        <f t="shared" si="9"/>
        <v>Dup</v>
      </c>
      <c r="B250" t="str">
        <f t="shared" si="8"/>
        <v>256039</v>
      </c>
      <c r="C250" t="s">
        <v>145</v>
      </c>
      <c r="D250" t="s">
        <v>27</v>
      </c>
      <c r="E250" t="s">
        <v>140</v>
      </c>
      <c r="F250" t="s">
        <v>1063</v>
      </c>
      <c r="G250" t="s">
        <v>141</v>
      </c>
      <c r="H250" t="str">
        <f>F250&amp;", "&amp;G250</f>
        <v>Westchester, NY</v>
      </c>
      <c r="I250" t="s">
        <v>1151</v>
      </c>
      <c r="J250" s="7">
        <v>36119</v>
      </c>
      <c r="K250" t="s">
        <v>1226</v>
      </c>
      <c r="L250">
        <v>11141</v>
      </c>
      <c r="M250">
        <v>8942</v>
      </c>
      <c r="N250">
        <v>677</v>
      </c>
      <c r="O250">
        <v>29</v>
      </c>
      <c r="P250">
        <v>744</v>
      </c>
      <c r="Q250">
        <v>0</v>
      </c>
      <c r="R250">
        <v>352</v>
      </c>
      <c r="S250">
        <v>397</v>
      </c>
      <c r="T250" s="12">
        <v>80.262094964545369</v>
      </c>
      <c r="U250" s="9">
        <f>N250/L250</f>
        <v>6.0766538012745716E-2</v>
      </c>
      <c r="V250" s="9">
        <f>O250/L250</f>
        <v>2.6029979355533615E-3</v>
      </c>
      <c r="W250" s="9">
        <f>P250/L250</f>
        <v>6.6780360829369001E-2</v>
      </c>
      <c r="X250" s="9">
        <f>Q250/L250</f>
        <v>0</v>
      </c>
      <c r="Y250" s="9">
        <f>R250/L250</f>
        <v>3.1595009424647699E-2</v>
      </c>
      <c r="Z250" s="9">
        <f>S250/L250</f>
        <v>3.5634144152230499E-2</v>
      </c>
      <c r="AA250" s="9">
        <f>SUM(N250:S250)/L250</f>
        <v>0.19737905035454628</v>
      </c>
      <c r="AB250" s="9" t="str">
        <f>IF(T250&gt;73,"Greater","Less")</f>
        <v>Greater</v>
      </c>
      <c r="AC250" s="9" t="str">
        <f>IF(T250&gt;VLOOKUP(G250,Some_data!$C$3144:$M$3196,11,FALSE),"Greater","Less")</f>
        <v>Greater</v>
      </c>
      <c r="AD250" s="9" t="str">
        <f>IF(T250&gt;VLOOKUP(J250,Some_data!$A$2:$M$3143,13,FALSE),"Greater","Less")</f>
        <v>Greater</v>
      </c>
      <c r="AE250" s="9"/>
      <c r="AF250" t="s">
        <v>30</v>
      </c>
      <c r="AG250" s="1">
        <v>2.2999999999999998</v>
      </c>
      <c r="AH250" s="2">
        <v>47406</v>
      </c>
      <c r="AI250" s="2">
        <v>45945</v>
      </c>
      <c r="AJ250" t="s">
        <v>31</v>
      </c>
      <c r="AK250" s="2">
        <v>45945</v>
      </c>
      <c r="AL250" t="s">
        <v>32</v>
      </c>
      <c r="AM250" t="s">
        <v>31</v>
      </c>
      <c r="AN250" t="s">
        <v>32</v>
      </c>
      <c r="AO250" t="s">
        <v>31</v>
      </c>
      <c r="AP250" t="s">
        <v>69</v>
      </c>
      <c r="AQ250" t="s">
        <v>31</v>
      </c>
      <c r="AR250" t="s">
        <v>100</v>
      </c>
      <c r="AS250" t="s">
        <v>70</v>
      </c>
      <c r="AT250" s="3">
        <v>2.2999999999999998</v>
      </c>
      <c r="AU250" s="3">
        <v>2.875</v>
      </c>
      <c r="AV250" s="4">
        <v>405000</v>
      </c>
      <c r="AW250" s="5">
        <v>99.998999999999995</v>
      </c>
      <c r="AX250" s="6">
        <v>404995.95</v>
      </c>
      <c r="AY250" s="5">
        <v>102.146</v>
      </c>
      <c r="AZ250" s="4">
        <v>413691.3</v>
      </c>
      <c r="BA250" s="4">
        <v>8695.35</v>
      </c>
    </row>
    <row r="251" spans="1:53" hidden="1" x14ac:dyDescent="0.25">
      <c r="A251" t="str">
        <f t="shared" si="9"/>
        <v>Dup</v>
      </c>
      <c r="B251" t="str">
        <f t="shared" si="8"/>
        <v>256039</v>
      </c>
      <c r="C251" t="s">
        <v>146</v>
      </c>
      <c r="D251" t="s">
        <v>27</v>
      </c>
      <c r="E251" t="s">
        <v>140</v>
      </c>
      <c r="F251" t="s">
        <v>1063</v>
      </c>
      <c r="G251" t="s">
        <v>141</v>
      </c>
      <c r="H251" t="str">
        <f>F251&amp;", "&amp;G251</f>
        <v>Westchester, NY</v>
      </c>
      <c r="I251" t="s">
        <v>1151</v>
      </c>
      <c r="J251" s="7">
        <v>36119</v>
      </c>
      <c r="K251" t="s">
        <v>1226</v>
      </c>
      <c r="L251">
        <v>11141</v>
      </c>
      <c r="M251">
        <v>8942</v>
      </c>
      <c r="N251">
        <v>677</v>
      </c>
      <c r="O251">
        <v>29</v>
      </c>
      <c r="P251">
        <v>744</v>
      </c>
      <c r="Q251">
        <v>0</v>
      </c>
      <c r="R251">
        <v>352</v>
      </c>
      <c r="S251">
        <v>397</v>
      </c>
      <c r="T251" s="12">
        <v>80.262094964545369</v>
      </c>
      <c r="U251" s="9">
        <f>N251/L251</f>
        <v>6.0766538012745716E-2</v>
      </c>
      <c r="V251" s="9">
        <f>O251/L251</f>
        <v>2.6029979355533615E-3</v>
      </c>
      <c r="W251" s="9">
        <f>P251/L251</f>
        <v>6.6780360829369001E-2</v>
      </c>
      <c r="X251" s="9">
        <f>Q251/L251</f>
        <v>0</v>
      </c>
      <c r="Y251" s="9">
        <f>R251/L251</f>
        <v>3.1595009424647699E-2</v>
      </c>
      <c r="Z251" s="9">
        <f>S251/L251</f>
        <v>3.5634144152230499E-2</v>
      </c>
      <c r="AA251" s="9">
        <f>SUM(N251:S251)/L251</f>
        <v>0.19737905035454628</v>
      </c>
      <c r="AB251" s="9" t="str">
        <f>IF(T251&gt;73,"Greater","Less")</f>
        <v>Greater</v>
      </c>
      <c r="AC251" s="9" t="str">
        <f>IF(T251&gt;VLOOKUP(G251,Some_data!$C$3144:$M$3196,11,FALSE),"Greater","Less")</f>
        <v>Greater</v>
      </c>
      <c r="AD251" s="9" t="str">
        <f>IF(T251&gt;VLOOKUP(J251,Some_data!$A$2:$M$3143,13,FALSE),"Greater","Less")</f>
        <v>Greater</v>
      </c>
      <c r="AE251" s="9"/>
      <c r="AF251" t="s">
        <v>30</v>
      </c>
      <c r="AG251" s="1">
        <v>2.35</v>
      </c>
      <c r="AH251" s="2">
        <v>47771</v>
      </c>
      <c r="AI251" s="2">
        <v>45945</v>
      </c>
      <c r="AJ251" t="s">
        <v>31</v>
      </c>
      <c r="AK251" s="2">
        <v>45945</v>
      </c>
      <c r="AL251" t="s">
        <v>32</v>
      </c>
      <c r="AM251" t="s">
        <v>31</v>
      </c>
      <c r="AN251" t="s">
        <v>32</v>
      </c>
      <c r="AO251" t="s">
        <v>31</v>
      </c>
      <c r="AP251" t="s">
        <v>69</v>
      </c>
      <c r="AQ251" t="s">
        <v>31</v>
      </c>
      <c r="AR251" t="s">
        <v>100</v>
      </c>
      <c r="AS251" t="s">
        <v>70</v>
      </c>
      <c r="AT251" s="3">
        <v>2.35</v>
      </c>
      <c r="AU251" s="3">
        <v>2.9380000000000002</v>
      </c>
      <c r="AV251" s="4">
        <v>415000</v>
      </c>
      <c r="AW251" s="5">
        <v>99.998999999999995</v>
      </c>
      <c r="AX251" s="6">
        <v>414995.85</v>
      </c>
      <c r="AY251" s="5">
        <v>101.36499999999999</v>
      </c>
      <c r="AZ251" s="4">
        <v>420664.75</v>
      </c>
      <c r="BA251" s="4">
        <v>5668.9</v>
      </c>
    </row>
    <row r="252" spans="1:53" hidden="1" x14ac:dyDescent="0.25">
      <c r="A252" t="str">
        <f t="shared" si="9"/>
        <v>Dup</v>
      </c>
      <c r="B252" t="str">
        <f t="shared" si="8"/>
        <v>256039</v>
      </c>
      <c r="C252" t="s">
        <v>147</v>
      </c>
      <c r="D252" t="s">
        <v>27</v>
      </c>
      <c r="E252" t="s">
        <v>140</v>
      </c>
      <c r="F252" t="s">
        <v>1063</v>
      </c>
      <c r="G252" t="s">
        <v>141</v>
      </c>
      <c r="H252" t="str">
        <f>F252&amp;", "&amp;G252</f>
        <v>Westchester, NY</v>
      </c>
      <c r="I252" t="s">
        <v>1151</v>
      </c>
      <c r="J252" s="7">
        <v>36119</v>
      </c>
      <c r="K252" t="s">
        <v>1226</v>
      </c>
      <c r="L252">
        <v>11141</v>
      </c>
      <c r="M252">
        <v>8942</v>
      </c>
      <c r="N252">
        <v>677</v>
      </c>
      <c r="O252">
        <v>29</v>
      </c>
      <c r="P252">
        <v>744</v>
      </c>
      <c r="Q252">
        <v>0</v>
      </c>
      <c r="R252">
        <v>352</v>
      </c>
      <c r="S252">
        <v>397</v>
      </c>
      <c r="T252" s="12">
        <v>80.262094964545369</v>
      </c>
      <c r="U252" s="9">
        <f>N252/L252</f>
        <v>6.0766538012745716E-2</v>
      </c>
      <c r="V252" s="9">
        <f>O252/L252</f>
        <v>2.6029979355533615E-3</v>
      </c>
      <c r="W252" s="9">
        <f>P252/L252</f>
        <v>6.6780360829369001E-2</v>
      </c>
      <c r="X252" s="9">
        <f>Q252/L252</f>
        <v>0</v>
      </c>
      <c r="Y252" s="9">
        <f>R252/L252</f>
        <v>3.1595009424647699E-2</v>
      </c>
      <c r="Z252" s="9">
        <f>S252/L252</f>
        <v>3.5634144152230499E-2</v>
      </c>
      <c r="AA252" s="9">
        <f>SUM(N252:S252)/L252</f>
        <v>0.19737905035454628</v>
      </c>
      <c r="AB252" s="9" t="str">
        <f>IF(T252&gt;73,"Greater","Less")</f>
        <v>Greater</v>
      </c>
      <c r="AC252" s="9" t="str">
        <f>IF(T252&gt;VLOOKUP(G252,Some_data!$C$3144:$M$3196,11,FALSE),"Greater","Less")</f>
        <v>Greater</v>
      </c>
      <c r="AD252" s="9" t="str">
        <f>IF(T252&gt;VLOOKUP(J252,Some_data!$A$2:$M$3143,13,FALSE),"Greater","Less")</f>
        <v>Greater</v>
      </c>
      <c r="AE252" s="9"/>
      <c r="AF252" t="s">
        <v>30</v>
      </c>
      <c r="AG252" s="1">
        <v>2.4500000000000002</v>
      </c>
      <c r="AH252" s="2">
        <v>48136</v>
      </c>
      <c r="AI252" s="2">
        <v>45945</v>
      </c>
      <c r="AJ252" t="s">
        <v>31</v>
      </c>
      <c r="AK252" s="2">
        <v>45945</v>
      </c>
      <c r="AL252" t="s">
        <v>32</v>
      </c>
      <c r="AM252" t="s">
        <v>31</v>
      </c>
      <c r="AN252" t="s">
        <v>32</v>
      </c>
      <c r="AO252" t="s">
        <v>31</v>
      </c>
      <c r="AP252" t="s">
        <v>69</v>
      </c>
      <c r="AQ252" t="s">
        <v>31</v>
      </c>
      <c r="AR252" t="s">
        <v>100</v>
      </c>
      <c r="AS252" t="s">
        <v>70</v>
      </c>
      <c r="AT252" s="3">
        <v>2.4500000000000002</v>
      </c>
      <c r="AU252" s="3">
        <v>3.0640000000000001</v>
      </c>
      <c r="AV252" s="4">
        <v>425000</v>
      </c>
      <c r="AW252" s="5">
        <v>99.998999999999995</v>
      </c>
      <c r="AX252" s="6">
        <v>424995.75</v>
      </c>
      <c r="AY252" s="5">
        <v>101.264</v>
      </c>
      <c r="AZ252" s="4">
        <v>430372</v>
      </c>
      <c r="BA252" s="4">
        <v>5376.25</v>
      </c>
    </row>
    <row r="253" spans="1:53" hidden="1" x14ac:dyDescent="0.25">
      <c r="A253" t="str">
        <f t="shared" si="9"/>
        <v>Dup</v>
      </c>
      <c r="B253" t="str">
        <f t="shared" si="8"/>
        <v>256039</v>
      </c>
      <c r="C253" t="s">
        <v>148</v>
      </c>
      <c r="D253" t="s">
        <v>27</v>
      </c>
      <c r="E253" t="s">
        <v>140</v>
      </c>
      <c r="F253" t="s">
        <v>1063</v>
      </c>
      <c r="G253" t="s">
        <v>141</v>
      </c>
      <c r="H253" t="str">
        <f>F253&amp;", "&amp;G253</f>
        <v>Westchester, NY</v>
      </c>
      <c r="I253" t="s">
        <v>1151</v>
      </c>
      <c r="J253" s="7">
        <v>36119</v>
      </c>
      <c r="K253" t="s">
        <v>1226</v>
      </c>
      <c r="L253">
        <v>11141</v>
      </c>
      <c r="M253">
        <v>8942</v>
      </c>
      <c r="N253">
        <v>677</v>
      </c>
      <c r="O253">
        <v>29</v>
      </c>
      <c r="P253">
        <v>744</v>
      </c>
      <c r="Q253">
        <v>0</v>
      </c>
      <c r="R253">
        <v>352</v>
      </c>
      <c r="S253">
        <v>397</v>
      </c>
      <c r="T253" s="12">
        <v>80.262094964545369</v>
      </c>
      <c r="U253" s="9">
        <f>N253/L253</f>
        <v>6.0766538012745716E-2</v>
      </c>
      <c r="V253" s="9">
        <f>O253/L253</f>
        <v>2.6029979355533615E-3</v>
      </c>
      <c r="W253" s="9">
        <f>P253/L253</f>
        <v>6.6780360829369001E-2</v>
      </c>
      <c r="X253" s="9">
        <f>Q253/L253</f>
        <v>0</v>
      </c>
      <c r="Y253" s="9">
        <f>R253/L253</f>
        <v>3.1595009424647699E-2</v>
      </c>
      <c r="Z253" s="9">
        <f>S253/L253</f>
        <v>3.5634144152230499E-2</v>
      </c>
      <c r="AA253" s="9">
        <f>SUM(N253:S253)/L253</f>
        <v>0.19737905035454628</v>
      </c>
      <c r="AB253" s="9" t="str">
        <f>IF(T253&gt;73,"Greater","Less")</f>
        <v>Greater</v>
      </c>
      <c r="AC253" s="9" t="str">
        <f>IF(T253&gt;VLOOKUP(G253,Some_data!$C$3144:$M$3196,11,FALSE),"Greater","Less")</f>
        <v>Greater</v>
      </c>
      <c r="AD253" s="9" t="str">
        <f>IF(T253&gt;VLOOKUP(J253,Some_data!$A$2:$M$3143,13,FALSE),"Greater","Less")</f>
        <v>Greater</v>
      </c>
      <c r="AE253" s="9"/>
      <c r="AF253" t="s">
        <v>30</v>
      </c>
      <c r="AG253" s="1">
        <v>2.5499999999999998</v>
      </c>
      <c r="AH253" s="2">
        <v>48502</v>
      </c>
      <c r="AI253" s="2">
        <v>45945</v>
      </c>
      <c r="AJ253" t="s">
        <v>31</v>
      </c>
      <c r="AK253" s="2">
        <v>45945</v>
      </c>
      <c r="AL253" t="s">
        <v>32</v>
      </c>
      <c r="AM253" t="s">
        <v>31</v>
      </c>
      <c r="AN253" t="s">
        <v>32</v>
      </c>
      <c r="AO253" t="s">
        <v>31</v>
      </c>
      <c r="AP253" t="s">
        <v>69</v>
      </c>
      <c r="AQ253" t="s">
        <v>31</v>
      </c>
      <c r="AR253" t="s">
        <v>100</v>
      </c>
      <c r="AS253" t="s">
        <v>70</v>
      </c>
      <c r="AT253" s="3">
        <v>2.5499999999999998</v>
      </c>
      <c r="AU253" s="3">
        <v>3.1909999999999998</v>
      </c>
      <c r="AV253" s="4">
        <v>440000</v>
      </c>
      <c r="AW253" s="5">
        <v>99.998999999999995</v>
      </c>
      <c r="AX253" s="6">
        <v>439995.6</v>
      </c>
      <c r="AY253" s="5">
        <v>101.215</v>
      </c>
      <c r="AZ253" s="4">
        <v>445346</v>
      </c>
      <c r="BA253" s="4">
        <v>5350.4</v>
      </c>
    </row>
    <row r="254" spans="1:53" hidden="1" x14ac:dyDescent="0.25">
      <c r="A254" t="str">
        <f t="shared" si="9"/>
        <v>Dup</v>
      </c>
      <c r="B254" t="str">
        <f t="shared" si="8"/>
        <v>256039</v>
      </c>
      <c r="C254" t="s">
        <v>149</v>
      </c>
      <c r="D254" t="s">
        <v>27</v>
      </c>
      <c r="E254" t="s">
        <v>140</v>
      </c>
      <c r="F254" t="s">
        <v>1063</v>
      </c>
      <c r="G254" t="s">
        <v>141</v>
      </c>
      <c r="H254" t="str">
        <f>F254&amp;", "&amp;G254</f>
        <v>Westchester, NY</v>
      </c>
      <c r="I254" t="s">
        <v>1151</v>
      </c>
      <c r="J254" s="7">
        <v>36119</v>
      </c>
      <c r="K254" t="s">
        <v>1226</v>
      </c>
      <c r="L254">
        <v>11141</v>
      </c>
      <c r="M254">
        <v>8942</v>
      </c>
      <c r="N254">
        <v>677</v>
      </c>
      <c r="O254">
        <v>29</v>
      </c>
      <c r="P254">
        <v>744</v>
      </c>
      <c r="Q254">
        <v>0</v>
      </c>
      <c r="R254">
        <v>352</v>
      </c>
      <c r="S254">
        <v>397</v>
      </c>
      <c r="T254" s="12">
        <v>80.262094964545369</v>
      </c>
      <c r="U254" s="9">
        <f>N254/L254</f>
        <v>6.0766538012745716E-2</v>
      </c>
      <c r="V254" s="9">
        <f>O254/L254</f>
        <v>2.6029979355533615E-3</v>
      </c>
      <c r="W254" s="9">
        <f>P254/L254</f>
        <v>6.6780360829369001E-2</v>
      </c>
      <c r="X254" s="9">
        <f>Q254/L254</f>
        <v>0</v>
      </c>
      <c r="Y254" s="9">
        <f>R254/L254</f>
        <v>3.1595009424647699E-2</v>
      </c>
      <c r="Z254" s="9">
        <f>S254/L254</f>
        <v>3.5634144152230499E-2</v>
      </c>
      <c r="AA254" s="9">
        <f>SUM(N254:S254)/L254</f>
        <v>0.19737905035454628</v>
      </c>
      <c r="AB254" s="9" t="str">
        <f>IF(T254&gt;73,"Greater","Less")</f>
        <v>Greater</v>
      </c>
      <c r="AC254" s="9" t="str">
        <f>IF(T254&gt;VLOOKUP(G254,Some_data!$C$3144:$M$3196,11,FALSE),"Greater","Less")</f>
        <v>Greater</v>
      </c>
      <c r="AD254" s="9" t="str">
        <f>IF(T254&gt;VLOOKUP(J254,Some_data!$A$2:$M$3143,13,FALSE),"Greater","Less")</f>
        <v>Greater</v>
      </c>
      <c r="AE254" s="9"/>
      <c r="AF254" t="s">
        <v>30</v>
      </c>
      <c r="AG254" s="1">
        <v>2.65</v>
      </c>
      <c r="AH254" s="2">
        <v>48867</v>
      </c>
      <c r="AI254" s="2">
        <v>45945</v>
      </c>
      <c r="AJ254" t="s">
        <v>31</v>
      </c>
      <c r="AK254" s="2">
        <v>45945</v>
      </c>
      <c r="AL254" t="s">
        <v>32</v>
      </c>
      <c r="AM254" t="s">
        <v>31</v>
      </c>
      <c r="AN254" t="s">
        <v>32</v>
      </c>
      <c r="AO254" t="s">
        <v>31</v>
      </c>
      <c r="AP254" t="s">
        <v>69</v>
      </c>
      <c r="AQ254" t="s">
        <v>31</v>
      </c>
      <c r="AR254" t="s">
        <v>100</v>
      </c>
      <c r="AS254" t="s">
        <v>70</v>
      </c>
      <c r="AT254" s="3">
        <v>2.65</v>
      </c>
      <c r="AU254" s="3">
        <v>3.3180000000000001</v>
      </c>
      <c r="AV254" s="4">
        <v>450000</v>
      </c>
      <c r="AW254" s="5">
        <v>99.998999999999995</v>
      </c>
      <c r="AX254" s="6">
        <v>449995.5</v>
      </c>
      <c r="AY254" s="5">
        <v>101.461</v>
      </c>
      <c r="AZ254" s="4">
        <v>456574.5</v>
      </c>
      <c r="BA254" s="4">
        <v>6579</v>
      </c>
    </row>
    <row r="255" spans="1:53" hidden="1" x14ac:dyDescent="0.25">
      <c r="A255" t="str">
        <f t="shared" si="9"/>
        <v>Dup</v>
      </c>
      <c r="B255" t="str">
        <f t="shared" si="8"/>
        <v>256039</v>
      </c>
      <c r="C255" t="s">
        <v>150</v>
      </c>
      <c r="D255" t="s">
        <v>27</v>
      </c>
      <c r="E255" t="s">
        <v>140</v>
      </c>
      <c r="F255" t="s">
        <v>1063</v>
      </c>
      <c r="G255" t="s">
        <v>141</v>
      </c>
      <c r="H255" t="str">
        <f>F255&amp;", "&amp;G255</f>
        <v>Westchester, NY</v>
      </c>
      <c r="I255" t="s">
        <v>1151</v>
      </c>
      <c r="J255" s="7">
        <v>36119</v>
      </c>
      <c r="K255" t="s">
        <v>1226</v>
      </c>
      <c r="L255">
        <v>11141</v>
      </c>
      <c r="M255">
        <v>8942</v>
      </c>
      <c r="N255">
        <v>677</v>
      </c>
      <c r="O255">
        <v>29</v>
      </c>
      <c r="P255">
        <v>744</v>
      </c>
      <c r="Q255">
        <v>0</v>
      </c>
      <c r="R255">
        <v>352</v>
      </c>
      <c r="S255">
        <v>397</v>
      </c>
      <c r="T255" s="12">
        <v>80.262094964545369</v>
      </c>
      <c r="U255" s="9">
        <f>N255/L255</f>
        <v>6.0766538012745716E-2</v>
      </c>
      <c r="V255" s="9">
        <f>O255/L255</f>
        <v>2.6029979355533615E-3</v>
      </c>
      <c r="W255" s="9">
        <f>P255/L255</f>
        <v>6.6780360829369001E-2</v>
      </c>
      <c r="X255" s="9">
        <f>Q255/L255</f>
        <v>0</v>
      </c>
      <c r="Y255" s="9">
        <f>R255/L255</f>
        <v>3.1595009424647699E-2</v>
      </c>
      <c r="Z255" s="9">
        <f>S255/L255</f>
        <v>3.5634144152230499E-2</v>
      </c>
      <c r="AA255" s="9">
        <f>SUM(N255:S255)/L255</f>
        <v>0.19737905035454628</v>
      </c>
      <c r="AB255" s="9" t="str">
        <f>IF(T255&gt;73,"Greater","Less")</f>
        <v>Greater</v>
      </c>
      <c r="AC255" s="9" t="str">
        <f>IF(T255&gt;VLOOKUP(G255,Some_data!$C$3144:$M$3196,11,FALSE),"Greater","Less")</f>
        <v>Greater</v>
      </c>
      <c r="AD255" s="9" t="str">
        <f>IF(T255&gt;VLOOKUP(J255,Some_data!$A$2:$M$3143,13,FALSE),"Greater","Less")</f>
        <v>Greater</v>
      </c>
      <c r="AE255" s="9"/>
      <c r="AF255" t="s">
        <v>30</v>
      </c>
      <c r="AG255" s="1">
        <v>2.75</v>
      </c>
      <c r="AH255" s="2">
        <v>49232</v>
      </c>
      <c r="AI255" s="2">
        <v>45945</v>
      </c>
      <c r="AJ255" t="s">
        <v>31</v>
      </c>
      <c r="AK255" s="2">
        <v>45945</v>
      </c>
      <c r="AL255" t="s">
        <v>32</v>
      </c>
      <c r="AM255" t="s">
        <v>31</v>
      </c>
      <c r="AN255" t="s">
        <v>32</v>
      </c>
      <c r="AO255" t="s">
        <v>31</v>
      </c>
      <c r="AP255" t="s">
        <v>69</v>
      </c>
      <c r="AQ255" t="s">
        <v>31</v>
      </c>
      <c r="AR255" t="s">
        <v>100</v>
      </c>
      <c r="AS255" t="s">
        <v>70</v>
      </c>
      <c r="AT255" s="3">
        <v>2.75</v>
      </c>
      <c r="AU255" s="3">
        <v>3.444</v>
      </c>
      <c r="AV255" s="4">
        <v>465000</v>
      </c>
      <c r="AW255" s="5">
        <v>99.998999999999995</v>
      </c>
      <c r="AX255" s="6">
        <v>464995.35</v>
      </c>
      <c r="AY255" s="5">
        <v>101.98699999999999</v>
      </c>
      <c r="AZ255" s="4">
        <v>474239.55</v>
      </c>
      <c r="BA255" s="4">
        <v>9244.2000000000007</v>
      </c>
    </row>
    <row r="256" spans="1:53" hidden="1" x14ac:dyDescent="0.25">
      <c r="A256" t="str">
        <f t="shared" si="9"/>
        <v>Dup</v>
      </c>
      <c r="B256" t="str">
        <f t="shared" si="8"/>
        <v>256039</v>
      </c>
      <c r="C256" t="s">
        <v>151</v>
      </c>
      <c r="D256" t="s">
        <v>27</v>
      </c>
      <c r="E256" t="s">
        <v>140</v>
      </c>
      <c r="F256" t="s">
        <v>1063</v>
      </c>
      <c r="G256" t="s">
        <v>141</v>
      </c>
      <c r="H256" t="str">
        <f>F256&amp;", "&amp;G256</f>
        <v>Westchester, NY</v>
      </c>
      <c r="I256" t="s">
        <v>1151</v>
      </c>
      <c r="J256" s="7">
        <v>36119</v>
      </c>
      <c r="K256" t="s">
        <v>1226</v>
      </c>
      <c r="L256">
        <v>11141</v>
      </c>
      <c r="M256">
        <v>8942</v>
      </c>
      <c r="N256">
        <v>677</v>
      </c>
      <c r="O256">
        <v>29</v>
      </c>
      <c r="P256">
        <v>744</v>
      </c>
      <c r="Q256">
        <v>0</v>
      </c>
      <c r="R256">
        <v>352</v>
      </c>
      <c r="S256">
        <v>397</v>
      </c>
      <c r="T256" s="12">
        <v>80.262094964545369</v>
      </c>
      <c r="U256" s="9">
        <f>N256/L256</f>
        <v>6.0766538012745716E-2</v>
      </c>
      <c r="V256" s="9">
        <f>O256/L256</f>
        <v>2.6029979355533615E-3</v>
      </c>
      <c r="W256" s="9">
        <f>P256/L256</f>
        <v>6.6780360829369001E-2</v>
      </c>
      <c r="X256" s="9">
        <f>Q256/L256</f>
        <v>0</v>
      </c>
      <c r="Y256" s="9">
        <f>R256/L256</f>
        <v>3.1595009424647699E-2</v>
      </c>
      <c r="Z256" s="9">
        <f>S256/L256</f>
        <v>3.5634144152230499E-2</v>
      </c>
      <c r="AA256" s="9">
        <f>SUM(N256:S256)/L256</f>
        <v>0.19737905035454628</v>
      </c>
      <c r="AB256" s="9" t="str">
        <f>IF(T256&gt;73,"Greater","Less")</f>
        <v>Greater</v>
      </c>
      <c r="AC256" s="9" t="str">
        <f>IF(T256&gt;VLOOKUP(G256,Some_data!$C$3144:$M$3196,11,FALSE),"Greater","Less")</f>
        <v>Greater</v>
      </c>
      <c r="AD256" s="9" t="str">
        <f>IF(T256&gt;VLOOKUP(J256,Some_data!$A$2:$M$3143,13,FALSE),"Greater","Less")</f>
        <v>Greater</v>
      </c>
      <c r="AE256" s="9"/>
      <c r="AF256" t="s">
        <v>30</v>
      </c>
      <c r="AG256" s="1">
        <v>2.85</v>
      </c>
      <c r="AH256" s="2">
        <v>49597</v>
      </c>
      <c r="AI256" s="2">
        <v>45945</v>
      </c>
      <c r="AJ256" t="s">
        <v>31</v>
      </c>
      <c r="AK256" s="2">
        <v>45945</v>
      </c>
      <c r="AL256" t="s">
        <v>32</v>
      </c>
      <c r="AM256" t="s">
        <v>31</v>
      </c>
      <c r="AN256" t="s">
        <v>32</v>
      </c>
      <c r="AO256" t="s">
        <v>31</v>
      </c>
      <c r="AP256" t="s">
        <v>69</v>
      </c>
      <c r="AQ256" t="s">
        <v>31</v>
      </c>
      <c r="AR256" t="s">
        <v>100</v>
      </c>
      <c r="AS256" t="s">
        <v>70</v>
      </c>
      <c r="AT256" s="3">
        <v>2.85</v>
      </c>
      <c r="AU256" s="3">
        <v>3.5710000000000002</v>
      </c>
      <c r="AV256" s="4">
        <v>475000</v>
      </c>
      <c r="AW256" s="5">
        <v>99.998999999999995</v>
      </c>
      <c r="AX256" s="6">
        <v>474995.25</v>
      </c>
      <c r="AY256" s="5">
        <v>102.04</v>
      </c>
      <c r="AZ256" s="4">
        <v>484690</v>
      </c>
      <c r="BA256" s="4">
        <v>9694.75</v>
      </c>
    </row>
    <row r="257" spans="1:53" hidden="1" x14ac:dyDescent="0.25">
      <c r="A257" t="str">
        <f t="shared" si="9"/>
        <v>Dup</v>
      </c>
      <c r="B257" t="str">
        <f t="shared" si="8"/>
        <v>256039</v>
      </c>
      <c r="C257" t="s">
        <v>152</v>
      </c>
      <c r="D257" t="s">
        <v>27</v>
      </c>
      <c r="E257" t="s">
        <v>140</v>
      </c>
      <c r="F257" t="s">
        <v>1063</v>
      </c>
      <c r="G257" t="s">
        <v>141</v>
      </c>
      <c r="H257" t="str">
        <f>F257&amp;", "&amp;G257</f>
        <v>Westchester, NY</v>
      </c>
      <c r="I257" t="s">
        <v>1151</v>
      </c>
      <c r="J257" s="7">
        <v>36119</v>
      </c>
      <c r="K257" t="s">
        <v>1226</v>
      </c>
      <c r="L257">
        <v>11141</v>
      </c>
      <c r="M257">
        <v>8942</v>
      </c>
      <c r="N257">
        <v>677</v>
      </c>
      <c r="O257">
        <v>29</v>
      </c>
      <c r="P257">
        <v>744</v>
      </c>
      <c r="Q257">
        <v>0</v>
      </c>
      <c r="R257">
        <v>352</v>
      </c>
      <c r="S257">
        <v>397</v>
      </c>
      <c r="T257" s="12">
        <v>80.262094964545369</v>
      </c>
      <c r="U257" s="9">
        <f>N257/L257</f>
        <v>6.0766538012745716E-2</v>
      </c>
      <c r="V257" s="9">
        <f>O257/L257</f>
        <v>2.6029979355533615E-3</v>
      </c>
      <c r="W257" s="9">
        <f>P257/L257</f>
        <v>6.6780360829369001E-2</v>
      </c>
      <c r="X257" s="9">
        <f>Q257/L257</f>
        <v>0</v>
      </c>
      <c r="Y257" s="9">
        <f>R257/L257</f>
        <v>3.1595009424647699E-2</v>
      </c>
      <c r="Z257" s="9">
        <f>S257/L257</f>
        <v>3.5634144152230499E-2</v>
      </c>
      <c r="AA257" s="9">
        <f>SUM(N257:S257)/L257</f>
        <v>0.19737905035454628</v>
      </c>
      <c r="AB257" s="9" t="str">
        <f>IF(T257&gt;73,"Greater","Less")</f>
        <v>Greater</v>
      </c>
      <c r="AC257" s="9" t="str">
        <f>IF(T257&gt;VLOOKUP(G257,Some_data!$C$3144:$M$3196,11,FALSE),"Greater","Less")</f>
        <v>Greater</v>
      </c>
      <c r="AD257" s="9" t="str">
        <f>IF(T257&gt;VLOOKUP(J257,Some_data!$A$2:$M$3143,13,FALSE),"Greater","Less")</f>
        <v>Greater</v>
      </c>
      <c r="AE257" s="9"/>
      <c r="AF257" t="s">
        <v>30</v>
      </c>
      <c r="AG257" s="1">
        <v>3</v>
      </c>
      <c r="AH257" s="2">
        <v>49963</v>
      </c>
      <c r="AI257" s="2">
        <v>45945</v>
      </c>
      <c r="AJ257" t="s">
        <v>31</v>
      </c>
      <c r="AK257" s="2">
        <v>45945</v>
      </c>
      <c r="AL257" t="s">
        <v>32</v>
      </c>
      <c r="AM257" t="s">
        <v>31</v>
      </c>
      <c r="AN257" t="s">
        <v>32</v>
      </c>
      <c r="AO257" t="s">
        <v>31</v>
      </c>
      <c r="AP257" t="s">
        <v>69</v>
      </c>
      <c r="AQ257" t="s">
        <v>31</v>
      </c>
      <c r="AR257" t="s">
        <v>100</v>
      </c>
      <c r="AS257" t="s">
        <v>70</v>
      </c>
      <c r="AT257" s="3">
        <v>2.9489999999999998</v>
      </c>
      <c r="AU257" s="3">
        <v>3.6970000000000001</v>
      </c>
      <c r="AV257" s="4">
        <v>490000</v>
      </c>
      <c r="AW257" s="5">
        <v>100.289</v>
      </c>
      <c r="AX257" s="6">
        <v>491416.1</v>
      </c>
      <c r="AY257" s="5">
        <v>102.5</v>
      </c>
      <c r="AZ257" s="4">
        <v>502250</v>
      </c>
      <c r="BA257" s="4">
        <v>10833.9</v>
      </c>
    </row>
    <row r="258" spans="1:53" x14ac:dyDescent="0.25">
      <c r="A258" t="str">
        <f t="shared" si="9"/>
        <v xml:space="preserve"> </v>
      </c>
      <c r="B258" t="str">
        <f t="shared" si="8"/>
        <v>258087</v>
      </c>
      <c r="C258" t="s">
        <v>321</v>
      </c>
      <c r="D258" t="s">
        <v>27</v>
      </c>
      <c r="E258" t="s">
        <v>322</v>
      </c>
      <c r="F258" t="s">
        <v>1076</v>
      </c>
      <c r="G258" t="s">
        <v>323</v>
      </c>
      <c r="H258" t="str">
        <f>F258&amp;", "&amp;G258</f>
        <v>Door, WI</v>
      </c>
      <c r="I258" t="s">
        <v>1164</v>
      </c>
      <c r="J258" s="7">
        <v>55029</v>
      </c>
      <c r="K258" t="s">
        <v>1229</v>
      </c>
      <c r="L258">
        <v>27443</v>
      </c>
      <c r="M258">
        <v>26488</v>
      </c>
      <c r="N258">
        <v>191</v>
      </c>
      <c r="O258">
        <v>148</v>
      </c>
      <c r="P258">
        <v>147</v>
      </c>
      <c r="Q258">
        <v>0</v>
      </c>
      <c r="R258">
        <v>109</v>
      </c>
      <c r="S258">
        <v>360</v>
      </c>
      <c r="T258" s="12">
        <v>96.520059760230296</v>
      </c>
      <c r="U258" s="9">
        <f>N258/L258</f>
        <v>6.9598804795394089E-3</v>
      </c>
      <c r="V258" s="9">
        <f>O258/L258</f>
        <v>5.3929963925226834E-3</v>
      </c>
      <c r="W258" s="9">
        <f>P258/L258</f>
        <v>5.3565572277083405E-3</v>
      </c>
      <c r="X258" s="9">
        <f>Q258/L258</f>
        <v>0</v>
      </c>
      <c r="Y258" s="9">
        <f>R258/L258</f>
        <v>3.9718689647633273E-3</v>
      </c>
      <c r="Z258" s="9">
        <f>S258/L258</f>
        <v>1.3118099333163285E-2</v>
      </c>
      <c r="AA258" s="9">
        <f>SUM(N258:S258)/L258</f>
        <v>3.4799402397697042E-2</v>
      </c>
      <c r="AB258" s="9" t="str">
        <f>IF(T258&gt;73,"Greater","Less")</f>
        <v>Greater</v>
      </c>
      <c r="AC258" s="9" t="str">
        <f>IF(T258&gt;VLOOKUP(G258,Some_data!$C$3144:$M$3196,11,FALSE),"Greater","Less")</f>
        <v>Greater</v>
      </c>
      <c r="AD258" s="9" t="str">
        <f>IF(T258&gt;VLOOKUP(J258,Some_data!$A$2:$M$3143,13,FALSE),"Greater","Less")</f>
        <v>Less</v>
      </c>
      <c r="AE258" s="12">
        <f>IF(AD258="Greater",0,1)</f>
        <v>1</v>
      </c>
      <c r="AF258" t="s">
        <v>30</v>
      </c>
      <c r="AG258" s="1">
        <v>2</v>
      </c>
      <c r="AH258" s="2">
        <v>44805</v>
      </c>
      <c r="AI258" s="2" t="s">
        <v>31</v>
      </c>
      <c r="AJ258" t="s">
        <v>31</v>
      </c>
      <c r="AK258" s="2">
        <v>44805</v>
      </c>
      <c r="AL258" t="s">
        <v>31</v>
      </c>
      <c r="AM258" t="s">
        <v>31</v>
      </c>
      <c r="AN258" t="s">
        <v>32</v>
      </c>
      <c r="AO258" t="s">
        <v>31</v>
      </c>
      <c r="AP258" t="s">
        <v>33</v>
      </c>
      <c r="AQ258" t="s">
        <v>31</v>
      </c>
      <c r="AR258" t="s">
        <v>34</v>
      </c>
      <c r="AS258" t="s">
        <v>70</v>
      </c>
      <c r="AT258" s="3">
        <v>1.7390000000000001</v>
      </c>
      <c r="AU258" s="3">
        <v>2.165</v>
      </c>
      <c r="AV258" s="4">
        <v>540000</v>
      </c>
      <c r="AW258" s="5">
        <v>100.81100000000001</v>
      </c>
      <c r="AX258" s="6">
        <v>544379.4</v>
      </c>
      <c r="AY258" s="5">
        <v>101.55</v>
      </c>
      <c r="AZ258" s="4">
        <v>548370</v>
      </c>
      <c r="BA258" s="4">
        <v>3990.6</v>
      </c>
    </row>
    <row r="259" spans="1:53" hidden="1" x14ac:dyDescent="0.25">
      <c r="A259" t="str">
        <f t="shared" si="9"/>
        <v>Dup</v>
      </c>
      <c r="B259" t="str">
        <f t="shared" si="8"/>
        <v>258087</v>
      </c>
      <c r="C259" t="s">
        <v>324</v>
      </c>
      <c r="D259" t="s">
        <v>27</v>
      </c>
      <c r="E259" t="s">
        <v>322</v>
      </c>
      <c r="F259" t="s">
        <v>1076</v>
      </c>
      <c r="G259" t="s">
        <v>323</v>
      </c>
      <c r="H259" t="str">
        <f>F259&amp;", "&amp;G259</f>
        <v>Door, WI</v>
      </c>
      <c r="I259" t="s">
        <v>1164</v>
      </c>
      <c r="J259" s="7">
        <v>55029</v>
      </c>
      <c r="K259" t="s">
        <v>1229</v>
      </c>
      <c r="L259">
        <v>27443</v>
      </c>
      <c r="M259">
        <v>26488</v>
      </c>
      <c r="N259">
        <v>191</v>
      </c>
      <c r="O259">
        <v>148</v>
      </c>
      <c r="P259">
        <v>147</v>
      </c>
      <c r="Q259">
        <v>0</v>
      </c>
      <c r="R259">
        <v>109</v>
      </c>
      <c r="S259">
        <v>360</v>
      </c>
      <c r="T259" s="12">
        <v>96.520059760230296</v>
      </c>
      <c r="U259" s="9">
        <f>N259/L259</f>
        <v>6.9598804795394089E-3</v>
      </c>
      <c r="V259" s="9">
        <f>O259/L259</f>
        <v>5.3929963925226834E-3</v>
      </c>
      <c r="W259" s="9">
        <f>P259/L259</f>
        <v>5.3565572277083405E-3</v>
      </c>
      <c r="X259" s="9">
        <f>Q259/L259</f>
        <v>0</v>
      </c>
      <c r="Y259" s="9">
        <f>R259/L259</f>
        <v>3.9718689647633273E-3</v>
      </c>
      <c r="Z259" s="9">
        <f>S259/L259</f>
        <v>1.3118099333163285E-2</v>
      </c>
      <c r="AA259" s="9">
        <f>SUM(N259:S259)/L259</f>
        <v>3.4799402397697042E-2</v>
      </c>
      <c r="AB259" s="9" t="str">
        <f>IF(T259&gt;73,"Greater","Less")</f>
        <v>Greater</v>
      </c>
      <c r="AC259" s="9" t="str">
        <f>IF(T259&gt;VLOOKUP(G259,Some_data!$C$3144:$M$3196,11,FALSE),"Greater","Less")</f>
        <v>Greater</v>
      </c>
      <c r="AD259" s="9" t="str">
        <f>IF(T259&gt;VLOOKUP(J259,Some_data!$A$2:$M$3143,13,FALSE),"Greater","Less")</f>
        <v>Less</v>
      </c>
      <c r="AE259" s="9"/>
      <c r="AF259" t="s">
        <v>30</v>
      </c>
      <c r="AG259" s="1">
        <v>2</v>
      </c>
      <c r="AH259" s="2">
        <v>45170</v>
      </c>
      <c r="AI259" s="2" t="s">
        <v>31</v>
      </c>
      <c r="AJ259" t="s">
        <v>31</v>
      </c>
      <c r="AK259" s="2">
        <v>45170</v>
      </c>
      <c r="AL259" t="s">
        <v>31</v>
      </c>
      <c r="AM259" t="s">
        <v>31</v>
      </c>
      <c r="AN259" t="s">
        <v>32</v>
      </c>
      <c r="AO259" t="s">
        <v>31</v>
      </c>
      <c r="AP259" t="s">
        <v>33</v>
      </c>
      <c r="AQ259" t="s">
        <v>31</v>
      </c>
      <c r="AR259" t="s">
        <v>34</v>
      </c>
      <c r="AS259" t="s">
        <v>70</v>
      </c>
      <c r="AT259" s="3">
        <v>1.897</v>
      </c>
      <c r="AU259" s="3">
        <v>2.3650000000000002</v>
      </c>
      <c r="AV259" s="4">
        <v>550000</v>
      </c>
      <c r="AW259" s="5">
        <v>100.413</v>
      </c>
      <c r="AX259" s="6">
        <v>552271.5</v>
      </c>
      <c r="AY259" s="5">
        <v>101.91</v>
      </c>
      <c r="AZ259" s="4">
        <v>560505</v>
      </c>
      <c r="BA259" s="4">
        <v>8233.5</v>
      </c>
    </row>
    <row r="260" spans="1:53" hidden="1" x14ac:dyDescent="0.25">
      <c r="A260" t="str">
        <f t="shared" si="9"/>
        <v>Dup</v>
      </c>
      <c r="B260" t="str">
        <f t="shared" ref="B260:B323" si="11">LEFT(C260,6)</f>
        <v>258087</v>
      </c>
      <c r="C260" t="s">
        <v>325</v>
      </c>
      <c r="D260" t="s">
        <v>27</v>
      </c>
      <c r="E260" t="s">
        <v>322</v>
      </c>
      <c r="F260" t="s">
        <v>1076</v>
      </c>
      <c r="G260" t="s">
        <v>323</v>
      </c>
      <c r="H260" t="str">
        <f>F260&amp;", "&amp;G260</f>
        <v>Door, WI</v>
      </c>
      <c r="I260" t="s">
        <v>1164</v>
      </c>
      <c r="J260" s="7">
        <v>55029</v>
      </c>
      <c r="K260" t="s">
        <v>1229</v>
      </c>
      <c r="L260">
        <v>27443</v>
      </c>
      <c r="M260">
        <v>26488</v>
      </c>
      <c r="N260">
        <v>191</v>
      </c>
      <c r="O260">
        <v>148</v>
      </c>
      <c r="P260">
        <v>147</v>
      </c>
      <c r="Q260">
        <v>0</v>
      </c>
      <c r="R260">
        <v>109</v>
      </c>
      <c r="S260">
        <v>360</v>
      </c>
      <c r="T260" s="12">
        <v>96.520059760230296</v>
      </c>
      <c r="U260" s="9">
        <f>N260/L260</f>
        <v>6.9598804795394089E-3</v>
      </c>
      <c r="V260" s="9">
        <f>O260/L260</f>
        <v>5.3929963925226834E-3</v>
      </c>
      <c r="W260" s="9">
        <f>P260/L260</f>
        <v>5.3565572277083405E-3</v>
      </c>
      <c r="X260" s="9">
        <f>Q260/L260</f>
        <v>0</v>
      </c>
      <c r="Y260" s="9">
        <f>R260/L260</f>
        <v>3.9718689647633273E-3</v>
      </c>
      <c r="Z260" s="9">
        <f>S260/L260</f>
        <v>1.3118099333163285E-2</v>
      </c>
      <c r="AA260" s="9">
        <f>SUM(N260:S260)/L260</f>
        <v>3.4799402397697042E-2</v>
      </c>
      <c r="AB260" s="9" t="str">
        <f>IF(T260&gt;73,"Greater","Less")</f>
        <v>Greater</v>
      </c>
      <c r="AC260" s="9" t="str">
        <f>IF(T260&gt;VLOOKUP(G260,Some_data!$C$3144:$M$3196,11,FALSE),"Greater","Less")</f>
        <v>Greater</v>
      </c>
      <c r="AD260" s="9" t="str">
        <f>IF(T260&gt;VLOOKUP(J260,Some_data!$A$2:$M$3143,13,FALSE),"Greater","Less")</f>
        <v>Less</v>
      </c>
      <c r="AE260" s="9"/>
      <c r="AF260" t="s">
        <v>30</v>
      </c>
      <c r="AG260" s="1">
        <v>2.25</v>
      </c>
      <c r="AH260" s="2">
        <v>45536</v>
      </c>
      <c r="AI260" s="2" t="s">
        <v>31</v>
      </c>
      <c r="AJ260" t="s">
        <v>31</v>
      </c>
      <c r="AK260" s="2">
        <v>45536</v>
      </c>
      <c r="AL260" t="s">
        <v>31</v>
      </c>
      <c r="AM260" t="s">
        <v>31</v>
      </c>
      <c r="AN260" t="s">
        <v>32</v>
      </c>
      <c r="AO260" t="s">
        <v>31</v>
      </c>
      <c r="AP260" t="s">
        <v>33</v>
      </c>
      <c r="AQ260" t="s">
        <v>31</v>
      </c>
      <c r="AR260" t="s">
        <v>34</v>
      </c>
      <c r="AS260" t="s">
        <v>70</v>
      </c>
      <c r="AT260" s="3">
        <v>1.996</v>
      </c>
      <c r="AU260" s="3">
        <v>2.4900000000000002</v>
      </c>
      <c r="AV260" s="4">
        <v>560000</v>
      </c>
      <c r="AW260" s="5">
        <v>101.251</v>
      </c>
      <c r="AX260" s="6">
        <v>567005.6</v>
      </c>
      <c r="AY260" s="5">
        <v>103.581</v>
      </c>
      <c r="AZ260" s="4">
        <v>580053.6</v>
      </c>
      <c r="BA260" s="4">
        <v>13048</v>
      </c>
    </row>
    <row r="261" spans="1:53" hidden="1" x14ac:dyDescent="0.25">
      <c r="A261" t="str">
        <f t="shared" ref="A261:A324" si="12">IF(B261=B260,"Dup"," ")</f>
        <v>Dup</v>
      </c>
      <c r="B261" t="str">
        <f t="shared" si="11"/>
        <v>258087</v>
      </c>
      <c r="C261" t="s">
        <v>326</v>
      </c>
      <c r="D261" t="s">
        <v>27</v>
      </c>
      <c r="E261" t="s">
        <v>322</v>
      </c>
      <c r="F261" t="s">
        <v>1076</v>
      </c>
      <c r="G261" t="s">
        <v>323</v>
      </c>
      <c r="H261" t="str">
        <f>F261&amp;", "&amp;G261</f>
        <v>Door, WI</v>
      </c>
      <c r="I261" t="s">
        <v>1164</v>
      </c>
      <c r="J261" s="7">
        <v>55029</v>
      </c>
      <c r="K261" t="s">
        <v>1229</v>
      </c>
      <c r="L261">
        <v>27443</v>
      </c>
      <c r="M261">
        <v>26488</v>
      </c>
      <c r="N261">
        <v>191</v>
      </c>
      <c r="O261">
        <v>148</v>
      </c>
      <c r="P261">
        <v>147</v>
      </c>
      <c r="Q261">
        <v>0</v>
      </c>
      <c r="R261">
        <v>109</v>
      </c>
      <c r="S261">
        <v>360</v>
      </c>
      <c r="T261" s="12">
        <v>96.520059760230296</v>
      </c>
      <c r="U261" s="9">
        <f>N261/L261</f>
        <v>6.9598804795394089E-3</v>
      </c>
      <c r="V261" s="9">
        <f>O261/L261</f>
        <v>5.3929963925226834E-3</v>
      </c>
      <c r="W261" s="9">
        <f>P261/L261</f>
        <v>5.3565572277083405E-3</v>
      </c>
      <c r="X261" s="9">
        <f>Q261/L261</f>
        <v>0</v>
      </c>
      <c r="Y261" s="9">
        <f>R261/L261</f>
        <v>3.9718689647633273E-3</v>
      </c>
      <c r="Z261" s="9">
        <f>S261/L261</f>
        <v>1.3118099333163285E-2</v>
      </c>
      <c r="AA261" s="9">
        <f>SUM(N261:S261)/L261</f>
        <v>3.4799402397697042E-2</v>
      </c>
      <c r="AB261" s="9" t="str">
        <f>IF(T261&gt;73,"Greater","Less")</f>
        <v>Greater</v>
      </c>
      <c r="AC261" s="9" t="str">
        <f>IF(T261&gt;VLOOKUP(G261,Some_data!$C$3144:$M$3196,11,FALSE),"Greater","Less")</f>
        <v>Greater</v>
      </c>
      <c r="AD261" s="9" t="str">
        <f>IF(T261&gt;VLOOKUP(J261,Some_data!$A$2:$M$3143,13,FALSE),"Greater","Less")</f>
        <v>Less</v>
      </c>
      <c r="AE261" s="9"/>
      <c r="AF261" t="s">
        <v>30</v>
      </c>
      <c r="AG261" s="1">
        <v>2.5</v>
      </c>
      <c r="AH261" s="2">
        <v>45901</v>
      </c>
      <c r="AI261" s="2" t="s">
        <v>31</v>
      </c>
      <c r="AJ261" t="s">
        <v>31</v>
      </c>
      <c r="AK261" s="2">
        <v>45901</v>
      </c>
      <c r="AL261" t="s">
        <v>31</v>
      </c>
      <c r="AM261" t="s">
        <v>31</v>
      </c>
      <c r="AN261" t="s">
        <v>32</v>
      </c>
      <c r="AO261" t="s">
        <v>31</v>
      </c>
      <c r="AP261" t="s">
        <v>33</v>
      </c>
      <c r="AQ261" t="s">
        <v>31</v>
      </c>
      <c r="AR261" t="s">
        <v>34</v>
      </c>
      <c r="AS261" t="s">
        <v>70</v>
      </c>
      <c r="AT261" s="3">
        <v>2.1269999999999998</v>
      </c>
      <c r="AU261" s="3">
        <v>2.6549999999999998</v>
      </c>
      <c r="AV261" s="4">
        <v>575000</v>
      </c>
      <c r="AW261" s="5">
        <v>102.161</v>
      </c>
      <c r="AX261" s="6">
        <v>587425.75</v>
      </c>
      <c r="AY261" s="5">
        <v>105.3</v>
      </c>
      <c r="AZ261" s="4">
        <v>605475</v>
      </c>
      <c r="BA261" s="4">
        <v>18049.25</v>
      </c>
    </row>
    <row r="262" spans="1:53" hidden="1" x14ac:dyDescent="0.25">
      <c r="A262" t="str">
        <f t="shared" si="12"/>
        <v>Dup</v>
      </c>
      <c r="B262" t="str">
        <f t="shared" si="11"/>
        <v>258087</v>
      </c>
      <c r="C262" t="s">
        <v>327</v>
      </c>
      <c r="D262" t="s">
        <v>27</v>
      </c>
      <c r="E262" t="s">
        <v>322</v>
      </c>
      <c r="F262" t="s">
        <v>1076</v>
      </c>
      <c r="G262" t="s">
        <v>323</v>
      </c>
      <c r="H262" t="str">
        <f>F262&amp;", "&amp;G262</f>
        <v>Door, WI</v>
      </c>
      <c r="I262" t="s">
        <v>1164</v>
      </c>
      <c r="J262" s="7">
        <v>55029</v>
      </c>
      <c r="K262" t="s">
        <v>1229</v>
      </c>
      <c r="L262">
        <v>27443</v>
      </c>
      <c r="M262">
        <v>26488</v>
      </c>
      <c r="N262">
        <v>191</v>
      </c>
      <c r="O262">
        <v>148</v>
      </c>
      <c r="P262">
        <v>147</v>
      </c>
      <c r="Q262">
        <v>0</v>
      </c>
      <c r="R262">
        <v>109</v>
      </c>
      <c r="S262">
        <v>360</v>
      </c>
      <c r="T262" s="12">
        <v>96.520059760230296</v>
      </c>
      <c r="U262" s="9">
        <f>N262/L262</f>
        <v>6.9598804795394089E-3</v>
      </c>
      <c r="V262" s="9">
        <f>O262/L262</f>
        <v>5.3929963925226834E-3</v>
      </c>
      <c r="W262" s="9">
        <f>P262/L262</f>
        <v>5.3565572277083405E-3</v>
      </c>
      <c r="X262" s="9">
        <f>Q262/L262</f>
        <v>0</v>
      </c>
      <c r="Y262" s="9">
        <f>R262/L262</f>
        <v>3.9718689647633273E-3</v>
      </c>
      <c r="Z262" s="9">
        <f>S262/L262</f>
        <v>1.3118099333163285E-2</v>
      </c>
      <c r="AA262" s="9">
        <f>SUM(N262:S262)/L262</f>
        <v>3.4799402397697042E-2</v>
      </c>
      <c r="AB262" s="9" t="str">
        <f>IF(T262&gt;73,"Greater","Less")</f>
        <v>Greater</v>
      </c>
      <c r="AC262" s="9" t="str">
        <f>IF(T262&gt;VLOOKUP(G262,Some_data!$C$3144:$M$3196,11,FALSE),"Greater","Less")</f>
        <v>Greater</v>
      </c>
      <c r="AD262" s="9" t="str">
        <f>IF(T262&gt;VLOOKUP(J262,Some_data!$A$2:$M$3143,13,FALSE),"Greater","Less")</f>
        <v>Less</v>
      </c>
      <c r="AE262" s="9"/>
      <c r="AF262" t="s">
        <v>30</v>
      </c>
      <c r="AG262" s="1">
        <v>2.5</v>
      </c>
      <c r="AH262" s="2">
        <v>46266</v>
      </c>
      <c r="AI262" s="2" t="s">
        <v>31</v>
      </c>
      <c r="AJ262" t="s">
        <v>31</v>
      </c>
      <c r="AK262" s="2">
        <v>46266</v>
      </c>
      <c r="AL262" t="s">
        <v>31</v>
      </c>
      <c r="AM262" t="s">
        <v>31</v>
      </c>
      <c r="AN262" t="s">
        <v>32</v>
      </c>
      <c r="AO262" t="s">
        <v>31</v>
      </c>
      <c r="AP262" t="s">
        <v>33</v>
      </c>
      <c r="AQ262" t="s">
        <v>31</v>
      </c>
      <c r="AR262" t="s">
        <v>34</v>
      </c>
      <c r="AS262" t="s">
        <v>70</v>
      </c>
      <c r="AT262" s="3">
        <v>2.2290000000000001</v>
      </c>
      <c r="AU262" s="3">
        <v>2.7850000000000001</v>
      </c>
      <c r="AV262" s="4">
        <v>585000</v>
      </c>
      <c r="AW262" s="5">
        <v>101.795</v>
      </c>
      <c r="AX262" s="6">
        <v>595500.75</v>
      </c>
      <c r="AY262" s="5">
        <v>105.742</v>
      </c>
      <c r="AZ262" s="4">
        <v>618590.69999999995</v>
      </c>
      <c r="BA262" s="4">
        <v>23089.95</v>
      </c>
    </row>
    <row r="263" spans="1:53" hidden="1" x14ac:dyDescent="0.25">
      <c r="A263" t="str">
        <f t="shared" si="12"/>
        <v>Dup</v>
      </c>
      <c r="B263" t="str">
        <f t="shared" si="11"/>
        <v>258087</v>
      </c>
      <c r="C263" t="s">
        <v>328</v>
      </c>
      <c r="D263" t="s">
        <v>27</v>
      </c>
      <c r="E263" t="s">
        <v>322</v>
      </c>
      <c r="F263" t="s">
        <v>1076</v>
      </c>
      <c r="G263" t="s">
        <v>323</v>
      </c>
      <c r="H263" t="str">
        <f>F263&amp;", "&amp;G263</f>
        <v>Door, WI</v>
      </c>
      <c r="I263" t="s">
        <v>1164</v>
      </c>
      <c r="J263" s="7">
        <v>55029</v>
      </c>
      <c r="K263" t="s">
        <v>1229</v>
      </c>
      <c r="L263">
        <v>27443</v>
      </c>
      <c r="M263">
        <v>26488</v>
      </c>
      <c r="N263">
        <v>191</v>
      </c>
      <c r="O263">
        <v>148</v>
      </c>
      <c r="P263">
        <v>147</v>
      </c>
      <c r="Q263">
        <v>0</v>
      </c>
      <c r="R263">
        <v>109</v>
      </c>
      <c r="S263">
        <v>360</v>
      </c>
      <c r="T263" s="12">
        <v>96.520059760230296</v>
      </c>
      <c r="U263" s="9">
        <f>N263/L263</f>
        <v>6.9598804795394089E-3</v>
      </c>
      <c r="V263" s="9">
        <f>O263/L263</f>
        <v>5.3929963925226834E-3</v>
      </c>
      <c r="W263" s="9">
        <f>P263/L263</f>
        <v>5.3565572277083405E-3</v>
      </c>
      <c r="X263" s="9">
        <f>Q263/L263</f>
        <v>0</v>
      </c>
      <c r="Y263" s="9">
        <f>R263/L263</f>
        <v>3.9718689647633273E-3</v>
      </c>
      <c r="Z263" s="9">
        <f>S263/L263</f>
        <v>1.3118099333163285E-2</v>
      </c>
      <c r="AA263" s="9">
        <f>SUM(N263:S263)/L263</f>
        <v>3.4799402397697042E-2</v>
      </c>
      <c r="AB263" s="9" t="str">
        <f>IF(T263&gt;73,"Greater","Less")</f>
        <v>Greater</v>
      </c>
      <c r="AC263" s="9" t="str">
        <f>IF(T263&gt;VLOOKUP(G263,Some_data!$C$3144:$M$3196,11,FALSE),"Greater","Less")</f>
        <v>Greater</v>
      </c>
      <c r="AD263" s="9" t="str">
        <f>IF(T263&gt;VLOOKUP(J263,Some_data!$A$2:$M$3143,13,FALSE),"Greater","Less")</f>
        <v>Less</v>
      </c>
      <c r="AE263" s="9"/>
      <c r="AF263" t="s">
        <v>30</v>
      </c>
      <c r="AG263" s="1">
        <v>2.5</v>
      </c>
      <c r="AH263" s="2">
        <v>46631</v>
      </c>
      <c r="AI263" s="2" t="s">
        <v>31</v>
      </c>
      <c r="AJ263" t="s">
        <v>31</v>
      </c>
      <c r="AK263" s="2">
        <v>46631</v>
      </c>
      <c r="AL263" t="s">
        <v>31</v>
      </c>
      <c r="AM263" t="s">
        <v>31</v>
      </c>
      <c r="AN263" t="s">
        <v>32</v>
      </c>
      <c r="AO263" t="s">
        <v>31</v>
      </c>
      <c r="AP263" t="s">
        <v>33</v>
      </c>
      <c r="AQ263" t="s">
        <v>31</v>
      </c>
      <c r="AR263" t="s">
        <v>34</v>
      </c>
      <c r="AS263" t="s">
        <v>70</v>
      </c>
      <c r="AT263" s="3">
        <v>2.34</v>
      </c>
      <c r="AU263" s="3">
        <v>2.9249999999999998</v>
      </c>
      <c r="AV263" s="4">
        <v>600000</v>
      </c>
      <c r="AW263" s="5">
        <v>101.187</v>
      </c>
      <c r="AX263" s="6">
        <v>607122</v>
      </c>
      <c r="AY263" s="5">
        <v>105.621</v>
      </c>
      <c r="AZ263" s="4">
        <v>633726</v>
      </c>
      <c r="BA263" s="4">
        <v>26604</v>
      </c>
    </row>
    <row r="264" spans="1:53" hidden="1" x14ac:dyDescent="0.25">
      <c r="A264" t="str">
        <f t="shared" si="12"/>
        <v>Dup</v>
      </c>
      <c r="B264" t="str">
        <f t="shared" si="11"/>
        <v>258087</v>
      </c>
      <c r="C264" t="s">
        <v>329</v>
      </c>
      <c r="D264" t="s">
        <v>27</v>
      </c>
      <c r="E264" t="s">
        <v>322</v>
      </c>
      <c r="F264" t="s">
        <v>1076</v>
      </c>
      <c r="G264" t="s">
        <v>323</v>
      </c>
      <c r="H264" t="str">
        <f>F264&amp;", "&amp;G264</f>
        <v>Door, WI</v>
      </c>
      <c r="I264" t="s">
        <v>1164</v>
      </c>
      <c r="J264" s="7">
        <v>55029</v>
      </c>
      <c r="K264" t="s">
        <v>1229</v>
      </c>
      <c r="L264">
        <v>27443</v>
      </c>
      <c r="M264">
        <v>26488</v>
      </c>
      <c r="N264">
        <v>191</v>
      </c>
      <c r="O264">
        <v>148</v>
      </c>
      <c r="P264">
        <v>147</v>
      </c>
      <c r="Q264">
        <v>0</v>
      </c>
      <c r="R264">
        <v>109</v>
      </c>
      <c r="S264">
        <v>360</v>
      </c>
      <c r="T264" s="12">
        <v>96.520059760230296</v>
      </c>
      <c r="U264" s="9">
        <f>N264/L264</f>
        <v>6.9598804795394089E-3</v>
      </c>
      <c r="V264" s="9">
        <f>O264/L264</f>
        <v>5.3929963925226834E-3</v>
      </c>
      <c r="W264" s="9">
        <f>P264/L264</f>
        <v>5.3565572277083405E-3</v>
      </c>
      <c r="X264" s="9">
        <f>Q264/L264</f>
        <v>0</v>
      </c>
      <c r="Y264" s="9">
        <f>R264/L264</f>
        <v>3.9718689647633273E-3</v>
      </c>
      <c r="Z264" s="9">
        <f>S264/L264</f>
        <v>1.3118099333163285E-2</v>
      </c>
      <c r="AA264" s="9">
        <f>SUM(N264:S264)/L264</f>
        <v>3.4799402397697042E-2</v>
      </c>
      <c r="AB264" s="9" t="str">
        <f>IF(T264&gt;73,"Greater","Less")</f>
        <v>Greater</v>
      </c>
      <c r="AC264" s="9" t="str">
        <f>IF(T264&gt;VLOOKUP(G264,Some_data!$C$3144:$M$3196,11,FALSE),"Greater","Less")</f>
        <v>Greater</v>
      </c>
      <c r="AD264" s="9" t="str">
        <f>IF(T264&gt;VLOOKUP(J264,Some_data!$A$2:$M$3143,13,FALSE),"Greater","Less")</f>
        <v>Less</v>
      </c>
      <c r="AE264" s="9"/>
      <c r="AF264" t="s">
        <v>30</v>
      </c>
      <c r="AG264" s="1">
        <v>2.5</v>
      </c>
      <c r="AH264" s="2">
        <v>46997</v>
      </c>
      <c r="AI264" s="2">
        <v>46631</v>
      </c>
      <c r="AJ264" t="s">
        <v>31</v>
      </c>
      <c r="AK264" s="2">
        <v>46631</v>
      </c>
      <c r="AL264" t="s">
        <v>31</v>
      </c>
      <c r="AM264" t="s">
        <v>31</v>
      </c>
      <c r="AN264" t="s">
        <v>32</v>
      </c>
      <c r="AO264" t="s">
        <v>31</v>
      </c>
      <c r="AP264" t="s">
        <v>33</v>
      </c>
      <c r="AQ264" t="s">
        <v>31</v>
      </c>
      <c r="AR264" t="s">
        <v>34</v>
      </c>
      <c r="AS264" t="s">
        <v>70</v>
      </c>
      <c r="AT264" s="3">
        <v>2.44</v>
      </c>
      <c r="AU264" s="3">
        <v>3.052</v>
      </c>
      <c r="AV264" s="4">
        <v>615000</v>
      </c>
      <c r="AW264" s="5">
        <v>100.44199999999999</v>
      </c>
      <c r="AX264" s="6">
        <v>617718.30000000005</v>
      </c>
      <c r="AY264" s="5">
        <v>105.33499999999999</v>
      </c>
      <c r="AZ264" s="4">
        <v>647810.25</v>
      </c>
      <c r="BA264" s="4">
        <v>30091.95</v>
      </c>
    </row>
    <row r="265" spans="1:53" hidden="1" x14ac:dyDescent="0.25">
      <c r="A265" t="str">
        <f t="shared" si="12"/>
        <v>Dup</v>
      </c>
      <c r="B265" t="str">
        <f t="shared" si="11"/>
        <v>258087</v>
      </c>
      <c r="C265" t="s">
        <v>330</v>
      </c>
      <c r="D265" t="s">
        <v>27</v>
      </c>
      <c r="E265" t="s">
        <v>322</v>
      </c>
      <c r="F265" t="s">
        <v>1076</v>
      </c>
      <c r="G265" t="s">
        <v>323</v>
      </c>
      <c r="H265" t="str">
        <f>F265&amp;", "&amp;G265</f>
        <v>Door, WI</v>
      </c>
      <c r="I265" t="s">
        <v>1164</v>
      </c>
      <c r="J265" s="7">
        <v>55029</v>
      </c>
      <c r="K265" t="s">
        <v>1229</v>
      </c>
      <c r="L265">
        <v>27443</v>
      </c>
      <c r="M265">
        <v>26488</v>
      </c>
      <c r="N265">
        <v>191</v>
      </c>
      <c r="O265">
        <v>148</v>
      </c>
      <c r="P265">
        <v>147</v>
      </c>
      <c r="Q265">
        <v>0</v>
      </c>
      <c r="R265">
        <v>109</v>
      </c>
      <c r="S265">
        <v>360</v>
      </c>
      <c r="T265" s="12">
        <v>96.520059760230296</v>
      </c>
      <c r="U265" s="9">
        <f>N265/L265</f>
        <v>6.9598804795394089E-3</v>
      </c>
      <c r="V265" s="9">
        <f>O265/L265</f>
        <v>5.3929963925226834E-3</v>
      </c>
      <c r="W265" s="9">
        <f>P265/L265</f>
        <v>5.3565572277083405E-3</v>
      </c>
      <c r="X265" s="9">
        <f>Q265/L265</f>
        <v>0</v>
      </c>
      <c r="Y265" s="9">
        <f>R265/L265</f>
        <v>3.9718689647633273E-3</v>
      </c>
      <c r="Z265" s="9">
        <f>S265/L265</f>
        <v>1.3118099333163285E-2</v>
      </c>
      <c r="AA265" s="9">
        <f>SUM(N265:S265)/L265</f>
        <v>3.4799402397697042E-2</v>
      </c>
      <c r="AB265" s="9" t="str">
        <f>IF(T265&gt;73,"Greater","Less")</f>
        <v>Greater</v>
      </c>
      <c r="AC265" s="9" t="str">
        <f>IF(T265&gt;VLOOKUP(G265,Some_data!$C$3144:$M$3196,11,FALSE),"Greater","Less")</f>
        <v>Greater</v>
      </c>
      <c r="AD265" s="9" t="str">
        <f>IF(T265&gt;VLOOKUP(J265,Some_data!$A$2:$M$3143,13,FALSE),"Greater","Less")</f>
        <v>Less</v>
      </c>
      <c r="AE265" s="9"/>
      <c r="AF265" t="s">
        <v>30</v>
      </c>
      <c r="AG265" s="1">
        <v>2.5</v>
      </c>
      <c r="AH265" s="2">
        <v>47362</v>
      </c>
      <c r="AI265" s="2">
        <v>46631</v>
      </c>
      <c r="AJ265" t="s">
        <v>31</v>
      </c>
      <c r="AK265" s="2">
        <v>46631</v>
      </c>
      <c r="AL265" t="s">
        <v>31</v>
      </c>
      <c r="AM265" t="s">
        <v>31</v>
      </c>
      <c r="AN265" t="s">
        <v>32</v>
      </c>
      <c r="AO265" t="s">
        <v>31</v>
      </c>
      <c r="AP265" t="s">
        <v>33</v>
      </c>
      <c r="AQ265" t="s">
        <v>31</v>
      </c>
      <c r="AR265" t="s">
        <v>34</v>
      </c>
      <c r="AS265" t="s">
        <v>70</v>
      </c>
      <c r="AT265" s="3">
        <v>2.5790000000000002</v>
      </c>
      <c r="AU265" s="3">
        <v>3.2280000000000002</v>
      </c>
      <c r="AV265" s="4">
        <v>630000</v>
      </c>
      <c r="AW265" s="5">
        <v>99.29</v>
      </c>
      <c r="AX265" s="6">
        <v>625527</v>
      </c>
      <c r="AY265" s="5">
        <v>104.306</v>
      </c>
      <c r="AZ265" s="4">
        <v>657127.80000000005</v>
      </c>
      <c r="BA265" s="4">
        <v>31600.799999999999</v>
      </c>
    </row>
    <row r="266" spans="1:53" x14ac:dyDescent="0.25">
      <c r="A266" t="str">
        <f t="shared" si="12"/>
        <v xml:space="preserve"> </v>
      </c>
      <c r="B266" t="str">
        <f t="shared" si="11"/>
        <v>263855</v>
      </c>
      <c r="C266" t="s">
        <v>462</v>
      </c>
      <c r="D266" t="s">
        <v>27</v>
      </c>
      <c r="E266" t="s">
        <v>463</v>
      </c>
      <c r="F266" t="s">
        <v>1088</v>
      </c>
      <c r="G266" t="s">
        <v>310</v>
      </c>
      <c r="H266" t="str">
        <f>F266&amp;", "&amp;G266</f>
        <v>Dubuque, IA</v>
      </c>
      <c r="I266" t="s">
        <v>1176</v>
      </c>
      <c r="J266" s="7">
        <v>19061</v>
      </c>
      <c r="K266" t="s">
        <v>1229</v>
      </c>
      <c r="L266">
        <v>96571</v>
      </c>
      <c r="M266">
        <v>90019</v>
      </c>
      <c r="N266">
        <v>2791</v>
      </c>
      <c r="O266">
        <v>133</v>
      </c>
      <c r="P266">
        <v>1209</v>
      </c>
      <c r="Q266">
        <v>357</v>
      </c>
      <c r="R266">
        <v>379</v>
      </c>
      <c r="S266">
        <v>1683</v>
      </c>
      <c r="T266" s="12">
        <v>93.21535450601111</v>
      </c>
      <c r="U266" s="9">
        <f>N266/L266</f>
        <v>2.89010158329105E-2</v>
      </c>
      <c r="V266" s="9">
        <f>O266/L266</f>
        <v>1.3772250468567168E-3</v>
      </c>
      <c r="W266" s="9">
        <f>P266/L266</f>
        <v>1.2519286328193765E-2</v>
      </c>
      <c r="X266" s="9">
        <f>Q266/L266</f>
        <v>3.6967619678785557E-3</v>
      </c>
      <c r="Y266" s="9">
        <f>R266/L266</f>
        <v>3.9245736297646291E-3</v>
      </c>
      <c r="Z266" s="9">
        <f>S266/L266</f>
        <v>1.742759213428462E-2</v>
      </c>
      <c r="AA266" s="9">
        <f>SUM(N266:S266)/L266</f>
        <v>6.7846454939888792E-2</v>
      </c>
      <c r="AB266" s="9" t="str">
        <f>IF(T266&gt;73,"Greater","Less")</f>
        <v>Greater</v>
      </c>
      <c r="AC266" s="9" t="str">
        <f>IF(T266&gt;VLOOKUP(G266,Some_data!$C$3144:$M$3196,11,FALSE),"Greater","Less")</f>
        <v>Greater</v>
      </c>
      <c r="AD266" s="9" t="str">
        <f>IF(T266&gt;VLOOKUP(J266,Some_data!$A$2:$M$3143,13,FALSE),"Greater","Less")</f>
        <v>Less</v>
      </c>
      <c r="AE266" s="12">
        <f>IF(AD266="Greater",0,1)</f>
        <v>1</v>
      </c>
      <c r="AF266" t="s">
        <v>30</v>
      </c>
      <c r="AG266" s="1">
        <v>2</v>
      </c>
      <c r="AH266" s="2">
        <v>45809</v>
      </c>
      <c r="AI266" s="2" t="s">
        <v>31</v>
      </c>
      <c r="AJ266" t="s">
        <v>31</v>
      </c>
      <c r="AK266" s="2">
        <v>45809</v>
      </c>
      <c r="AL266" t="s">
        <v>32</v>
      </c>
      <c r="AM266" t="s">
        <v>31</v>
      </c>
      <c r="AN266" t="s">
        <v>32</v>
      </c>
      <c r="AO266" t="s">
        <v>31</v>
      </c>
      <c r="AP266" t="s">
        <v>33</v>
      </c>
      <c r="AQ266" t="s">
        <v>31</v>
      </c>
      <c r="AR266" t="s">
        <v>100</v>
      </c>
      <c r="AS266" t="s">
        <v>70</v>
      </c>
      <c r="AT266" s="3">
        <v>1.643</v>
      </c>
      <c r="AU266" s="3">
        <v>2.0430000000000001</v>
      </c>
      <c r="AV266" s="4">
        <v>680000</v>
      </c>
      <c r="AW266" s="5">
        <v>102.01900000000001</v>
      </c>
      <c r="AX266" s="6">
        <v>693729.2</v>
      </c>
      <c r="AY266" s="5">
        <v>101.75700000000001</v>
      </c>
      <c r="AZ266" s="4">
        <v>691947.6</v>
      </c>
      <c r="BA266" s="4">
        <v>-1781.6</v>
      </c>
    </row>
    <row r="267" spans="1:53" hidden="1" x14ac:dyDescent="0.25">
      <c r="A267" t="str">
        <f t="shared" si="12"/>
        <v>Dup</v>
      </c>
      <c r="B267" t="str">
        <f t="shared" si="11"/>
        <v>263855</v>
      </c>
      <c r="C267" t="s">
        <v>464</v>
      </c>
      <c r="D267" t="s">
        <v>27</v>
      </c>
      <c r="E267" t="s">
        <v>463</v>
      </c>
      <c r="F267" t="s">
        <v>1088</v>
      </c>
      <c r="G267" t="s">
        <v>310</v>
      </c>
      <c r="H267" t="str">
        <f>F267&amp;", "&amp;G267</f>
        <v>Dubuque, IA</v>
      </c>
      <c r="I267" t="s">
        <v>1176</v>
      </c>
      <c r="J267" s="7">
        <v>19061</v>
      </c>
      <c r="K267" t="s">
        <v>1229</v>
      </c>
      <c r="L267">
        <v>96571</v>
      </c>
      <c r="M267">
        <v>90019</v>
      </c>
      <c r="N267">
        <v>2791</v>
      </c>
      <c r="O267">
        <v>133</v>
      </c>
      <c r="P267">
        <v>1209</v>
      </c>
      <c r="Q267">
        <v>357</v>
      </c>
      <c r="R267">
        <v>379</v>
      </c>
      <c r="S267">
        <v>1683</v>
      </c>
      <c r="T267" s="12">
        <v>93.21535450601111</v>
      </c>
      <c r="U267" s="9">
        <f>N267/L267</f>
        <v>2.89010158329105E-2</v>
      </c>
      <c r="V267" s="9">
        <f>O267/L267</f>
        <v>1.3772250468567168E-3</v>
      </c>
      <c r="W267" s="9">
        <f>P267/L267</f>
        <v>1.2519286328193765E-2</v>
      </c>
      <c r="X267" s="9">
        <f>Q267/L267</f>
        <v>3.6967619678785557E-3</v>
      </c>
      <c r="Y267" s="9">
        <f>R267/L267</f>
        <v>3.9245736297646291E-3</v>
      </c>
      <c r="Z267" s="9">
        <f>S267/L267</f>
        <v>1.742759213428462E-2</v>
      </c>
      <c r="AA267" s="9">
        <f>SUM(N267:S267)/L267</f>
        <v>6.7846454939888792E-2</v>
      </c>
      <c r="AB267" s="9" t="str">
        <f>IF(T267&gt;73,"Greater","Less")</f>
        <v>Greater</v>
      </c>
      <c r="AC267" s="9" t="str">
        <f>IF(T267&gt;VLOOKUP(G267,Some_data!$C$3144:$M$3196,11,FALSE),"Greater","Less")</f>
        <v>Greater</v>
      </c>
      <c r="AD267" s="9" t="str">
        <f>IF(T267&gt;VLOOKUP(J267,Some_data!$A$2:$M$3143,13,FALSE),"Greater","Less")</f>
        <v>Less</v>
      </c>
      <c r="AE267" s="9"/>
      <c r="AF267" t="s">
        <v>30</v>
      </c>
      <c r="AG267" s="1">
        <v>2</v>
      </c>
      <c r="AH267" s="2">
        <v>46174</v>
      </c>
      <c r="AI267" s="2">
        <v>45809</v>
      </c>
      <c r="AJ267" t="s">
        <v>31</v>
      </c>
      <c r="AK267" s="2">
        <v>45809</v>
      </c>
      <c r="AL267" t="s">
        <v>32</v>
      </c>
      <c r="AM267" t="s">
        <v>31</v>
      </c>
      <c r="AN267" t="s">
        <v>32</v>
      </c>
      <c r="AO267" t="s">
        <v>31</v>
      </c>
      <c r="AP267" t="s">
        <v>33</v>
      </c>
      <c r="AQ267" t="s">
        <v>31</v>
      </c>
      <c r="AR267" t="s">
        <v>100</v>
      </c>
      <c r="AS267" t="s">
        <v>70</v>
      </c>
      <c r="AT267" s="3">
        <v>1.7969999999999999</v>
      </c>
      <c r="AU267" s="3">
        <v>2.238</v>
      </c>
      <c r="AV267" s="4">
        <v>695000</v>
      </c>
      <c r="AW267" s="5">
        <v>101.145</v>
      </c>
      <c r="AX267" s="6">
        <v>702957.75</v>
      </c>
      <c r="AY267" s="5">
        <v>100.678</v>
      </c>
      <c r="AZ267" s="4">
        <v>699712.1</v>
      </c>
      <c r="BA267" s="4">
        <v>-3245.65</v>
      </c>
    </row>
    <row r="268" spans="1:53" hidden="1" x14ac:dyDescent="0.25">
      <c r="A268" t="str">
        <f t="shared" si="12"/>
        <v>Dup</v>
      </c>
      <c r="B268" t="str">
        <f t="shared" si="11"/>
        <v>263855</v>
      </c>
      <c r="C268" t="s">
        <v>465</v>
      </c>
      <c r="D268" t="s">
        <v>27</v>
      </c>
      <c r="E268" t="s">
        <v>463</v>
      </c>
      <c r="F268" t="s">
        <v>1088</v>
      </c>
      <c r="G268" t="s">
        <v>310</v>
      </c>
      <c r="H268" t="str">
        <f>F268&amp;", "&amp;G268</f>
        <v>Dubuque, IA</v>
      </c>
      <c r="I268" t="s">
        <v>1176</v>
      </c>
      <c r="J268" s="7">
        <v>19061</v>
      </c>
      <c r="K268" t="s">
        <v>1229</v>
      </c>
      <c r="L268">
        <v>96571</v>
      </c>
      <c r="M268">
        <v>90019</v>
      </c>
      <c r="N268">
        <v>2791</v>
      </c>
      <c r="O268">
        <v>133</v>
      </c>
      <c r="P268">
        <v>1209</v>
      </c>
      <c r="Q268">
        <v>357</v>
      </c>
      <c r="R268">
        <v>379</v>
      </c>
      <c r="S268">
        <v>1683</v>
      </c>
      <c r="T268" s="12">
        <v>93.21535450601111</v>
      </c>
      <c r="U268" s="9">
        <f>N268/L268</f>
        <v>2.89010158329105E-2</v>
      </c>
      <c r="V268" s="9">
        <f>O268/L268</f>
        <v>1.3772250468567168E-3</v>
      </c>
      <c r="W268" s="9">
        <f>P268/L268</f>
        <v>1.2519286328193765E-2</v>
      </c>
      <c r="X268" s="9">
        <f>Q268/L268</f>
        <v>3.6967619678785557E-3</v>
      </c>
      <c r="Y268" s="9">
        <f>R268/L268</f>
        <v>3.9245736297646291E-3</v>
      </c>
      <c r="Z268" s="9">
        <f>S268/L268</f>
        <v>1.742759213428462E-2</v>
      </c>
      <c r="AA268" s="9">
        <f>SUM(N268:S268)/L268</f>
        <v>6.7846454939888792E-2</v>
      </c>
      <c r="AB268" s="9" t="str">
        <f>IF(T268&gt;73,"Greater","Less")</f>
        <v>Greater</v>
      </c>
      <c r="AC268" s="9" t="str">
        <f>IF(T268&gt;VLOOKUP(G268,Some_data!$C$3144:$M$3196,11,FALSE),"Greater","Less")</f>
        <v>Greater</v>
      </c>
      <c r="AD268" s="9" t="str">
        <f>IF(T268&gt;VLOOKUP(J268,Some_data!$A$2:$M$3143,13,FALSE),"Greater","Less")</f>
        <v>Less</v>
      </c>
      <c r="AE268" s="9"/>
      <c r="AF268" t="s">
        <v>30</v>
      </c>
      <c r="AG268" s="1">
        <v>2.25</v>
      </c>
      <c r="AH268" s="2">
        <v>46539</v>
      </c>
      <c r="AI268" s="2">
        <v>45809</v>
      </c>
      <c r="AJ268" t="s">
        <v>31</v>
      </c>
      <c r="AK268" s="2">
        <v>45809</v>
      </c>
      <c r="AL268" t="s">
        <v>32</v>
      </c>
      <c r="AM268" t="s">
        <v>31</v>
      </c>
      <c r="AN268" t="s">
        <v>32</v>
      </c>
      <c r="AO268" t="s">
        <v>31</v>
      </c>
      <c r="AP268" t="s">
        <v>33</v>
      </c>
      <c r="AQ268" t="s">
        <v>31</v>
      </c>
      <c r="AR268" t="s">
        <v>100</v>
      </c>
      <c r="AS268" t="s">
        <v>70</v>
      </c>
      <c r="AT268" s="3">
        <v>1.895</v>
      </c>
      <c r="AU268" s="3">
        <v>2.3620000000000001</v>
      </c>
      <c r="AV268" s="4">
        <v>710000</v>
      </c>
      <c r="AW268" s="5">
        <v>101.994</v>
      </c>
      <c r="AX268" s="6">
        <v>724157.4</v>
      </c>
      <c r="AY268" s="5">
        <v>101.86</v>
      </c>
      <c r="AZ268" s="4">
        <v>723206</v>
      </c>
      <c r="BA268" s="4">
        <v>-951.4</v>
      </c>
    </row>
    <row r="269" spans="1:53" hidden="1" x14ac:dyDescent="0.25">
      <c r="A269" t="str">
        <f t="shared" si="12"/>
        <v>Dup</v>
      </c>
      <c r="B269" t="str">
        <f t="shared" si="11"/>
        <v>263855</v>
      </c>
      <c r="C269" t="s">
        <v>466</v>
      </c>
      <c r="D269" t="s">
        <v>27</v>
      </c>
      <c r="E269" t="s">
        <v>463</v>
      </c>
      <c r="F269" t="s">
        <v>1088</v>
      </c>
      <c r="G269" t="s">
        <v>310</v>
      </c>
      <c r="H269" t="str">
        <f>F269&amp;", "&amp;G269</f>
        <v>Dubuque, IA</v>
      </c>
      <c r="I269" t="s">
        <v>1176</v>
      </c>
      <c r="J269" s="7">
        <v>19061</v>
      </c>
      <c r="K269" t="s">
        <v>1229</v>
      </c>
      <c r="L269">
        <v>96571</v>
      </c>
      <c r="M269">
        <v>90019</v>
      </c>
      <c r="N269">
        <v>2791</v>
      </c>
      <c r="O269">
        <v>133</v>
      </c>
      <c r="P269">
        <v>1209</v>
      </c>
      <c r="Q269">
        <v>357</v>
      </c>
      <c r="R269">
        <v>379</v>
      </c>
      <c r="S269">
        <v>1683</v>
      </c>
      <c r="T269" s="12">
        <v>93.21535450601111</v>
      </c>
      <c r="U269" s="9">
        <f>N269/L269</f>
        <v>2.89010158329105E-2</v>
      </c>
      <c r="V269" s="9">
        <f>O269/L269</f>
        <v>1.3772250468567168E-3</v>
      </c>
      <c r="W269" s="9">
        <f>P269/L269</f>
        <v>1.2519286328193765E-2</v>
      </c>
      <c r="X269" s="9">
        <f>Q269/L269</f>
        <v>3.6967619678785557E-3</v>
      </c>
      <c r="Y269" s="9">
        <f>R269/L269</f>
        <v>3.9245736297646291E-3</v>
      </c>
      <c r="Z269" s="9">
        <f>S269/L269</f>
        <v>1.742759213428462E-2</v>
      </c>
      <c r="AA269" s="9">
        <f>SUM(N269:S269)/L269</f>
        <v>6.7846454939888792E-2</v>
      </c>
      <c r="AB269" s="9" t="str">
        <f>IF(T269&gt;73,"Greater","Less")</f>
        <v>Greater</v>
      </c>
      <c r="AC269" s="9" t="str">
        <f>IF(T269&gt;VLOOKUP(G269,Some_data!$C$3144:$M$3196,11,FALSE),"Greater","Less")</f>
        <v>Greater</v>
      </c>
      <c r="AD269" s="9" t="str">
        <f>IF(T269&gt;VLOOKUP(J269,Some_data!$A$2:$M$3143,13,FALSE),"Greater","Less")</f>
        <v>Less</v>
      </c>
      <c r="AE269" s="9"/>
      <c r="AF269" t="s">
        <v>30</v>
      </c>
      <c r="AG269" s="1">
        <v>2.25</v>
      </c>
      <c r="AH269" s="2">
        <v>46905</v>
      </c>
      <c r="AI269" s="2">
        <v>45809</v>
      </c>
      <c r="AJ269" t="s">
        <v>31</v>
      </c>
      <c r="AK269" s="2">
        <v>45809</v>
      </c>
      <c r="AL269" t="s">
        <v>32</v>
      </c>
      <c r="AM269" t="s">
        <v>31</v>
      </c>
      <c r="AN269" t="s">
        <v>32</v>
      </c>
      <c r="AO269" t="s">
        <v>31</v>
      </c>
      <c r="AP269" t="s">
        <v>33</v>
      </c>
      <c r="AQ269" t="s">
        <v>31</v>
      </c>
      <c r="AR269" t="s">
        <v>100</v>
      </c>
      <c r="AS269" t="s">
        <v>70</v>
      </c>
      <c r="AT269" s="3">
        <v>2.0470000000000002</v>
      </c>
      <c r="AU269" s="3">
        <v>2.5550000000000002</v>
      </c>
      <c r="AV269" s="4">
        <v>725000</v>
      </c>
      <c r="AW269" s="5">
        <v>101.133</v>
      </c>
      <c r="AX269" s="6">
        <v>733214.25</v>
      </c>
      <c r="AY269" s="5">
        <v>101.521</v>
      </c>
      <c r="AZ269" s="4">
        <v>736027.25</v>
      </c>
      <c r="BA269" s="4">
        <v>2813</v>
      </c>
    </row>
    <row r="270" spans="1:53" hidden="1" x14ac:dyDescent="0.25">
      <c r="A270" t="str">
        <f t="shared" si="12"/>
        <v>Dup</v>
      </c>
      <c r="B270" t="str">
        <f t="shared" si="11"/>
        <v>263855</v>
      </c>
      <c r="C270" t="s">
        <v>467</v>
      </c>
      <c r="D270" t="s">
        <v>27</v>
      </c>
      <c r="E270" t="s">
        <v>463</v>
      </c>
      <c r="F270" t="s">
        <v>1088</v>
      </c>
      <c r="G270" t="s">
        <v>310</v>
      </c>
      <c r="H270" t="str">
        <f>F270&amp;", "&amp;G270</f>
        <v>Dubuque, IA</v>
      </c>
      <c r="I270" t="s">
        <v>1176</v>
      </c>
      <c r="J270" s="7">
        <v>19061</v>
      </c>
      <c r="K270" t="s">
        <v>1229</v>
      </c>
      <c r="L270">
        <v>96571</v>
      </c>
      <c r="M270">
        <v>90019</v>
      </c>
      <c r="N270">
        <v>2791</v>
      </c>
      <c r="O270">
        <v>133</v>
      </c>
      <c r="P270">
        <v>1209</v>
      </c>
      <c r="Q270">
        <v>357</v>
      </c>
      <c r="R270">
        <v>379</v>
      </c>
      <c r="S270">
        <v>1683</v>
      </c>
      <c r="T270" s="12">
        <v>93.21535450601111</v>
      </c>
      <c r="U270" s="9">
        <f>N270/L270</f>
        <v>2.89010158329105E-2</v>
      </c>
      <c r="V270" s="9">
        <f>O270/L270</f>
        <v>1.3772250468567168E-3</v>
      </c>
      <c r="W270" s="9">
        <f>P270/L270</f>
        <v>1.2519286328193765E-2</v>
      </c>
      <c r="X270" s="9">
        <f>Q270/L270</f>
        <v>3.6967619678785557E-3</v>
      </c>
      <c r="Y270" s="9">
        <f>R270/L270</f>
        <v>3.9245736297646291E-3</v>
      </c>
      <c r="Z270" s="9">
        <f>S270/L270</f>
        <v>1.742759213428462E-2</v>
      </c>
      <c r="AA270" s="9">
        <f>SUM(N270:S270)/L270</f>
        <v>6.7846454939888792E-2</v>
      </c>
      <c r="AB270" s="9" t="str">
        <f>IF(T270&gt;73,"Greater","Less")</f>
        <v>Greater</v>
      </c>
      <c r="AC270" s="9" t="str">
        <f>IF(T270&gt;VLOOKUP(G270,Some_data!$C$3144:$M$3196,11,FALSE),"Greater","Less")</f>
        <v>Greater</v>
      </c>
      <c r="AD270" s="9" t="str">
        <f>IF(T270&gt;VLOOKUP(J270,Some_data!$A$2:$M$3143,13,FALSE),"Greater","Less")</f>
        <v>Less</v>
      </c>
      <c r="AE270" s="9"/>
      <c r="AF270" t="s">
        <v>30</v>
      </c>
      <c r="AG270" s="1">
        <v>2.5</v>
      </c>
      <c r="AH270" s="2">
        <v>47270</v>
      </c>
      <c r="AI270" s="2">
        <v>45809</v>
      </c>
      <c r="AJ270" t="s">
        <v>31</v>
      </c>
      <c r="AK270" s="2">
        <v>45809</v>
      </c>
      <c r="AL270" t="s">
        <v>32</v>
      </c>
      <c r="AM270" t="s">
        <v>31</v>
      </c>
      <c r="AN270" t="s">
        <v>32</v>
      </c>
      <c r="AO270" t="s">
        <v>31</v>
      </c>
      <c r="AP270" t="s">
        <v>33</v>
      </c>
      <c r="AQ270" t="s">
        <v>31</v>
      </c>
      <c r="AR270" t="s">
        <v>100</v>
      </c>
      <c r="AS270" t="s">
        <v>70</v>
      </c>
      <c r="AT270" s="3">
        <v>2.1960000000000002</v>
      </c>
      <c r="AU270" s="3">
        <v>2.7429999999999999</v>
      </c>
      <c r="AV270" s="4">
        <v>740000</v>
      </c>
      <c r="AW270" s="5">
        <v>101.68899999999999</v>
      </c>
      <c r="AX270" s="6">
        <v>752498.6</v>
      </c>
      <c r="AY270" s="5">
        <v>101.565</v>
      </c>
      <c r="AZ270" s="4">
        <v>751581</v>
      </c>
      <c r="BA270" s="4">
        <v>-917.6</v>
      </c>
    </row>
    <row r="271" spans="1:53" hidden="1" x14ac:dyDescent="0.25">
      <c r="A271" t="str">
        <f t="shared" si="12"/>
        <v>Dup</v>
      </c>
      <c r="B271" t="str">
        <f t="shared" si="11"/>
        <v>263855</v>
      </c>
      <c r="C271" t="s">
        <v>468</v>
      </c>
      <c r="D271" t="s">
        <v>27</v>
      </c>
      <c r="E271" t="s">
        <v>463</v>
      </c>
      <c r="F271" t="s">
        <v>1088</v>
      </c>
      <c r="G271" t="s">
        <v>310</v>
      </c>
      <c r="H271" t="str">
        <f>F271&amp;", "&amp;G271</f>
        <v>Dubuque, IA</v>
      </c>
      <c r="I271" t="s">
        <v>1176</v>
      </c>
      <c r="J271" s="7">
        <v>19061</v>
      </c>
      <c r="K271" t="s">
        <v>1229</v>
      </c>
      <c r="L271">
        <v>96571</v>
      </c>
      <c r="M271">
        <v>90019</v>
      </c>
      <c r="N271">
        <v>2791</v>
      </c>
      <c r="O271">
        <v>133</v>
      </c>
      <c r="P271">
        <v>1209</v>
      </c>
      <c r="Q271">
        <v>357</v>
      </c>
      <c r="R271">
        <v>379</v>
      </c>
      <c r="S271">
        <v>1683</v>
      </c>
      <c r="T271" s="12">
        <v>93.21535450601111</v>
      </c>
      <c r="U271" s="9">
        <f>N271/L271</f>
        <v>2.89010158329105E-2</v>
      </c>
      <c r="V271" s="9">
        <f>O271/L271</f>
        <v>1.3772250468567168E-3</v>
      </c>
      <c r="W271" s="9">
        <f>P271/L271</f>
        <v>1.2519286328193765E-2</v>
      </c>
      <c r="X271" s="9">
        <f>Q271/L271</f>
        <v>3.6967619678785557E-3</v>
      </c>
      <c r="Y271" s="9">
        <f>R271/L271</f>
        <v>3.9245736297646291E-3</v>
      </c>
      <c r="Z271" s="9">
        <f>S271/L271</f>
        <v>1.742759213428462E-2</v>
      </c>
      <c r="AA271" s="9">
        <f>SUM(N271:S271)/L271</f>
        <v>6.7846454939888792E-2</v>
      </c>
      <c r="AB271" s="9" t="str">
        <f>IF(T271&gt;73,"Greater","Less")</f>
        <v>Greater</v>
      </c>
      <c r="AC271" s="9" t="str">
        <f>IF(T271&gt;VLOOKUP(G271,Some_data!$C$3144:$M$3196,11,FALSE),"Greater","Less")</f>
        <v>Greater</v>
      </c>
      <c r="AD271" s="9" t="str">
        <f>IF(T271&gt;VLOOKUP(J271,Some_data!$A$2:$M$3143,13,FALSE),"Greater","Less")</f>
        <v>Less</v>
      </c>
      <c r="AE271" s="9"/>
      <c r="AF271" t="s">
        <v>30</v>
      </c>
      <c r="AG271" s="1">
        <v>2.5</v>
      </c>
      <c r="AH271" s="2">
        <v>47635</v>
      </c>
      <c r="AI271" s="2">
        <v>45809</v>
      </c>
      <c r="AJ271" t="s">
        <v>31</v>
      </c>
      <c r="AK271" s="2">
        <v>45809</v>
      </c>
      <c r="AL271" t="s">
        <v>32</v>
      </c>
      <c r="AM271" t="s">
        <v>31</v>
      </c>
      <c r="AN271" t="s">
        <v>32</v>
      </c>
      <c r="AO271" t="s">
        <v>31</v>
      </c>
      <c r="AP271" t="s">
        <v>33</v>
      </c>
      <c r="AQ271" t="s">
        <v>31</v>
      </c>
      <c r="AR271" t="s">
        <v>100</v>
      </c>
      <c r="AS271" t="s">
        <v>70</v>
      </c>
      <c r="AT271" s="3">
        <v>2.298</v>
      </c>
      <c r="AU271" s="3">
        <v>2.8719999999999999</v>
      </c>
      <c r="AV271" s="4">
        <v>760000</v>
      </c>
      <c r="AW271" s="5">
        <v>101.122</v>
      </c>
      <c r="AX271" s="6">
        <v>768527.2</v>
      </c>
      <c r="AY271" s="5">
        <v>100.563</v>
      </c>
      <c r="AZ271" s="4">
        <v>764278.8</v>
      </c>
      <c r="BA271" s="4">
        <v>-4248.3999999999996</v>
      </c>
    </row>
    <row r="272" spans="1:53" hidden="1" x14ac:dyDescent="0.25">
      <c r="A272" t="str">
        <f t="shared" si="12"/>
        <v>Dup</v>
      </c>
      <c r="B272" t="str">
        <f t="shared" si="11"/>
        <v>263855</v>
      </c>
      <c r="C272" t="s">
        <v>469</v>
      </c>
      <c r="D272" t="s">
        <v>27</v>
      </c>
      <c r="E272" t="s">
        <v>463</v>
      </c>
      <c r="F272" t="s">
        <v>1088</v>
      </c>
      <c r="G272" t="s">
        <v>310</v>
      </c>
      <c r="H272" t="str">
        <f>F272&amp;", "&amp;G272</f>
        <v>Dubuque, IA</v>
      </c>
      <c r="I272" t="s">
        <v>1176</v>
      </c>
      <c r="J272" s="7">
        <v>19061</v>
      </c>
      <c r="K272" t="s">
        <v>1229</v>
      </c>
      <c r="L272">
        <v>96571</v>
      </c>
      <c r="M272">
        <v>90019</v>
      </c>
      <c r="N272">
        <v>2791</v>
      </c>
      <c r="O272">
        <v>133</v>
      </c>
      <c r="P272">
        <v>1209</v>
      </c>
      <c r="Q272">
        <v>357</v>
      </c>
      <c r="R272">
        <v>379</v>
      </c>
      <c r="S272">
        <v>1683</v>
      </c>
      <c r="T272" s="12">
        <v>93.21535450601111</v>
      </c>
      <c r="U272" s="9">
        <f>N272/L272</f>
        <v>2.89010158329105E-2</v>
      </c>
      <c r="V272" s="9">
        <f>O272/L272</f>
        <v>1.3772250468567168E-3</v>
      </c>
      <c r="W272" s="9">
        <f>P272/L272</f>
        <v>1.2519286328193765E-2</v>
      </c>
      <c r="X272" s="9">
        <f>Q272/L272</f>
        <v>3.6967619678785557E-3</v>
      </c>
      <c r="Y272" s="9">
        <f>R272/L272</f>
        <v>3.9245736297646291E-3</v>
      </c>
      <c r="Z272" s="9">
        <f>S272/L272</f>
        <v>1.742759213428462E-2</v>
      </c>
      <c r="AA272" s="9">
        <f>SUM(N272:S272)/L272</f>
        <v>6.7846454939888792E-2</v>
      </c>
      <c r="AB272" s="9" t="str">
        <f>IF(T272&gt;73,"Greater","Less")</f>
        <v>Greater</v>
      </c>
      <c r="AC272" s="9" t="str">
        <f>IF(T272&gt;VLOOKUP(G272,Some_data!$C$3144:$M$3196,11,FALSE),"Greater","Less")</f>
        <v>Greater</v>
      </c>
      <c r="AD272" s="9" t="str">
        <f>IF(T272&gt;VLOOKUP(J272,Some_data!$A$2:$M$3143,13,FALSE),"Greater","Less")</f>
        <v>Less</v>
      </c>
      <c r="AE272" s="9"/>
      <c r="AF272" t="s">
        <v>30</v>
      </c>
      <c r="AG272" s="1">
        <v>2.5</v>
      </c>
      <c r="AH272" s="2">
        <v>48000</v>
      </c>
      <c r="AI272" s="2">
        <v>45809</v>
      </c>
      <c r="AJ272" t="s">
        <v>31</v>
      </c>
      <c r="AK272" s="2">
        <v>45809</v>
      </c>
      <c r="AL272" t="s">
        <v>32</v>
      </c>
      <c r="AM272" t="s">
        <v>31</v>
      </c>
      <c r="AN272" t="s">
        <v>32</v>
      </c>
      <c r="AO272" t="s">
        <v>31</v>
      </c>
      <c r="AP272" t="s">
        <v>33</v>
      </c>
      <c r="AQ272" t="s">
        <v>31</v>
      </c>
      <c r="AR272" t="s">
        <v>100</v>
      </c>
      <c r="AS272" t="s">
        <v>70</v>
      </c>
      <c r="AT272" s="3">
        <v>2.4500000000000002</v>
      </c>
      <c r="AU272" s="3">
        <v>3.0640000000000001</v>
      </c>
      <c r="AV272" s="4">
        <v>780000</v>
      </c>
      <c r="AW272" s="5">
        <v>100.27800000000001</v>
      </c>
      <c r="AX272" s="6">
        <v>782168.4</v>
      </c>
      <c r="AY272" s="5">
        <v>100.069</v>
      </c>
      <c r="AZ272" s="4">
        <v>780538.2</v>
      </c>
      <c r="BA272" s="4">
        <v>-1630.2</v>
      </c>
    </row>
    <row r="273" spans="1:53" hidden="1" x14ac:dyDescent="0.25">
      <c r="A273" t="str">
        <f t="shared" si="12"/>
        <v>Dup</v>
      </c>
      <c r="B273" t="str">
        <f t="shared" si="11"/>
        <v>263855</v>
      </c>
      <c r="C273" t="s">
        <v>470</v>
      </c>
      <c r="D273" t="s">
        <v>27</v>
      </c>
      <c r="E273" t="s">
        <v>463</v>
      </c>
      <c r="F273" t="s">
        <v>1088</v>
      </c>
      <c r="G273" t="s">
        <v>310</v>
      </c>
      <c r="H273" t="str">
        <f>F273&amp;", "&amp;G273</f>
        <v>Dubuque, IA</v>
      </c>
      <c r="I273" t="s">
        <v>1176</v>
      </c>
      <c r="J273" s="7">
        <v>19061</v>
      </c>
      <c r="K273" t="s">
        <v>1229</v>
      </c>
      <c r="L273">
        <v>96571</v>
      </c>
      <c r="M273">
        <v>90019</v>
      </c>
      <c r="N273">
        <v>2791</v>
      </c>
      <c r="O273">
        <v>133</v>
      </c>
      <c r="P273">
        <v>1209</v>
      </c>
      <c r="Q273">
        <v>357</v>
      </c>
      <c r="R273">
        <v>379</v>
      </c>
      <c r="S273">
        <v>1683</v>
      </c>
      <c r="T273" s="12">
        <v>93.21535450601111</v>
      </c>
      <c r="U273" s="9">
        <f>N273/L273</f>
        <v>2.89010158329105E-2</v>
      </c>
      <c r="V273" s="9">
        <f>O273/L273</f>
        <v>1.3772250468567168E-3</v>
      </c>
      <c r="W273" s="9">
        <f>P273/L273</f>
        <v>1.2519286328193765E-2</v>
      </c>
      <c r="X273" s="9">
        <f>Q273/L273</f>
        <v>3.6967619678785557E-3</v>
      </c>
      <c r="Y273" s="9">
        <f>R273/L273</f>
        <v>3.9245736297646291E-3</v>
      </c>
      <c r="Z273" s="9">
        <f>S273/L273</f>
        <v>1.742759213428462E-2</v>
      </c>
      <c r="AA273" s="9">
        <f>SUM(N273:S273)/L273</f>
        <v>6.7846454939888792E-2</v>
      </c>
      <c r="AB273" s="9" t="str">
        <f>IF(T273&gt;73,"Greater","Less")</f>
        <v>Greater</v>
      </c>
      <c r="AC273" s="9" t="str">
        <f>IF(T273&gt;VLOOKUP(G273,Some_data!$C$3144:$M$3196,11,FALSE),"Greater","Less")</f>
        <v>Greater</v>
      </c>
      <c r="AD273" s="9" t="str">
        <f>IF(T273&gt;VLOOKUP(J273,Some_data!$A$2:$M$3143,13,FALSE),"Greater","Less")</f>
        <v>Less</v>
      </c>
      <c r="AE273" s="9"/>
      <c r="AF273" t="s">
        <v>30</v>
      </c>
      <c r="AG273" s="1">
        <v>2.625</v>
      </c>
      <c r="AH273" s="2">
        <v>48366</v>
      </c>
      <c r="AI273" s="2">
        <v>45809</v>
      </c>
      <c r="AJ273" t="s">
        <v>31</v>
      </c>
      <c r="AK273" s="2">
        <v>45809</v>
      </c>
      <c r="AL273" t="s">
        <v>32</v>
      </c>
      <c r="AM273" t="s">
        <v>31</v>
      </c>
      <c r="AN273" t="s">
        <v>32</v>
      </c>
      <c r="AO273" t="s">
        <v>31</v>
      </c>
      <c r="AP273" t="s">
        <v>33</v>
      </c>
      <c r="AQ273" t="s">
        <v>31</v>
      </c>
      <c r="AR273" t="s">
        <v>100</v>
      </c>
      <c r="AS273" t="s">
        <v>70</v>
      </c>
      <c r="AT273" s="3">
        <v>2.5489999999999999</v>
      </c>
      <c r="AU273" s="3">
        <v>3.19</v>
      </c>
      <c r="AV273" s="4">
        <v>795000</v>
      </c>
      <c r="AW273" s="5">
        <v>100.416</v>
      </c>
      <c r="AX273" s="6">
        <v>798307.2</v>
      </c>
      <c r="AY273" s="5">
        <v>99.959000000000003</v>
      </c>
      <c r="AZ273" s="4">
        <v>794674.05</v>
      </c>
      <c r="BA273" s="4">
        <v>-3633.15</v>
      </c>
    </row>
    <row r="274" spans="1:53" hidden="1" x14ac:dyDescent="0.25">
      <c r="A274" t="str">
        <f t="shared" si="12"/>
        <v>Dup</v>
      </c>
      <c r="B274" t="str">
        <f t="shared" si="11"/>
        <v>263855</v>
      </c>
      <c r="C274" t="s">
        <v>471</v>
      </c>
      <c r="D274" t="s">
        <v>27</v>
      </c>
      <c r="E274" t="s">
        <v>463</v>
      </c>
      <c r="F274" t="s">
        <v>1088</v>
      </c>
      <c r="G274" t="s">
        <v>310</v>
      </c>
      <c r="H274" t="str">
        <f>F274&amp;", "&amp;G274</f>
        <v>Dubuque, IA</v>
      </c>
      <c r="I274" t="s">
        <v>1176</v>
      </c>
      <c r="J274" s="7">
        <v>19061</v>
      </c>
      <c r="K274" t="s">
        <v>1229</v>
      </c>
      <c r="L274">
        <v>96571</v>
      </c>
      <c r="M274">
        <v>90019</v>
      </c>
      <c r="N274">
        <v>2791</v>
      </c>
      <c r="O274">
        <v>133</v>
      </c>
      <c r="P274">
        <v>1209</v>
      </c>
      <c r="Q274">
        <v>357</v>
      </c>
      <c r="R274">
        <v>379</v>
      </c>
      <c r="S274">
        <v>1683</v>
      </c>
      <c r="T274" s="12">
        <v>93.21535450601111</v>
      </c>
      <c r="U274" s="9">
        <f>N274/L274</f>
        <v>2.89010158329105E-2</v>
      </c>
      <c r="V274" s="9">
        <f>O274/L274</f>
        <v>1.3772250468567168E-3</v>
      </c>
      <c r="W274" s="9">
        <f>P274/L274</f>
        <v>1.2519286328193765E-2</v>
      </c>
      <c r="X274" s="9">
        <f>Q274/L274</f>
        <v>3.6967619678785557E-3</v>
      </c>
      <c r="Y274" s="9">
        <f>R274/L274</f>
        <v>3.9245736297646291E-3</v>
      </c>
      <c r="Z274" s="9">
        <f>S274/L274</f>
        <v>1.742759213428462E-2</v>
      </c>
      <c r="AA274" s="9">
        <f>SUM(N274:S274)/L274</f>
        <v>6.7846454939888792E-2</v>
      </c>
      <c r="AB274" s="9" t="str">
        <f>IF(T274&gt;73,"Greater","Less")</f>
        <v>Greater</v>
      </c>
      <c r="AC274" s="9" t="str">
        <f>IF(T274&gt;VLOOKUP(G274,Some_data!$C$3144:$M$3196,11,FALSE),"Greater","Less")</f>
        <v>Greater</v>
      </c>
      <c r="AD274" s="9" t="str">
        <f>IF(T274&gt;VLOOKUP(J274,Some_data!$A$2:$M$3143,13,FALSE),"Greater","Less")</f>
        <v>Less</v>
      </c>
      <c r="AE274" s="9"/>
      <c r="AF274" t="s">
        <v>30</v>
      </c>
      <c r="AG274" s="1">
        <v>2.625</v>
      </c>
      <c r="AH274" s="2">
        <v>48731</v>
      </c>
      <c r="AI274" s="2">
        <v>45809</v>
      </c>
      <c r="AJ274" t="s">
        <v>31</v>
      </c>
      <c r="AK274" s="2">
        <v>45809</v>
      </c>
      <c r="AL274" t="s">
        <v>32</v>
      </c>
      <c r="AM274" t="s">
        <v>31</v>
      </c>
      <c r="AN274" t="s">
        <v>32</v>
      </c>
      <c r="AO274" t="s">
        <v>31</v>
      </c>
      <c r="AP274" t="s">
        <v>33</v>
      </c>
      <c r="AQ274" t="s">
        <v>31</v>
      </c>
      <c r="AR274" t="s">
        <v>100</v>
      </c>
      <c r="AS274" t="s">
        <v>70</v>
      </c>
      <c r="AT274" s="3">
        <v>2.6</v>
      </c>
      <c r="AU274" s="3">
        <v>3.254</v>
      </c>
      <c r="AV274" s="4">
        <v>820000</v>
      </c>
      <c r="AW274" s="5">
        <v>100.137</v>
      </c>
      <c r="AX274" s="6">
        <v>821123.4</v>
      </c>
      <c r="AY274" s="5">
        <v>98.787000000000006</v>
      </c>
      <c r="AZ274" s="4">
        <v>810053.4</v>
      </c>
      <c r="BA274" s="4">
        <v>-11070</v>
      </c>
    </row>
    <row r="275" spans="1:53" x14ac:dyDescent="0.25">
      <c r="A275" t="str">
        <f t="shared" si="12"/>
        <v xml:space="preserve"> </v>
      </c>
      <c r="B275" t="str">
        <f t="shared" si="11"/>
        <v>266705</v>
      </c>
      <c r="C275" t="s">
        <v>472</v>
      </c>
      <c r="D275" t="s">
        <v>27</v>
      </c>
      <c r="E275" t="s">
        <v>473</v>
      </c>
      <c r="F275" t="s">
        <v>1089</v>
      </c>
      <c r="G275" t="s">
        <v>368</v>
      </c>
      <c r="H275" t="str">
        <f>F275&amp;", "&amp;G275</f>
        <v>Durham, NC</v>
      </c>
      <c r="I275" t="s">
        <v>1177</v>
      </c>
      <c r="J275" s="7">
        <v>37063</v>
      </c>
      <c r="K275" t="s">
        <v>1229</v>
      </c>
      <c r="L275">
        <v>300865</v>
      </c>
      <c r="M275">
        <v>153235</v>
      </c>
      <c r="N275">
        <v>112351</v>
      </c>
      <c r="O275">
        <v>810</v>
      </c>
      <c r="P275">
        <v>14310</v>
      </c>
      <c r="Q275">
        <v>138</v>
      </c>
      <c r="R275">
        <v>11232</v>
      </c>
      <c r="S275">
        <v>8789</v>
      </c>
      <c r="T275" s="12">
        <v>50.931480896747715</v>
      </c>
      <c r="U275" s="9">
        <f>N275/L275</f>
        <v>0.37342661991258536</v>
      </c>
      <c r="V275" s="9">
        <f>O275/L275</f>
        <v>2.6922373822146147E-3</v>
      </c>
      <c r="W275" s="9">
        <f>P275/L275</f>
        <v>4.7562860419124858E-2</v>
      </c>
      <c r="X275" s="9">
        <f>Q275/L275</f>
        <v>4.5867747993286027E-4</v>
      </c>
      <c r="Y275" s="9">
        <f>R275/L275</f>
        <v>3.7332358366709319E-2</v>
      </c>
      <c r="Z275" s="9">
        <f>S275/L275</f>
        <v>2.9212437471955861E-2</v>
      </c>
      <c r="AA275" s="9">
        <f>SUM(N275:S275)/L275</f>
        <v>0.49068519103252289</v>
      </c>
      <c r="AB275" s="9" t="str">
        <f>IF(T275&gt;73,"Greater","Less")</f>
        <v>Less</v>
      </c>
      <c r="AC275" s="9" t="str">
        <f>IF(T275&gt;VLOOKUP(G275,Some_data!$C$3144:$M$3196,11,FALSE),"Greater","Less")</f>
        <v>Less</v>
      </c>
      <c r="AD275" s="9" t="str">
        <f>IF(T275&gt;VLOOKUP(J275,Some_data!$A$2:$M$3143,13,FALSE),"Greater","Less")</f>
        <v>Less</v>
      </c>
      <c r="AE275" s="12">
        <f t="shared" ref="AE275:AE276" si="13">IF(AD275="Greater",0,1)</f>
        <v>1</v>
      </c>
      <c r="AF275" t="s">
        <v>87</v>
      </c>
      <c r="AG275" s="1">
        <v>3</v>
      </c>
      <c r="AH275" s="2">
        <v>47392</v>
      </c>
      <c r="AI275" s="2">
        <v>46296</v>
      </c>
      <c r="AJ275" t="s">
        <v>31</v>
      </c>
      <c r="AK275" s="2">
        <v>46296</v>
      </c>
      <c r="AL275" t="s">
        <v>88</v>
      </c>
      <c r="AM275" t="s">
        <v>89</v>
      </c>
      <c r="AN275" t="s">
        <v>88</v>
      </c>
      <c r="AO275" t="s">
        <v>89</v>
      </c>
      <c r="AP275" t="s">
        <v>33</v>
      </c>
      <c r="AQ275" t="s">
        <v>31</v>
      </c>
      <c r="AR275" t="s">
        <v>100</v>
      </c>
      <c r="AS275" t="s">
        <v>70</v>
      </c>
      <c r="AT275" s="3">
        <v>2.4470000000000001</v>
      </c>
      <c r="AU275" s="3">
        <v>2.9140000000000001</v>
      </c>
      <c r="AV275" s="4">
        <v>4500000</v>
      </c>
      <c r="AW275" s="5">
        <v>103.673</v>
      </c>
      <c r="AX275" s="6">
        <v>4665285</v>
      </c>
      <c r="AY275" s="5">
        <v>106.42400000000001</v>
      </c>
      <c r="AZ275" s="4">
        <v>4789080</v>
      </c>
      <c r="BA275" s="4">
        <v>123795</v>
      </c>
    </row>
    <row r="276" spans="1:53" x14ac:dyDescent="0.25">
      <c r="A276" t="str">
        <f t="shared" si="12"/>
        <v xml:space="preserve"> </v>
      </c>
      <c r="B276" t="str">
        <f t="shared" si="11"/>
        <v>272718</v>
      </c>
      <c r="C276" t="s">
        <v>995</v>
      </c>
      <c r="D276" t="s">
        <v>27</v>
      </c>
      <c r="E276" t="s">
        <v>996</v>
      </c>
      <c r="F276" t="s">
        <v>1066</v>
      </c>
      <c r="G276" t="s">
        <v>141</v>
      </c>
      <c r="H276" t="str">
        <f>F276&amp;", "&amp;G276</f>
        <v>Suffolk, NY</v>
      </c>
      <c r="I276" t="s">
        <v>1154</v>
      </c>
      <c r="J276" s="7">
        <v>36103</v>
      </c>
      <c r="K276" t="s">
        <v>1227</v>
      </c>
      <c r="L276">
        <v>8580</v>
      </c>
      <c r="M276">
        <v>8036</v>
      </c>
      <c r="N276">
        <v>181</v>
      </c>
      <c r="O276">
        <v>0</v>
      </c>
      <c r="P276">
        <v>77</v>
      </c>
      <c r="Q276">
        <v>0</v>
      </c>
      <c r="R276">
        <v>157</v>
      </c>
      <c r="S276">
        <v>129</v>
      </c>
      <c r="T276" s="12">
        <v>93.659673659673658</v>
      </c>
      <c r="U276" s="9">
        <f>N276/L276</f>
        <v>2.1095571095571097E-2</v>
      </c>
      <c r="V276" s="9">
        <f>O276/L276</f>
        <v>0</v>
      </c>
      <c r="W276" s="9">
        <f>P276/L276</f>
        <v>8.9743589743589737E-3</v>
      </c>
      <c r="X276" s="9">
        <f>Q276/L276</f>
        <v>0</v>
      </c>
      <c r="Y276" s="9">
        <f>R276/L276</f>
        <v>1.8298368298368298E-2</v>
      </c>
      <c r="Z276" s="9">
        <f>S276/L276</f>
        <v>1.5034965034965035E-2</v>
      </c>
      <c r="AA276" s="9">
        <f>SUM(N276:S276)/L276</f>
        <v>6.340326340326341E-2</v>
      </c>
      <c r="AB276" s="9" t="str">
        <f>IF(T276&gt;73,"Greater","Less")</f>
        <v>Greater</v>
      </c>
      <c r="AC276" s="9" t="str">
        <f>IF(T276&gt;VLOOKUP(G276,Some_data!$C$3144:$M$3196,11,FALSE),"Greater","Less")</f>
        <v>Greater</v>
      </c>
      <c r="AD276" s="9" t="str">
        <f>IF(T276&gt;VLOOKUP(J276,Some_data!$A$2:$M$3143,13,FALSE),"Greater","Less")</f>
        <v>Greater</v>
      </c>
      <c r="AE276" s="12">
        <f t="shared" si="13"/>
        <v>0</v>
      </c>
      <c r="AF276" t="s">
        <v>87</v>
      </c>
      <c r="AG276" s="1">
        <v>2.1</v>
      </c>
      <c r="AH276" s="2">
        <v>46539</v>
      </c>
      <c r="AI276" s="2">
        <v>45809</v>
      </c>
      <c r="AJ276" t="s">
        <v>31</v>
      </c>
      <c r="AK276" s="2">
        <v>45809</v>
      </c>
      <c r="AL276" t="s">
        <v>88</v>
      </c>
      <c r="AM276" t="s">
        <v>31</v>
      </c>
      <c r="AN276" t="s">
        <v>88</v>
      </c>
      <c r="AO276" t="s">
        <v>31</v>
      </c>
      <c r="AP276" t="s">
        <v>33</v>
      </c>
      <c r="AQ276" t="s">
        <v>31</v>
      </c>
      <c r="AR276" t="s">
        <v>60</v>
      </c>
      <c r="AS276" t="s">
        <v>966</v>
      </c>
      <c r="AT276" s="3">
        <v>2.1</v>
      </c>
      <c r="AU276" s="3">
        <v>2.4750000000000001</v>
      </c>
      <c r="AV276" s="4">
        <v>4655000</v>
      </c>
      <c r="AW276" s="5">
        <v>100</v>
      </c>
      <c r="AX276" s="6">
        <v>4655000</v>
      </c>
      <c r="AY276" s="5">
        <v>103.29900000000001</v>
      </c>
      <c r="AZ276" s="4">
        <v>4808568.45</v>
      </c>
      <c r="BA276" s="4">
        <v>153568.45000000001</v>
      </c>
    </row>
    <row r="277" spans="1:53" hidden="1" x14ac:dyDescent="0.25">
      <c r="A277" t="str">
        <f t="shared" si="12"/>
        <v>Dup</v>
      </c>
      <c r="B277" t="str">
        <f t="shared" si="11"/>
        <v>272718</v>
      </c>
      <c r="C277" t="s">
        <v>997</v>
      </c>
      <c r="D277" t="s">
        <v>27</v>
      </c>
      <c r="E277" t="s">
        <v>996</v>
      </c>
      <c r="F277" t="s">
        <v>1066</v>
      </c>
      <c r="G277" t="s">
        <v>141</v>
      </c>
      <c r="H277" t="str">
        <f>F277&amp;", "&amp;G277</f>
        <v>Suffolk, NY</v>
      </c>
      <c r="I277" t="s">
        <v>1154</v>
      </c>
      <c r="J277" s="7">
        <v>36103</v>
      </c>
      <c r="K277" t="s">
        <v>1227</v>
      </c>
      <c r="L277">
        <v>8580</v>
      </c>
      <c r="M277">
        <v>8036</v>
      </c>
      <c r="N277">
        <v>181</v>
      </c>
      <c r="O277">
        <v>0</v>
      </c>
      <c r="P277">
        <v>77</v>
      </c>
      <c r="Q277">
        <v>0</v>
      </c>
      <c r="R277">
        <v>157</v>
      </c>
      <c r="S277">
        <v>129</v>
      </c>
      <c r="T277" s="12">
        <v>93.659673659673658</v>
      </c>
      <c r="U277" s="9">
        <f>N277/L277</f>
        <v>2.1095571095571097E-2</v>
      </c>
      <c r="V277" s="9">
        <f>O277/L277</f>
        <v>0</v>
      </c>
      <c r="W277" s="9">
        <f>P277/L277</f>
        <v>8.9743589743589737E-3</v>
      </c>
      <c r="X277" s="9">
        <f>Q277/L277</f>
        <v>0</v>
      </c>
      <c r="Y277" s="9">
        <f>R277/L277</f>
        <v>1.8298368298368298E-2</v>
      </c>
      <c r="Z277" s="9">
        <f>S277/L277</f>
        <v>1.5034965034965035E-2</v>
      </c>
      <c r="AA277" s="9">
        <f>SUM(N277:S277)/L277</f>
        <v>6.340326340326341E-2</v>
      </c>
      <c r="AB277" s="9" t="str">
        <f>IF(T277&gt;73,"Greater","Less")</f>
        <v>Greater</v>
      </c>
      <c r="AC277" s="9" t="str">
        <f>IF(T277&gt;VLOOKUP(G277,Some_data!$C$3144:$M$3196,11,FALSE),"Greater","Less")</f>
        <v>Greater</v>
      </c>
      <c r="AD277" s="9" t="str">
        <f>IF(T277&gt;VLOOKUP(J277,Some_data!$A$2:$M$3143,13,FALSE),"Greater","Less")</f>
        <v>Greater</v>
      </c>
      <c r="AE277" s="9"/>
      <c r="AF277" t="s">
        <v>87</v>
      </c>
      <c r="AG277" s="1">
        <v>2.25</v>
      </c>
      <c r="AH277" s="2">
        <v>46905</v>
      </c>
      <c r="AI277" s="2">
        <v>45809</v>
      </c>
      <c r="AJ277" t="s">
        <v>31</v>
      </c>
      <c r="AK277" s="2">
        <v>45809</v>
      </c>
      <c r="AL277" t="s">
        <v>88</v>
      </c>
      <c r="AM277" t="s">
        <v>31</v>
      </c>
      <c r="AN277" t="s">
        <v>88</v>
      </c>
      <c r="AO277" t="s">
        <v>31</v>
      </c>
      <c r="AP277" t="s">
        <v>33</v>
      </c>
      <c r="AQ277" t="s">
        <v>31</v>
      </c>
      <c r="AR277" t="s">
        <v>60</v>
      </c>
      <c r="AS277" t="s">
        <v>966</v>
      </c>
      <c r="AT277" s="3">
        <v>2.25</v>
      </c>
      <c r="AU277" s="3">
        <v>2.665</v>
      </c>
      <c r="AV277" s="4">
        <v>4765000</v>
      </c>
      <c r="AW277" s="5">
        <v>100</v>
      </c>
      <c r="AX277" s="6">
        <v>4765000</v>
      </c>
      <c r="AY277" s="5">
        <v>103.633</v>
      </c>
      <c r="AZ277" s="4">
        <v>4938112.45</v>
      </c>
      <c r="BA277" s="4">
        <v>173112.45</v>
      </c>
    </row>
    <row r="278" spans="1:53" hidden="1" x14ac:dyDescent="0.25">
      <c r="A278" t="str">
        <f t="shared" si="12"/>
        <v>Dup</v>
      </c>
      <c r="B278" t="str">
        <f t="shared" si="11"/>
        <v>272718</v>
      </c>
      <c r="C278" t="s">
        <v>998</v>
      </c>
      <c r="D278" t="s">
        <v>27</v>
      </c>
      <c r="E278" t="s">
        <v>996</v>
      </c>
      <c r="F278" t="s">
        <v>1066</v>
      </c>
      <c r="G278" t="s">
        <v>141</v>
      </c>
      <c r="H278" t="str">
        <f>F278&amp;", "&amp;G278</f>
        <v>Suffolk, NY</v>
      </c>
      <c r="I278" t="s">
        <v>1154</v>
      </c>
      <c r="J278" s="7">
        <v>36103</v>
      </c>
      <c r="K278" t="s">
        <v>1227</v>
      </c>
      <c r="L278">
        <v>8580</v>
      </c>
      <c r="M278">
        <v>8036</v>
      </c>
      <c r="N278">
        <v>181</v>
      </c>
      <c r="O278">
        <v>0</v>
      </c>
      <c r="P278">
        <v>77</v>
      </c>
      <c r="Q278">
        <v>0</v>
      </c>
      <c r="R278">
        <v>157</v>
      </c>
      <c r="S278">
        <v>129</v>
      </c>
      <c r="T278" s="12">
        <v>93.659673659673658</v>
      </c>
      <c r="U278" s="9">
        <f>N278/L278</f>
        <v>2.1095571095571097E-2</v>
      </c>
      <c r="V278" s="9">
        <f>O278/L278</f>
        <v>0</v>
      </c>
      <c r="W278" s="9">
        <f>P278/L278</f>
        <v>8.9743589743589737E-3</v>
      </c>
      <c r="X278" s="9">
        <f>Q278/L278</f>
        <v>0</v>
      </c>
      <c r="Y278" s="9">
        <f>R278/L278</f>
        <v>1.8298368298368298E-2</v>
      </c>
      <c r="Z278" s="9">
        <f>S278/L278</f>
        <v>1.5034965034965035E-2</v>
      </c>
      <c r="AA278" s="9">
        <f>SUM(N278:S278)/L278</f>
        <v>6.340326340326341E-2</v>
      </c>
      <c r="AB278" s="9" t="str">
        <f>IF(T278&gt;73,"Greater","Less")</f>
        <v>Greater</v>
      </c>
      <c r="AC278" s="9" t="str">
        <f>IF(T278&gt;VLOOKUP(G278,Some_data!$C$3144:$M$3196,11,FALSE),"Greater","Less")</f>
        <v>Greater</v>
      </c>
      <c r="AD278" s="9" t="str">
        <f>IF(T278&gt;VLOOKUP(J278,Some_data!$A$2:$M$3143,13,FALSE),"Greater","Less")</f>
        <v>Greater</v>
      </c>
      <c r="AE278" s="9"/>
      <c r="AF278" t="s">
        <v>87</v>
      </c>
      <c r="AG278" s="1">
        <v>2.35</v>
      </c>
      <c r="AH278" s="2">
        <v>47270</v>
      </c>
      <c r="AI278" s="2">
        <v>45809</v>
      </c>
      <c r="AJ278" t="s">
        <v>31</v>
      </c>
      <c r="AK278" s="2">
        <v>45809</v>
      </c>
      <c r="AL278" t="s">
        <v>88</v>
      </c>
      <c r="AM278" t="s">
        <v>31</v>
      </c>
      <c r="AN278" t="s">
        <v>88</v>
      </c>
      <c r="AO278" t="s">
        <v>31</v>
      </c>
      <c r="AP278" t="s">
        <v>33</v>
      </c>
      <c r="AQ278" t="s">
        <v>31</v>
      </c>
      <c r="AR278" t="s">
        <v>60</v>
      </c>
      <c r="AS278" t="s">
        <v>966</v>
      </c>
      <c r="AT278" s="3">
        <v>2.35</v>
      </c>
      <c r="AU278" s="3">
        <v>2.7909999999999999</v>
      </c>
      <c r="AV278" s="4">
        <v>2510000</v>
      </c>
      <c r="AW278" s="5">
        <v>100</v>
      </c>
      <c r="AX278" s="6">
        <v>2510000</v>
      </c>
      <c r="AY278" s="5">
        <v>103.626</v>
      </c>
      <c r="AZ278" s="4">
        <v>2601012.6</v>
      </c>
      <c r="BA278" s="4">
        <v>91012.6</v>
      </c>
    </row>
    <row r="279" spans="1:53" hidden="1" x14ac:dyDescent="0.25">
      <c r="A279" t="str">
        <f t="shared" si="12"/>
        <v>Dup</v>
      </c>
      <c r="B279" t="str">
        <f t="shared" si="11"/>
        <v>272718</v>
      </c>
      <c r="C279" t="s">
        <v>999</v>
      </c>
      <c r="D279" t="s">
        <v>27</v>
      </c>
      <c r="E279" t="s">
        <v>996</v>
      </c>
      <c r="F279" t="s">
        <v>1066</v>
      </c>
      <c r="G279" t="s">
        <v>141</v>
      </c>
      <c r="H279" t="str">
        <f>F279&amp;", "&amp;G279</f>
        <v>Suffolk, NY</v>
      </c>
      <c r="I279" t="s">
        <v>1154</v>
      </c>
      <c r="J279" s="7">
        <v>36103</v>
      </c>
      <c r="K279" t="s">
        <v>1227</v>
      </c>
      <c r="L279">
        <v>8580</v>
      </c>
      <c r="M279">
        <v>8036</v>
      </c>
      <c r="N279">
        <v>181</v>
      </c>
      <c r="O279">
        <v>0</v>
      </c>
      <c r="P279">
        <v>77</v>
      </c>
      <c r="Q279">
        <v>0</v>
      </c>
      <c r="R279">
        <v>157</v>
      </c>
      <c r="S279">
        <v>129</v>
      </c>
      <c r="T279" s="12">
        <v>93.659673659673658</v>
      </c>
      <c r="U279" s="9">
        <f>N279/L279</f>
        <v>2.1095571095571097E-2</v>
      </c>
      <c r="V279" s="9">
        <f>O279/L279</f>
        <v>0</v>
      </c>
      <c r="W279" s="9">
        <f>P279/L279</f>
        <v>8.9743589743589737E-3</v>
      </c>
      <c r="X279" s="9">
        <f>Q279/L279</f>
        <v>0</v>
      </c>
      <c r="Y279" s="9">
        <f>R279/L279</f>
        <v>1.8298368298368298E-2</v>
      </c>
      <c r="Z279" s="9">
        <f>S279/L279</f>
        <v>1.5034965034965035E-2</v>
      </c>
      <c r="AA279" s="9">
        <f>SUM(N279:S279)/L279</f>
        <v>6.340326340326341E-2</v>
      </c>
      <c r="AB279" s="9" t="str">
        <f>IF(T279&gt;73,"Greater","Less")</f>
        <v>Greater</v>
      </c>
      <c r="AC279" s="9" t="str">
        <f>IF(T279&gt;VLOOKUP(G279,Some_data!$C$3144:$M$3196,11,FALSE),"Greater","Less")</f>
        <v>Greater</v>
      </c>
      <c r="AD279" s="9" t="str">
        <f>IF(T279&gt;VLOOKUP(J279,Some_data!$A$2:$M$3143,13,FALSE),"Greater","Less")</f>
        <v>Greater</v>
      </c>
      <c r="AE279" s="9"/>
      <c r="AF279" t="s">
        <v>87</v>
      </c>
      <c r="AG279" s="1">
        <v>2.4500000000000002</v>
      </c>
      <c r="AH279" s="2">
        <v>47635</v>
      </c>
      <c r="AI279" s="2">
        <v>45809</v>
      </c>
      <c r="AJ279" t="s">
        <v>31</v>
      </c>
      <c r="AK279" s="2">
        <v>45809</v>
      </c>
      <c r="AL279" t="s">
        <v>88</v>
      </c>
      <c r="AM279" t="s">
        <v>31</v>
      </c>
      <c r="AN279" t="s">
        <v>88</v>
      </c>
      <c r="AO279" t="s">
        <v>31</v>
      </c>
      <c r="AP279" t="s">
        <v>33</v>
      </c>
      <c r="AQ279" t="s">
        <v>31</v>
      </c>
      <c r="AR279" t="s">
        <v>60</v>
      </c>
      <c r="AS279" t="s">
        <v>966</v>
      </c>
      <c r="AT279" s="3">
        <v>2.4500000000000002</v>
      </c>
      <c r="AU279" s="3">
        <v>2.9180000000000001</v>
      </c>
      <c r="AV279" s="4">
        <v>1000000</v>
      </c>
      <c r="AW279" s="5">
        <v>100</v>
      </c>
      <c r="AX279" s="6">
        <v>1000000</v>
      </c>
      <c r="AY279" s="5">
        <v>102.532</v>
      </c>
      <c r="AZ279" s="4">
        <v>1025320</v>
      </c>
      <c r="BA279" s="4">
        <v>25320</v>
      </c>
    </row>
    <row r="280" spans="1:53" x14ac:dyDescent="0.25">
      <c r="A280" t="str">
        <f t="shared" si="12"/>
        <v xml:space="preserve"> </v>
      </c>
      <c r="B280" t="str">
        <f t="shared" si="11"/>
        <v>276083</v>
      </c>
      <c r="C280" t="s">
        <v>153</v>
      </c>
      <c r="D280" t="s">
        <v>27</v>
      </c>
      <c r="E280" t="s">
        <v>154</v>
      </c>
      <c r="F280" t="s">
        <v>1063</v>
      </c>
      <c r="G280" t="s">
        <v>141</v>
      </c>
      <c r="H280" t="str">
        <f>F280&amp;", "&amp;G280</f>
        <v>Westchester, NY</v>
      </c>
      <c r="I280" t="s">
        <v>1151</v>
      </c>
      <c r="J280" s="7">
        <v>36119</v>
      </c>
      <c r="K280" t="s">
        <v>1226</v>
      </c>
      <c r="L280">
        <v>20099</v>
      </c>
      <c r="M280">
        <v>17505</v>
      </c>
      <c r="N280">
        <v>311</v>
      </c>
      <c r="O280">
        <v>58</v>
      </c>
      <c r="P280">
        <v>1446</v>
      </c>
      <c r="Q280">
        <v>0</v>
      </c>
      <c r="R280">
        <v>348</v>
      </c>
      <c r="S280">
        <v>431</v>
      </c>
      <c r="T280" s="12">
        <v>87.093885267923781</v>
      </c>
      <c r="U280" s="9">
        <f>N280/L280</f>
        <v>1.5473406637146126E-2</v>
      </c>
      <c r="V280" s="9">
        <f>O280/L280</f>
        <v>2.885715707249117E-3</v>
      </c>
      <c r="W280" s="9">
        <f>P280/L280</f>
        <v>7.1943877804865913E-2</v>
      </c>
      <c r="X280" s="9">
        <f>Q280/L280</f>
        <v>0</v>
      </c>
      <c r="Y280" s="9">
        <f>R280/L280</f>
        <v>1.7314294243494701E-2</v>
      </c>
      <c r="Z280" s="9">
        <f>S280/L280</f>
        <v>2.1443852928006369E-2</v>
      </c>
      <c r="AA280" s="9">
        <f>SUM(N280:S280)/L280</f>
        <v>0.12906114732076224</v>
      </c>
      <c r="AB280" s="9" t="str">
        <f>IF(T280&gt;73,"Greater","Less")</f>
        <v>Greater</v>
      </c>
      <c r="AC280" s="9" t="str">
        <f>IF(T280&gt;VLOOKUP(G280,Some_data!$C$3144:$M$3196,11,FALSE),"Greater","Less")</f>
        <v>Greater</v>
      </c>
      <c r="AD280" s="9" t="str">
        <f>IF(T280&gt;VLOOKUP(J280,Some_data!$A$2:$M$3143,13,FALSE),"Greater","Less")</f>
        <v>Greater</v>
      </c>
      <c r="AE280" s="12">
        <f>IF(AD280="Greater",0,1)</f>
        <v>0</v>
      </c>
      <c r="AF280" t="s">
        <v>30</v>
      </c>
      <c r="AG280" s="1">
        <v>2</v>
      </c>
      <c r="AH280" s="2">
        <v>44044</v>
      </c>
      <c r="AI280" s="2" t="s">
        <v>31</v>
      </c>
      <c r="AJ280" t="s">
        <v>31</v>
      </c>
      <c r="AK280" s="2">
        <v>44044</v>
      </c>
      <c r="AL280" t="s">
        <v>88</v>
      </c>
      <c r="AM280" t="s">
        <v>31</v>
      </c>
      <c r="AN280" t="s">
        <v>88</v>
      </c>
      <c r="AO280" t="s">
        <v>31</v>
      </c>
      <c r="AP280" t="s">
        <v>69</v>
      </c>
      <c r="AQ280" t="s">
        <v>31</v>
      </c>
      <c r="AR280" t="s">
        <v>100</v>
      </c>
      <c r="AS280" t="s">
        <v>70</v>
      </c>
      <c r="AT280" s="3">
        <v>0.89400000000000002</v>
      </c>
      <c r="AU280" s="3">
        <v>1.095</v>
      </c>
      <c r="AV280" s="4">
        <v>330000</v>
      </c>
      <c r="AW280" s="5">
        <v>101.244</v>
      </c>
      <c r="AX280" s="6">
        <v>334105.2</v>
      </c>
      <c r="AY280" s="5">
        <v>101.072</v>
      </c>
      <c r="AZ280" s="4">
        <v>333537.59999999998</v>
      </c>
      <c r="BA280" s="4">
        <v>-567.6</v>
      </c>
    </row>
    <row r="281" spans="1:53" hidden="1" x14ac:dyDescent="0.25">
      <c r="A281" t="str">
        <f t="shared" si="12"/>
        <v>Dup</v>
      </c>
      <c r="B281" t="str">
        <f t="shared" si="11"/>
        <v>276083</v>
      </c>
      <c r="C281" t="s">
        <v>155</v>
      </c>
      <c r="D281" t="s">
        <v>27</v>
      </c>
      <c r="E281" t="s">
        <v>154</v>
      </c>
      <c r="F281" t="s">
        <v>1063</v>
      </c>
      <c r="G281" t="s">
        <v>141</v>
      </c>
      <c r="H281" t="str">
        <f>F281&amp;", "&amp;G281</f>
        <v>Westchester, NY</v>
      </c>
      <c r="I281" t="s">
        <v>1151</v>
      </c>
      <c r="J281" s="7">
        <v>36119</v>
      </c>
      <c r="K281" t="s">
        <v>1226</v>
      </c>
      <c r="L281">
        <v>20099</v>
      </c>
      <c r="M281">
        <v>17505</v>
      </c>
      <c r="N281">
        <v>311</v>
      </c>
      <c r="O281">
        <v>58</v>
      </c>
      <c r="P281">
        <v>1446</v>
      </c>
      <c r="Q281">
        <v>0</v>
      </c>
      <c r="R281">
        <v>348</v>
      </c>
      <c r="S281">
        <v>431</v>
      </c>
      <c r="T281" s="12">
        <v>87.093885267923781</v>
      </c>
      <c r="U281" s="9">
        <f>N281/L281</f>
        <v>1.5473406637146126E-2</v>
      </c>
      <c r="V281" s="9">
        <f>O281/L281</f>
        <v>2.885715707249117E-3</v>
      </c>
      <c r="W281" s="9">
        <f>P281/L281</f>
        <v>7.1943877804865913E-2</v>
      </c>
      <c r="X281" s="9">
        <f>Q281/L281</f>
        <v>0</v>
      </c>
      <c r="Y281" s="9">
        <f>R281/L281</f>
        <v>1.7314294243494701E-2</v>
      </c>
      <c r="Z281" s="9">
        <f>S281/L281</f>
        <v>2.1443852928006369E-2</v>
      </c>
      <c r="AA281" s="9">
        <f>SUM(N281:S281)/L281</f>
        <v>0.12906114732076224</v>
      </c>
      <c r="AB281" s="9" t="str">
        <f>IF(T281&gt;73,"Greater","Less")</f>
        <v>Greater</v>
      </c>
      <c r="AC281" s="9" t="str">
        <f>IF(T281&gt;VLOOKUP(G281,Some_data!$C$3144:$M$3196,11,FALSE),"Greater","Less")</f>
        <v>Greater</v>
      </c>
      <c r="AD281" s="9" t="str">
        <f>IF(T281&gt;VLOOKUP(J281,Some_data!$A$2:$M$3143,13,FALSE),"Greater","Less")</f>
        <v>Greater</v>
      </c>
      <c r="AE281" s="9"/>
      <c r="AF281" t="s">
        <v>30</v>
      </c>
      <c r="AG281" s="1">
        <v>2</v>
      </c>
      <c r="AH281" s="2">
        <v>44409</v>
      </c>
      <c r="AI281" s="2" t="s">
        <v>31</v>
      </c>
      <c r="AJ281" t="s">
        <v>31</v>
      </c>
      <c r="AK281" s="2">
        <v>44409</v>
      </c>
      <c r="AL281" t="s">
        <v>88</v>
      </c>
      <c r="AM281" t="s">
        <v>31</v>
      </c>
      <c r="AN281" t="s">
        <v>88</v>
      </c>
      <c r="AO281" t="s">
        <v>31</v>
      </c>
      <c r="AP281" t="s">
        <v>69</v>
      </c>
      <c r="AQ281" t="s">
        <v>31</v>
      </c>
      <c r="AR281" t="s">
        <v>100</v>
      </c>
      <c r="AS281" t="s">
        <v>70</v>
      </c>
      <c r="AT281" s="3">
        <v>1.081</v>
      </c>
      <c r="AU281" s="3">
        <v>1.331</v>
      </c>
      <c r="AV281" s="4">
        <v>335000</v>
      </c>
      <c r="AW281" s="5">
        <v>101.93300000000001</v>
      </c>
      <c r="AX281" s="6">
        <v>341475.55</v>
      </c>
      <c r="AY281" s="5">
        <v>101.982</v>
      </c>
      <c r="AZ281" s="4">
        <v>341639.7</v>
      </c>
      <c r="BA281" s="4">
        <v>164.15</v>
      </c>
    </row>
    <row r="282" spans="1:53" hidden="1" x14ac:dyDescent="0.25">
      <c r="A282" t="str">
        <f t="shared" si="12"/>
        <v>Dup</v>
      </c>
      <c r="B282" t="str">
        <f t="shared" si="11"/>
        <v>276083</v>
      </c>
      <c r="C282" t="s">
        <v>156</v>
      </c>
      <c r="D282" t="s">
        <v>27</v>
      </c>
      <c r="E282" t="s">
        <v>154</v>
      </c>
      <c r="F282" t="s">
        <v>1063</v>
      </c>
      <c r="G282" t="s">
        <v>141</v>
      </c>
      <c r="H282" t="str">
        <f>F282&amp;", "&amp;G282</f>
        <v>Westchester, NY</v>
      </c>
      <c r="I282" t="s">
        <v>1151</v>
      </c>
      <c r="J282" s="7">
        <v>36119</v>
      </c>
      <c r="K282" t="s">
        <v>1226</v>
      </c>
      <c r="L282">
        <v>20099</v>
      </c>
      <c r="M282">
        <v>17505</v>
      </c>
      <c r="N282">
        <v>311</v>
      </c>
      <c r="O282">
        <v>58</v>
      </c>
      <c r="P282">
        <v>1446</v>
      </c>
      <c r="Q282">
        <v>0</v>
      </c>
      <c r="R282">
        <v>348</v>
      </c>
      <c r="S282">
        <v>431</v>
      </c>
      <c r="T282" s="12">
        <v>87.093885267923781</v>
      </c>
      <c r="U282" s="9">
        <f>N282/L282</f>
        <v>1.5473406637146126E-2</v>
      </c>
      <c r="V282" s="9">
        <f>O282/L282</f>
        <v>2.885715707249117E-3</v>
      </c>
      <c r="W282" s="9">
        <f>P282/L282</f>
        <v>7.1943877804865913E-2</v>
      </c>
      <c r="X282" s="9">
        <f>Q282/L282</f>
        <v>0</v>
      </c>
      <c r="Y282" s="9">
        <f>R282/L282</f>
        <v>1.7314294243494701E-2</v>
      </c>
      <c r="Z282" s="9">
        <f>S282/L282</f>
        <v>2.1443852928006369E-2</v>
      </c>
      <c r="AA282" s="9">
        <f>SUM(N282:S282)/L282</f>
        <v>0.12906114732076224</v>
      </c>
      <c r="AB282" s="9" t="str">
        <f>IF(T282&gt;73,"Greater","Less")</f>
        <v>Greater</v>
      </c>
      <c r="AC282" s="9" t="str">
        <f>IF(T282&gt;VLOOKUP(G282,Some_data!$C$3144:$M$3196,11,FALSE),"Greater","Less")</f>
        <v>Greater</v>
      </c>
      <c r="AD282" s="9" t="str">
        <f>IF(T282&gt;VLOOKUP(J282,Some_data!$A$2:$M$3143,13,FALSE),"Greater","Less")</f>
        <v>Greater</v>
      </c>
      <c r="AE282" s="9"/>
      <c r="AF282" t="s">
        <v>30</v>
      </c>
      <c r="AG282" s="1">
        <v>2</v>
      </c>
      <c r="AH282" s="2">
        <v>44774</v>
      </c>
      <c r="AI282" s="2" t="s">
        <v>31</v>
      </c>
      <c r="AJ282" t="s">
        <v>31</v>
      </c>
      <c r="AK282" s="2">
        <v>44774</v>
      </c>
      <c r="AL282" t="s">
        <v>88</v>
      </c>
      <c r="AM282" t="s">
        <v>31</v>
      </c>
      <c r="AN282" t="s">
        <v>88</v>
      </c>
      <c r="AO282" t="s">
        <v>31</v>
      </c>
      <c r="AP282" t="s">
        <v>69</v>
      </c>
      <c r="AQ282" t="s">
        <v>31</v>
      </c>
      <c r="AR282" t="s">
        <v>100</v>
      </c>
      <c r="AS282" t="s">
        <v>70</v>
      </c>
      <c r="AT282" s="3">
        <v>1.2110000000000001</v>
      </c>
      <c r="AU282" s="3">
        <v>1.4970000000000001</v>
      </c>
      <c r="AV282" s="4">
        <v>335000</v>
      </c>
      <c r="AW282" s="5">
        <v>102.417</v>
      </c>
      <c r="AX282" s="6">
        <v>343096.95</v>
      </c>
      <c r="AY282" s="5">
        <v>102.316</v>
      </c>
      <c r="AZ282" s="4">
        <v>342758.6</v>
      </c>
      <c r="BA282" s="4">
        <v>-338.35</v>
      </c>
    </row>
    <row r="283" spans="1:53" hidden="1" x14ac:dyDescent="0.25">
      <c r="A283" t="str">
        <f t="shared" si="12"/>
        <v>Dup</v>
      </c>
      <c r="B283" t="str">
        <f t="shared" si="11"/>
        <v>276083</v>
      </c>
      <c r="C283" t="s">
        <v>157</v>
      </c>
      <c r="D283" t="s">
        <v>27</v>
      </c>
      <c r="E283" t="s">
        <v>154</v>
      </c>
      <c r="F283" t="s">
        <v>1063</v>
      </c>
      <c r="G283" t="s">
        <v>141</v>
      </c>
      <c r="H283" t="str">
        <f>F283&amp;", "&amp;G283</f>
        <v>Westchester, NY</v>
      </c>
      <c r="I283" t="s">
        <v>1151</v>
      </c>
      <c r="J283" s="7">
        <v>36119</v>
      </c>
      <c r="K283" t="s">
        <v>1226</v>
      </c>
      <c r="L283">
        <v>20099</v>
      </c>
      <c r="M283">
        <v>17505</v>
      </c>
      <c r="N283">
        <v>311</v>
      </c>
      <c r="O283">
        <v>58</v>
      </c>
      <c r="P283">
        <v>1446</v>
      </c>
      <c r="Q283">
        <v>0</v>
      </c>
      <c r="R283">
        <v>348</v>
      </c>
      <c r="S283">
        <v>431</v>
      </c>
      <c r="T283" s="12">
        <v>87.093885267923781</v>
      </c>
      <c r="U283" s="9">
        <f>N283/L283</f>
        <v>1.5473406637146126E-2</v>
      </c>
      <c r="V283" s="9">
        <f>O283/L283</f>
        <v>2.885715707249117E-3</v>
      </c>
      <c r="W283" s="9">
        <f>P283/L283</f>
        <v>7.1943877804865913E-2</v>
      </c>
      <c r="X283" s="9">
        <f>Q283/L283</f>
        <v>0</v>
      </c>
      <c r="Y283" s="9">
        <f>R283/L283</f>
        <v>1.7314294243494701E-2</v>
      </c>
      <c r="Z283" s="9">
        <f>S283/L283</f>
        <v>2.1443852928006369E-2</v>
      </c>
      <c r="AA283" s="9">
        <f>SUM(N283:S283)/L283</f>
        <v>0.12906114732076224</v>
      </c>
      <c r="AB283" s="9" t="str">
        <f>IF(T283&gt;73,"Greater","Less")</f>
        <v>Greater</v>
      </c>
      <c r="AC283" s="9" t="str">
        <f>IF(T283&gt;VLOOKUP(G283,Some_data!$C$3144:$M$3196,11,FALSE),"Greater","Less")</f>
        <v>Greater</v>
      </c>
      <c r="AD283" s="9" t="str">
        <f>IF(T283&gt;VLOOKUP(J283,Some_data!$A$2:$M$3143,13,FALSE),"Greater","Less")</f>
        <v>Greater</v>
      </c>
      <c r="AE283" s="9"/>
      <c r="AF283" t="s">
        <v>30</v>
      </c>
      <c r="AG283" s="1">
        <v>2</v>
      </c>
      <c r="AH283" s="2">
        <v>45139</v>
      </c>
      <c r="AI283" s="2" t="s">
        <v>31</v>
      </c>
      <c r="AJ283" t="s">
        <v>31</v>
      </c>
      <c r="AK283" s="2">
        <v>45139</v>
      </c>
      <c r="AL283" t="s">
        <v>88</v>
      </c>
      <c r="AM283" t="s">
        <v>31</v>
      </c>
      <c r="AN283" t="s">
        <v>88</v>
      </c>
      <c r="AO283" t="s">
        <v>31</v>
      </c>
      <c r="AP283" t="s">
        <v>69</v>
      </c>
      <c r="AQ283" t="s">
        <v>31</v>
      </c>
      <c r="AR283" t="s">
        <v>100</v>
      </c>
      <c r="AS283" t="s">
        <v>70</v>
      </c>
      <c r="AT283" s="3">
        <v>1.379</v>
      </c>
      <c r="AU283" s="3">
        <v>1.7090000000000001</v>
      </c>
      <c r="AV283" s="4">
        <v>340000</v>
      </c>
      <c r="AW283" s="5">
        <v>102.486</v>
      </c>
      <c r="AX283" s="6">
        <v>348452.4</v>
      </c>
      <c r="AY283" s="5">
        <v>103.633</v>
      </c>
      <c r="AZ283" s="4">
        <v>352352.2</v>
      </c>
      <c r="BA283" s="4">
        <v>3899.8</v>
      </c>
    </row>
    <row r="284" spans="1:53" hidden="1" x14ac:dyDescent="0.25">
      <c r="A284" t="str">
        <f t="shared" si="12"/>
        <v>Dup</v>
      </c>
      <c r="B284" t="str">
        <f t="shared" si="11"/>
        <v>276083</v>
      </c>
      <c r="C284" t="s">
        <v>158</v>
      </c>
      <c r="D284" t="s">
        <v>27</v>
      </c>
      <c r="E284" t="s">
        <v>154</v>
      </c>
      <c r="F284" t="s">
        <v>1063</v>
      </c>
      <c r="G284" t="s">
        <v>141</v>
      </c>
      <c r="H284" t="str">
        <f>F284&amp;", "&amp;G284</f>
        <v>Westchester, NY</v>
      </c>
      <c r="I284" t="s">
        <v>1151</v>
      </c>
      <c r="J284" s="7">
        <v>36119</v>
      </c>
      <c r="K284" t="s">
        <v>1226</v>
      </c>
      <c r="L284">
        <v>20099</v>
      </c>
      <c r="M284">
        <v>17505</v>
      </c>
      <c r="N284">
        <v>311</v>
      </c>
      <c r="O284">
        <v>58</v>
      </c>
      <c r="P284">
        <v>1446</v>
      </c>
      <c r="Q284">
        <v>0</v>
      </c>
      <c r="R284">
        <v>348</v>
      </c>
      <c r="S284">
        <v>431</v>
      </c>
      <c r="T284" s="12">
        <v>87.093885267923781</v>
      </c>
      <c r="U284" s="9">
        <f>N284/L284</f>
        <v>1.5473406637146126E-2</v>
      </c>
      <c r="V284" s="9">
        <f>O284/L284</f>
        <v>2.885715707249117E-3</v>
      </c>
      <c r="W284" s="9">
        <f>P284/L284</f>
        <v>7.1943877804865913E-2</v>
      </c>
      <c r="X284" s="9">
        <f>Q284/L284</f>
        <v>0</v>
      </c>
      <c r="Y284" s="9">
        <f>R284/L284</f>
        <v>1.7314294243494701E-2</v>
      </c>
      <c r="Z284" s="9">
        <f>S284/L284</f>
        <v>2.1443852928006369E-2</v>
      </c>
      <c r="AA284" s="9">
        <f>SUM(N284:S284)/L284</f>
        <v>0.12906114732076224</v>
      </c>
      <c r="AB284" s="9" t="str">
        <f>IF(T284&gt;73,"Greater","Less")</f>
        <v>Greater</v>
      </c>
      <c r="AC284" s="9" t="str">
        <f>IF(T284&gt;VLOOKUP(G284,Some_data!$C$3144:$M$3196,11,FALSE),"Greater","Less")</f>
        <v>Greater</v>
      </c>
      <c r="AD284" s="9" t="str">
        <f>IF(T284&gt;VLOOKUP(J284,Some_data!$A$2:$M$3143,13,FALSE),"Greater","Less")</f>
        <v>Greater</v>
      </c>
      <c r="AE284" s="9"/>
      <c r="AF284" t="s">
        <v>30</v>
      </c>
      <c r="AG284" s="1">
        <v>2</v>
      </c>
      <c r="AH284" s="2">
        <v>45505</v>
      </c>
      <c r="AI284" s="2" t="s">
        <v>31</v>
      </c>
      <c r="AJ284" t="s">
        <v>31</v>
      </c>
      <c r="AK284" s="2">
        <v>45505</v>
      </c>
      <c r="AL284" t="s">
        <v>88</v>
      </c>
      <c r="AM284" t="s">
        <v>31</v>
      </c>
      <c r="AN284" t="s">
        <v>88</v>
      </c>
      <c r="AO284" t="s">
        <v>31</v>
      </c>
      <c r="AP284" t="s">
        <v>69</v>
      </c>
      <c r="AQ284" t="s">
        <v>31</v>
      </c>
      <c r="AR284" t="s">
        <v>100</v>
      </c>
      <c r="AS284" t="s">
        <v>70</v>
      </c>
      <c r="AT284" s="3">
        <v>1.488</v>
      </c>
      <c r="AU284" s="3">
        <v>1.847</v>
      </c>
      <c r="AV284" s="4">
        <v>350000</v>
      </c>
      <c r="AW284" s="5">
        <v>102.52200000000001</v>
      </c>
      <c r="AX284" s="6">
        <v>358827</v>
      </c>
      <c r="AY284" s="5">
        <v>103.645</v>
      </c>
      <c r="AZ284" s="4">
        <v>362757.5</v>
      </c>
      <c r="BA284" s="4">
        <v>3930.5</v>
      </c>
    </row>
    <row r="285" spans="1:53" hidden="1" x14ac:dyDescent="0.25">
      <c r="A285" t="str">
        <f t="shared" si="12"/>
        <v>Dup</v>
      </c>
      <c r="B285" t="str">
        <f t="shared" si="11"/>
        <v>276083</v>
      </c>
      <c r="C285" t="s">
        <v>159</v>
      </c>
      <c r="D285" t="s">
        <v>27</v>
      </c>
      <c r="E285" t="s">
        <v>154</v>
      </c>
      <c r="F285" t="s">
        <v>1063</v>
      </c>
      <c r="G285" t="s">
        <v>141</v>
      </c>
      <c r="H285" t="str">
        <f>F285&amp;", "&amp;G285</f>
        <v>Westchester, NY</v>
      </c>
      <c r="I285" t="s">
        <v>1151</v>
      </c>
      <c r="J285" s="7">
        <v>36119</v>
      </c>
      <c r="K285" t="s">
        <v>1226</v>
      </c>
      <c r="L285">
        <v>20099</v>
      </c>
      <c r="M285">
        <v>17505</v>
      </c>
      <c r="N285">
        <v>311</v>
      </c>
      <c r="O285">
        <v>58</v>
      </c>
      <c r="P285">
        <v>1446</v>
      </c>
      <c r="Q285">
        <v>0</v>
      </c>
      <c r="R285">
        <v>348</v>
      </c>
      <c r="S285">
        <v>431</v>
      </c>
      <c r="T285" s="12">
        <v>87.093885267923781</v>
      </c>
      <c r="U285" s="9">
        <f>N285/L285</f>
        <v>1.5473406637146126E-2</v>
      </c>
      <c r="V285" s="9">
        <f>O285/L285</f>
        <v>2.885715707249117E-3</v>
      </c>
      <c r="W285" s="9">
        <f>P285/L285</f>
        <v>7.1943877804865913E-2</v>
      </c>
      <c r="X285" s="9">
        <f>Q285/L285</f>
        <v>0</v>
      </c>
      <c r="Y285" s="9">
        <f>R285/L285</f>
        <v>1.7314294243494701E-2</v>
      </c>
      <c r="Z285" s="9">
        <f>S285/L285</f>
        <v>2.1443852928006369E-2</v>
      </c>
      <c r="AA285" s="9">
        <f>SUM(N285:S285)/L285</f>
        <v>0.12906114732076224</v>
      </c>
      <c r="AB285" s="9" t="str">
        <f>IF(T285&gt;73,"Greater","Less")</f>
        <v>Greater</v>
      </c>
      <c r="AC285" s="9" t="str">
        <f>IF(T285&gt;VLOOKUP(G285,Some_data!$C$3144:$M$3196,11,FALSE),"Greater","Less")</f>
        <v>Greater</v>
      </c>
      <c r="AD285" s="9" t="str">
        <f>IF(T285&gt;VLOOKUP(J285,Some_data!$A$2:$M$3143,13,FALSE),"Greater","Less")</f>
        <v>Greater</v>
      </c>
      <c r="AE285" s="9"/>
      <c r="AF285" t="s">
        <v>30</v>
      </c>
      <c r="AG285" s="1">
        <v>2</v>
      </c>
      <c r="AH285" s="2">
        <v>45870</v>
      </c>
      <c r="AI285" s="2" t="s">
        <v>31</v>
      </c>
      <c r="AJ285" t="s">
        <v>31</v>
      </c>
      <c r="AK285" s="2">
        <v>45870</v>
      </c>
      <c r="AL285" t="s">
        <v>88</v>
      </c>
      <c r="AM285" t="s">
        <v>31</v>
      </c>
      <c r="AN285" t="s">
        <v>88</v>
      </c>
      <c r="AO285" t="s">
        <v>31</v>
      </c>
      <c r="AP285" t="s">
        <v>69</v>
      </c>
      <c r="AQ285" t="s">
        <v>31</v>
      </c>
      <c r="AR285" t="s">
        <v>100</v>
      </c>
      <c r="AS285" t="s">
        <v>70</v>
      </c>
      <c r="AT285" s="3">
        <v>1.6439999999999999</v>
      </c>
      <c r="AU285" s="3">
        <v>2.044</v>
      </c>
      <c r="AV285" s="4">
        <v>355000</v>
      </c>
      <c r="AW285" s="5">
        <v>102.069</v>
      </c>
      <c r="AX285" s="6">
        <v>362344.95</v>
      </c>
      <c r="AY285" s="5">
        <v>103.242</v>
      </c>
      <c r="AZ285" s="4">
        <v>366509.1</v>
      </c>
      <c r="BA285" s="4">
        <v>4164.1499999999996</v>
      </c>
    </row>
    <row r="286" spans="1:53" hidden="1" x14ac:dyDescent="0.25">
      <c r="A286" t="str">
        <f t="shared" si="12"/>
        <v>Dup</v>
      </c>
      <c r="B286" t="str">
        <f t="shared" si="11"/>
        <v>276083</v>
      </c>
      <c r="C286" t="s">
        <v>160</v>
      </c>
      <c r="D286" t="s">
        <v>27</v>
      </c>
      <c r="E286" t="s">
        <v>154</v>
      </c>
      <c r="F286" t="s">
        <v>1063</v>
      </c>
      <c r="G286" t="s">
        <v>141</v>
      </c>
      <c r="H286" t="str">
        <f>F286&amp;", "&amp;G286</f>
        <v>Westchester, NY</v>
      </c>
      <c r="I286" t="s">
        <v>1151</v>
      </c>
      <c r="J286" s="7">
        <v>36119</v>
      </c>
      <c r="K286" t="s">
        <v>1226</v>
      </c>
      <c r="L286">
        <v>20099</v>
      </c>
      <c r="M286">
        <v>17505</v>
      </c>
      <c r="N286">
        <v>311</v>
      </c>
      <c r="O286">
        <v>58</v>
      </c>
      <c r="P286">
        <v>1446</v>
      </c>
      <c r="Q286">
        <v>0</v>
      </c>
      <c r="R286">
        <v>348</v>
      </c>
      <c r="S286">
        <v>431</v>
      </c>
      <c r="T286" s="12">
        <v>87.093885267923781</v>
      </c>
      <c r="U286" s="9">
        <f>N286/L286</f>
        <v>1.5473406637146126E-2</v>
      </c>
      <c r="V286" s="9">
        <f>O286/L286</f>
        <v>2.885715707249117E-3</v>
      </c>
      <c r="W286" s="9">
        <f>P286/L286</f>
        <v>7.1943877804865913E-2</v>
      </c>
      <c r="X286" s="9">
        <f>Q286/L286</f>
        <v>0</v>
      </c>
      <c r="Y286" s="9">
        <f>R286/L286</f>
        <v>1.7314294243494701E-2</v>
      </c>
      <c r="Z286" s="9">
        <f>S286/L286</f>
        <v>2.1443852928006369E-2</v>
      </c>
      <c r="AA286" s="9">
        <f>SUM(N286:S286)/L286</f>
        <v>0.12906114732076224</v>
      </c>
      <c r="AB286" s="9" t="str">
        <f>IF(T286&gt;73,"Greater","Less")</f>
        <v>Greater</v>
      </c>
      <c r="AC286" s="9" t="str">
        <f>IF(T286&gt;VLOOKUP(G286,Some_data!$C$3144:$M$3196,11,FALSE),"Greater","Less")</f>
        <v>Greater</v>
      </c>
      <c r="AD286" s="9" t="str">
        <f>IF(T286&gt;VLOOKUP(J286,Some_data!$A$2:$M$3143,13,FALSE),"Greater","Less")</f>
        <v>Greater</v>
      </c>
      <c r="AE286" s="9"/>
      <c r="AF286" t="s">
        <v>30</v>
      </c>
      <c r="AG286" s="1">
        <v>2</v>
      </c>
      <c r="AH286" s="2">
        <v>46235</v>
      </c>
      <c r="AI286" s="2">
        <v>45870</v>
      </c>
      <c r="AJ286" t="s">
        <v>31</v>
      </c>
      <c r="AK286" s="2">
        <v>45870</v>
      </c>
      <c r="AL286" t="s">
        <v>88</v>
      </c>
      <c r="AM286" t="s">
        <v>31</v>
      </c>
      <c r="AN286" t="s">
        <v>88</v>
      </c>
      <c r="AO286" t="s">
        <v>31</v>
      </c>
      <c r="AP286" t="s">
        <v>69</v>
      </c>
      <c r="AQ286" t="s">
        <v>31</v>
      </c>
      <c r="AR286" t="s">
        <v>100</v>
      </c>
      <c r="AS286" t="s">
        <v>70</v>
      </c>
      <c r="AT286" s="3">
        <v>1.7969999999999999</v>
      </c>
      <c r="AU286" s="3">
        <v>2.238</v>
      </c>
      <c r="AV286" s="4">
        <v>360000</v>
      </c>
      <c r="AW286" s="5">
        <v>101.173</v>
      </c>
      <c r="AX286" s="6">
        <v>364222.8</v>
      </c>
      <c r="AY286" s="5">
        <v>102.72799999999999</v>
      </c>
      <c r="AZ286" s="4">
        <v>369820.8</v>
      </c>
      <c r="BA286" s="4">
        <v>5598</v>
      </c>
    </row>
    <row r="287" spans="1:53" hidden="1" x14ac:dyDescent="0.25">
      <c r="A287" t="str">
        <f t="shared" si="12"/>
        <v>Dup</v>
      </c>
      <c r="B287" t="str">
        <f t="shared" si="11"/>
        <v>276083</v>
      </c>
      <c r="C287" t="s">
        <v>161</v>
      </c>
      <c r="D287" t="s">
        <v>27</v>
      </c>
      <c r="E287" t="s">
        <v>154</v>
      </c>
      <c r="F287" t="s">
        <v>1063</v>
      </c>
      <c r="G287" t="s">
        <v>141</v>
      </c>
      <c r="H287" t="str">
        <f>F287&amp;", "&amp;G287</f>
        <v>Westchester, NY</v>
      </c>
      <c r="I287" t="s">
        <v>1151</v>
      </c>
      <c r="J287" s="7">
        <v>36119</v>
      </c>
      <c r="K287" t="s">
        <v>1226</v>
      </c>
      <c r="L287">
        <v>20099</v>
      </c>
      <c r="M287">
        <v>17505</v>
      </c>
      <c r="N287">
        <v>311</v>
      </c>
      <c r="O287">
        <v>58</v>
      </c>
      <c r="P287">
        <v>1446</v>
      </c>
      <c r="Q287">
        <v>0</v>
      </c>
      <c r="R287">
        <v>348</v>
      </c>
      <c r="S287">
        <v>431</v>
      </c>
      <c r="T287" s="12">
        <v>87.093885267923781</v>
      </c>
      <c r="U287" s="9">
        <f>N287/L287</f>
        <v>1.5473406637146126E-2</v>
      </c>
      <c r="V287" s="9">
        <f>O287/L287</f>
        <v>2.885715707249117E-3</v>
      </c>
      <c r="W287" s="9">
        <f>P287/L287</f>
        <v>7.1943877804865913E-2</v>
      </c>
      <c r="X287" s="9">
        <f>Q287/L287</f>
        <v>0</v>
      </c>
      <c r="Y287" s="9">
        <f>R287/L287</f>
        <v>1.7314294243494701E-2</v>
      </c>
      <c r="Z287" s="9">
        <f>S287/L287</f>
        <v>2.1443852928006369E-2</v>
      </c>
      <c r="AA287" s="9">
        <f>SUM(N287:S287)/L287</f>
        <v>0.12906114732076224</v>
      </c>
      <c r="AB287" s="9" t="str">
        <f>IF(T287&gt;73,"Greater","Less")</f>
        <v>Greater</v>
      </c>
      <c r="AC287" s="9" t="str">
        <f>IF(T287&gt;VLOOKUP(G287,Some_data!$C$3144:$M$3196,11,FALSE),"Greater","Less")</f>
        <v>Greater</v>
      </c>
      <c r="AD287" s="9" t="str">
        <f>IF(T287&gt;VLOOKUP(J287,Some_data!$A$2:$M$3143,13,FALSE),"Greater","Less")</f>
        <v>Greater</v>
      </c>
      <c r="AE287" s="9"/>
      <c r="AF287" t="s">
        <v>30</v>
      </c>
      <c r="AG287" s="1">
        <v>2</v>
      </c>
      <c r="AH287" s="2">
        <v>46600</v>
      </c>
      <c r="AI287" s="2">
        <v>45870</v>
      </c>
      <c r="AJ287" t="s">
        <v>31</v>
      </c>
      <c r="AK287" s="2">
        <v>45870</v>
      </c>
      <c r="AL287" t="s">
        <v>88</v>
      </c>
      <c r="AM287" t="s">
        <v>31</v>
      </c>
      <c r="AN287" t="s">
        <v>88</v>
      </c>
      <c r="AO287" t="s">
        <v>31</v>
      </c>
      <c r="AP287" t="s">
        <v>69</v>
      </c>
      <c r="AQ287" t="s">
        <v>31</v>
      </c>
      <c r="AR287" t="s">
        <v>100</v>
      </c>
      <c r="AS287" t="s">
        <v>70</v>
      </c>
      <c r="AT287" s="3">
        <v>1.9490000000000001</v>
      </c>
      <c r="AU287" s="3">
        <v>2.431</v>
      </c>
      <c r="AV287" s="4">
        <v>370000</v>
      </c>
      <c r="AW287" s="5">
        <v>100.291</v>
      </c>
      <c r="AX287" s="6">
        <v>371076.7</v>
      </c>
      <c r="AY287" s="5">
        <v>102.477</v>
      </c>
      <c r="AZ287" s="4">
        <v>379164.9</v>
      </c>
      <c r="BA287" s="4">
        <v>8088.2</v>
      </c>
    </row>
    <row r="288" spans="1:53" hidden="1" x14ac:dyDescent="0.25">
      <c r="A288" t="str">
        <f t="shared" si="12"/>
        <v>Dup</v>
      </c>
      <c r="B288" t="str">
        <f t="shared" si="11"/>
        <v>276083</v>
      </c>
      <c r="C288" t="s">
        <v>162</v>
      </c>
      <c r="D288" t="s">
        <v>27</v>
      </c>
      <c r="E288" t="s">
        <v>154</v>
      </c>
      <c r="F288" t="s">
        <v>1063</v>
      </c>
      <c r="G288" t="s">
        <v>141</v>
      </c>
      <c r="H288" t="str">
        <f>F288&amp;", "&amp;G288</f>
        <v>Westchester, NY</v>
      </c>
      <c r="I288" t="s">
        <v>1151</v>
      </c>
      <c r="J288" s="7">
        <v>36119</v>
      </c>
      <c r="K288" t="s">
        <v>1226</v>
      </c>
      <c r="L288">
        <v>20099</v>
      </c>
      <c r="M288">
        <v>17505</v>
      </c>
      <c r="N288">
        <v>311</v>
      </c>
      <c r="O288">
        <v>58</v>
      </c>
      <c r="P288">
        <v>1446</v>
      </c>
      <c r="Q288">
        <v>0</v>
      </c>
      <c r="R288">
        <v>348</v>
      </c>
      <c r="S288">
        <v>431</v>
      </c>
      <c r="T288" s="12">
        <v>87.093885267923781</v>
      </c>
      <c r="U288" s="9">
        <f>N288/L288</f>
        <v>1.5473406637146126E-2</v>
      </c>
      <c r="V288" s="9">
        <f>O288/L288</f>
        <v>2.885715707249117E-3</v>
      </c>
      <c r="W288" s="9">
        <f>P288/L288</f>
        <v>7.1943877804865913E-2</v>
      </c>
      <c r="X288" s="9">
        <f>Q288/L288</f>
        <v>0</v>
      </c>
      <c r="Y288" s="9">
        <f>R288/L288</f>
        <v>1.7314294243494701E-2</v>
      </c>
      <c r="Z288" s="9">
        <f>S288/L288</f>
        <v>2.1443852928006369E-2</v>
      </c>
      <c r="AA288" s="9">
        <f>SUM(N288:S288)/L288</f>
        <v>0.12906114732076224</v>
      </c>
      <c r="AB288" s="9" t="str">
        <f>IF(T288&gt;73,"Greater","Less")</f>
        <v>Greater</v>
      </c>
      <c r="AC288" s="9" t="str">
        <f>IF(T288&gt;VLOOKUP(G288,Some_data!$C$3144:$M$3196,11,FALSE),"Greater","Less")</f>
        <v>Greater</v>
      </c>
      <c r="AD288" s="9" t="str">
        <f>IF(T288&gt;VLOOKUP(J288,Some_data!$A$2:$M$3143,13,FALSE),"Greater","Less")</f>
        <v>Greater</v>
      </c>
      <c r="AE288" s="9"/>
      <c r="AF288" t="s">
        <v>30</v>
      </c>
      <c r="AG288" s="1">
        <v>2.15</v>
      </c>
      <c r="AH288" s="2">
        <v>46966</v>
      </c>
      <c r="AI288" s="2">
        <v>45870</v>
      </c>
      <c r="AJ288" t="s">
        <v>31</v>
      </c>
      <c r="AK288" s="2">
        <v>45870</v>
      </c>
      <c r="AL288" t="s">
        <v>88</v>
      </c>
      <c r="AM288" t="s">
        <v>31</v>
      </c>
      <c r="AN288" t="s">
        <v>88</v>
      </c>
      <c r="AO288" t="s">
        <v>31</v>
      </c>
      <c r="AP288" t="s">
        <v>69</v>
      </c>
      <c r="AQ288" t="s">
        <v>31</v>
      </c>
      <c r="AR288" t="s">
        <v>100</v>
      </c>
      <c r="AS288" t="s">
        <v>70</v>
      </c>
      <c r="AT288" s="3">
        <v>2.15</v>
      </c>
      <c r="AU288" s="3">
        <v>2.6850000000000001</v>
      </c>
      <c r="AV288" s="4">
        <v>375000</v>
      </c>
      <c r="AW288" s="5">
        <v>100</v>
      </c>
      <c r="AX288" s="6">
        <v>375000</v>
      </c>
      <c r="AY288" s="5">
        <v>102.7</v>
      </c>
      <c r="AZ288" s="4">
        <v>385125</v>
      </c>
      <c r="BA288" s="4">
        <v>10125</v>
      </c>
    </row>
    <row r="289" spans="1:53" hidden="1" x14ac:dyDescent="0.25">
      <c r="A289" t="str">
        <f t="shared" si="12"/>
        <v>Dup</v>
      </c>
      <c r="B289" t="str">
        <f t="shared" si="11"/>
        <v>276083</v>
      </c>
      <c r="C289" t="s">
        <v>163</v>
      </c>
      <c r="D289" t="s">
        <v>27</v>
      </c>
      <c r="E289" t="s">
        <v>154</v>
      </c>
      <c r="F289" t="s">
        <v>1063</v>
      </c>
      <c r="G289" t="s">
        <v>141</v>
      </c>
      <c r="H289" t="str">
        <f>F289&amp;", "&amp;G289</f>
        <v>Westchester, NY</v>
      </c>
      <c r="I289" t="s">
        <v>1151</v>
      </c>
      <c r="J289" s="7">
        <v>36119</v>
      </c>
      <c r="K289" t="s">
        <v>1226</v>
      </c>
      <c r="L289">
        <v>20099</v>
      </c>
      <c r="M289">
        <v>17505</v>
      </c>
      <c r="N289">
        <v>311</v>
      </c>
      <c r="O289">
        <v>58</v>
      </c>
      <c r="P289">
        <v>1446</v>
      </c>
      <c r="Q289">
        <v>0</v>
      </c>
      <c r="R289">
        <v>348</v>
      </c>
      <c r="S289">
        <v>431</v>
      </c>
      <c r="T289" s="12">
        <v>87.093885267923781</v>
      </c>
      <c r="U289" s="9">
        <f>N289/L289</f>
        <v>1.5473406637146126E-2</v>
      </c>
      <c r="V289" s="9">
        <f>O289/L289</f>
        <v>2.885715707249117E-3</v>
      </c>
      <c r="W289" s="9">
        <f>P289/L289</f>
        <v>7.1943877804865913E-2</v>
      </c>
      <c r="X289" s="9">
        <f>Q289/L289</f>
        <v>0</v>
      </c>
      <c r="Y289" s="9">
        <f>R289/L289</f>
        <v>1.7314294243494701E-2</v>
      </c>
      <c r="Z289" s="9">
        <f>S289/L289</f>
        <v>2.1443852928006369E-2</v>
      </c>
      <c r="AA289" s="9">
        <f>SUM(N289:S289)/L289</f>
        <v>0.12906114732076224</v>
      </c>
      <c r="AB289" s="9" t="str">
        <f>IF(T289&gt;73,"Greater","Less")</f>
        <v>Greater</v>
      </c>
      <c r="AC289" s="9" t="str">
        <f>IF(T289&gt;VLOOKUP(G289,Some_data!$C$3144:$M$3196,11,FALSE),"Greater","Less")</f>
        <v>Greater</v>
      </c>
      <c r="AD289" s="9" t="str">
        <f>IF(T289&gt;VLOOKUP(J289,Some_data!$A$2:$M$3143,13,FALSE),"Greater","Less")</f>
        <v>Greater</v>
      </c>
      <c r="AE289" s="9"/>
      <c r="AF289" t="s">
        <v>30</v>
      </c>
      <c r="AG289" s="1">
        <v>2.2999999999999998</v>
      </c>
      <c r="AH289" s="2">
        <v>47331</v>
      </c>
      <c r="AI289" s="2">
        <v>45870</v>
      </c>
      <c r="AJ289" t="s">
        <v>31</v>
      </c>
      <c r="AK289" s="2">
        <v>45870</v>
      </c>
      <c r="AL289" t="s">
        <v>88</v>
      </c>
      <c r="AM289" t="s">
        <v>31</v>
      </c>
      <c r="AN289" t="s">
        <v>88</v>
      </c>
      <c r="AO289" t="s">
        <v>31</v>
      </c>
      <c r="AP289" t="s">
        <v>69</v>
      </c>
      <c r="AQ289" t="s">
        <v>31</v>
      </c>
      <c r="AR289" t="s">
        <v>100</v>
      </c>
      <c r="AS289" t="s">
        <v>70</v>
      </c>
      <c r="AT289" s="3">
        <v>2.2999999999999998</v>
      </c>
      <c r="AU289" s="3">
        <v>2.8740000000000001</v>
      </c>
      <c r="AV289" s="4">
        <v>385000</v>
      </c>
      <c r="AW289" s="5">
        <v>100</v>
      </c>
      <c r="AX289" s="6">
        <v>385000</v>
      </c>
      <c r="AY289" s="5">
        <v>103.02500000000001</v>
      </c>
      <c r="AZ289" s="4">
        <v>396646.25</v>
      </c>
      <c r="BA289" s="4">
        <v>11646.25</v>
      </c>
    </row>
    <row r="290" spans="1:53" hidden="1" x14ac:dyDescent="0.25">
      <c r="A290" t="str">
        <f t="shared" si="12"/>
        <v>Dup</v>
      </c>
      <c r="B290" t="str">
        <f t="shared" si="11"/>
        <v>276083</v>
      </c>
      <c r="C290" t="s">
        <v>164</v>
      </c>
      <c r="D290" t="s">
        <v>27</v>
      </c>
      <c r="E290" t="s">
        <v>154</v>
      </c>
      <c r="F290" t="s">
        <v>1063</v>
      </c>
      <c r="G290" t="s">
        <v>141</v>
      </c>
      <c r="H290" t="str">
        <f>F290&amp;", "&amp;G290</f>
        <v>Westchester, NY</v>
      </c>
      <c r="I290" t="s">
        <v>1151</v>
      </c>
      <c r="J290" s="7">
        <v>36119</v>
      </c>
      <c r="K290" t="s">
        <v>1226</v>
      </c>
      <c r="L290">
        <v>20099</v>
      </c>
      <c r="M290">
        <v>17505</v>
      </c>
      <c r="N290">
        <v>311</v>
      </c>
      <c r="O290">
        <v>58</v>
      </c>
      <c r="P290">
        <v>1446</v>
      </c>
      <c r="Q290">
        <v>0</v>
      </c>
      <c r="R290">
        <v>348</v>
      </c>
      <c r="S290">
        <v>431</v>
      </c>
      <c r="T290" s="12">
        <v>87.093885267923781</v>
      </c>
      <c r="U290" s="9">
        <f>N290/L290</f>
        <v>1.5473406637146126E-2</v>
      </c>
      <c r="V290" s="9">
        <f>O290/L290</f>
        <v>2.885715707249117E-3</v>
      </c>
      <c r="W290" s="9">
        <f>P290/L290</f>
        <v>7.1943877804865913E-2</v>
      </c>
      <c r="X290" s="9">
        <f>Q290/L290</f>
        <v>0</v>
      </c>
      <c r="Y290" s="9">
        <f>R290/L290</f>
        <v>1.7314294243494701E-2</v>
      </c>
      <c r="Z290" s="9">
        <f>S290/L290</f>
        <v>2.1443852928006369E-2</v>
      </c>
      <c r="AA290" s="9">
        <f>SUM(N290:S290)/L290</f>
        <v>0.12906114732076224</v>
      </c>
      <c r="AB290" s="9" t="str">
        <f>IF(T290&gt;73,"Greater","Less")</f>
        <v>Greater</v>
      </c>
      <c r="AC290" s="9" t="str">
        <f>IF(T290&gt;VLOOKUP(G290,Some_data!$C$3144:$M$3196,11,FALSE),"Greater","Less")</f>
        <v>Greater</v>
      </c>
      <c r="AD290" s="9" t="str">
        <f>IF(T290&gt;VLOOKUP(J290,Some_data!$A$2:$M$3143,13,FALSE),"Greater","Less")</f>
        <v>Greater</v>
      </c>
      <c r="AE290" s="9"/>
      <c r="AF290" t="s">
        <v>30</v>
      </c>
      <c r="AG290" s="1">
        <v>2.4500000000000002</v>
      </c>
      <c r="AH290" s="2">
        <v>47696</v>
      </c>
      <c r="AI290" s="2">
        <v>45870</v>
      </c>
      <c r="AJ290" t="s">
        <v>31</v>
      </c>
      <c r="AK290" s="2">
        <v>45870</v>
      </c>
      <c r="AL290" t="s">
        <v>88</v>
      </c>
      <c r="AM290" t="s">
        <v>31</v>
      </c>
      <c r="AN290" t="s">
        <v>88</v>
      </c>
      <c r="AO290" t="s">
        <v>31</v>
      </c>
      <c r="AP290" t="s">
        <v>69</v>
      </c>
      <c r="AQ290" t="s">
        <v>31</v>
      </c>
      <c r="AR290" t="s">
        <v>100</v>
      </c>
      <c r="AS290" t="s">
        <v>70</v>
      </c>
      <c r="AT290" s="3">
        <v>2.4500000000000002</v>
      </c>
      <c r="AU290" s="3">
        <v>3.0640000000000001</v>
      </c>
      <c r="AV290" s="4">
        <v>395000</v>
      </c>
      <c r="AW290" s="5">
        <v>100</v>
      </c>
      <c r="AX290" s="6">
        <v>395000</v>
      </c>
      <c r="AY290" s="5">
        <v>102.834</v>
      </c>
      <c r="AZ290" s="4">
        <v>406194.3</v>
      </c>
      <c r="BA290" s="4">
        <v>11194.3</v>
      </c>
    </row>
    <row r="291" spans="1:53" x14ac:dyDescent="0.25">
      <c r="A291" t="str">
        <f t="shared" si="12"/>
        <v xml:space="preserve"> </v>
      </c>
      <c r="B291" t="str">
        <f t="shared" si="11"/>
        <v>280606</v>
      </c>
      <c r="C291" t="s">
        <v>474</v>
      </c>
      <c r="D291" t="s">
        <v>27</v>
      </c>
      <c r="E291" t="s">
        <v>475</v>
      </c>
      <c r="F291" t="s">
        <v>1065</v>
      </c>
      <c r="G291" t="s">
        <v>42</v>
      </c>
      <c r="H291" t="str">
        <f>F291&amp;", "&amp;G291</f>
        <v>Hennepin, MN</v>
      </c>
      <c r="I291" t="s">
        <v>1153</v>
      </c>
      <c r="J291" s="7">
        <v>27053</v>
      </c>
      <c r="K291" t="s">
        <v>1226</v>
      </c>
      <c r="L291">
        <v>50603</v>
      </c>
      <c r="M291">
        <v>43490</v>
      </c>
      <c r="N291">
        <v>961</v>
      </c>
      <c r="O291">
        <v>118</v>
      </c>
      <c r="P291">
        <v>4080</v>
      </c>
      <c r="Q291">
        <v>0</v>
      </c>
      <c r="R291">
        <v>709</v>
      </c>
      <c r="S291">
        <v>1245</v>
      </c>
      <c r="T291" s="12">
        <v>85.943521135110572</v>
      </c>
      <c r="U291" s="9">
        <f>N291/L291</f>
        <v>1.8990968914886469E-2</v>
      </c>
      <c r="V291" s="9">
        <f>O291/L291</f>
        <v>2.3318775566666008E-3</v>
      </c>
      <c r="W291" s="9">
        <f>P291/L291</f>
        <v>8.0627630772879072E-2</v>
      </c>
      <c r="X291" s="9">
        <f>Q291/L291</f>
        <v>0</v>
      </c>
      <c r="Y291" s="9">
        <f>R291/L291</f>
        <v>1.4011027014208643E-2</v>
      </c>
      <c r="Z291" s="9">
        <f>S291/L291</f>
        <v>2.4603284390253541E-2</v>
      </c>
      <c r="AA291" s="9">
        <f>SUM(N291:S291)/L291</f>
        <v>0.14056478864889432</v>
      </c>
      <c r="AB291" s="9" t="str">
        <f>IF(T291&gt;73,"Greater","Less")</f>
        <v>Greater</v>
      </c>
      <c r="AC291" s="9" t="str">
        <f>IF(T291&gt;VLOOKUP(G291,Some_data!$C$3144:$M$3196,11,FALSE),"Greater","Less")</f>
        <v>Greater</v>
      </c>
      <c r="AD291" s="9" t="str">
        <f>IF(T291&gt;VLOOKUP(J291,Some_data!$A$2:$M$3143,13,FALSE),"Greater","Less")</f>
        <v>Greater</v>
      </c>
      <c r="AE291" s="12">
        <f>IF(AD291="Greater",0,1)</f>
        <v>0</v>
      </c>
      <c r="AF291" t="s">
        <v>30</v>
      </c>
      <c r="AG291" s="1">
        <v>2.0499999999999998</v>
      </c>
      <c r="AH291" s="2">
        <v>46419</v>
      </c>
      <c r="AI291" s="2">
        <v>46054</v>
      </c>
      <c r="AJ291" t="s">
        <v>31</v>
      </c>
      <c r="AK291" s="2">
        <v>46054</v>
      </c>
      <c r="AL291" t="s">
        <v>88</v>
      </c>
      <c r="AM291" t="s">
        <v>89</v>
      </c>
      <c r="AN291" t="s">
        <v>88</v>
      </c>
      <c r="AO291" t="s">
        <v>89</v>
      </c>
      <c r="AP291" t="s">
        <v>33</v>
      </c>
      <c r="AQ291" t="s">
        <v>31</v>
      </c>
      <c r="AR291" t="s">
        <v>100</v>
      </c>
      <c r="AS291" t="s">
        <v>70</v>
      </c>
      <c r="AT291" s="3">
        <v>2.0499999999999998</v>
      </c>
      <c r="AU291" s="3">
        <v>2.5579999999999998</v>
      </c>
      <c r="AV291" s="4">
        <v>920000</v>
      </c>
      <c r="AW291" s="5">
        <v>100</v>
      </c>
      <c r="AX291" s="6">
        <v>920000</v>
      </c>
      <c r="AY291" s="5">
        <v>101.97499999999999</v>
      </c>
      <c r="AZ291" s="4">
        <v>938170</v>
      </c>
      <c r="BA291" s="4">
        <v>18170</v>
      </c>
    </row>
    <row r="292" spans="1:53" hidden="1" x14ac:dyDescent="0.25">
      <c r="A292" t="str">
        <f t="shared" si="12"/>
        <v>Dup</v>
      </c>
      <c r="B292" t="str">
        <f t="shared" si="11"/>
        <v>280606</v>
      </c>
      <c r="C292" t="s">
        <v>476</v>
      </c>
      <c r="D292" t="s">
        <v>27</v>
      </c>
      <c r="E292" t="s">
        <v>475</v>
      </c>
      <c r="F292" t="s">
        <v>1065</v>
      </c>
      <c r="G292" t="s">
        <v>42</v>
      </c>
      <c r="H292" t="str">
        <f>F292&amp;", "&amp;G292</f>
        <v>Hennepin, MN</v>
      </c>
      <c r="I292" t="s">
        <v>1153</v>
      </c>
      <c r="J292" s="7">
        <v>27053</v>
      </c>
      <c r="K292" t="s">
        <v>1226</v>
      </c>
      <c r="L292">
        <v>50603</v>
      </c>
      <c r="M292">
        <v>43490</v>
      </c>
      <c r="N292">
        <v>961</v>
      </c>
      <c r="O292">
        <v>118</v>
      </c>
      <c r="P292">
        <v>4080</v>
      </c>
      <c r="Q292">
        <v>0</v>
      </c>
      <c r="R292">
        <v>709</v>
      </c>
      <c r="S292">
        <v>1245</v>
      </c>
      <c r="T292" s="12">
        <v>85.943521135110572</v>
      </c>
      <c r="U292" s="9">
        <f>N292/L292</f>
        <v>1.8990968914886469E-2</v>
      </c>
      <c r="V292" s="9">
        <f>O292/L292</f>
        <v>2.3318775566666008E-3</v>
      </c>
      <c r="W292" s="9">
        <f>P292/L292</f>
        <v>8.0627630772879072E-2</v>
      </c>
      <c r="X292" s="9">
        <f>Q292/L292</f>
        <v>0</v>
      </c>
      <c r="Y292" s="9">
        <f>R292/L292</f>
        <v>1.4011027014208643E-2</v>
      </c>
      <c r="Z292" s="9">
        <f>S292/L292</f>
        <v>2.4603284390253541E-2</v>
      </c>
      <c r="AA292" s="9">
        <f>SUM(N292:S292)/L292</f>
        <v>0.14056478864889432</v>
      </c>
      <c r="AB292" s="9" t="str">
        <f>IF(T292&gt;73,"Greater","Less")</f>
        <v>Greater</v>
      </c>
      <c r="AC292" s="9" t="str">
        <f>IF(T292&gt;VLOOKUP(G292,Some_data!$C$3144:$M$3196,11,FALSE),"Greater","Less")</f>
        <v>Greater</v>
      </c>
      <c r="AD292" s="9" t="str">
        <f>IF(T292&gt;VLOOKUP(J292,Some_data!$A$2:$M$3143,13,FALSE),"Greater","Less")</f>
        <v>Greater</v>
      </c>
      <c r="AE292" s="9"/>
      <c r="AF292" t="s">
        <v>30</v>
      </c>
      <c r="AG292" s="1">
        <v>2.15</v>
      </c>
      <c r="AH292" s="2">
        <v>46784</v>
      </c>
      <c r="AI292" s="2">
        <v>46054</v>
      </c>
      <c r="AJ292" t="s">
        <v>31</v>
      </c>
      <c r="AK292" s="2">
        <v>46054</v>
      </c>
      <c r="AL292" t="s">
        <v>88</v>
      </c>
      <c r="AM292" t="s">
        <v>89</v>
      </c>
      <c r="AN292" t="s">
        <v>88</v>
      </c>
      <c r="AO292" t="s">
        <v>89</v>
      </c>
      <c r="AP292" t="s">
        <v>33</v>
      </c>
      <c r="AQ292" t="s">
        <v>31</v>
      </c>
      <c r="AR292" t="s">
        <v>100</v>
      </c>
      <c r="AS292" t="s">
        <v>70</v>
      </c>
      <c r="AT292" s="3">
        <v>2.15</v>
      </c>
      <c r="AU292" s="3">
        <v>2.6850000000000001</v>
      </c>
      <c r="AV292" s="4">
        <v>935000</v>
      </c>
      <c r="AW292" s="5">
        <v>100</v>
      </c>
      <c r="AX292" s="6">
        <v>935000</v>
      </c>
      <c r="AY292" s="5">
        <v>102.035</v>
      </c>
      <c r="AZ292" s="4">
        <v>954027.25</v>
      </c>
      <c r="BA292" s="4">
        <v>19027.25</v>
      </c>
    </row>
    <row r="293" spans="1:53" hidden="1" x14ac:dyDescent="0.25">
      <c r="A293" t="str">
        <f t="shared" si="12"/>
        <v>Dup</v>
      </c>
      <c r="B293" t="str">
        <f t="shared" si="11"/>
        <v>280606</v>
      </c>
      <c r="C293" t="s">
        <v>477</v>
      </c>
      <c r="D293" t="s">
        <v>27</v>
      </c>
      <c r="E293" t="s">
        <v>475</v>
      </c>
      <c r="F293" t="s">
        <v>1065</v>
      </c>
      <c r="G293" t="s">
        <v>42</v>
      </c>
      <c r="H293" t="str">
        <f>F293&amp;", "&amp;G293</f>
        <v>Hennepin, MN</v>
      </c>
      <c r="I293" t="s">
        <v>1153</v>
      </c>
      <c r="J293" s="7">
        <v>27053</v>
      </c>
      <c r="K293" t="s">
        <v>1226</v>
      </c>
      <c r="L293">
        <v>50603</v>
      </c>
      <c r="M293">
        <v>43490</v>
      </c>
      <c r="N293">
        <v>961</v>
      </c>
      <c r="O293">
        <v>118</v>
      </c>
      <c r="P293">
        <v>4080</v>
      </c>
      <c r="Q293">
        <v>0</v>
      </c>
      <c r="R293">
        <v>709</v>
      </c>
      <c r="S293">
        <v>1245</v>
      </c>
      <c r="T293" s="12">
        <v>85.943521135110572</v>
      </c>
      <c r="U293" s="9">
        <f>N293/L293</f>
        <v>1.8990968914886469E-2</v>
      </c>
      <c r="V293" s="9">
        <f>O293/L293</f>
        <v>2.3318775566666008E-3</v>
      </c>
      <c r="W293" s="9">
        <f>P293/L293</f>
        <v>8.0627630772879072E-2</v>
      </c>
      <c r="X293" s="9">
        <f>Q293/L293</f>
        <v>0</v>
      </c>
      <c r="Y293" s="9">
        <f>R293/L293</f>
        <v>1.4011027014208643E-2</v>
      </c>
      <c r="Z293" s="9">
        <f>S293/L293</f>
        <v>2.4603284390253541E-2</v>
      </c>
      <c r="AA293" s="9">
        <f>SUM(N293:S293)/L293</f>
        <v>0.14056478864889432</v>
      </c>
      <c r="AB293" s="9" t="str">
        <f>IF(T293&gt;73,"Greater","Less")</f>
        <v>Greater</v>
      </c>
      <c r="AC293" s="9" t="str">
        <f>IF(T293&gt;VLOOKUP(G293,Some_data!$C$3144:$M$3196,11,FALSE),"Greater","Less")</f>
        <v>Greater</v>
      </c>
      <c r="AD293" s="9" t="str">
        <f>IF(T293&gt;VLOOKUP(J293,Some_data!$A$2:$M$3143,13,FALSE),"Greater","Less")</f>
        <v>Greater</v>
      </c>
      <c r="AE293" s="9"/>
      <c r="AF293" t="s">
        <v>30</v>
      </c>
      <c r="AG293" s="1">
        <v>2.25</v>
      </c>
      <c r="AH293" s="2">
        <v>47150</v>
      </c>
      <c r="AI293" s="2">
        <v>46054</v>
      </c>
      <c r="AJ293" t="s">
        <v>31</v>
      </c>
      <c r="AK293" s="2">
        <v>46054</v>
      </c>
      <c r="AL293" t="s">
        <v>88</v>
      </c>
      <c r="AM293" t="s">
        <v>89</v>
      </c>
      <c r="AN293" t="s">
        <v>88</v>
      </c>
      <c r="AO293" t="s">
        <v>89</v>
      </c>
      <c r="AP293" t="s">
        <v>33</v>
      </c>
      <c r="AQ293" t="s">
        <v>31</v>
      </c>
      <c r="AR293" t="s">
        <v>100</v>
      </c>
      <c r="AS293" t="s">
        <v>70</v>
      </c>
      <c r="AT293" s="3">
        <v>2.25</v>
      </c>
      <c r="AU293" s="3">
        <v>2.8109999999999999</v>
      </c>
      <c r="AV293" s="4">
        <v>955000</v>
      </c>
      <c r="AW293" s="5">
        <v>100</v>
      </c>
      <c r="AX293" s="6">
        <v>955000</v>
      </c>
      <c r="AY293" s="5">
        <v>101.845</v>
      </c>
      <c r="AZ293" s="4">
        <v>972619.75</v>
      </c>
      <c r="BA293" s="4">
        <v>17619.75</v>
      </c>
    </row>
    <row r="294" spans="1:53" hidden="1" x14ac:dyDescent="0.25">
      <c r="A294" t="str">
        <f t="shared" si="12"/>
        <v>Dup</v>
      </c>
      <c r="B294" t="str">
        <f t="shared" si="11"/>
        <v>280606</v>
      </c>
      <c r="C294" t="s">
        <v>478</v>
      </c>
      <c r="D294" t="s">
        <v>27</v>
      </c>
      <c r="E294" t="s">
        <v>479</v>
      </c>
      <c r="F294" t="s">
        <v>1065</v>
      </c>
      <c r="G294" t="s">
        <v>42</v>
      </c>
      <c r="H294" t="str">
        <f>F294&amp;", "&amp;G294</f>
        <v>Hennepin, MN</v>
      </c>
      <c r="I294" t="s">
        <v>1153</v>
      </c>
      <c r="J294" s="7">
        <v>27053</v>
      </c>
      <c r="K294" t="s">
        <v>1226</v>
      </c>
      <c r="L294">
        <v>50603</v>
      </c>
      <c r="M294">
        <v>43490</v>
      </c>
      <c r="N294">
        <v>961</v>
      </c>
      <c r="O294">
        <v>118</v>
      </c>
      <c r="P294">
        <v>4080</v>
      </c>
      <c r="Q294">
        <v>0</v>
      </c>
      <c r="R294">
        <v>709</v>
      </c>
      <c r="S294">
        <v>1245</v>
      </c>
      <c r="T294" s="12">
        <v>85.943521135110572</v>
      </c>
      <c r="U294" s="9">
        <f>N294/L294</f>
        <v>1.8990968914886469E-2</v>
      </c>
      <c r="V294" s="9">
        <f>O294/L294</f>
        <v>2.3318775566666008E-3</v>
      </c>
      <c r="W294" s="9">
        <f>P294/L294</f>
        <v>8.0627630772879072E-2</v>
      </c>
      <c r="X294" s="9">
        <f>Q294/L294</f>
        <v>0</v>
      </c>
      <c r="Y294" s="9">
        <f>R294/L294</f>
        <v>1.4011027014208643E-2</v>
      </c>
      <c r="Z294" s="9">
        <f>S294/L294</f>
        <v>2.4603284390253541E-2</v>
      </c>
      <c r="AA294" s="9">
        <f>SUM(N294:S294)/L294</f>
        <v>0.14056478864889432</v>
      </c>
      <c r="AB294" s="9" t="str">
        <f>IF(T294&gt;73,"Greater","Less")</f>
        <v>Greater</v>
      </c>
      <c r="AC294" s="9" t="str">
        <f>IF(T294&gt;VLOOKUP(G294,Some_data!$C$3144:$M$3196,11,FALSE),"Greater","Less")</f>
        <v>Greater</v>
      </c>
      <c r="AD294" s="9" t="str">
        <f>IF(T294&gt;VLOOKUP(J294,Some_data!$A$2:$M$3143,13,FALSE),"Greater","Less")</f>
        <v>Greater</v>
      </c>
      <c r="AE294" s="9"/>
      <c r="AF294" t="s">
        <v>30</v>
      </c>
      <c r="AG294" s="1">
        <v>3</v>
      </c>
      <c r="AH294" s="2">
        <v>46784</v>
      </c>
      <c r="AI294" s="2">
        <v>46419</v>
      </c>
      <c r="AJ294" t="s">
        <v>31</v>
      </c>
      <c r="AK294" s="2">
        <v>46419</v>
      </c>
      <c r="AL294" t="s">
        <v>88</v>
      </c>
      <c r="AM294" t="s">
        <v>89</v>
      </c>
      <c r="AN294" t="s">
        <v>88</v>
      </c>
      <c r="AO294" t="s">
        <v>89</v>
      </c>
      <c r="AP294" t="s">
        <v>33</v>
      </c>
      <c r="AQ294" t="s">
        <v>31</v>
      </c>
      <c r="AR294" t="s">
        <v>100</v>
      </c>
      <c r="AS294" t="s">
        <v>70</v>
      </c>
      <c r="AT294" s="3">
        <v>2.5950000000000002</v>
      </c>
      <c r="AU294" s="3">
        <v>3.2480000000000002</v>
      </c>
      <c r="AV294" s="4">
        <v>520000</v>
      </c>
      <c r="AW294" s="5">
        <v>102.786</v>
      </c>
      <c r="AX294" s="6">
        <v>534487.19999999995</v>
      </c>
      <c r="AY294" s="5">
        <v>108.878</v>
      </c>
      <c r="AZ294" s="4">
        <v>566165.6</v>
      </c>
      <c r="BA294" s="4">
        <v>31678.400000000001</v>
      </c>
    </row>
    <row r="295" spans="1:53" hidden="1" x14ac:dyDescent="0.25">
      <c r="A295" t="str">
        <f t="shared" si="12"/>
        <v>Dup</v>
      </c>
      <c r="B295" t="str">
        <f t="shared" si="11"/>
        <v>280606</v>
      </c>
      <c r="C295" t="s">
        <v>480</v>
      </c>
      <c r="D295" t="s">
        <v>27</v>
      </c>
      <c r="E295" t="s">
        <v>479</v>
      </c>
      <c r="F295" t="s">
        <v>1065</v>
      </c>
      <c r="G295" t="s">
        <v>42</v>
      </c>
      <c r="H295" t="str">
        <f>F295&amp;", "&amp;G295</f>
        <v>Hennepin, MN</v>
      </c>
      <c r="I295" t="s">
        <v>1153</v>
      </c>
      <c r="J295" s="7">
        <v>27053</v>
      </c>
      <c r="K295" t="s">
        <v>1226</v>
      </c>
      <c r="L295">
        <v>50603</v>
      </c>
      <c r="M295">
        <v>43490</v>
      </c>
      <c r="N295">
        <v>961</v>
      </c>
      <c r="O295">
        <v>118</v>
      </c>
      <c r="P295">
        <v>4080</v>
      </c>
      <c r="Q295">
        <v>0</v>
      </c>
      <c r="R295">
        <v>709</v>
      </c>
      <c r="S295">
        <v>1245</v>
      </c>
      <c r="T295" s="12">
        <v>85.943521135110572</v>
      </c>
      <c r="U295" s="9">
        <f>N295/L295</f>
        <v>1.8990968914886469E-2</v>
      </c>
      <c r="V295" s="9">
        <f>O295/L295</f>
        <v>2.3318775566666008E-3</v>
      </c>
      <c r="W295" s="9">
        <f>P295/L295</f>
        <v>8.0627630772879072E-2</v>
      </c>
      <c r="X295" s="9">
        <f>Q295/L295</f>
        <v>0</v>
      </c>
      <c r="Y295" s="9">
        <f>R295/L295</f>
        <v>1.4011027014208643E-2</v>
      </c>
      <c r="Z295" s="9">
        <f>S295/L295</f>
        <v>2.4603284390253541E-2</v>
      </c>
      <c r="AA295" s="9">
        <f>SUM(N295:S295)/L295</f>
        <v>0.14056478864889432</v>
      </c>
      <c r="AB295" s="9" t="str">
        <f>IF(T295&gt;73,"Greater","Less")</f>
        <v>Greater</v>
      </c>
      <c r="AC295" s="9" t="str">
        <f>IF(T295&gt;VLOOKUP(G295,Some_data!$C$3144:$M$3196,11,FALSE),"Greater","Less")</f>
        <v>Greater</v>
      </c>
      <c r="AD295" s="9" t="str">
        <f>IF(T295&gt;VLOOKUP(J295,Some_data!$A$2:$M$3143,13,FALSE),"Greater","Less")</f>
        <v>Greater</v>
      </c>
      <c r="AE295" s="9"/>
      <c r="AF295" t="s">
        <v>30</v>
      </c>
      <c r="AG295" s="1">
        <v>3</v>
      </c>
      <c r="AH295" s="2">
        <v>47150</v>
      </c>
      <c r="AI295" s="2">
        <v>46419</v>
      </c>
      <c r="AJ295" t="s">
        <v>31</v>
      </c>
      <c r="AK295" s="2">
        <v>46419</v>
      </c>
      <c r="AL295" t="s">
        <v>88</v>
      </c>
      <c r="AM295" t="s">
        <v>89</v>
      </c>
      <c r="AN295" t="s">
        <v>88</v>
      </c>
      <c r="AO295" t="s">
        <v>89</v>
      </c>
      <c r="AP295" t="s">
        <v>33</v>
      </c>
      <c r="AQ295" t="s">
        <v>31</v>
      </c>
      <c r="AR295" t="s">
        <v>100</v>
      </c>
      <c r="AS295" t="s">
        <v>70</v>
      </c>
      <c r="AT295" s="3">
        <v>2.6960000000000002</v>
      </c>
      <c r="AU295" s="3">
        <v>3.3759999999999999</v>
      </c>
      <c r="AV295" s="4">
        <v>540000</v>
      </c>
      <c r="AW295" s="5">
        <v>102.081</v>
      </c>
      <c r="AX295" s="6">
        <v>551237.4</v>
      </c>
      <c r="AY295" s="5">
        <v>108.512</v>
      </c>
      <c r="AZ295" s="4">
        <v>585964.80000000005</v>
      </c>
      <c r="BA295" s="4">
        <v>34727.4</v>
      </c>
    </row>
    <row r="296" spans="1:53" x14ac:dyDescent="0.25">
      <c r="A296" t="str">
        <f t="shared" si="12"/>
        <v xml:space="preserve"> </v>
      </c>
      <c r="B296" t="str">
        <f t="shared" si="11"/>
        <v>289365</v>
      </c>
      <c r="C296" t="s">
        <v>731</v>
      </c>
      <c r="D296" t="s">
        <v>27</v>
      </c>
      <c r="E296" t="s">
        <v>732</v>
      </c>
      <c r="F296" t="s">
        <v>1106</v>
      </c>
      <c r="G296" t="s">
        <v>323</v>
      </c>
      <c r="H296" t="str">
        <f>F296&amp;", "&amp;G296</f>
        <v>Waukesha, WI</v>
      </c>
      <c r="I296" t="s">
        <v>1193</v>
      </c>
      <c r="J296" s="7">
        <v>55133</v>
      </c>
      <c r="K296" t="s">
        <v>1227</v>
      </c>
      <c r="L296">
        <v>45421</v>
      </c>
      <c r="M296">
        <v>40510</v>
      </c>
      <c r="N296">
        <v>428</v>
      </c>
      <c r="O296">
        <v>75</v>
      </c>
      <c r="P296">
        <v>3475</v>
      </c>
      <c r="Q296">
        <v>26</v>
      </c>
      <c r="R296">
        <v>44</v>
      </c>
      <c r="S296">
        <v>863</v>
      </c>
      <c r="T296" s="12">
        <v>89.187820611611372</v>
      </c>
      <c r="U296" s="9">
        <f>N296/L296</f>
        <v>9.4229541401554349E-3</v>
      </c>
      <c r="V296" s="9">
        <f>O296/L296</f>
        <v>1.6512185993263029E-3</v>
      </c>
      <c r="W296" s="9">
        <f>P296/L296</f>
        <v>7.6506461768785367E-2</v>
      </c>
      <c r="X296" s="9">
        <f>Q296/L296</f>
        <v>5.7242244776645169E-4</v>
      </c>
      <c r="Y296" s="9">
        <f>R296/L296</f>
        <v>9.687149116047643E-4</v>
      </c>
      <c r="Z296" s="9">
        <f>S296/L296</f>
        <v>1.9000022016247991E-2</v>
      </c>
      <c r="AA296" s="9">
        <f>SUM(N296:S296)/L296</f>
        <v>0.10812179388388631</v>
      </c>
      <c r="AB296" s="9" t="str">
        <f>IF(T296&gt;73,"Greater","Less")</f>
        <v>Greater</v>
      </c>
      <c r="AC296" s="9" t="str">
        <f>IF(T296&gt;VLOOKUP(G296,Some_data!$C$3144:$M$3196,11,FALSE),"Greater","Less")</f>
        <v>Greater</v>
      </c>
      <c r="AD296" s="9" t="str">
        <f>IF(T296&gt;VLOOKUP(J296,Some_data!$A$2:$M$3143,13,FALSE),"Greater","Less")</f>
        <v>Less</v>
      </c>
      <c r="AE296" s="12">
        <f>IF(AD296="Greater",0,1)</f>
        <v>1</v>
      </c>
      <c r="AF296" t="s">
        <v>30</v>
      </c>
      <c r="AG296" s="1">
        <v>2</v>
      </c>
      <c r="AH296" s="2">
        <v>43922</v>
      </c>
      <c r="AI296" s="2" t="s">
        <v>31</v>
      </c>
      <c r="AJ296" t="s">
        <v>31</v>
      </c>
      <c r="AK296" s="2">
        <v>43922</v>
      </c>
      <c r="AL296" t="s">
        <v>88</v>
      </c>
      <c r="AM296" t="s">
        <v>31</v>
      </c>
      <c r="AN296" t="s">
        <v>88</v>
      </c>
      <c r="AO296" t="s">
        <v>31</v>
      </c>
      <c r="AP296" t="s">
        <v>33</v>
      </c>
      <c r="AQ296" t="s">
        <v>31</v>
      </c>
      <c r="AR296" t="s">
        <v>60</v>
      </c>
      <c r="AS296" t="s">
        <v>70</v>
      </c>
      <c r="AT296" s="3">
        <v>1.1990000000000001</v>
      </c>
      <c r="AU296" s="3">
        <v>1.4810000000000001</v>
      </c>
      <c r="AV296" s="4">
        <v>65000</v>
      </c>
      <c r="AW296" s="5">
        <v>100.63500000000001</v>
      </c>
      <c r="AX296" s="6">
        <v>65412.75</v>
      </c>
      <c r="AY296" s="5">
        <v>100.526</v>
      </c>
      <c r="AZ296" s="4">
        <v>65341.9</v>
      </c>
      <c r="BA296" s="4">
        <v>-70.849999999999994</v>
      </c>
    </row>
    <row r="297" spans="1:53" hidden="1" x14ac:dyDescent="0.25">
      <c r="A297" t="str">
        <f t="shared" si="12"/>
        <v>Dup</v>
      </c>
      <c r="B297" t="str">
        <f t="shared" si="11"/>
        <v>289365</v>
      </c>
      <c r="C297" t="s">
        <v>733</v>
      </c>
      <c r="D297" t="s">
        <v>27</v>
      </c>
      <c r="E297" t="s">
        <v>732</v>
      </c>
      <c r="F297" t="s">
        <v>1106</v>
      </c>
      <c r="G297" t="s">
        <v>323</v>
      </c>
      <c r="H297" t="str">
        <f>F297&amp;", "&amp;G297</f>
        <v>Waukesha, WI</v>
      </c>
      <c r="I297" t="s">
        <v>1193</v>
      </c>
      <c r="J297" s="7">
        <v>55133</v>
      </c>
      <c r="K297" t="s">
        <v>1227</v>
      </c>
      <c r="L297">
        <v>45421</v>
      </c>
      <c r="M297">
        <v>40510</v>
      </c>
      <c r="N297">
        <v>428</v>
      </c>
      <c r="O297">
        <v>75</v>
      </c>
      <c r="P297">
        <v>3475</v>
      </c>
      <c r="Q297">
        <v>26</v>
      </c>
      <c r="R297">
        <v>44</v>
      </c>
      <c r="S297">
        <v>863</v>
      </c>
      <c r="T297" s="12">
        <v>89.187820611611372</v>
      </c>
      <c r="U297" s="9">
        <f>N297/L297</f>
        <v>9.4229541401554349E-3</v>
      </c>
      <c r="V297" s="9">
        <f>O297/L297</f>
        <v>1.6512185993263029E-3</v>
      </c>
      <c r="W297" s="9">
        <f>P297/L297</f>
        <v>7.6506461768785367E-2</v>
      </c>
      <c r="X297" s="9">
        <f>Q297/L297</f>
        <v>5.7242244776645169E-4</v>
      </c>
      <c r="Y297" s="9">
        <f>R297/L297</f>
        <v>9.687149116047643E-4</v>
      </c>
      <c r="Z297" s="9">
        <f>S297/L297</f>
        <v>1.9000022016247991E-2</v>
      </c>
      <c r="AA297" s="9">
        <f>SUM(N297:S297)/L297</f>
        <v>0.10812179388388631</v>
      </c>
      <c r="AB297" s="9" t="str">
        <f>IF(T297&gt;73,"Greater","Less")</f>
        <v>Greater</v>
      </c>
      <c r="AC297" s="9" t="str">
        <f>IF(T297&gt;VLOOKUP(G297,Some_data!$C$3144:$M$3196,11,FALSE),"Greater","Less")</f>
        <v>Greater</v>
      </c>
      <c r="AD297" s="9" t="str">
        <f>IF(T297&gt;VLOOKUP(J297,Some_data!$A$2:$M$3143,13,FALSE),"Greater","Less")</f>
        <v>Less</v>
      </c>
      <c r="AE297" s="9"/>
      <c r="AF297" t="s">
        <v>30</v>
      </c>
      <c r="AG297" s="1">
        <v>2</v>
      </c>
      <c r="AH297" s="2">
        <v>44287</v>
      </c>
      <c r="AI297" s="2" t="s">
        <v>31</v>
      </c>
      <c r="AJ297" t="s">
        <v>31</v>
      </c>
      <c r="AK297" s="2">
        <v>44287</v>
      </c>
      <c r="AL297" t="s">
        <v>88</v>
      </c>
      <c r="AM297" t="s">
        <v>31</v>
      </c>
      <c r="AN297" t="s">
        <v>88</v>
      </c>
      <c r="AO297" t="s">
        <v>31</v>
      </c>
      <c r="AP297" t="s">
        <v>33</v>
      </c>
      <c r="AQ297" t="s">
        <v>31</v>
      </c>
      <c r="AR297" t="s">
        <v>60</v>
      </c>
      <c r="AS297" t="s">
        <v>70</v>
      </c>
      <c r="AT297" s="3">
        <v>1.4530000000000001</v>
      </c>
      <c r="AU297" s="3">
        <v>1.8029999999999999</v>
      </c>
      <c r="AV297" s="4">
        <v>1150000</v>
      </c>
      <c r="AW297" s="5">
        <v>100.967</v>
      </c>
      <c r="AX297" s="6">
        <v>1161120.5</v>
      </c>
      <c r="AY297" s="5">
        <v>101.065</v>
      </c>
      <c r="AZ297" s="4">
        <v>1162247.5</v>
      </c>
      <c r="BA297" s="4">
        <v>1127</v>
      </c>
    </row>
    <row r="298" spans="1:53" hidden="1" x14ac:dyDescent="0.25">
      <c r="A298" t="str">
        <f t="shared" si="12"/>
        <v>Dup</v>
      </c>
      <c r="B298" t="str">
        <f t="shared" si="11"/>
        <v>289365</v>
      </c>
      <c r="C298" t="s">
        <v>734</v>
      </c>
      <c r="D298" t="s">
        <v>27</v>
      </c>
      <c r="E298" t="s">
        <v>732</v>
      </c>
      <c r="F298" t="s">
        <v>1106</v>
      </c>
      <c r="G298" t="s">
        <v>323</v>
      </c>
      <c r="H298" t="str">
        <f>F298&amp;", "&amp;G298</f>
        <v>Waukesha, WI</v>
      </c>
      <c r="I298" t="s">
        <v>1193</v>
      </c>
      <c r="J298" s="7">
        <v>55133</v>
      </c>
      <c r="K298" t="s">
        <v>1227</v>
      </c>
      <c r="L298">
        <v>45421</v>
      </c>
      <c r="M298">
        <v>40510</v>
      </c>
      <c r="N298">
        <v>428</v>
      </c>
      <c r="O298">
        <v>75</v>
      </c>
      <c r="P298">
        <v>3475</v>
      </c>
      <c r="Q298">
        <v>26</v>
      </c>
      <c r="R298">
        <v>44</v>
      </c>
      <c r="S298">
        <v>863</v>
      </c>
      <c r="T298" s="12">
        <v>89.187820611611372</v>
      </c>
      <c r="U298" s="9">
        <f>N298/L298</f>
        <v>9.4229541401554349E-3</v>
      </c>
      <c r="V298" s="9">
        <f>O298/L298</f>
        <v>1.6512185993263029E-3</v>
      </c>
      <c r="W298" s="9">
        <f>P298/L298</f>
        <v>7.6506461768785367E-2</v>
      </c>
      <c r="X298" s="9">
        <f>Q298/L298</f>
        <v>5.7242244776645169E-4</v>
      </c>
      <c r="Y298" s="9">
        <f>R298/L298</f>
        <v>9.687149116047643E-4</v>
      </c>
      <c r="Z298" s="9">
        <f>S298/L298</f>
        <v>1.9000022016247991E-2</v>
      </c>
      <c r="AA298" s="9">
        <f>SUM(N298:S298)/L298</f>
        <v>0.10812179388388631</v>
      </c>
      <c r="AB298" s="9" t="str">
        <f>IF(T298&gt;73,"Greater","Less")</f>
        <v>Greater</v>
      </c>
      <c r="AC298" s="9" t="str">
        <f>IF(T298&gt;VLOOKUP(G298,Some_data!$C$3144:$M$3196,11,FALSE),"Greater","Less")</f>
        <v>Greater</v>
      </c>
      <c r="AD298" s="9" t="str">
        <f>IF(T298&gt;VLOOKUP(J298,Some_data!$A$2:$M$3143,13,FALSE),"Greater","Less")</f>
        <v>Less</v>
      </c>
      <c r="AE298" s="9"/>
      <c r="AF298" t="s">
        <v>30</v>
      </c>
      <c r="AG298" s="1">
        <v>2</v>
      </c>
      <c r="AH298" s="2">
        <v>44652</v>
      </c>
      <c r="AI298" s="2" t="s">
        <v>31</v>
      </c>
      <c r="AJ298" t="s">
        <v>31</v>
      </c>
      <c r="AK298" s="2">
        <v>44652</v>
      </c>
      <c r="AL298" t="s">
        <v>88</v>
      </c>
      <c r="AM298" t="s">
        <v>31</v>
      </c>
      <c r="AN298" t="s">
        <v>88</v>
      </c>
      <c r="AO298" t="s">
        <v>31</v>
      </c>
      <c r="AP298" t="s">
        <v>33</v>
      </c>
      <c r="AQ298" t="s">
        <v>31</v>
      </c>
      <c r="AR298" t="s">
        <v>60</v>
      </c>
      <c r="AS298" t="s">
        <v>70</v>
      </c>
      <c r="AT298" s="3">
        <v>1.6839999999999999</v>
      </c>
      <c r="AU298" s="3">
        <v>2.0950000000000002</v>
      </c>
      <c r="AV298" s="4">
        <v>1360000</v>
      </c>
      <c r="AW298" s="5">
        <v>100.85899999999999</v>
      </c>
      <c r="AX298" s="6">
        <v>1371682.4</v>
      </c>
      <c r="AY298" s="5">
        <v>101.408</v>
      </c>
      <c r="AZ298" s="4">
        <v>1379148.8</v>
      </c>
      <c r="BA298" s="4">
        <v>7466.4</v>
      </c>
    </row>
    <row r="299" spans="1:53" hidden="1" x14ac:dyDescent="0.25">
      <c r="A299" t="str">
        <f t="shared" si="12"/>
        <v>Dup</v>
      </c>
      <c r="B299" t="str">
        <f t="shared" si="11"/>
        <v>289365</v>
      </c>
      <c r="C299" t="s">
        <v>735</v>
      </c>
      <c r="D299" t="s">
        <v>27</v>
      </c>
      <c r="E299" t="s">
        <v>732</v>
      </c>
      <c r="F299" t="s">
        <v>1106</v>
      </c>
      <c r="G299" t="s">
        <v>323</v>
      </c>
      <c r="H299" t="str">
        <f>F299&amp;", "&amp;G299</f>
        <v>Waukesha, WI</v>
      </c>
      <c r="I299" t="s">
        <v>1193</v>
      </c>
      <c r="J299" s="7">
        <v>55133</v>
      </c>
      <c r="K299" t="s">
        <v>1227</v>
      </c>
      <c r="L299">
        <v>45421</v>
      </c>
      <c r="M299">
        <v>40510</v>
      </c>
      <c r="N299">
        <v>428</v>
      </c>
      <c r="O299">
        <v>75</v>
      </c>
      <c r="P299">
        <v>3475</v>
      </c>
      <c r="Q299">
        <v>26</v>
      </c>
      <c r="R299">
        <v>44</v>
      </c>
      <c r="S299">
        <v>863</v>
      </c>
      <c r="T299" s="12">
        <v>89.187820611611372</v>
      </c>
      <c r="U299" s="9">
        <f>N299/L299</f>
        <v>9.4229541401554349E-3</v>
      </c>
      <c r="V299" s="9">
        <f>O299/L299</f>
        <v>1.6512185993263029E-3</v>
      </c>
      <c r="W299" s="9">
        <f>P299/L299</f>
        <v>7.6506461768785367E-2</v>
      </c>
      <c r="X299" s="9">
        <f>Q299/L299</f>
        <v>5.7242244776645169E-4</v>
      </c>
      <c r="Y299" s="9">
        <f>R299/L299</f>
        <v>9.687149116047643E-4</v>
      </c>
      <c r="Z299" s="9">
        <f>S299/L299</f>
        <v>1.9000022016247991E-2</v>
      </c>
      <c r="AA299" s="9">
        <f>SUM(N299:S299)/L299</f>
        <v>0.10812179388388631</v>
      </c>
      <c r="AB299" s="9" t="str">
        <f>IF(T299&gt;73,"Greater","Less")</f>
        <v>Greater</v>
      </c>
      <c r="AC299" s="9" t="str">
        <f>IF(T299&gt;VLOOKUP(G299,Some_data!$C$3144:$M$3196,11,FALSE),"Greater","Less")</f>
        <v>Greater</v>
      </c>
      <c r="AD299" s="9" t="str">
        <f>IF(T299&gt;VLOOKUP(J299,Some_data!$A$2:$M$3143,13,FALSE),"Greater","Less")</f>
        <v>Less</v>
      </c>
      <c r="AE299" s="9"/>
      <c r="AF299" t="s">
        <v>30</v>
      </c>
      <c r="AG299" s="1">
        <v>2.25</v>
      </c>
      <c r="AH299" s="2">
        <v>45017</v>
      </c>
      <c r="AI299" s="2" t="s">
        <v>31</v>
      </c>
      <c r="AJ299" t="s">
        <v>31</v>
      </c>
      <c r="AK299" s="2">
        <v>45017</v>
      </c>
      <c r="AL299" t="s">
        <v>88</v>
      </c>
      <c r="AM299" t="s">
        <v>31</v>
      </c>
      <c r="AN299" t="s">
        <v>88</v>
      </c>
      <c r="AO299" t="s">
        <v>31</v>
      </c>
      <c r="AP299" t="s">
        <v>33</v>
      </c>
      <c r="AQ299" t="s">
        <v>31</v>
      </c>
      <c r="AR299" t="s">
        <v>60</v>
      </c>
      <c r="AS299" t="s">
        <v>70</v>
      </c>
      <c r="AT299" s="3">
        <v>1.837</v>
      </c>
      <c r="AU299" s="3">
        <v>2.2890000000000001</v>
      </c>
      <c r="AV299" s="4">
        <v>2120000</v>
      </c>
      <c r="AW299" s="5">
        <v>101.508</v>
      </c>
      <c r="AX299" s="6">
        <v>2151969.6</v>
      </c>
      <c r="AY299" s="5">
        <v>102.642</v>
      </c>
      <c r="AZ299" s="4">
        <v>2176010.4</v>
      </c>
      <c r="BA299" s="4">
        <v>24040.799999999999</v>
      </c>
    </row>
    <row r="300" spans="1:53" hidden="1" x14ac:dyDescent="0.25">
      <c r="A300" t="str">
        <f t="shared" si="12"/>
        <v>Dup</v>
      </c>
      <c r="B300" t="str">
        <f t="shared" si="11"/>
        <v>289365</v>
      </c>
      <c r="C300" t="s">
        <v>736</v>
      </c>
      <c r="D300" t="s">
        <v>27</v>
      </c>
      <c r="E300" t="s">
        <v>732</v>
      </c>
      <c r="F300" t="s">
        <v>1106</v>
      </c>
      <c r="G300" t="s">
        <v>323</v>
      </c>
      <c r="H300" t="str">
        <f>F300&amp;", "&amp;G300</f>
        <v>Waukesha, WI</v>
      </c>
      <c r="I300" t="s">
        <v>1193</v>
      </c>
      <c r="J300" s="7">
        <v>55133</v>
      </c>
      <c r="K300" t="s">
        <v>1227</v>
      </c>
      <c r="L300">
        <v>45421</v>
      </c>
      <c r="M300">
        <v>40510</v>
      </c>
      <c r="N300">
        <v>428</v>
      </c>
      <c r="O300">
        <v>75</v>
      </c>
      <c r="P300">
        <v>3475</v>
      </c>
      <c r="Q300">
        <v>26</v>
      </c>
      <c r="R300">
        <v>44</v>
      </c>
      <c r="S300">
        <v>863</v>
      </c>
      <c r="T300" s="12">
        <v>89.187820611611372</v>
      </c>
      <c r="U300" s="9">
        <f>N300/L300</f>
        <v>9.4229541401554349E-3</v>
      </c>
      <c r="V300" s="9">
        <f>O300/L300</f>
        <v>1.6512185993263029E-3</v>
      </c>
      <c r="W300" s="9">
        <f>P300/L300</f>
        <v>7.6506461768785367E-2</v>
      </c>
      <c r="X300" s="9">
        <f>Q300/L300</f>
        <v>5.7242244776645169E-4</v>
      </c>
      <c r="Y300" s="9">
        <f>R300/L300</f>
        <v>9.687149116047643E-4</v>
      </c>
      <c r="Z300" s="9">
        <f>S300/L300</f>
        <v>1.9000022016247991E-2</v>
      </c>
      <c r="AA300" s="9">
        <f>SUM(N300:S300)/L300</f>
        <v>0.10812179388388631</v>
      </c>
      <c r="AB300" s="9" t="str">
        <f>IF(T300&gt;73,"Greater","Less")</f>
        <v>Greater</v>
      </c>
      <c r="AC300" s="9" t="str">
        <f>IF(T300&gt;VLOOKUP(G300,Some_data!$C$3144:$M$3196,11,FALSE),"Greater","Less")</f>
        <v>Greater</v>
      </c>
      <c r="AD300" s="9" t="str">
        <f>IF(T300&gt;VLOOKUP(J300,Some_data!$A$2:$M$3143,13,FALSE),"Greater","Less")</f>
        <v>Less</v>
      </c>
      <c r="AE300" s="9"/>
      <c r="AF300" t="s">
        <v>30</v>
      </c>
      <c r="AG300" s="1">
        <v>2.5</v>
      </c>
      <c r="AH300" s="2">
        <v>45383</v>
      </c>
      <c r="AI300" s="2" t="s">
        <v>31</v>
      </c>
      <c r="AJ300" t="s">
        <v>31</v>
      </c>
      <c r="AK300" s="2">
        <v>45383</v>
      </c>
      <c r="AL300" t="s">
        <v>88</v>
      </c>
      <c r="AM300" t="s">
        <v>31</v>
      </c>
      <c r="AN300" t="s">
        <v>88</v>
      </c>
      <c r="AO300" t="s">
        <v>31</v>
      </c>
      <c r="AP300" t="s">
        <v>33</v>
      </c>
      <c r="AQ300" t="s">
        <v>31</v>
      </c>
      <c r="AR300" t="s">
        <v>60</v>
      </c>
      <c r="AS300" t="s">
        <v>70</v>
      </c>
      <c r="AT300" s="3">
        <v>1.99</v>
      </c>
      <c r="AU300" s="3">
        <v>2.4820000000000002</v>
      </c>
      <c r="AV300" s="4">
        <v>1235000</v>
      </c>
      <c r="AW300" s="5">
        <v>102.322</v>
      </c>
      <c r="AX300" s="6">
        <v>1263676.7</v>
      </c>
      <c r="AY300" s="5">
        <v>104.295</v>
      </c>
      <c r="AZ300" s="4">
        <v>1288043.25</v>
      </c>
      <c r="BA300" s="4">
        <v>24366.55</v>
      </c>
    </row>
    <row r="301" spans="1:53" x14ac:dyDescent="0.25">
      <c r="A301" t="str">
        <f t="shared" si="12"/>
        <v xml:space="preserve"> </v>
      </c>
      <c r="B301" t="str">
        <f t="shared" si="11"/>
        <v>306567</v>
      </c>
      <c r="C301" t="s">
        <v>481</v>
      </c>
      <c r="D301" t="s">
        <v>27</v>
      </c>
      <c r="E301" t="s">
        <v>482</v>
      </c>
      <c r="F301" t="s">
        <v>1090</v>
      </c>
      <c r="G301" t="s">
        <v>357</v>
      </c>
      <c r="H301" t="str">
        <f>F301&amp;", "&amp;G301</f>
        <v>Falls Church, VA</v>
      </c>
      <c r="I301" s="8">
        <v>51610</v>
      </c>
      <c r="J301" s="7">
        <v>51610</v>
      </c>
      <c r="K301" t="s">
        <v>1226</v>
      </c>
      <c r="L301">
        <v>13843</v>
      </c>
      <c r="M301">
        <v>10938</v>
      </c>
      <c r="N301">
        <v>667</v>
      </c>
      <c r="O301">
        <v>0</v>
      </c>
      <c r="P301">
        <v>1282</v>
      </c>
      <c r="Q301">
        <v>0</v>
      </c>
      <c r="R301">
        <v>285</v>
      </c>
      <c r="S301">
        <v>671</v>
      </c>
      <c r="T301" s="12">
        <v>79.014664451347244</v>
      </c>
      <c r="U301" s="9">
        <f>N301/L301</f>
        <v>4.8183197283825759E-2</v>
      </c>
      <c r="V301" s="9">
        <f>O301/L301</f>
        <v>0</v>
      </c>
      <c r="W301" s="9">
        <f>P301/L301</f>
        <v>9.2609983385104386E-2</v>
      </c>
      <c r="X301" s="9">
        <f>Q301/L301</f>
        <v>0</v>
      </c>
      <c r="Y301" s="9">
        <f>R301/L301</f>
        <v>2.0588022827421802E-2</v>
      </c>
      <c r="Z301" s="9">
        <f>S301/L301</f>
        <v>4.8472151990175537E-2</v>
      </c>
      <c r="AA301" s="9">
        <f>SUM(N301:S301)/L301</f>
        <v>0.20985335548652748</v>
      </c>
      <c r="AB301" s="9" t="str">
        <f>IF(T301&gt;73,"Greater","Less")</f>
        <v>Greater</v>
      </c>
      <c r="AC301" s="9" t="str">
        <f>IF(T301&gt;VLOOKUP(G301,Some_data!$C$3144:$M$3196,11,FALSE),"Greater","Less")</f>
        <v>Greater</v>
      </c>
      <c r="AD301" s="9" t="str">
        <f>IF(T301&gt;VLOOKUP(J301,Some_data!$A$2:$M$3143,13,FALSE),"Greater","Less")</f>
        <v>Less</v>
      </c>
      <c r="AE301" s="12">
        <f>IF(AD301="Greater",0,1)</f>
        <v>1</v>
      </c>
      <c r="AF301" t="s">
        <v>87</v>
      </c>
      <c r="AG301" s="1">
        <v>2.8</v>
      </c>
      <c r="AH301" s="2">
        <v>47133</v>
      </c>
      <c r="AI301" s="2">
        <v>46767</v>
      </c>
      <c r="AJ301" t="s">
        <v>31</v>
      </c>
      <c r="AK301" s="2">
        <v>46767</v>
      </c>
      <c r="AL301" t="s">
        <v>88</v>
      </c>
      <c r="AM301" t="s">
        <v>89</v>
      </c>
      <c r="AN301" t="s">
        <v>88</v>
      </c>
      <c r="AO301" t="s">
        <v>89</v>
      </c>
      <c r="AP301" t="s">
        <v>33</v>
      </c>
      <c r="AQ301" t="s">
        <v>31</v>
      </c>
      <c r="AR301" t="s">
        <v>100</v>
      </c>
      <c r="AS301" t="s">
        <v>70</v>
      </c>
      <c r="AT301" s="3">
        <v>2.8</v>
      </c>
      <c r="AU301" s="3">
        <v>3.3610000000000002</v>
      </c>
      <c r="AV301" s="4">
        <v>940000</v>
      </c>
      <c r="AW301" s="5">
        <v>100</v>
      </c>
      <c r="AX301" s="6">
        <v>940000</v>
      </c>
      <c r="AY301" s="5">
        <v>107.94</v>
      </c>
      <c r="AZ301" s="4">
        <v>1014636</v>
      </c>
      <c r="BA301" s="4">
        <v>74636</v>
      </c>
    </row>
    <row r="302" spans="1:53" hidden="1" x14ac:dyDescent="0.25">
      <c r="A302" t="str">
        <f t="shared" si="12"/>
        <v>Dup</v>
      </c>
      <c r="B302" t="str">
        <f t="shared" si="11"/>
        <v>306567</v>
      </c>
      <c r="C302" t="s">
        <v>483</v>
      </c>
      <c r="D302" t="s">
        <v>27</v>
      </c>
      <c r="E302" t="s">
        <v>482</v>
      </c>
      <c r="F302" t="s">
        <v>1090</v>
      </c>
      <c r="G302" t="s">
        <v>357</v>
      </c>
      <c r="H302" t="str">
        <f>F302&amp;", "&amp;G302</f>
        <v>Falls Church, VA</v>
      </c>
      <c r="I302" s="8">
        <v>51610</v>
      </c>
      <c r="J302" s="7">
        <v>51610</v>
      </c>
      <c r="K302" t="s">
        <v>1226</v>
      </c>
      <c r="L302">
        <v>13843</v>
      </c>
      <c r="M302">
        <v>10938</v>
      </c>
      <c r="N302">
        <v>667</v>
      </c>
      <c r="O302">
        <v>0</v>
      </c>
      <c r="P302">
        <v>1282</v>
      </c>
      <c r="Q302">
        <v>0</v>
      </c>
      <c r="R302">
        <v>285</v>
      </c>
      <c r="S302">
        <v>671</v>
      </c>
      <c r="T302" s="12">
        <v>79.014664451347244</v>
      </c>
      <c r="U302" s="9">
        <f>N302/L302</f>
        <v>4.8183197283825759E-2</v>
      </c>
      <c r="V302" s="9">
        <f>O302/L302</f>
        <v>0</v>
      </c>
      <c r="W302" s="9">
        <f>P302/L302</f>
        <v>9.2609983385104386E-2</v>
      </c>
      <c r="X302" s="9">
        <f>Q302/L302</f>
        <v>0</v>
      </c>
      <c r="Y302" s="9">
        <f>R302/L302</f>
        <v>2.0588022827421802E-2</v>
      </c>
      <c r="Z302" s="9">
        <f>S302/L302</f>
        <v>4.8472151990175537E-2</v>
      </c>
      <c r="AA302" s="9">
        <f>SUM(N302:S302)/L302</f>
        <v>0.20985335548652748</v>
      </c>
      <c r="AB302" s="9" t="str">
        <f>IF(T302&gt;73,"Greater","Less")</f>
        <v>Greater</v>
      </c>
      <c r="AC302" s="9" t="str">
        <f>IF(T302&gt;VLOOKUP(G302,Some_data!$C$3144:$M$3196,11,FALSE),"Greater","Less")</f>
        <v>Greater</v>
      </c>
      <c r="AD302" s="9" t="str">
        <f>IF(T302&gt;VLOOKUP(J302,Some_data!$A$2:$M$3143,13,FALSE),"Greater","Less")</f>
        <v>Less</v>
      </c>
      <c r="AE302" s="9"/>
      <c r="AF302" t="s">
        <v>87</v>
      </c>
      <c r="AG302" s="1">
        <v>2.95</v>
      </c>
      <c r="AH302" s="2">
        <v>47498</v>
      </c>
      <c r="AI302" s="2">
        <v>46767</v>
      </c>
      <c r="AJ302" t="s">
        <v>31</v>
      </c>
      <c r="AK302" s="2">
        <v>46767</v>
      </c>
      <c r="AL302" t="s">
        <v>88</v>
      </c>
      <c r="AM302" t="s">
        <v>89</v>
      </c>
      <c r="AN302" t="s">
        <v>88</v>
      </c>
      <c r="AO302" t="s">
        <v>89</v>
      </c>
      <c r="AP302" t="s">
        <v>33</v>
      </c>
      <c r="AQ302" t="s">
        <v>31</v>
      </c>
      <c r="AR302" t="s">
        <v>100</v>
      </c>
      <c r="AS302" t="s">
        <v>70</v>
      </c>
      <c r="AT302" s="3">
        <v>2.95</v>
      </c>
      <c r="AU302" s="3">
        <v>3.55</v>
      </c>
      <c r="AV302" s="4">
        <v>945000</v>
      </c>
      <c r="AW302" s="5">
        <v>100</v>
      </c>
      <c r="AX302" s="6">
        <v>945000</v>
      </c>
      <c r="AY302" s="5">
        <v>107.34699999999999</v>
      </c>
      <c r="AZ302" s="4">
        <v>1014429.15</v>
      </c>
      <c r="BA302" s="4">
        <v>69429.149999999994</v>
      </c>
    </row>
    <row r="303" spans="1:53" hidden="1" x14ac:dyDescent="0.25">
      <c r="A303" t="str">
        <f t="shared" si="12"/>
        <v>Dup</v>
      </c>
      <c r="B303" t="str">
        <f t="shared" si="11"/>
        <v>306567</v>
      </c>
      <c r="C303" t="s">
        <v>484</v>
      </c>
      <c r="D303" t="s">
        <v>27</v>
      </c>
      <c r="E303" t="s">
        <v>482</v>
      </c>
      <c r="F303" t="s">
        <v>1090</v>
      </c>
      <c r="G303" t="s">
        <v>357</v>
      </c>
      <c r="H303" t="str">
        <f>F303&amp;", "&amp;G303</f>
        <v>Falls Church, VA</v>
      </c>
      <c r="I303" s="8">
        <v>51610</v>
      </c>
      <c r="J303" s="7">
        <v>51610</v>
      </c>
      <c r="K303" t="s">
        <v>1226</v>
      </c>
      <c r="L303">
        <v>13843</v>
      </c>
      <c r="M303">
        <v>10938</v>
      </c>
      <c r="N303">
        <v>667</v>
      </c>
      <c r="O303">
        <v>0</v>
      </c>
      <c r="P303">
        <v>1282</v>
      </c>
      <c r="Q303">
        <v>0</v>
      </c>
      <c r="R303">
        <v>285</v>
      </c>
      <c r="S303">
        <v>671</v>
      </c>
      <c r="T303" s="12">
        <v>79.014664451347244</v>
      </c>
      <c r="U303" s="9">
        <f>N303/L303</f>
        <v>4.8183197283825759E-2</v>
      </c>
      <c r="V303" s="9">
        <f>O303/L303</f>
        <v>0</v>
      </c>
      <c r="W303" s="9">
        <f>P303/L303</f>
        <v>9.2609983385104386E-2</v>
      </c>
      <c r="X303" s="9">
        <f>Q303/L303</f>
        <v>0</v>
      </c>
      <c r="Y303" s="9">
        <f>R303/L303</f>
        <v>2.0588022827421802E-2</v>
      </c>
      <c r="Z303" s="9">
        <f>S303/L303</f>
        <v>4.8472151990175537E-2</v>
      </c>
      <c r="AA303" s="9">
        <f>SUM(N303:S303)/L303</f>
        <v>0.20985335548652748</v>
      </c>
      <c r="AB303" s="9" t="str">
        <f>IF(T303&gt;73,"Greater","Less")</f>
        <v>Greater</v>
      </c>
      <c r="AC303" s="9" t="str">
        <f>IF(T303&gt;VLOOKUP(G303,Some_data!$C$3144:$M$3196,11,FALSE),"Greater","Less")</f>
        <v>Greater</v>
      </c>
      <c r="AD303" s="9" t="str">
        <f>IF(T303&gt;VLOOKUP(J303,Some_data!$A$2:$M$3143,13,FALSE),"Greater","Less")</f>
        <v>Less</v>
      </c>
      <c r="AE303" s="9"/>
      <c r="AF303" t="s">
        <v>87</v>
      </c>
      <c r="AG303" s="1">
        <v>3.05</v>
      </c>
      <c r="AH303" s="2">
        <v>47863</v>
      </c>
      <c r="AI303" s="2">
        <v>46767</v>
      </c>
      <c r="AJ303" t="s">
        <v>31</v>
      </c>
      <c r="AK303" s="2">
        <v>46767</v>
      </c>
      <c r="AL303" t="s">
        <v>88</v>
      </c>
      <c r="AM303" t="s">
        <v>89</v>
      </c>
      <c r="AN303" t="s">
        <v>88</v>
      </c>
      <c r="AO303" t="s">
        <v>89</v>
      </c>
      <c r="AP303" t="s">
        <v>33</v>
      </c>
      <c r="AQ303" t="s">
        <v>31</v>
      </c>
      <c r="AR303" t="s">
        <v>100</v>
      </c>
      <c r="AS303" t="s">
        <v>70</v>
      </c>
      <c r="AT303" s="3">
        <v>3.05</v>
      </c>
      <c r="AU303" s="3">
        <v>3.677</v>
      </c>
      <c r="AV303" s="4">
        <v>955000</v>
      </c>
      <c r="AW303" s="5">
        <v>100</v>
      </c>
      <c r="AX303" s="6">
        <v>955000</v>
      </c>
      <c r="AY303" s="5">
        <v>106.94499999999999</v>
      </c>
      <c r="AZ303" s="4">
        <v>1021324.75</v>
      </c>
      <c r="BA303" s="4">
        <v>66324.75</v>
      </c>
    </row>
    <row r="304" spans="1:53" hidden="1" x14ac:dyDescent="0.25">
      <c r="A304" t="str">
        <f t="shared" si="12"/>
        <v>Dup</v>
      </c>
      <c r="B304" t="str">
        <f t="shared" si="11"/>
        <v>306567</v>
      </c>
      <c r="C304" t="s">
        <v>485</v>
      </c>
      <c r="D304" t="s">
        <v>27</v>
      </c>
      <c r="E304" t="s">
        <v>482</v>
      </c>
      <c r="F304" t="s">
        <v>1090</v>
      </c>
      <c r="G304" t="s">
        <v>357</v>
      </c>
      <c r="H304" t="str">
        <f>F304&amp;", "&amp;G304</f>
        <v>Falls Church, VA</v>
      </c>
      <c r="I304" s="8">
        <v>51610</v>
      </c>
      <c r="J304" s="7">
        <v>51610</v>
      </c>
      <c r="K304" t="s">
        <v>1226</v>
      </c>
      <c r="L304">
        <v>13843</v>
      </c>
      <c r="M304">
        <v>10938</v>
      </c>
      <c r="N304">
        <v>667</v>
      </c>
      <c r="O304">
        <v>0</v>
      </c>
      <c r="P304">
        <v>1282</v>
      </c>
      <c r="Q304">
        <v>0</v>
      </c>
      <c r="R304">
        <v>285</v>
      </c>
      <c r="S304">
        <v>671</v>
      </c>
      <c r="T304" s="12">
        <v>79.014664451347244</v>
      </c>
      <c r="U304" s="9">
        <f>N304/L304</f>
        <v>4.8183197283825759E-2</v>
      </c>
      <c r="V304" s="9">
        <f>O304/L304</f>
        <v>0</v>
      </c>
      <c r="W304" s="9">
        <f>P304/L304</f>
        <v>9.2609983385104386E-2</v>
      </c>
      <c r="X304" s="9">
        <f>Q304/L304</f>
        <v>0</v>
      </c>
      <c r="Y304" s="9">
        <f>R304/L304</f>
        <v>2.0588022827421802E-2</v>
      </c>
      <c r="Z304" s="9">
        <f>S304/L304</f>
        <v>4.8472151990175537E-2</v>
      </c>
      <c r="AA304" s="9">
        <f>SUM(N304:S304)/L304</f>
        <v>0.20985335548652748</v>
      </c>
      <c r="AB304" s="9" t="str">
        <f>IF(T304&gt;73,"Greater","Less")</f>
        <v>Greater</v>
      </c>
      <c r="AC304" s="9" t="str">
        <f>IF(T304&gt;VLOOKUP(G304,Some_data!$C$3144:$M$3196,11,FALSE),"Greater","Less")</f>
        <v>Greater</v>
      </c>
      <c r="AD304" s="9" t="str">
        <f>IF(T304&gt;VLOOKUP(J304,Some_data!$A$2:$M$3143,13,FALSE),"Greater","Less")</f>
        <v>Less</v>
      </c>
      <c r="AE304" s="9"/>
      <c r="AF304" t="s">
        <v>87</v>
      </c>
      <c r="AG304" s="1">
        <v>3.1</v>
      </c>
      <c r="AH304" s="2">
        <v>48228</v>
      </c>
      <c r="AI304" s="2">
        <v>46767</v>
      </c>
      <c r="AJ304" t="s">
        <v>31</v>
      </c>
      <c r="AK304" s="2">
        <v>46767</v>
      </c>
      <c r="AL304" t="s">
        <v>88</v>
      </c>
      <c r="AM304" t="s">
        <v>89</v>
      </c>
      <c r="AN304" t="s">
        <v>88</v>
      </c>
      <c r="AO304" t="s">
        <v>89</v>
      </c>
      <c r="AP304" t="s">
        <v>33</v>
      </c>
      <c r="AQ304" t="s">
        <v>31</v>
      </c>
      <c r="AR304" t="s">
        <v>100</v>
      </c>
      <c r="AS304" t="s">
        <v>70</v>
      </c>
      <c r="AT304" s="3">
        <v>3.1</v>
      </c>
      <c r="AU304" s="3">
        <v>3.74</v>
      </c>
      <c r="AV304" s="4">
        <v>960000</v>
      </c>
      <c r="AW304" s="5">
        <v>100</v>
      </c>
      <c r="AX304" s="6">
        <v>960000</v>
      </c>
      <c r="AY304" s="5">
        <v>105.792</v>
      </c>
      <c r="AZ304" s="4">
        <v>1015603.2</v>
      </c>
      <c r="BA304" s="4">
        <v>55603.199999999997</v>
      </c>
    </row>
    <row r="305" spans="1:53" hidden="1" x14ac:dyDescent="0.25">
      <c r="A305" t="str">
        <f t="shared" si="12"/>
        <v>Dup</v>
      </c>
      <c r="B305" t="str">
        <f t="shared" si="11"/>
        <v>306567</v>
      </c>
      <c r="C305" t="s">
        <v>486</v>
      </c>
      <c r="D305" t="s">
        <v>27</v>
      </c>
      <c r="E305" t="s">
        <v>482</v>
      </c>
      <c r="F305" t="s">
        <v>1090</v>
      </c>
      <c r="G305" t="s">
        <v>357</v>
      </c>
      <c r="H305" t="str">
        <f>F305&amp;", "&amp;G305</f>
        <v>Falls Church, VA</v>
      </c>
      <c r="I305" s="8">
        <v>51610</v>
      </c>
      <c r="J305" s="7">
        <v>51610</v>
      </c>
      <c r="K305" t="s">
        <v>1226</v>
      </c>
      <c r="L305">
        <v>13843</v>
      </c>
      <c r="M305">
        <v>10938</v>
      </c>
      <c r="N305">
        <v>667</v>
      </c>
      <c r="O305">
        <v>0</v>
      </c>
      <c r="P305">
        <v>1282</v>
      </c>
      <c r="Q305">
        <v>0</v>
      </c>
      <c r="R305">
        <v>285</v>
      </c>
      <c r="S305">
        <v>671</v>
      </c>
      <c r="T305" s="12">
        <v>79.014664451347244</v>
      </c>
      <c r="U305" s="9">
        <f>N305/L305</f>
        <v>4.8183197283825759E-2</v>
      </c>
      <c r="V305" s="9">
        <f>O305/L305</f>
        <v>0</v>
      </c>
      <c r="W305" s="9">
        <f>P305/L305</f>
        <v>9.2609983385104386E-2</v>
      </c>
      <c r="X305" s="9">
        <f>Q305/L305</f>
        <v>0</v>
      </c>
      <c r="Y305" s="9">
        <f>R305/L305</f>
        <v>2.0588022827421802E-2</v>
      </c>
      <c r="Z305" s="9">
        <f>S305/L305</f>
        <v>4.8472151990175537E-2</v>
      </c>
      <c r="AA305" s="9">
        <f>SUM(N305:S305)/L305</f>
        <v>0.20985335548652748</v>
      </c>
      <c r="AB305" s="9" t="str">
        <f>IF(T305&gt;73,"Greater","Less")</f>
        <v>Greater</v>
      </c>
      <c r="AC305" s="9" t="str">
        <f>IF(T305&gt;VLOOKUP(G305,Some_data!$C$3144:$M$3196,11,FALSE),"Greater","Less")</f>
        <v>Greater</v>
      </c>
      <c r="AD305" s="9" t="str">
        <f>IF(T305&gt;VLOOKUP(J305,Some_data!$A$2:$M$3143,13,FALSE),"Greater","Less")</f>
        <v>Less</v>
      </c>
      <c r="AE305" s="9"/>
      <c r="AF305" t="s">
        <v>87</v>
      </c>
      <c r="AG305" s="1">
        <v>3.15</v>
      </c>
      <c r="AH305" s="2">
        <v>48594</v>
      </c>
      <c r="AI305" s="2">
        <v>46767</v>
      </c>
      <c r="AJ305" t="s">
        <v>31</v>
      </c>
      <c r="AK305" s="2">
        <v>46767</v>
      </c>
      <c r="AL305" t="s">
        <v>88</v>
      </c>
      <c r="AM305" t="s">
        <v>89</v>
      </c>
      <c r="AN305" t="s">
        <v>88</v>
      </c>
      <c r="AO305" t="s">
        <v>89</v>
      </c>
      <c r="AP305" t="s">
        <v>33</v>
      </c>
      <c r="AQ305" t="s">
        <v>31</v>
      </c>
      <c r="AR305" t="s">
        <v>100</v>
      </c>
      <c r="AS305" t="s">
        <v>70</v>
      </c>
      <c r="AT305" s="3">
        <v>3.15</v>
      </c>
      <c r="AU305" s="3">
        <v>3.8039999999999998</v>
      </c>
      <c r="AV305" s="4">
        <v>965000</v>
      </c>
      <c r="AW305" s="5">
        <v>100</v>
      </c>
      <c r="AX305" s="6">
        <v>965000</v>
      </c>
      <c r="AY305" s="5">
        <v>104.252</v>
      </c>
      <c r="AZ305" s="4">
        <v>1006031.8</v>
      </c>
      <c r="BA305" s="4">
        <v>41031.800000000003</v>
      </c>
    </row>
    <row r="306" spans="1:53" hidden="1" x14ac:dyDescent="0.25">
      <c r="A306" t="str">
        <f t="shared" si="12"/>
        <v>Dup</v>
      </c>
      <c r="B306" t="str">
        <f t="shared" si="11"/>
        <v>306567</v>
      </c>
      <c r="C306" t="s">
        <v>487</v>
      </c>
      <c r="D306" t="s">
        <v>27</v>
      </c>
      <c r="E306" t="s">
        <v>482</v>
      </c>
      <c r="F306" t="s">
        <v>1090</v>
      </c>
      <c r="G306" t="s">
        <v>357</v>
      </c>
      <c r="H306" t="str">
        <f>F306&amp;", "&amp;G306</f>
        <v>Falls Church, VA</v>
      </c>
      <c r="I306" s="8">
        <v>51610</v>
      </c>
      <c r="J306" s="7">
        <v>51610</v>
      </c>
      <c r="K306" t="s">
        <v>1226</v>
      </c>
      <c r="L306">
        <v>13843</v>
      </c>
      <c r="M306">
        <v>10938</v>
      </c>
      <c r="N306">
        <v>667</v>
      </c>
      <c r="O306">
        <v>0</v>
      </c>
      <c r="P306">
        <v>1282</v>
      </c>
      <c r="Q306">
        <v>0</v>
      </c>
      <c r="R306">
        <v>285</v>
      </c>
      <c r="S306">
        <v>671</v>
      </c>
      <c r="T306" s="12">
        <v>79.014664451347244</v>
      </c>
      <c r="U306" s="9">
        <f>N306/L306</f>
        <v>4.8183197283825759E-2</v>
      </c>
      <c r="V306" s="9">
        <f>O306/L306</f>
        <v>0</v>
      </c>
      <c r="W306" s="9">
        <f>P306/L306</f>
        <v>9.2609983385104386E-2</v>
      </c>
      <c r="X306" s="9">
        <f>Q306/L306</f>
        <v>0</v>
      </c>
      <c r="Y306" s="9">
        <f>R306/L306</f>
        <v>2.0588022827421802E-2</v>
      </c>
      <c r="Z306" s="9">
        <f>S306/L306</f>
        <v>4.8472151990175537E-2</v>
      </c>
      <c r="AA306" s="9">
        <f>SUM(N306:S306)/L306</f>
        <v>0.20985335548652748</v>
      </c>
      <c r="AB306" s="9" t="str">
        <f>IF(T306&gt;73,"Greater","Less")</f>
        <v>Greater</v>
      </c>
      <c r="AC306" s="9" t="str">
        <f>IF(T306&gt;VLOOKUP(G306,Some_data!$C$3144:$M$3196,11,FALSE),"Greater","Less")</f>
        <v>Greater</v>
      </c>
      <c r="AD306" s="9" t="str">
        <f>IF(T306&gt;VLOOKUP(J306,Some_data!$A$2:$M$3143,13,FALSE),"Greater","Less")</f>
        <v>Less</v>
      </c>
      <c r="AE306" s="9"/>
      <c r="AF306" t="s">
        <v>87</v>
      </c>
      <c r="AG306" s="1">
        <v>3.25</v>
      </c>
      <c r="AH306" s="2">
        <v>48959</v>
      </c>
      <c r="AI306" s="2">
        <v>46767</v>
      </c>
      <c r="AJ306" t="s">
        <v>31</v>
      </c>
      <c r="AK306" s="2">
        <v>46767</v>
      </c>
      <c r="AL306" t="s">
        <v>88</v>
      </c>
      <c r="AM306" t="s">
        <v>89</v>
      </c>
      <c r="AN306" t="s">
        <v>88</v>
      </c>
      <c r="AO306" t="s">
        <v>89</v>
      </c>
      <c r="AP306" t="s">
        <v>33</v>
      </c>
      <c r="AQ306" t="s">
        <v>31</v>
      </c>
      <c r="AR306" t="s">
        <v>100</v>
      </c>
      <c r="AS306" t="s">
        <v>70</v>
      </c>
      <c r="AT306" s="3">
        <v>3.25</v>
      </c>
      <c r="AU306" s="3">
        <v>3.93</v>
      </c>
      <c r="AV306" s="4">
        <v>975000</v>
      </c>
      <c r="AW306" s="5">
        <v>100</v>
      </c>
      <c r="AX306" s="6">
        <v>975000</v>
      </c>
      <c r="AY306" s="5">
        <v>104.642</v>
      </c>
      <c r="AZ306" s="4">
        <v>1020259.5</v>
      </c>
      <c r="BA306" s="4">
        <v>45259.5</v>
      </c>
    </row>
    <row r="307" spans="1:53" hidden="1" x14ac:dyDescent="0.25">
      <c r="A307" t="str">
        <f t="shared" si="12"/>
        <v>Dup</v>
      </c>
      <c r="B307" t="str">
        <f t="shared" si="11"/>
        <v>306567</v>
      </c>
      <c r="C307" t="s">
        <v>488</v>
      </c>
      <c r="D307" t="s">
        <v>27</v>
      </c>
      <c r="E307" t="s">
        <v>482</v>
      </c>
      <c r="F307" t="s">
        <v>1090</v>
      </c>
      <c r="G307" t="s">
        <v>357</v>
      </c>
      <c r="H307" t="str">
        <f>F307&amp;", "&amp;G307</f>
        <v>Falls Church, VA</v>
      </c>
      <c r="I307" s="8">
        <v>51610</v>
      </c>
      <c r="J307" s="7">
        <v>51610</v>
      </c>
      <c r="K307" t="s">
        <v>1226</v>
      </c>
      <c r="L307">
        <v>13843</v>
      </c>
      <c r="M307">
        <v>10938</v>
      </c>
      <c r="N307">
        <v>667</v>
      </c>
      <c r="O307">
        <v>0</v>
      </c>
      <c r="P307">
        <v>1282</v>
      </c>
      <c r="Q307">
        <v>0</v>
      </c>
      <c r="R307">
        <v>285</v>
      </c>
      <c r="S307">
        <v>671</v>
      </c>
      <c r="T307" s="12">
        <v>79.014664451347244</v>
      </c>
      <c r="U307" s="9">
        <f>N307/L307</f>
        <v>4.8183197283825759E-2</v>
      </c>
      <c r="V307" s="9">
        <f>O307/L307</f>
        <v>0</v>
      </c>
      <c r="W307" s="9">
        <f>P307/L307</f>
        <v>9.2609983385104386E-2</v>
      </c>
      <c r="X307" s="9">
        <f>Q307/L307</f>
        <v>0</v>
      </c>
      <c r="Y307" s="9">
        <f>R307/L307</f>
        <v>2.0588022827421802E-2</v>
      </c>
      <c r="Z307" s="9">
        <f>S307/L307</f>
        <v>4.8472151990175537E-2</v>
      </c>
      <c r="AA307" s="9">
        <f>SUM(N307:S307)/L307</f>
        <v>0.20985335548652748</v>
      </c>
      <c r="AB307" s="9" t="str">
        <f>IF(T307&gt;73,"Greater","Less")</f>
        <v>Greater</v>
      </c>
      <c r="AC307" s="9" t="str">
        <f>IF(T307&gt;VLOOKUP(G307,Some_data!$C$3144:$M$3196,11,FALSE),"Greater","Less")</f>
        <v>Greater</v>
      </c>
      <c r="AD307" s="9" t="str">
        <f>IF(T307&gt;VLOOKUP(J307,Some_data!$A$2:$M$3143,13,FALSE),"Greater","Less")</f>
        <v>Less</v>
      </c>
      <c r="AE307" s="9"/>
      <c r="AF307" t="s">
        <v>87</v>
      </c>
      <c r="AG307" s="1">
        <v>3.3</v>
      </c>
      <c r="AH307" s="2">
        <v>49324</v>
      </c>
      <c r="AI307" s="2">
        <v>46767</v>
      </c>
      <c r="AJ307" t="s">
        <v>31</v>
      </c>
      <c r="AK307" s="2">
        <v>46767</v>
      </c>
      <c r="AL307" t="s">
        <v>88</v>
      </c>
      <c r="AM307" t="s">
        <v>89</v>
      </c>
      <c r="AN307" t="s">
        <v>88</v>
      </c>
      <c r="AO307" t="s">
        <v>89</v>
      </c>
      <c r="AP307" t="s">
        <v>33</v>
      </c>
      <c r="AQ307" t="s">
        <v>31</v>
      </c>
      <c r="AR307" t="s">
        <v>100</v>
      </c>
      <c r="AS307" t="s">
        <v>70</v>
      </c>
      <c r="AT307" s="3">
        <v>3.3</v>
      </c>
      <c r="AU307" s="3">
        <v>3.9929999999999999</v>
      </c>
      <c r="AV307" s="4">
        <v>980000</v>
      </c>
      <c r="AW307" s="5">
        <v>100</v>
      </c>
      <c r="AX307" s="6">
        <v>980000</v>
      </c>
      <c r="AY307" s="5">
        <v>104.717</v>
      </c>
      <c r="AZ307" s="4">
        <v>1026226.6</v>
      </c>
      <c r="BA307" s="4">
        <v>46226.6</v>
      </c>
    </row>
    <row r="308" spans="1:53" hidden="1" x14ac:dyDescent="0.25">
      <c r="A308" t="str">
        <f t="shared" si="12"/>
        <v>Dup</v>
      </c>
      <c r="B308" t="str">
        <f t="shared" si="11"/>
        <v>306567</v>
      </c>
      <c r="C308" t="s">
        <v>489</v>
      </c>
      <c r="D308" t="s">
        <v>27</v>
      </c>
      <c r="E308" t="s">
        <v>482</v>
      </c>
      <c r="F308" t="s">
        <v>1090</v>
      </c>
      <c r="G308" t="s">
        <v>357</v>
      </c>
      <c r="H308" t="str">
        <f>F308&amp;", "&amp;G308</f>
        <v>Falls Church, VA</v>
      </c>
      <c r="I308" s="8">
        <v>51610</v>
      </c>
      <c r="J308" s="7">
        <v>51610</v>
      </c>
      <c r="K308" t="s">
        <v>1226</v>
      </c>
      <c r="L308">
        <v>13843</v>
      </c>
      <c r="M308">
        <v>10938</v>
      </c>
      <c r="N308">
        <v>667</v>
      </c>
      <c r="O308">
        <v>0</v>
      </c>
      <c r="P308">
        <v>1282</v>
      </c>
      <c r="Q308">
        <v>0</v>
      </c>
      <c r="R308">
        <v>285</v>
      </c>
      <c r="S308">
        <v>671</v>
      </c>
      <c r="T308" s="12">
        <v>79.014664451347244</v>
      </c>
      <c r="U308" s="9">
        <f>N308/L308</f>
        <v>4.8183197283825759E-2</v>
      </c>
      <c r="V308" s="9">
        <f>O308/L308</f>
        <v>0</v>
      </c>
      <c r="W308" s="9">
        <f>P308/L308</f>
        <v>9.2609983385104386E-2</v>
      </c>
      <c r="X308" s="9">
        <f>Q308/L308</f>
        <v>0</v>
      </c>
      <c r="Y308" s="9">
        <f>R308/L308</f>
        <v>2.0588022827421802E-2</v>
      </c>
      <c r="Z308" s="9">
        <f>S308/L308</f>
        <v>4.8472151990175537E-2</v>
      </c>
      <c r="AA308" s="9">
        <f>SUM(N308:S308)/L308</f>
        <v>0.20985335548652748</v>
      </c>
      <c r="AB308" s="9" t="str">
        <f>IF(T308&gt;73,"Greater","Less")</f>
        <v>Greater</v>
      </c>
      <c r="AC308" s="9" t="str">
        <f>IF(T308&gt;VLOOKUP(G308,Some_data!$C$3144:$M$3196,11,FALSE),"Greater","Less")</f>
        <v>Greater</v>
      </c>
      <c r="AD308" s="9" t="str">
        <f>IF(T308&gt;VLOOKUP(J308,Some_data!$A$2:$M$3143,13,FALSE),"Greater","Less")</f>
        <v>Less</v>
      </c>
      <c r="AE308" s="9"/>
      <c r="AF308" t="s">
        <v>87</v>
      </c>
      <c r="AG308" s="1">
        <v>3.35</v>
      </c>
      <c r="AH308" s="2">
        <v>49689</v>
      </c>
      <c r="AI308" s="2">
        <v>46767</v>
      </c>
      <c r="AJ308" t="s">
        <v>31</v>
      </c>
      <c r="AK308" s="2">
        <v>46767</v>
      </c>
      <c r="AL308" t="s">
        <v>88</v>
      </c>
      <c r="AM308" t="s">
        <v>89</v>
      </c>
      <c r="AN308" t="s">
        <v>88</v>
      </c>
      <c r="AO308" t="s">
        <v>89</v>
      </c>
      <c r="AP308" t="s">
        <v>33</v>
      </c>
      <c r="AQ308" t="s">
        <v>31</v>
      </c>
      <c r="AR308" t="s">
        <v>100</v>
      </c>
      <c r="AS308" t="s">
        <v>70</v>
      </c>
      <c r="AT308" s="3">
        <v>3.35</v>
      </c>
      <c r="AU308" s="3">
        <v>4.0570000000000004</v>
      </c>
      <c r="AV308" s="4">
        <v>985000</v>
      </c>
      <c r="AW308" s="5">
        <v>100</v>
      </c>
      <c r="AX308" s="6">
        <v>985000</v>
      </c>
      <c r="AY308" s="5">
        <v>104.755</v>
      </c>
      <c r="AZ308" s="4">
        <v>1031836.75</v>
      </c>
      <c r="BA308" s="4">
        <v>46836.75</v>
      </c>
    </row>
    <row r="309" spans="1:53" hidden="1" x14ac:dyDescent="0.25">
      <c r="A309" t="str">
        <f t="shared" si="12"/>
        <v>Dup</v>
      </c>
      <c r="B309" t="str">
        <f t="shared" si="11"/>
        <v>306567</v>
      </c>
      <c r="C309" t="s">
        <v>490</v>
      </c>
      <c r="D309" t="s">
        <v>27</v>
      </c>
      <c r="E309" t="s">
        <v>482</v>
      </c>
      <c r="F309" t="s">
        <v>1090</v>
      </c>
      <c r="G309" t="s">
        <v>357</v>
      </c>
      <c r="H309" t="str">
        <f>F309&amp;", "&amp;G309</f>
        <v>Falls Church, VA</v>
      </c>
      <c r="I309" s="8">
        <v>51610</v>
      </c>
      <c r="J309" s="7">
        <v>51610</v>
      </c>
      <c r="K309" t="s">
        <v>1226</v>
      </c>
      <c r="L309">
        <v>13843</v>
      </c>
      <c r="M309">
        <v>10938</v>
      </c>
      <c r="N309">
        <v>667</v>
      </c>
      <c r="O309">
        <v>0</v>
      </c>
      <c r="P309">
        <v>1282</v>
      </c>
      <c r="Q309">
        <v>0</v>
      </c>
      <c r="R309">
        <v>285</v>
      </c>
      <c r="S309">
        <v>671</v>
      </c>
      <c r="T309" s="12">
        <v>79.014664451347244</v>
      </c>
      <c r="U309" s="9">
        <f>N309/L309</f>
        <v>4.8183197283825759E-2</v>
      </c>
      <c r="V309" s="9">
        <f>O309/L309</f>
        <v>0</v>
      </c>
      <c r="W309" s="9">
        <f>P309/L309</f>
        <v>9.2609983385104386E-2</v>
      </c>
      <c r="X309" s="9">
        <f>Q309/L309</f>
        <v>0</v>
      </c>
      <c r="Y309" s="9">
        <f>R309/L309</f>
        <v>2.0588022827421802E-2</v>
      </c>
      <c r="Z309" s="9">
        <f>S309/L309</f>
        <v>4.8472151990175537E-2</v>
      </c>
      <c r="AA309" s="9">
        <f>SUM(N309:S309)/L309</f>
        <v>0.20985335548652748</v>
      </c>
      <c r="AB309" s="9" t="str">
        <f>IF(T309&gt;73,"Greater","Less")</f>
        <v>Greater</v>
      </c>
      <c r="AC309" s="9" t="str">
        <f>IF(T309&gt;VLOOKUP(G309,Some_data!$C$3144:$M$3196,11,FALSE),"Greater","Less")</f>
        <v>Greater</v>
      </c>
      <c r="AD309" s="9" t="str">
        <f>IF(T309&gt;VLOOKUP(J309,Some_data!$A$2:$M$3143,13,FALSE),"Greater","Less")</f>
        <v>Less</v>
      </c>
      <c r="AE309" s="9"/>
      <c r="AF309" t="s">
        <v>87</v>
      </c>
      <c r="AG309" s="1">
        <v>3.4</v>
      </c>
      <c r="AH309" s="2">
        <v>50055</v>
      </c>
      <c r="AI309" s="2">
        <v>46767</v>
      </c>
      <c r="AJ309" t="s">
        <v>31</v>
      </c>
      <c r="AK309" s="2">
        <v>46767</v>
      </c>
      <c r="AL309" t="s">
        <v>88</v>
      </c>
      <c r="AM309" t="s">
        <v>89</v>
      </c>
      <c r="AN309" t="s">
        <v>88</v>
      </c>
      <c r="AO309" t="s">
        <v>89</v>
      </c>
      <c r="AP309" t="s">
        <v>33</v>
      </c>
      <c r="AQ309" t="s">
        <v>31</v>
      </c>
      <c r="AR309" t="s">
        <v>100</v>
      </c>
      <c r="AS309" t="s">
        <v>70</v>
      </c>
      <c r="AT309" s="3">
        <v>3.4</v>
      </c>
      <c r="AU309" s="3">
        <v>4.12</v>
      </c>
      <c r="AV309" s="4">
        <v>995000</v>
      </c>
      <c r="AW309" s="5">
        <v>100</v>
      </c>
      <c r="AX309" s="6">
        <v>995000</v>
      </c>
      <c r="AY309" s="5">
        <v>104.699</v>
      </c>
      <c r="AZ309" s="4">
        <v>1041755.05</v>
      </c>
      <c r="BA309" s="4">
        <v>46755.05</v>
      </c>
    </row>
    <row r="310" spans="1:53" hidden="1" x14ac:dyDescent="0.25">
      <c r="A310" t="str">
        <f t="shared" si="12"/>
        <v>Dup</v>
      </c>
      <c r="B310" t="str">
        <f t="shared" si="11"/>
        <v>306567</v>
      </c>
      <c r="C310" t="s">
        <v>491</v>
      </c>
      <c r="D310" t="s">
        <v>27</v>
      </c>
      <c r="E310" t="s">
        <v>482</v>
      </c>
      <c r="F310" t="s">
        <v>1090</v>
      </c>
      <c r="G310" t="s">
        <v>357</v>
      </c>
      <c r="H310" t="str">
        <f>F310&amp;", "&amp;G310</f>
        <v>Falls Church, VA</v>
      </c>
      <c r="I310" s="8">
        <v>51610</v>
      </c>
      <c r="J310" s="7">
        <v>51610</v>
      </c>
      <c r="K310" t="s">
        <v>1226</v>
      </c>
      <c r="L310">
        <v>13843</v>
      </c>
      <c r="M310">
        <v>10938</v>
      </c>
      <c r="N310">
        <v>667</v>
      </c>
      <c r="O310">
        <v>0</v>
      </c>
      <c r="P310">
        <v>1282</v>
      </c>
      <c r="Q310">
        <v>0</v>
      </c>
      <c r="R310">
        <v>285</v>
      </c>
      <c r="S310">
        <v>671</v>
      </c>
      <c r="T310" s="12">
        <v>79.014664451347244</v>
      </c>
      <c r="U310" s="9">
        <f>N310/L310</f>
        <v>4.8183197283825759E-2</v>
      </c>
      <c r="V310" s="9">
        <f>O310/L310</f>
        <v>0</v>
      </c>
      <c r="W310" s="9">
        <f>P310/L310</f>
        <v>9.2609983385104386E-2</v>
      </c>
      <c r="X310" s="9">
        <f>Q310/L310</f>
        <v>0</v>
      </c>
      <c r="Y310" s="9">
        <f>R310/L310</f>
        <v>2.0588022827421802E-2</v>
      </c>
      <c r="Z310" s="9">
        <f>S310/L310</f>
        <v>4.8472151990175537E-2</v>
      </c>
      <c r="AA310" s="9">
        <f>SUM(N310:S310)/L310</f>
        <v>0.20985335548652748</v>
      </c>
      <c r="AB310" s="9" t="str">
        <f>IF(T310&gt;73,"Greater","Less")</f>
        <v>Greater</v>
      </c>
      <c r="AC310" s="9" t="str">
        <f>IF(T310&gt;VLOOKUP(G310,Some_data!$C$3144:$M$3196,11,FALSE),"Greater","Less")</f>
        <v>Greater</v>
      </c>
      <c r="AD310" s="9" t="str">
        <f>IF(T310&gt;VLOOKUP(J310,Some_data!$A$2:$M$3143,13,FALSE),"Greater","Less")</f>
        <v>Less</v>
      </c>
      <c r="AE310" s="9"/>
      <c r="AF310" t="s">
        <v>87</v>
      </c>
      <c r="AG310" s="1">
        <v>3.45</v>
      </c>
      <c r="AH310" s="2">
        <v>50420</v>
      </c>
      <c r="AI310" s="2">
        <v>46767</v>
      </c>
      <c r="AJ310" t="s">
        <v>31</v>
      </c>
      <c r="AK310" s="2">
        <v>46767</v>
      </c>
      <c r="AL310" t="s">
        <v>88</v>
      </c>
      <c r="AM310" t="s">
        <v>89</v>
      </c>
      <c r="AN310" t="s">
        <v>88</v>
      </c>
      <c r="AO310" t="s">
        <v>89</v>
      </c>
      <c r="AP310" t="s">
        <v>33</v>
      </c>
      <c r="AQ310" t="s">
        <v>31</v>
      </c>
      <c r="AR310" t="s">
        <v>100</v>
      </c>
      <c r="AS310" t="s">
        <v>70</v>
      </c>
      <c r="AT310" s="3">
        <v>3.45</v>
      </c>
      <c r="AU310" s="3">
        <v>4.1829999999999998</v>
      </c>
      <c r="AV310" s="4">
        <v>995000</v>
      </c>
      <c r="AW310" s="5">
        <v>100</v>
      </c>
      <c r="AX310" s="6">
        <v>995000</v>
      </c>
      <c r="AY310" s="5">
        <v>104.76300000000001</v>
      </c>
      <c r="AZ310" s="4">
        <v>1042391.85</v>
      </c>
      <c r="BA310" s="4">
        <v>47391.85</v>
      </c>
    </row>
    <row r="311" spans="1:53" x14ac:dyDescent="0.25">
      <c r="A311" t="str">
        <f t="shared" si="12"/>
        <v xml:space="preserve"> </v>
      </c>
      <c r="B311" t="str">
        <f t="shared" si="11"/>
        <v>307585</v>
      </c>
      <c r="C311" t="s">
        <v>1000</v>
      </c>
      <c r="D311" t="s">
        <v>27</v>
      </c>
      <c r="E311" t="s">
        <v>1001</v>
      </c>
      <c r="F311" t="s">
        <v>1132</v>
      </c>
      <c r="G311" t="s">
        <v>42</v>
      </c>
      <c r="H311" t="str">
        <f>F311&amp;", "&amp;G311</f>
        <v>Rice, MN</v>
      </c>
      <c r="I311" t="s">
        <v>1218</v>
      </c>
      <c r="J311" s="7">
        <v>27131</v>
      </c>
      <c r="K311" t="s">
        <v>1227</v>
      </c>
      <c r="L311">
        <v>30776</v>
      </c>
      <c r="M311">
        <v>25524</v>
      </c>
      <c r="N311">
        <v>2627</v>
      </c>
      <c r="O311">
        <v>217</v>
      </c>
      <c r="P311">
        <v>664</v>
      </c>
      <c r="Q311">
        <v>13</v>
      </c>
      <c r="R311">
        <v>1069</v>
      </c>
      <c r="S311">
        <v>662</v>
      </c>
      <c r="T311" s="12">
        <v>82.934754354042113</v>
      </c>
      <c r="U311" s="9">
        <f>N311/L311</f>
        <v>8.5358721081362096E-2</v>
      </c>
      <c r="V311" s="9">
        <f>O311/L311</f>
        <v>7.0509487912659213E-3</v>
      </c>
      <c r="W311" s="9">
        <f>P311/L311</f>
        <v>2.1575253444242267E-2</v>
      </c>
      <c r="X311" s="9">
        <f>Q311/L311</f>
        <v>4.224070704445022E-4</v>
      </c>
      <c r="Y311" s="9">
        <f>R311/L311</f>
        <v>3.4734858331167143E-2</v>
      </c>
      <c r="Z311" s="9">
        <f>S311/L311</f>
        <v>2.1510267741096958E-2</v>
      </c>
      <c r="AA311" s="9">
        <f>SUM(N311:S311)/L311</f>
        <v>0.17065245645957888</v>
      </c>
      <c r="AB311" s="9" t="str">
        <f>IF(T311&gt;73,"Greater","Less")</f>
        <v>Greater</v>
      </c>
      <c r="AC311" s="9" t="str">
        <f>IF(T311&gt;VLOOKUP(G311,Some_data!$C$3144:$M$3196,11,FALSE),"Greater","Less")</f>
        <v>Less</v>
      </c>
      <c r="AD311" s="9" t="str">
        <f>IF(T311&gt;VLOOKUP(J311,Some_data!$A$2:$M$3143,13,FALSE),"Greater","Less")</f>
        <v>Less</v>
      </c>
      <c r="AE311" s="12">
        <f>IF(AD311="Greater",0,1)</f>
        <v>1</v>
      </c>
      <c r="AF311" t="s">
        <v>30</v>
      </c>
      <c r="AG311" s="1">
        <v>2</v>
      </c>
      <c r="AH311" s="2">
        <v>43862</v>
      </c>
      <c r="AI311" s="2" t="s">
        <v>31</v>
      </c>
      <c r="AJ311" t="s">
        <v>31</v>
      </c>
      <c r="AK311" s="2">
        <v>43862</v>
      </c>
      <c r="AL311" t="s">
        <v>31</v>
      </c>
      <c r="AM311" t="s">
        <v>89</v>
      </c>
      <c r="AN311" t="s">
        <v>31</v>
      </c>
      <c r="AO311" t="s">
        <v>941</v>
      </c>
      <c r="AP311" t="s">
        <v>33</v>
      </c>
      <c r="AQ311" t="s">
        <v>31</v>
      </c>
      <c r="AR311" t="s">
        <v>60</v>
      </c>
      <c r="AS311" t="s">
        <v>966</v>
      </c>
      <c r="AT311" s="3">
        <v>1.1200000000000001</v>
      </c>
      <c r="AU311" s="3">
        <v>1.3819999999999999</v>
      </c>
      <c r="AV311" s="4">
        <v>1605000</v>
      </c>
      <c r="AW311" s="5">
        <v>100.553</v>
      </c>
      <c r="AX311" s="6">
        <v>1613875.65</v>
      </c>
      <c r="AY311" s="5">
        <v>100.405</v>
      </c>
      <c r="AZ311" s="4">
        <v>1611500.25</v>
      </c>
      <c r="BA311" s="4">
        <v>-2375.4</v>
      </c>
    </row>
    <row r="312" spans="1:53" hidden="1" x14ac:dyDescent="0.25">
      <c r="A312" t="str">
        <f t="shared" si="12"/>
        <v>Dup</v>
      </c>
      <c r="B312" t="str">
        <f t="shared" si="11"/>
        <v>307585</v>
      </c>
      <c r="C312" t="s">
        <v>1002</v>
      </c>
      <c r="D312" t="s">
        <v>27</v>
      </c>
      <c r="E312" t="s">
        <v>1001</v>
      </c>
      <c r="F312" t="s">
        <v>1132</v>
      </c>
      <c r="G312" t="s">
        <v>42</v>
      </c>
      <c r="H312" t="str">
        <f>F312&amp;", "&amp;G312</f>
        <v>Rice, MN</v>
      </c>
      <c r="I312" t="s">
        <v>1218</v>
      </c>
      <c r="J312" s="7">
        <v>27131</v>
      </c>
      <c r="K312" t="s">
        <v>1227</v>
      </c>
      <c r="L312">
        <v>30776</v>
      </c>
      <c r="M312">
        <v>25524</v>
      </c>
      <c r="N312">
        <v>2627</v>
      </c>
      <c r="O312">
        <v>217</v>
      </c>
      <c r="P312">
        <v>664</v>
      </c>
      <c r="Q312">
        <v>13</v>
      </c>
      <c r="R312">
        <v>1069</v>
      </c>
      <c r="S312">
        <v>662</v>
      </c>
      <c r="T312" s="12">
        <v>82.934754354042113</v>
      </c>
      <c r="U312" s="9">
        <f>N312/L312</f>
        <v>8.5358721081362096E-2</v>
      </c>
      <c r="V312" s="9">
        <f>O312/L312</f>
        <v>7.0509487912659213E-3</v>
      </c>
      <c r="W312" s="9">
        <f>P312/L312</f>
        <v>2.1575253444242267E-2</v>
      </c>
      <c r="X312" s="9">
        <f>Q312/L312</f>
        <v>4.224070704445022E-4</v>
      </c>
      <c r="Y312" s="9">
        <f>R312/L312</f>
        <v>3.4734858331167143E-2</v>
      </c>
      <c r="Z312" s="9">
        <f>S312/L312</f>
        <v>2.1510267741096958E-2</v>
      </c>
      <c r="AA312" s="9">
        <f>SUM(N312:S312)/L312</f>
        <v>0.17065245645957888</v>
      </c>
      <c r="AB312" s="9" t="str">
        <f>IF(T312&gt;73,"Greater","Less")</f>
        <v>Greater</v>
      </c>
      <c r="AC312" s="9" t="str">
        <f>IF(T312&gt;VLOOKUP(G312,Some_data!$C$3144:$M$3196,11,FALSE),"Greater","Less")</f>
        <v>Less</v>
      </c>
      <c r="AD312" s="9" t="str">
        <f>IF(T312&gt;VLOOKUP(J312,Some_data!$A$2:$M$3143,13,FALSE),"Greater","Less")</f>
        <v>Less</v>
      </c>
      <c r="AE312" s="9"/>
      <c r="AF312" t="s">
        <v>30</v>
      </c>
      <c r="AG312" s="1">
        <v>2</v>
      </c>
      <c r="AH312" s="2">
        <v>44228</v>
      </c>
      <c r="AI312" s="2" t="s">
        <v>31</v>
      </c>
      <c r="AJ312" t="s">
        <v>31</v>
      </c>
      <c r="AK312" s="2">
        <v>44228</v>
      </c>
      <c r="AL312" t="s">
        <v>31</v>
      </c>
      <c r="AM312" t="s">
        <v>89</v>
      </c>
      <c r="AN312" t="s">
        <v>31</v>
      </c>
      <c r="AO312" t="s">
        <v>941</v>
      </c>
      <c r="AP312" t="s">
        <v>33</v>
      </c>
      <c r="AQ312" t="s">
        <v>31</v>
      </c>
      <c r="AR312" t="s">
        <v>60</v>
      </c>
      <c r="AS312" t="s">
        <v>966</v>
      </c>
      <c r="AT312" s="3">
        <v>1.4039999999999999</v>
      </c>
      <c r="AU312" s="3">
        <v>1.7410000000000001</v>
      </c>
      <c r="AV312" s="4">
        <v>1880000</v>
      </c>
      <c r="AW312" s="5">
        <v>100.958</v>
      </c>
      <c r="AX312" s="6">
        <v>1898010.4</v>
      </c>
      <c r="AY312" s="5">
        <v>100.98399999999999</v>
      </c>
      <c r="AZ312" s="4">
        <v>1898499.2</v>
      </c>
      <c r="BA312" s="4">
        <v>488.8</v>
      </c>
    </row>
    <row r="313" spans="1:53" hidden="1" x14ac:dyDescent="0.25">
      <c r="A313" t="str">
        <f t="shared" si="12"/>
        <v>Dup</v>
      </c>
      <c r="B313" t="str">
        <f t="shared" si="11"/>
        <v>307585</v>
      </c>
      <c r="C313" t="s">
        <v>1003</v>
      </c>
      <c r="D313" t="s">
        <v>27</v>
      </c>
      <c r="E313" t="s">
        <v>1001</v>
      </c>
      <c r="F313" t="s">
        <v>1132</v>
      </c>
      <c r="G313" t="s">
        <v>42</v>
      </c>
      <c r="H313" t="str">
        <f>F313&amp;", "&amp;G313</f>
        <v>Rice, MN</v>
      </c>
      <c r="I313" t="s">
        <v>1218</v>
      </c>
      <c r="J313" s="7">
        <v>27131</v>
      </c>
      <c r="K313" t="s">
        <v>1227</v>
      </c>
      <c r="L313">
        <v>30776</v>
      </c>
      <c r="M313">
        <v>25524</v>
      </c>
      <c r="N313">
        <v>2627</v>
      </c>
      <c r="O313">
        <v>217</v>
      </c>
      <c r="P313">
        <v>664</v>
      </c>
      <c r="Q313">
        <v>13</v>
      </c>
      <c r="R313">
        <v>1069</v>
      </c>
      <c r="S313">
        <v>662</v>
      </c>
      <c r="T313" s="12">
        <v>82.934754354042113</v>
      </c>
      <c r="U313" s="9">
        <f>N313/L313</f>
        <v>8.5358721081362096E-2</v>
      </c>
      <c r="V313" s="9">
        <f>O313/L313</f>
        <v>7.0509487912659213E-3</v>
      </c>
      <c r="W313" s="9">
        <f>P313/L313</f>
        <v>2.1575253444242267E-2</v>
      </c>
      <c r="X313" s="9">
        <f>Q313/L313</f>
        <v>4.224070704445022E-4</v>
      </c>
      <c r="Y313" s="9">
        <f>R313/L313</f>
        <v>3.4734858331167143E-2</v>
      </c>
      <c r="Z313" s="9">
        <f>S313/L313</f>
        <v>2.1510267741096958E-2</v>
      </c>
      <c r="AA313" s="9">
        <f>SUM(N313:S313)/L313</f>
        <v>0.17065245645957888</v>
      </c>
      <c r="AB313" s="9" t="str">
        <f>IF(T313&gt;73,"Greater","Less")</f>
        <v>Greater</v>
      </c>
      <c r="AC313" s="9" t="str">
        <f>IF(T313&gt;VLOOKUP(G313,Some_data!$C$3144:$M$3196,11,FALSE),"Greater","Less")</f>
        <v>Less</v>
      </c>
      <c r="AD313" s="9" t="str">
        <f>IF(T313&gt;VLOOKUP(J313,Some_data!$A$2:$M$3143,13,FALSE),"Greater","Less")</f>
        <v>Less</v>
      </c>
      <c r="AE313" s="9"/>
      <c r="AF313" t="s">
        <v>30</v>
      </c>
      <c r="AG313" s="1">
        <v>2</v>
      </c>
      <c r="AH313" s="2">
        <v>44593</v>
      </c>
      <c r="AI313" s="2" t="s">
        <v>31</v>
      </c>
      <c r="AJ313" t="s">
        <v>31</v>
      </c>
      <c r="AK313" s="2">
        <v>44593</v>
      </c>
      <c r="AL313" t="s">
        <v>31</v>
      </c>
      <c r="AM313" t="s">
        <v>89</v>
      </c>
      <c r="AN313" t="s">
        <v>31</v>
      </c>
      <c r="AO313" t="s">
        <v>941</v>
      </c>
      <c r="AP313" t="s">
        <v>33</v>
      </c>
      <c r="AQ313" t="s">
        <v>31</v>
      </c>
      <c r="AR313" t="s">
        <v>60</v>
      </c>
      <c r="AS313" t="s">
        <v>966</v>
      </c>
      <c r="AT313" s="3">
        <v>1.609</v>
      </c>
      <c r="AU313" s="3">
        <v>2</v>
      </c>
      <c r="AV313" s="4">
        <v>1920000</v>
      </c>
      <c r="AW313" s="5">
        <v>101.003</v>
      </c>
      <c r="AX313" s="6">
        <v>1939257.6</v>
      </c>
      <c r="AY313" s="5">
        <v>101.202</v>
      </c>
      <c r="AZ313" s="4">
        <v>1943078.4</v>
      </c>
      <c r="BA313" s="4">
        <v>3820.8</v>
      </c>
    </row>
    <row r="314" spans="1:53" hidden="1" x14ac:dyDescent="0.25">
      <c r="A314" t="str">
        <f t="shared" si="12"/>
        <v>Dup</v>
      </c>
      <c r="B314" t="str">
        <f t="shared" si="11"/>
        <v>307585</v>
      </c>
      <c r="C314" t="s">
        <v>1004</v>
      </c>
      <c r="D314" t="s">
        <v>27</v>
      </c>
      <c r="E314" t="s">
        <v>1001</v>
      </c>
      <c r="F314" t="s">
        <v>1132</v>
      </c>
      <c r="G314" t="s">
        <v>42</v>
      </c>
      <c r="H314" t="str">
        <f>F314&amp;", "&amp;G314</f>
        <v>Rice, MN</v>
      </c>
      <c r="I314" t="s">
        <v>1218</v>
      </c>
      <c r="J314" s="7">
        <v>27131</v>
      </c>
      <c r="K314" t="s">
        <v>1227</v>
      </c>
      <c r="L314">
        <v>30776</v>
      </c>
      <c r="M314">
        <v>25524</v>
      </c>
      <c r="N314">
        <v>2627</v>
      </c>
      <c r="O314">
        <v>217</v>
      </c>
      <c r="P314">
        <v>664</v>
      </c>
      <c r="Q314">
        <v>13</v>
      </c>
      <c r="R314">
        <v>1069</v>
      </c>
      <c r="S314">
        <v>662</v>
      </c>
      <c r="T314" s="12">
        <v>82.934754354042113</v>
      </c>
      <c r="U314" s="9">
        <f>N314/L314</f>
        <v>8.5358721081362096E-2</v>
      </c>
      <c r="V314" s="9">
        <f>O314/L314</f>
        <v>7.0509487912659213E-3</v>
      </c>
      <c r="W314" s="9">
        <f>P314/L314</f>
        <v>2.1575253444242267E-2</v>
      </c>
      <c r="X314" s="9">
        <f>Q314/L314</f>
        <v>4.224070704445022E-4</v>
      </c>
      <c r="Y314" s="9">
        <f>R314/L314</f>
        <v>3.4734858331167143E-2</v>
      </c>
      <c r="Z314" s="9">
        <f>S314/L314</f>
        <v>2.1510267741096958E-2</v>
      </c>
      <c r="AA314" s="9">
        <f>SUM(N314:S314)/L314</f>
        <v>0.17065245645957888</v>
      </c>
      <c r="AB314" s="9" t="str">
        <f>IF(T314&gt;73,"Greater","Less")</f>
        <v>Greater</v>
      </c>
      <c r="AC314" s="9" t="str">
        <f>IF(T314&gt;VLOOKUP(G314,Some_data!$C$3144:$M$3196,11,FALSE),"Greater","Less")</f>
        <v>Less</v>
      </c>
      <c r="AD314" s="9" t="str">
        <f>IF(T314&gt;VLOOKUP(J314,Some_data!$A$2:$M$3143,13,FALSE),"Greater","Less")</f>
        <v>Less</v>
      </c>
      <c r="AE314" s="9"/>
      <c r="AF314" t="s">
        <v>30</v>
      </c>
      <c r="AG314" s="1">
        <v>2</v>
      </c>
      <c r="AH314" s="2">
        <v>44958</v>
      </c>
      <c r="AI314" s="2" t="s">
        <v>31</v>
      </c>
      <c r="AJ314" t="s">
        <v>31</v>
      </c>
      <c r="AK314" s="2">
        <v>44958</v>
      </c>
      <c r="AL314" t="s">
        <v>31</v>
      </c>
      <c r="AM314" t="s">
        <v>89</v>
      </c>
      <c r="AN314" t="s">
        <v>31</v>
      </c>
      <c r="AO314" t="s">
        <v>941</v>
      </c>
      <c r="AP314" t="s">
        <v>33</v>
      </c>
      <c r="AQ314" t="s">
        <v>31</v>
      </c>
      <c r="AR314" t="s">
        <v>60</v>
      </c>
      <c r="AS314" t="s">
        <v>966</v>
      </c>
      <c r="AT314" s="3">
        <v>1.762</v>
      </c>
      <c r="AU314" s="3">
        <v>2.194</v>
      </c>
      <c r="AV314" s="4">
        <v>1960000</v>
      </c>
      <c r="AW314" s="5">
        <v>100.833</v>
      </c>
      <c r="AX314" s="6">
        <v>1976326.8</v>
      </c>
      <c r="AY314" s="5">
        <v>101.488</v>
      </c>
      <c r="AZ314" s="4">
        <v>1989164.8</v>
      </c>
      <c r="BA314" s="4">
        <v>12838</v>
      </c>
    </row>
    <row r="315" spans="1:53" hidden="1" x14ac:dyDescent="0.25">
      <c r="A315" t="str">
        <f t="shared" si="12"/>
        <v>Dup</v>
      </c>
      <c r="B315" t="str">
        <f t="shared" si="11"/>
        <v>307585</v>
      </c>
      <c r="C315" t="s">
        <v>1005</v>
      </c>
      <c r="D315" t="s">
        <v>27</v>
      </c>
      <c r="E315" t="s">
        <v>1001</v>
      </c>
      <c r="F315" t="s">
        <v>1132</v>
      </c>
      <c r="G315" t="s">
        <v>42</v>
      </c>
      <c r="H315" t="str">
        <f>F315&amp;", "&amp;G315</f>
        <v>Rice, MN</v>
      </c>
      <c r="I315" t="s">
        <v>1218</v>
      </c>
      <c r="J315" s="7">
        <v>27131</v>
      </c>
      <c r="K315" t="s">
        <v>1227</v>
      </c>
      <c r="L315">
        <v>30776</v>
      </c>
      <c r="M315">
        <v>25524</v>
      </c>
      <c r="N315">
        <v>2627</v>
      </c>
      <c r="O315">
        <v>217</v>
      </c>
      <c r="P315">
        <v>664</v>
      </c>
      <c r="Q315">
        <v>13</v>
      </c>
      <c r="R315">
        <v>1069</v>
      </c>
      <c r="S315">
        <v>662</v>
      </c>
      <c r="T315" s="12">
        <v>82.934754354042113</v>
      </c>
      <c r="U315" s="9">
        <f>N315/L315</f>
        <v>8.5358721081362096E-2</v>
      </c>
      <c r="V315" s="9">
        <f>O315/L315</f>
        <v>7.0509487912659213E-3</v>
      </c>
      <c r="W315" s="9">
        <f>P315/L315</f>
        <v>2.1575253444242267E-2</v>
      </c>
      <c r="X315" s="9">
        <f>Q315/L315</f>
        <v>4.224070704445022E-4</v>
      </c>
      <c r="Y315" s="9">
        <f>R315/L315</f>
        <v>3.4734858331167143E-2</v>
      </c>
      <c r="Z315" s="9">
        <f>S315/L315</f>
        <v>2.1510267741096958E-2</v>
      </c>
      <c r="AA315" s="9">
        <f>SUM(N315:S315)/L315</f>
        <v>0.17065245645957888</v>
      </c>
      <c r="AB315" s="9" t="str">
        <f>IF(T315&gt;73,"Greater","Less")</f>
        <v>Greater</v>
      </c>
      <c r="AC315" s="9" t="str">
        <f>IF(T315&gt;VLOOKUP(G315,Some_data!$C$3144:$M$3196,11,FALSE),"Greater","Less")</f>
        <v>Less</v>
      </c>
      <c r="AD315" s="9" t="str">
        <f>IF(T315&gt;VLOOKUP(J315,Some_data!$A$2:$M$3143,13,FALSE),"Greater","Less")</f>
        <v>Less</v>
      </c>
      <c r="AE315" s="9"/>
      <c r="AF315" t="s">
        <v>30</v>
      </c>
      <c r="AG315" s="1">
        <v>2</v>
      </c>
      <c r="AH315" s="2">
        <v>45323</v>
      </c>
      <c r="AI315" s="2" t="s">
        <v>31</v>
      </c>
      <c r="AJ315" t="s">
        <v>31</v>
      </c>
      <c r="AK315" s="2">
        <v>45323</v>
      </c>
      <c r="AL315" t="s">
        <v>31</v>
      </c>
      <c r="AM315" t="s">
        <v>89</v>
      </c>
      <c r="AN315" t="s">
        <v>31</v>
      </c>
      <c r="AO315" t="s">
        <v>941</v>
      </c>
      <c r="AP315" t="s">
        <v>33</v>
      </c>
      <c r="AQ315" t="s">
        <v>31</v>
      </c>
      <c r="AR315" t="s">
        <v>60</v>
      </c>
      <c r="AS315" t="s">
        <v>966</v>
      </c>
      <c r="AT315" s="3">
        <v>1.9590000000000001</v>
      </c>
      <c r="AU315" s="3">
        <v>2.4430000000000001</v>
      </c>
      <c r="AV315" s="4">
        <v>2000000</v>
      </c>
      <c r="AW315" s="5">
        <v>100.179</v>
      </c>
      <c r="AX315" s="6">
        <v>2003580</v>
      </c>
      <c r="AY315" s="5">
        <v>101.66200000000001</v>
      </c>
      <c r="AZ315" s="4">
        <v>2033240</v>
      </c>
      <c r="BA315" s="4">
        <v>29660</v>
      </c>
    </row>
    <row r="316" spans="1:53" x14ac:dyDescent="0.25">
      <c r="A316" t="str">
        <f t="shared" si="12"/>
        <v xml:space="preserve"> </v>
      </c>
      <c r="B316" t="str">
        <f t="shared" si="11"/>
        <v>345850</v>
      </c>
      <c r="C316" t="s">
        <v>331</v>
      </c>
      <c r="D316" t="s">
        <v>27</v>
      </c>
      <c r="E316" t="s">
        <v>332</v>
      </c>
      <c r="F316" t="s">
        <v>1074</v>
      </c>
      <c r="G316" t="s">
        <v>42</v>
      </c>
      <c r="H316" t="str">
        <f>F316&amp;", "&amp;G316</f>
        <v>Washington, MN</v>
      </c>
      <c r="I316" t="s">
        <v>1162</v>
      </c>
      <c r="J316" s="7">
        <v>27163</v>
      </c>
      <c r="K316" t="s">
        <v>1226</v>
      </c>
      <c r="L316">
        <v>19406</v>
      </c>
      <c r="M316">
        <v>18235</v>
      </c>
      <c r="N316">
        <v>290</v>
      </c>
      <c r="O316">
        <v>70</v>
      </c>
      <c r="P316">
        <v>162</v>
      </c>
      <c r="Q316">
        <v>20</v>
      </c>
      <c r="R316">
        <v>37</v>
      </c>
      <c r="S316">
        <v>592</v>
      </c>
      <c r="T316" s="12">
        <v>93.965783778212923</v>
      </c>
      <c r="U316" s="9">
        <f>N316/L316</f>
        <v>1.4943831804596517E-2</v>
      </c>
      <c r="V316" s="9">
        <f>O316/L316</f>
        <v>3.6071318149026076E-3</v>
      </c>
      <c r="W316" s="9">
        <f>P316/L316</f>
        <v>8.3479336287746054E-3</v>
      </c>
      <c r="X316" s="9">
        <f>Q316/L316</f>
        <v>1.0306090899721736E-3</v>
      </c>
      <c r="Y316" s="9">
        <f>R316/L316</f>
        <v>1.906626816448521E-3</v>
      </c>
      <c r="Z316" s="9">
        <f>S316/L316</f>
        <v>3.0506029063176336E-2</v>
      </c>
      <c r="AA316" s="9">
        <f>SUM(N316:S316)/L316</f>
        <v>6.0342162217870761E-2</v>
      </c>
      <c r="AB316" s="9" t="str">
        <f>IF(T316&gt;73,"Greater","Less")</f>
        <v>Greater</v>
      </c>
      <c r="AC316" s="9" t="str">
        <f>IF(T316&gt;VLOOKUP(G316,Some_data!$C$3144:$M$3196,11,FALSE),"Greater","Less")</f>
        <v>Greater</v>
      </c>
      <c r="AD316" s="9" t="str">
        <f>IF(T316&gt;VLOOKUP(J316,Some_data!$A$2:$M$3143,13,FALSE),"Greater","Less")</f>
        <v>Greater</v>
      </c>
      <c r="AE316" s="12">
        <f>IF(AD316="Greater",0,1)</f>
        <v>0</v>
      </c>
      <c r="AF316" t="s">
        <v>30</v>
      </c>
      <c r="AG316" s="1">
        <v>2</v>
      </c>
      <c r="AH316" s="2">
        <v>43862</v>
      </c>
      <c r="AI316" s="2" t="s">
        <v>31</v>
      </c>
      <c r="AJ316" t="s">
        <v>31</v>
      </c>
      <c r="AK316" s="2">
        <v>43862</v>
      </c>
      <c r="AL316" t="s">
        <v>31</v>
      </c>
      <c r="AM316" t="s">
        <v>49</v>
      </c>
      <c r="AN316" t="s">
        <v>31</v>
      </c>
      <c r="AO316" t="s">
        <v>49</v>
      </c>
      <c r="AP316" t="s">
        <v>33</v>
      </c>
      <c r="AQ316" t="s">
        <v>31</v>
      </c>
      <c r="AR316" t="s">
        <v>34</v>
      </c>
      <c r="AS316" t="s">
        <v>70</v>
      </c>
      <c r="AT316" s="3">
        <v>1.0920000000000001</v>
      </c>
      <c r="AU316" s="3">
        <v>1.3460000000000001</v>
      </c>
      <c r="AV316" s="4">
        <v>260000</v>
      </c>
      <c r="AW316" s="5">
        <v>100.571</v>
      </c>
      <c r="AX316" s="6">
        <v>261484.6</v>
      </c>
      <c r="AY316" s="5">
        <v>100.495</v>
      </c>
      <c r="AZ316" s="4">
        <v>261287</v>
      </c>
      <c r="BA316" s="4">
        <v>-197.6</v>
      </c>
    </row>
    <row r="317" spans="1:53" hidden="1" x14ac:dyDescent="0.25">
      <c r="A317" t="str">
        <f t="shared" si="12"/>
        <v>Dup</v>
      </c>
      <c r="B317" t="str">
        <f t="shared" si="11"/>
        <v>345850</v>
      </c>
      <c r="C317" t="s">
        <v>333</v>
      </c>
      <c r="D317" t="s">
        <v>27</v>
      </c>
      <c r="E317" t="s">
        <v>332</v>
      </c>
      <c r="F317" t="s">
        <v>1074</v>
      </c>
      <c r="G317" t="s">
        <v>42</v>
      </c>
      <c r="H317" t="str">
        <f>F317&amp;", "&amp;G317</f>
        <v>Washington, MN</v>
      </c>
      <c r="I317" t="s">
        <v>1162</v>
      </c>
      <c r="J317" s="7">
        <v>27163</v>
      </c>
      <c r="K317" t="s">
        <v>1226</v>
      </c>
      <c r="L317">
        <v>19406</v>
      </c>
      <c r="M317">
        <v>18235</v>
      </c>
      <c r="N317">
        <v>290</v>
      </c>
      <c r="O317">
        <v>70</v>
      </c>
      <c r="P317">
        <v>162</v>
      </c>
      <c r="Q317">
        <v>20</v>
      </c>
      <c r="R317">
        <v>37</v>
      </c>
      <c r="S317">
        <v>592</v>
      </c>
      <c r="T317" s="12">
        <v>93.965783778212923</v>
      </c>
      <c r="U317" s="9">
        <f>N317/L317</f>
        <v>1.4943831804596517E-2</v>
      </c>
      <c r="V317" s="9">
        <f>O317/L317</f>
        <v>3.6071318149026076E-3</v>
      </c>
      <c r="W317" s="9">
        <f>P317/L317</f>
        <v>8.3479336287746054E-3</v>
      </c>
      <c r="X317" s="9">
        <f>Q317/L317</f>
        <v>1.0306090899721736E-3</v>
      </c>
      <c r="Y317" s="9">
        <f>R317/L317</f>
        <v>1.906626816448521E-3</v>
      </c>
      <c r="Z317" s="9">
        <f>S317/L317</f>
        <v>3.0506029063176336E-2</v>
      </c>
      <c r="AA317" s="9">
        <f>SUM(N317:S317)/L317</f>
        <v>6.0342162217870761E-2</v>
      </c>
      <c r="AB317" s="9" t="str">
        <f>IF(T317&gt;73,"Greater","Less")</f>
        <v>Greater</v>
      </c>
      <c r="AC317" s="9" t="str">
        <f>IF(T317&gt;VLOOKUP(G317,Some_data!$C$3144:$M$3196,11,FALSE),"Greater","Less")</f>
        <v>Greater</v>
      </c>
      <c r="AD317" s="9" t="str">
        <f>IF(T317&gt;VLOOKUP(J317,Some_data!$A$2:$M$3143,13,FALSE),"Greater","Less")</f>
        <v>Greater</v>
      </c>
      <c r="AE317" s="9"/>
      <c r="AF317" t="s">
        <v>30</v>
      </c>
      <c r="AG317" s="1">
        <v>2</v>
      </c>
      <c r="AH317" s="2">
        <v>44228</v>
      </c>
      <c r="AI317" s="2" t="s">
        <v>31</v>
      </c>
      <c r="AJ317" t="s">
        <v>31</v>
      </c>
      <c r="AK317" s="2">
        <v>44228</v>
      </c>
      <c r="AL317" t="s">
        <v>31</v>
      </c>
      <c r="AM317" t="s">
        <v>49</v>
      </c>
      <c r="AN317" t="s">
        <v>31</v>
      </c>
      <c r="AO317" t="s">
        <v>49</v>
      </c>
      <c r="AP317" t="s">
        <v>33</v>
      </c>
      <c r="AQ317" t="s">
        <v>31</v>
      </c>
      <c r="AR317" t="s">
        <v>34</v>
      </c>
      <c r="AS317" t="s">
        <v>70</v>
      </c>
      <c r="AT317" s="3">
        <v>1.4490000000000001</v>
      </c>
      <c r="AU317" s="3">
        <v>1.7969999999999999</v>
      </c>
      <c r="AV317" s="4">
        <v>265000</v>
      </c>
      <c r="AW317" s="5">
        <v>100.886</v>
      </c>
      <c r="AX317" s="6">
        <v>267347.90000000002</v>
      </c>
      <c r="AY317" s="5">
        <v>101.001</v>
      </c>
      <c r="AZ317" s="4">
        <v>267652.65000000002</v>
      </c>
      <c r="BA317" s="4">
        <v>304.75</v>
      </c>
    </row>
    <row r="318" spans="1:53" hidden="1" x14ac:dyDescent="0.25">
      <c r="A318" t="str">
        <f t="shared" si="12"/>
        <v>Dup</v>
      </c>
      <c r="B318" t="str">
        <f t="shared" si="11"/>
        <v>345850</v>
      </c>
      <c r="C318" t="s">
        <v>334</v>
      </c>
      <c r="D318" t="s">
        <v>27</v>
      </c>
      <c r="E318" t="s">
        <v>332</v>
      </c>
      <c r="F318" t="s">
        <v>1074</v>
      </c>
      <c r="G318" t="s">
        <v>42</v>
      </c>
      <c r="H318" t="str">
        <f>F318&amp;", "&amp;G318</f>
        <v>Washington, MN</v>
      </c>
      <c r="I318" t="s">
        <v>1162</v>
      </c>
      <c r="J318" s="7">
        <v>27163</v>
      </c>
      <c r="K318" t="s">
        <v>1226</v>
      </c>
      <c r="L318">
        <v>19406</v>
      </c>
      <c r="M318">
        <v>18235</v>
      </c>
      <c r="N318">
        <v>290</v>
      </c>
      <c r="O318">
        <v>70</v>
      </c>
      <c r="P318">
        <v>162</v>
      </c>
      <c r="Q318">
        <v>20</v>
      </c>
      <c r="R318">
        <v>37</v>
      </c>
      <c r="S318">
        <v>592</v>
      </c>
      <c r="T318" s="12">
        <v>93.965783778212923</v>
      </c>
      <c r="U318" s="9">
        <f>N318/L318</f>
        <v>1.4943831804596517E-2</v>
      </c>
      <c r="V318" s="9">
        <f>O318/L318</f>
        <v>3.6071318149026076E-3</v>
      </c>
      <c r="W318" s="9">
        <f>P318/L318</f>
        <v>8.3479336287746054E-3</v>
      </c>
      <c r="X318" s="9">
        <f>Q318/L318</f>
        <v>1.0306090899721736E-3</v>
      </c>
      <c r="Y318" s="9">
        <f>R318/L318</f>
        <v>1.906626816448521E-3</v>
      </c>
      <c r="Z318" s="9">
        <f>S318/L318</f>
        <v>3.0506029063176336E-2</v>
      </c>
      <c r="AA318" s="9">
        <f>SUM(N318:S318)/L318</f>
        <v>6.0342162217870761E-2</v>
      </c>
      <c r="AB318" s="9" t="str">
        <f>IF(T318&gt;73,"Greater","Less")</f>
        <v>Greater</v>
      </c>
      <c r="AC318" s="9" t="str">
        <f>IF(T318&gt;VLOOKUP(G318,Some_data!$C$3144:$M$3196,11,FALSE),"Greater","Less")</f>
        <v>Greater</v>
      </c>
      <c r="AD318" s="9" t="str">
        <f>IF(T318&gt;VLOOKUP(J318,Some_data!$A$2:$M$3143,13,FALSE),"Greater","Less")</f>
        <v>Greater</v>
      </c>
      <c r="AE318" s="9"/>
      <c r="AF318" t="s">
        <v>30</v>
      </c>
      <c r="AG318" s="1">
        <v>2</v>
      </c>
      <c r="AH318" s="2">
        <v>44593</v>
      </c>
      <c r="AI318" s="2" t="s">
        <v>31</v>
      </c>
      <c r="AJ318" t="s">
        <v>31</v>
      </c>
      <c r="AK318" s="2">
        <v>44593</v>
      </c>
      <c r="AL318" t="s">
        <v>31</v>
      </c>
      <c r="AM318" t="s">
        <v>49</v>
      </c>
      <c r="AN318" t="s">
        <v>31</v>
      </c>
      <c r="AO318" t="s">
        <v>49</v>
      </c>
      <c r="AP318" t="s">
        <v>33</v>
      </c>
      <c r="AQ318" t="s">
        <v>31</v>
      </c>
      <c r="AR318" t="s">
        <v>34</v>
      </c>
      <c r="AS318" t="s">
        <v>70</v>
      </c>
      <c r="AT318" s="3">
        <v>1.5780000000000001</v>
      </c>
      <c r="AU318" s="3">
        <v>1.9610000000000001</v>
      </c>
      <c r="AV318" s="4">
        <v>270000</v>
      </c>
      <c r="AW318" s="5">
        <v>101.084</v>
      </c>
      <c r="AX318" s="6">
        <v>272926.8</v>
      </c>
      <c r="AY318" s="5">
        <v>101.31399999999999</v>
      </c>
      <c r="AZ318" s="4">
        <v>273547.8</v>
      </c>
      <c r="BA318" s="4">
        <v>621</v>
      </c>
    </row>
    <row r="319" spans="1:53" hidden="1" x14ac:dyDescent="0.25">
      <c r="A319" t="str">
        <f t="shared" si="12"/>
        <v>Dup</v>
      </c>
      <c r="B319" t="str">
        <f t="shared" si="11"/>
        <v>345850</v>
      </c>
      <c r="C319" t="s">
        <v>335</v>
      </c>
      <c r="D319" t="s">
        <v>27</v>
      </c>
      <c r="E319" t="s">
        <v>332</v>
      </c>
      <c r="F319" t="s">
        <v>1074</v>
      </c>
      <c r="G319" t="s">
        <v>42</v>
      </c>
      <c r="H319" t="str">
        <f>F319&amp;", "&amp;G319</f>
        <v>Washington, MN</v>
      </c>
      <c r="I319" t="s">
        <v>1162</v>
      </c>
      <c r="J319" s="7">
        <v>27163</v>
      </c>
      <c r="K319" t="s">
        <v>1226</v>
      </c>
      <c r="L319">
        <v>19406</v>
      </c>
      <c r="M319">
        <v>18235</v>
      </c>
      <c r="N319">
        <v>290</v>
      </c>
      <c r="O319">
        <v>70</v>
      </c>
      <c r="P319">
        <v>162</v>
      </c>
      <c r="Q319">
        <v>20</v>
      </c>
      <c r="R319">
        <v>37</v>
      </c>
      <c r="S319">
        <v>592</v>
      </c>
      <c r="T319" s="12">
        <v>93.965783778212923</v>
      </c>
      <c r="U319" s="9">
        <f>N319/L319</f>
        <v>1.4943831804596517E-2</v>
      </c>
      <c r="V319" s="9">
        <f>O319/L319</f>
        <v>3.6071318149026076E-3</v>
      </c>
      <c r="W319" s="9">
        <f>P319/L319</f>
        <v>8.3479336287746054E-3</v>
      </c>
      <c r="X319" s="9">
        <f>Q319/L319</f>
        <v>1.0306090899721736E-3</v>
      </c>
      <c r="Y319" s="9">
        <f>R319/L319</f>
        <v>1.906626816448521E-3</v>
      </c>
      <c r="Z319" s="9">
        <f>S319/L319</f>
        <v>3.0506029063176336E-2</v>
      </c>
      <c r="AA319" s="9">
        <f>SUM(N319:S319)/L319</f>
        <v>6.0342162217870761E-2</v>
      </c>
      <c r="AB319" s="9" t="str">
        <f>IF(T319&gt;73,"Greater","Less")</f>
        <v>Greater</v>
      </c>
      <c r="AC319" s="9" t="str">
        <f>IF(T319&gt;VLOOKUP(G319,Some_data!$C$3144:$M$3196,11,FALSE),"Greater","Less")</f>
        <v>Greater</v>
      </c>
      <c r="AD319" s="9" t="str">
        <f>IF(T319&gt;VLOOKUP(J319,Some_data!$A$2:$M$3143,13,FALSE),"Greater","Less")</f>
        <v>Greater</v>
      </c>
      <c r="AE319" s="9"/>
      <c r="AF319" t="s">
        <v>30</v>
      </c>
      <c r="AG319" s="1">
        <v>2</v>
      </c>
      <c r="AH319" s="2">
        <v>44958</v>
      </c>
      <c r="AI319" s="2" t="s">
        <v>31</v>
      </c>
      <c r="AJ319" t="s">
        <v>31</v>
      </c>
      <c r="AK319" s="2">
        <v>44958</v>
      </c>
      <c r="AL319" t="s">
        <v>31</v>
      </c>
      <c r="AM319" t="s">
        <v>49</v>
      </c>
      <c r="AN319" t="s">
        <v>31</v>
      </c>
      <c r="AO319" t="s">
        <v>49</v>
      </c>
      <c r="AP319" t="s">
        <v>33</v>
      </c>
      <c r="AQ319" t="s">
        <v>31</v>
      </c>
      <c r="AR319" t="s">
        <v>34</v>
      </c>
      <c r="AS319" t="s">
        <v>70</v>
      </c>
      <c r="AT319" s="3">
        <v>1.69</v>
      </c>
      <c r="AU319" s="3">
        <v>2.1019999999999999</v>
      </c>
      <c r="AV319" s="4">
        <v>275000</v>
      </c>
      <c r="AW319" s="5">
        <v>101.08799999999999</v>
      </c>
      <c r="AX319" s="6">
        <v>277992</v>
      </c>
      <c r="AY319" s="5">
        <v>101.94199999999999</v>
      </c>
      <c r="AZ319" s="4">
        <v>280340.5</v>
      </c>
      <c r="BA319" s="4">
        <v>2348.5</v>
      </c>
    </row>
    <row r="320" spans="1:53" hidden="1" x14ac:dyDescent="0.25">
      <c r="A320" t="str">
        <f t="shared" si="12"/>
        <v>Dup</v>
      </c>
      <c r="B320" t="str">
        <f t="shared" si="11"/>
        <v>345850</v>
      </c>
      <c r="C320" t="s">
        <v>336</v>
      </c>
      <c r="D320" t="s">
        <v>27</v>
      </c>
      <c r="E320" t="s">
        <v>332</v>
      </c>
      <c r="F320" t="s">
        <v>1074</v>
      </c>
      <c r="G320" t="s">
        <v>42</v>
      </c>
      <c r="H320" t="str">
        <f>F320&amp;", "&amp;G320</f>
        <v>Washington, MN</v>
      </c>
      <c r="I320" t="s">
        <v>1162</v>
      </c>
      <c r="J320" s="7">
        <v>27163</v>
      </c>
      <c r="K320" t="s">
        <v>1226</v>
      </c>
      <c r="L320">
        <v>19406</v>
      </c>
      <c r="M320">
        <v>18235</v>
      </c>
      <c r="N320">
        <v>290</v>
      </c>
      <c r="O320">
        <v>70</v>
      </c>
      <c r="P320">
        <v>162</v>
      </c>
      <c r="Q320">
        <v>20</v>
      </c>
      <c r="R320">
        <v>37</v>
      </c>
      <c r="S320">
        <v>592</v>
      </c>
      <c r="T320" s="12">
        <v>93.965783778212923</v>
      </c>
      <c r="U320" s="9">
        <f>N320/L320</f>
        <v>1.4943831804596517E-2</v>
      </c>
      <c r="V320" s="9">
        <f>O320/L320</f>
        <v>3.6071318149026076E-3</v>
      </c>
      <c r="W320" s="9">
        <f>P320/L320</f>
        <v>8.3479336287746054E-3</v>
      </c>
      <c r="X320" s="9">
        <f>Q320/L320</f>
        <v>1.0306090899721736E-3</v>
      </c>
      <c r="Y320" s="9">
        <f>R320/L320</f>
        <v>1.906626816448521E-3</v>
      </c>
      <c r="Z320" s="9">
        <f>S320/L320</f>
        <v>3.0506029063176336E-2</v>
      </c>
      <c r="AA320" s="9">
        <f>SUM(N320:S320)/L320</f>
        <v>6.0342162217870761E-2</v>
      </c>
      <c r="AB320" s="9" t="str">
        <f>IF(T320&gt;73,"Greater","Less")</f>
        <v>Greater</v>
      </c>
      <c r="AC320" s="9" t="str">
        <f>IF(T320&gt;VLOOKUP(G320,Some_data!$C$3144:$M$3196,11,FALSE),"Greater","Less")</f>
        <v>Greater</v>
      </c>
      <c r="AD320" s="9" t="str">
        <f>IF(T320&gt;VLOOKUP(J320,Some_data!$A$2:$M$3143,13,FALSE),"Greater","Less")</f>
        <v>Greater</v>
      </c>
      <c r="AE320" s="9"/>
      <c r="AF320" t="s">
        <v>30</v>
      </c>
      <c r="AG320" s="1">
        <v>2</v>
      </c>
      <c r="AH320" s="2">
        <v>45323</v>
      </c>
      <c r="AI320" s="2" t="s">
        <v>31</v>
      </c>
      <c r="AJ320" t="s">
        <v>31</v>
      </c>
      <c r="AK320" s="2">
        <v>45323</v>
      </c>
      <c r="AL320" t="s">
        <v>31</v>
      </c>
      <c r="AM320" t="s">
        <v>49</v>
      </c>
      <c r="AN320" t="s">
        <v>31</v>
      </c>
      <c r="AO320" t="s">
        <v>49</v>
      </c>
      <c r="AP320" t="s">
        <v>33</v>
      </c>
      <c r="AQ320" t="s">
        <v>31</v>
      </c>
      <c r="AR320" t="s">
        <v>34</v>
      </c>
      <c r="AS320" t="s">
        <v>70</v>
      </c>
      <c r="AT320" s="3">
        <v>1.796</v>
      </c>
      <c r="AU320" s="3">
        <v>2.2370000000000001</v>
      </c>
      <c r="AV320" s="4">
        <v>280000</v>
      </c>
      <c r="AW320" s="5">
        <v>100.90300000000001</v>
      </c>
      <c r="AX320" s="6">
        <v>282528.40000000002</v>
      </c>
      <c r="AY320" s="5">
        <v>102.002</v>
      </c>
      <c r="AZ320" s="4">
        <v>285605.59999999998</v>
      </c>
      <c r="BA320" s="4">
        <v>3077.2</v>
      </c>
    </row>
    <row r="321" spans="1:53" hidden="1" x14ac:dyDescent="0.25">
      <c r="A321" t="str">
        <f t="shared" si="12"/>
        <v>Dup</v>
      </c>
      <c r="B321" t="str">
        <f t="shared" si="11"/>
        <v>345850</v>
      </c>
      <c r="C321" t="s">
        <v>337</v>
      </c>
      <c r="D321" t="s">
        <v>27</v>
      </c>
      <c r="E321" t="s">
        <v>332</v>
      </c>
      <c r="F321" t="s">
        <v>1074</v>
      </c>
      <c r="G321" t="s">
        <v>42</v>
      </c>
      <c r="H321" t="str">
        <f>F321&amp;", "&amp;G321</f>
        <v>Washington, MN</v>
      </c>
      <c r="I321" t="s">
        <v>1162</v>
      </c>
      <c r="J321" s="7">
        <v>27163</v>
      </c>
      <c r="K321" t="s">
        <v>1226</v>
      </c>
      <c r="L321">
        <v>19406</v>
      </c>
      <c r="M321">
        <v>18235</v>
      </c>
      <c r="N321">
        <v>290</v>
      </c>
      <c r="O321">
        <v>70</v>
      </c>
      <c r="P321">
        <v>162</v>
      </c>
      <c r="Q321">
        <v>20</v>
      </c>
      <c r="R321">
        <v>37</v>
      </c>
      <c r="S321">
        <v>592</v>
      </c>
      <c r="T321" s="12">
        <v>93.965783778212923</v>
      </c>
      <c r="U321" s="9">
        <f>N321/L321</f>
        <v>1.4943831804596517E-2</v>
      </c>
      <c r="V321" s="9">
        <f>O321/L321</f>
        <v>3.6071318149026076E-3</v>
      </c>
      <c r="W321" s="9">
        <f>P321/L321</f>
        <v>8.3479336287746054E-3</v>
      </c>
      <c r="X321" s="9">
        <f>Q321/L321</f>
        <v>1.0306090899721736E-3</v>
      </c>
      <c r="Y321" s="9">
        <f>R321/L321</f>
        <v>1.906626816448521E-3</v>
      </c>
      <c r="Z321" s="9">
        <f>S321/L321</f>
        <v>3.0506029063176336E-2</v>
      </c>
      <c r="AA321" s="9">
        <f>SUM(N321:S321)/L321</f>
        <v>6.0342162217870761E-2</v>
      </c>
      <c r="AB321" s="9" t="str">
        <f>IF(T321&gt;73,"Greater","Less")</f>
        <v>Greater</v>
      </c>
      <c r="AC321" s="9" t="str">
        <f>IF(T321&gt;VLOOKUP(G321,Some_data!$C$3144:$M$3196,11,FALSE),"Greater","Less")</f>
        <v>Greater</v>
      </c>
      <c r="AD321" s="9" t="str">
        <f>IF(T321&gt;VLOOKUP(J321,Some_data!$A$2:$M$3143,13,FALSE),"Greater","Less")</f>
        <v>Greater</v>
      </c>
      <c r="AE321" s="9"/>
      <c r="AF321" t="s">
        <v>30</v>
      </c>
      <c r="AG321" s="1">
        <v>2</v>
      </c>
      <c r="AH321" s="2">
        <v>45689</v>
      </c>
      <c r="AI321" s="2" t="s">
        <v>31</v>
      </c>
      <c r="AJ321" t="s">
        <v>31</v>
      </c>
      <c r="AK321" s="2">
        <v>45689</v>
      </c>
      <c r="AL321" t="s">
        <v>31</v>
      </c>
      <c r="AM321" t="s">
        <v>49</v>
      </c>
      <c r="AN321" t="s">
        <v>31</v>
      </c>
      <c r="AO321" t="s">
        <v>49</v>
      </c>
      <c r="AP321" t="s">
        <v>33</v>
      </c>
      <c r="AQ321" t="s">
        <v>31</v>
      </c>
      <c r="AR321" t="s">
        <v>34</v>
      </c>
      <c r="AS321" t="s">
        <v>70</v>
      </c>
      <c r="AT321" s="3">
        <v>1.9490000000000001</v>
      </c>
      <c r="AU321" s="3">
        <v>2.431</v>
      </c>
      <c r="AV321" s="4">
        <v>285000</v>
      </c>
      <c r="AW321" s="5">
        <v>100.268</v>
      </c>
      <c r="AX321" s="6">
        <v>285763.8</v>
      </c>
      <c r="AY321" s="5">
        <v>101.32</v>
      </c>
      <c r="AZ321" s="4">
        <v>288762</v>
      </c>
      <c r="BA321" s="4">
        <v>2998.2</v>
      </c>
    </row>
    <row r="322" spans="1:53" hidden="1" x14ac:dyDescent="0.25">
      <c r="A322" t="str">
        <f t="shared" si="12"/>
        <v>Dup</v>
      </c>
      <c r="B322" t="str">
        <f t="shared" si="11"/>
        <v>345850</v>
      </c>
      <c r="C322" t="s">
        <v>338</v>
      </c>
      <c r="D322" t="s">
        <v>27</v>
      </c>
      <c r="E322" t="s">
        <v>332</v>
      </c>
      <c r="F322" t="s">
        <v>1074</v>
      </c>
      <c r="G322" t="s">
        <v>42</v>
      </c>
      <c r="H322" t="str">
        <f>F322&amp;", "&amp;G322</f>
        <v>Washington, MN</v>
      </c>
      <c r="I322" t="s">
        <v>1162</v>
      </c>
      <c r="J322" s="7">
        <v>27163</v>
      </c>
      <c r="K322" t="s">
        <v>1226</v>
      </c>
      <c r="L322">
        <v>19406</v>
      </c>
      <c r="M322">
        <v>18235</v>
      </c>
      <c r="N322">
        <v>290</v>
      </c>
      <c r="O322">
        <v>70</v>
      </c>
      <c r="P322">
        <v>162</v>
      </c>
      <c r="Q322">
        <v>20</v>
      </c>
      <c r="R322">
        <v>37</v>
      </c>
      <c r="S322">
        <v>592</v>
      </c>
      <c r="T322" s="12">
        <v>93.965783778212923</v>
      </c>
      <c r="U322" s="9">
        <f>N322/L322</f>
        <v>1.4943831804596517E-2</v>
      </c>
      <c r="V322" s="9">
        <f>O322/L322</f>
        <v>3.6071318149026076E-3</v>
      </c>
      <c r="W322" s="9">
        <f>P322/L322</f>
        <v>8.3479336287746054E-3</v>
      </c>
      <c r="X322" s="9">
        <f>Q322/L322</f>
        <v>1.0306090899721736E-3</v>
      </c>
      <c r="Y322" s="9">
        <f>R322/L322</f>
        <v>1.906626816448521E-3</v>
      </c>
      <c r="Z322" s="9">
        <f>S322/L322</f>
        <v>3.0506029063176336E-2</v>
      </c>
      <c r="AA322" s="9">
        <f>SUM(N322:S322)/L322</f>
        <v>6.0342162217870761E-2</v>
      </c>
      <c r="AB322" s="9" t="str">
        <f>IF(T322&gt;73,"Greater","Less")</f>
        <v>Greater</v>
      </c>
      <c r="AC322" s="9" t="str">
        <f>IF(T322&gt;VLOOKUP(G322,Some_data!$C$3144:$M$3196,11,FALSE),"Greater","Less")</f>
        <v>Greater</v>
      </c>
      <c r="AD322" s="9" t="str">
        <f>IF(T322&gt;VLOOKUP(J322,Some_data!$A$2:$M$3143,13,FALSE),"Greater","Less")</f>
        <v>Greater</v>
      </c>
      <c r="AE322" s="9"/>
      <c r="AF322" t="s">
        <v>30</v>
      </c>
      <c r="AG322" s="1">
        <v>2.0499999999999998</v>
      </c>
      <c r="AH322" s="2">
        <v>46054</v>
      </c>
      <c r="AI322" s="2" t="s">
        <v>31</v>
      </c>
      <c r="AJ322" t="s">
        <v>31</v>
      </c>
      <c r="AK322" s="2">
        <v>46054</v>
      </c>
      <c r="AL322" t="s">
        <v>31</v>
      </c>
      <c r="AM322" t="s">
        <v>49</v>
      </c>
      <c r="AN322" t="s">
        <v>31</v>
      </c>
      <c r="AO322" t="s">
        <v>49</v>
      </c>
      <c r="AP322" t="s">
        <v>33</v>
      </c>
      <c r="AQ322" t="s">
        <v>31</v>
      </c>
      <c r="AR322" t="s">
        <v>34</v>
      </c>
      <c r="AS322" t="s">
        <v>70</v>
      </c>
      <c r="AT322" s="3">
        <v>2.0499999999999998</v>
      </c>
      <c r="AU322" s="3">
        <v>2.5579999999999998</v>
      </c>
      <c r="AV322" s="4">
        <v>290000</v>
      </c>
      <c r="AW322" s="5">
        <v>99.998999999999995</v>
      </c>
      <c r="AX322" s="6">
        <v>289997.09999999998</v>
      </c>
      <c r="AY322" s="5">
        <v>101.119</v>
      </c>
      <c r="AZ322" s="4">
        <v>293245.09999999998</v>
      </c>
      <c r="BA322" s="4">
        <v>3248</v>
      </c>
    </row>
    <row r="323" spans="1:53" hidden="1" x14ac:dyDescent="0.25">
      <c r="A323" t="str">
        <f t="shared" si="12"/>
        <v>Dup</v>
      </c>
      <c r="B323" t="str">
        <f t="shared" si="11"/>
        <v>345850</v>
      </c>
      <c r="C323" t="s">
        <v>339</v>
      </c>
      <c r="D323" t="s">
        <v>27</v>
      </c>
      <c r="E323" t="s">
        <v>332</v>
      </c>
      <c r="F323" t="s">
        <v>1074</v>
      </c>
      <c r="G323" t="s">
        <v>42</v>
      </c>
      <c r="H323" t="str">
        <f>F323&amp;", "&amp;G323</f>
        <v>Washington, MN</v>
      </c>
      <c r="I323" t="s">
        <v>1162</v>
      </c>
      <c r="J323" s="7">
        <v>27163</v>
      </c>
      <c r="K323" t="s">
        <v>1226</v>
      </c>
      <c r="L323">
        <v>19406</v>
      </c>
      <c r="M323">
        <v>18235</v>
      </c>
      <c r="N323">
        <v>290</v>
      </c>
      <c r="O323">
        <v>70</v>
      </c>
      <c r="P323">
        <v>162</v>
      </c>
      <c r="Q323">
        <v>20</v>
      </c>
      <c r="R323">
        <v>37</v>
      </c>
      <c r="S323">
        <v>592</v>
      </c>
      <c r="T323" s="12">
        <v>93.965783778212923</v>
      </c>
      <c r="U323" s="9">
        <f>N323/L323</f>
        <v>1.4943831804596517E-2</v>
      </c>
      <c r="V323" s="9">
        <f>O323/L323</f>
        <v>3.6071318149026076E-3</v>
      </c>
      <c r="W323" s="9">
        <f>P323/L323</f>
        <v>8.3479336287746054E-3</v>
      </c>
      <c r="X323" s="9">
        <f>Q323/L323</f>
        <v>1.0306090899721736E-3</v>
      </c>
      <c r="Y323" s="9">
        <f>R323/L323</f>
        <v>1.906626816448521E-3</v>
      </c>
      <c r="Z323" s="9">
        <f>S323/L323</f>
        <v>3.0506029063176336E-2</v>
      </c>
      <c r="AA323" s="9">
        <f>SUM(N323:S323)/L323</f>
        <v>6.0342162217870761E-2</v>
      </c>
      <c r="AB323" s="9" t="str">
        <f>IF(T323&gt;73,"Greater","Less")</f>
        <v>Greater</v>
      </c>
      <c r="AC323" s="9" t="str">
        <f>IF(T323&gt;VLOOKUP(G323,Some_data!$C$3144:$M$3196,11,FALSE),"Greater","Less")</f>
        <v>Greater</v>
      </c>
      <c r="AD323" s="9" t="str">
        <f>IF(T323&gt;VLOOKUP(J323,Some_data!$A$2:$M$3143,13,FALSE),"Greater","Less")</f>
        <v>Greater</v>
      </c>
      <c r="AE323" s="9"/>
      <c r="AF323" t="s">
        <v>30</v>
      </c>
      <c r="AG323" s="1">
        <v>2.15</v>
      </c>
      <c r="AH323" s="2">
        <v>46419</v>
      </c>
      <c r="AI323" s="2">
        <v>46054</v>
      </c>
      <c r="AJ323" t="s">
        <v>31</v>
      </c>
      <c r="AK323" s="2">
        <v>46054</v>
      </c>
      <c r="AL323" t="s">
        <v>31</v>
      </c>
      <c r="AM323" t="s">
        <v>49</v>
      </c>
      <c r="AN323" t="s">
        <v>31</v>
      </c>
      <c r="AO323" t="s">
        <v>49</v>
      </c>
      <c r="AP323" t="s">
        <v>33</v>
      </c>
      <c r="AQ323" t="s">
        <v>31</v>
      </c>
      <c r="AR323" t="s">
        <v>34</v>
      </c>
      <c r="AS323" t="s">
        <v>70</v>
      </c>
      <c r="AT323" s="3">
        <v>2.15</v>
      </c>
      <c r="AU323" s="3">
        <v>2.6850000000000001</v>
      </c>
      <c r="AV323" s="4">
        <v>300000</v>
      </c>
      <c r="AW323" s="5">
        <v>99.998999999999995</v>
      </c>
      <c r="AX323" s="6">
        <v>299997</v>
      </c>
      <c r="AY323" s="5">
        <v>101.72199999999999</v>
      </c>
      <c r="AZ323" s="4">
        <v>305166</v>
      </c>
      <c r="BA323" s="4">
        <v>5169</v>
      </c>
    </row>
    <row r="324" spans="1:53" hidden="1" x14ac:dyDescent="0.25">
      <c r="A324" t="str">
        <f t="shared" si="12"/>
        <v>Dup</v>
      </c>
      <c r="B324" t="str">
        <f t="shared" ref="B324:B387" si="14">LEFT(C324,6)</f>
        <v>345850</v>
      </c>
      <c r="C324" t="s">
        <v>340</v>
      </c>
      <c r="D324" t="s">
        <v>27</v>
      </c>
      <c r="E324" t="s">
        <v>332</v>
      </c>
      <c r="F324" t="s">
        <v>1074</v>
      </c>
      <c r="G324" t="s">
        <v>42</v>
      </c>
      <c r="H324" t="str">
        <f>F324&amp;", "&amp;G324</f>
        <v>Washington, MN</v>
      </c>
      <c r="I324" t="s">
        <v>1162</v>
      </c>
      <c r="J324" s="7">
        <v>27163</v>
      </c>
      <c r="K324" t="s">
        <v>1226</v>
      </c>
      <c r="L324">
        <v>19406</v>
      </c>
      <c r="M324">
        <v>18235</v>
      </c>
      <c r="N324">
        <v>290</v>
      </c>
      <c r="O324">
        <v>70</v>
      </c>
      <c r="P324">
        <v>162</v>
      </c>
      <c r="Q324">
        <v>20</v>
      </c>
      <c r="R324">
        <v>37</v>
      </c>
      <c r="S324">
        <v>592</v>
      </c>
      <c r="T324" s="12">
        <v>93.965783778212923</v>
      </c>
      <c r="U324" s="9">
        <f>N324/L324</f>
        <v>1.4943831804596517E-2</v>
      </c>
      <c r="V324" s="9">
        <f>O324/L324</f>
        <v>3.6071318149026076E-3</v>
      </c>
      <c r="W324" s="9">
        <f>P324/L324</f>
        <v>8.3479336287746054E-3</v>
      </c>
      <c r="X324" s="9">
        <f>Q324/L324</f>
        <v>1.0306090899721736E-3</v>
      </c>
      <c r="Y324" s="9">
        <f>R324/L324</f>
        <v>1.906626816448521E-3</v>
      </c>
      <c r="Z324" s="9">
        <f>S324/L324</f>
        <v>3.0506029063176336E-2</v>
      </c>
      <c r="AA324" s="9">
        <f>SUM(N324:S324)/L324</f>
        <v>6.0342162217870761E-2</v>
      </c>
      <c r="AB324" s="9" t="str">
        <f>IF(T324&gt;73,"Greater","Less")</f>
        <v>Greater</v>
      </c>
      <c r="AC324" s="9" t="str">
        <f>IF(T324&gt;VLOOKUP(G324,Some_data!$C$3144:$M$3196,11,FALSE),"Greater","Less")</f>
        <v>Greater</v>
      </c>
      <c r="AD324" s="9" t="str">
        <f>IF(T324&gt;VLOOKUP(J324,Some_data!$A$2:$M$3143,13,FALSE),"Greater","Less")</f>
        <v>Greater</v>
      </c>
      <c r="AE324" s="9"/>
      <c r="AF324" t="s">
        <v>30</v>
      </c>
      <c r="AG324" s="1">
        <v>2.25</v>
      </c>
      <c r="AH324" s="2">
        <v>46784</v>
      </c>
      <c r="AI324" s="2">
        <v>46054</v>
      </c>
      <c r="AJ324" t="s">
        <v>31</v>
      </c>
      <c r="AK324" s="2">
        <v>46054</v>
      </c>
      <c r="AL324" t="s">
        <v>31</v>
      </c>
      <c r="AM324" t="s">
        <v>49</v>
      </c>
      <c r="AN324" t="s">
        <v>31</v>
      </c>
      <c r="AO324" t="s">
        <v>49</v>
      </c>
      <c r="AP324" t="s">
        <v>33</v>
      </c>
      <c r="AQ324" t="s">
        <v>31</v>
      </c>
      <c r="AR324" t="s">
        <v>34</v>
      </c>
      <c r="AS324" t="s">
        <v>70</v>
      </c>
      <c r="AT324" s="3">
        <v>2.25</v>
      </c>
      <c r="AU324" s="3">
        <v>2.8119999999999998</v>
      </c>
      <c r="AV324" s="4">
        <v>305000</v>
      </c>
      <c r="AW324" s="5">
        <v>99.998000000000005</v>
      </c>
      <c r="AX324" s="6">
        <v>304993.90000000002</v>
      </c>
      <c r="AY324" s="5">
        <v>101.77200000000001</v>
      </c>
      <c r="AZ324" s="4">
        <v>310404.59999999998</v>
      </c>
      <c r="BA324" s="4">
        <v>5410.7</v>
      </c>
    </row>
    <row r="325" spans="1:53" x14ac:dyDescent="0.25">
      <c r="A325" t="str">
        <f t="shared" ref="A325:A388" si="15">IF(B325=B324,"Dup"," ")</f>
        <v xml:space="preserve"> </v>
      </c>
      <c r="B325" t="str">
        <f t="shared" si="14"/>
        <v>35569P</v>
      </c>
      <c r="C325" t="s">
        <v>165</v>
      </c>
      <c r="D325" t="s">
        <v>27</v>
      </c>
      <c r="E325" t="s">
        <v>166</v>
      </c>
      <c r="F325" t="s">
        <v>1064</v>
      </c>
      <c r="G325" t="s">
        <v>123</v>
      </c>
      <c r="H325" t="str">
        <f>F325&amp;", "&amp;G325</f>
        <v>Frederick, MD</v>
      </c>
      <c r="I325" t="s">
        <v>1152</v>
      </c>
      <c r="J325" s="7">
        <v>24021</v>
      </c>
      <c r="K325" t="s">
        <v>1229</v>
      </c>
      <c r="L325">
        <v>246105</v>
      </c>
      <c r="M325">
        <v>199955</v>
      </c>
      <c r="N325">
        <v>22103</v>
      </c>
      <c r="O325">
        <v>618</v>
      </c>
      <c r="P325">
        <v>11186</v>
      </c>
      <c r="Q325">
        <v>174</v>
      </c>
      <c r="R325">
        <v>3917</v>
      </c>
      <c r="S325">
        <v>8152</v>
      </c>
      <c r="T325" s="12">
        <v>81.247841368521563</v>
      </c>
      <c r="U325" s="9">
        <f>N325/L325</f>
        <v>8.9811259421791509E-2</v>
      </c>
      <c r="V325" s="9">
        <f>O325/L325</f>
        <v>2.5111233010300482E-3</v>
      </c>
      <c r="W325" s="9">
        <f>P325/L325</f>
        <v>4.5452144409906338E-2</v>
      </c>
      <c r="X325" s="9">
        <f>Q325/L325</f>
        <v>7.0701529834826598E-4</v>
      </c>
      <c r="Y325" s="9">
        <f>R325/L325</f>
        <v>1.5915970825460677E-2</v>
      </c>
      <c r="Z325" s="9">
        <f>S325/L325</f>
        <v>3.3124073058247494E-2</v>
      </c>
      <c r="AA325" s="9">
        <f>SUM(N325:S325)/L325</f>
        <v>0.18752158631478433</v>
      </c>
      <c r="AB325" s="9" t="str">
        <f>IF(T325&gt;73,"Greater","Less")</f>
        <v>Greater</v>
      </c>
      <c r="AC325" s="9" t="str">
        <f>IF(T325&gt;VLOOKUP(G325,Some_data!$C$3144:$M$3196,11,FALSE),"Greater","Less")</f>
        <v>Greater</v>
      </c>
      <c r="AD325" s="9" t="str">
        <f>IF(T325&gt;VLOOKUP(J325,Some_data!$A$2:$M$3143,13,FALSE),"Greater","Less")</f>
        <v>Less</v>
      </c>
      <c r="AE325" s="12">
        <f>IF(AD325="Greater",0,1)</f>
        <v>1</v>
      </c>
      <c r="AF325" t="s">
        <v>87</v>
      </c>
      <c r="AG325" s="1">
        <v>3.3</v>
      </c>
      <c r="AH325" s="2">
        <v>49522</v>
      </c>
      <c r="AI325" s="2">
        <v>46966</v>
      </c>
      <c r="AJ325" t="s">
        <v>31</v>
      </c>
      <c r="AK325" s="2">
        <v>46966</v>
      </c>
      <c r="AL325" t="s">
        <v>88</v>
      </c>
      <c r="AM325" t="s">
        <v>89</v>
      </c>
      <c r="AN325" t="s">
        <v>88</v>
      </c>
      <c r="AO325" t="s">
        <v>89</v>
      </c>
      <c r="AP325" t="s">
        <v>69</v>
      </c>
      <c r="AQ325" t="s">
        <v>31</v>
      </c>
      <c r="AR325" t="s">
        <v>100</v>
      </c>
      <c r="AS325" t="s">
        <v>70</v>
      </c>
      <c r="AT325" s="3">
        <v>3.3</v>
      </c>
      <c r="AU325" s="3">
        <v>3.9929999999999999</v>
      </c>
      <c r="AV325" s="4">
        <v>6545000</v>
      </c>
      <c r="AW325" s="5">
        <v>100</v>
      </c>
      <c r="AX325" s="6">
        <v>6545000</v>
      </c>
      <c r="AY325" s="5">
        <v>104.94199999999999</v>
      </c>
      <c r="AZ325" s="4">
        <v>6868453.9000000004</v>
      </c>
      <c r="BA325" s="4">
        <v>323453.90000000002</v>
      </c>
    </row>
    <row r="326" spans="1:53" hidden="1" x14ac:dyDescent="0.25">
      <c r="A326" t="str">
        <f t="shared" si="15"/>
        <v>Dup</v>
      </c>
      <c r="B326" t="str">
        <f t="shared" si="14"/>
        <v>35569P</v>
      </c>
      <c r="C326" t="s">
        <v>167</v>
      </c>
      <c r="D326" t="s">
        <v>27</v>
      </c>
      <c r="E326" t="s">
        <v>166</v>
      </c>
      <c r="F326" t="s">
        <v>1064</v>
      </c>
      <c r="G326" t="s">
        <v>123</v>
      </c>
      <c r="H326" t="str">
        <f>F326&amp;", "&amp;G326</f>
        <v>Frederick, MD</v>
      </c>
      <c r="I326" t="s">
        <v>1152</v>
      </c>
      <c r="J326" s="7">
        <v>24021</v>
      </c>
      <c r="K326" t="s">
        <v>1229</v>
      </c>
      <c r="L326">
        <v>246105</v>
      </c>
      <c r="M326">
        <v>199955</v>
      </c>
      <c r="N326">
        <v>22103</v>
      </c>
      <c r="O326">
        <v>618</v>
      </c>
      <c r="P326">
        <v>11186</v>
      </c>
      <c r="Q326">
        <v>174</v>
      </c>
      <c r="R326">
        <v>3917</v>
      </c>
      <c r="S326">
        <v>8152</v>
      </c>
      <c r="T326" s="12">
        <v>81.247841368521563</v>
      </c>
      <c r="U326" s="9">
        <f>N326/L326</f>
        <v>8.9811259421791509E-2</v>
      </c>
      <c r="V326" s="9">
        <f>O326/L326</f>
        <v>2.5111233010300482E-3</v>
      </c>
      <c r="W326" s="9">
        <f>P326/L326</f>
        <v>4.5452144409906338E-2</v>
      </c>
      <c r="X326" s="9">
        <f>Q326/L326</f>
        <v>7.0701529834826598E-4</v>
      </c>
      <c r="Y326" s="9">
        <f>R326/L326</f>
        <v>1.5915970825460677E-2</v>
      </c>
      <c r="Z326" s="9">
        <f>S326/L326</f>
        <v>3.3124073058247494E-2</v>
      </c>
      <c r="AA326" s="9">
        <f>SUM(N326:S326)/L326</f>
        <v>0.18752158631478433</v>
      </c>
      <c r="AB326" s="9" t="str">
        <f>IF(T326&gt;73,"Greater","Less")</f>
        <v>Greater</v>
      </c>
      <c r="AC326" s="9" t="str">
        <f>IF(T326&gt;VLOOKUP(G326,Some_data!$C$3144:$M$3196,11,FALSE),"Greater","Less")</f>
        <v>Greater</v>
      </c>
      <c r="AD326" s="9" t="str">
        <f>IF(T326&gt;VLOOKUP(J326,Some_data!$A$2:$M$3143,13,FALSE),"Greater","Less")</f>
        <v>Less</v>
      </c>
      <c r="AE326" s="9"/>
      <c r="AF326" t="s">
        <v>87</v>
      </c>
      <c r="AG326" s="1">
        <v>3.35</v>
      </c>
      <c r="AH326" s="2">
        <v>49888</v>
      </c>
      <c r="AI326" s="2">
        <v>46966</v>
      </c>
      <c r="AJ326" t="s">
        <v>31</v>
      </c>
      <c r="AK326" s="2">
        <v>46966</v>
      </c>
      <c r="AL326" t="s">
        <v>88</v>
      </c>
      <c r="AM326" t="s">
        <v>89</v>
      </c>
      <c r="AN326" t="s">
        <v>88</v>
      </c>
      <c r="AO326" t="s">
        <v>89</v>
      </c>
      <c r="AP326" t="s">
        <v>69</v>
      </c>
      <c r="AQ326" t="s">
        <v>31</v>
      </c>
      <c r="AR326" t="s">
        <v>100</v>
      </c>
      <c r="AS326" t="s">
        <v>70</v>
      </c>
      <c r="AT326" s="3">
        <v>3.35</v>
      </c>
      <c r="AU326" s="3">
        <v>4.0570000000000004</v>
      </c>
      <c r="AV326" s="4">
        <v>6765000</v>
      </c>
      <c r="AW326" s="5">
        <v>100</v>
      </c>
      <c r="AX326" s="6">
        <v>6765000</v>
      </c>
      <c r="AY326" s="5">
        <v>104.577</v>
      </c>
      <c r="AZ326" s="4">
        <v>7074634.0499999998</v>
      </c>
      <c r="BA326" s="4">
        <v>309634.05</v>
      </c>
    </row>
    <row r="327" spans="1:53" hidden="1" x14ac:dyDescent="0.25">
      <c r="A327" t="str">
        <f t="shared" si="15"/>
        <v>Dup</v>
      </c>
      <c r="B327" t="str">
        <f t="shared" si="14"/>
        <v>35569P</v>
      </c>
      <c r="C327" t="s">
        <v>168</v>
      </c>
      <c r="D327" t="s">
        <v>27</v>
      </c>
      <c r="E327" t="s">
        <v>166</v>
      </c>
      <c r="F327" t="s">
        <v>1064</v>
      </c>
      <c r="G327" t="s">
        <v>123</v>
      </c>
      <c r="H327" t="str">
        <f>F327&amp;", "&amp;G327</f>
        <v>Frederick, MD</v>
      </c>
      <c r="I327" t="s">
        <v>1152</v>
      </c>
      <c r="J327" s="7">
        <v>24021</v>
      </c>
      <c r="K327" t="s">
        <v>1229</v>
      </c>
      <c r="L327">
        <v>246105</v>
      </c>
      <c r="M327">
        <v>199955</v>
      </c>
      <c r="N327">
        <v>22103</v>
      </c>
      <c r="O327">
        <v>618</v>
      </c>
      <c r="P327">
        <v>11186</v>
      </c>
      <c r="Q327">
        <v>174</v>
      </c>
      <c r="R327">
        <v>3917</v>
      </c>
      <c r="S327">
        <v>8152</v>
      </c>
      <c r="T327" s="12">
        <v>81.247841368521563</v>
      </c>
      <c r="U327" s="9">
        <f>N327/L327</f>
        <v>8.9811259421791509E-2</v>
      </c>
      <c r="V327" s="9">
        <f>O327/L327</f>
        <v>2.5111233010300482E-3</v>
      </c>
      <c r="W327" s="9">
        <f>P327/L327</f>
        <v>4.5452144409906338E-2</v>
      </c>
      <c r="X327" s="9">
        <f>Q327/L327</f>
        <v>7.0701529834826598E-4</v>
      </c>
      <c r="Y327" s="9">
        <f>R327/L327</f>
        <v>1.5915970825460677E-2</v>
      </c>
      <c r="Z327" s="9">
        <f>S327/L327</f>
        <v>3.3124073058247494E-2</v>
      </c>
      <c r="AA327" s="9">
        <f>SUM(N327:S327)/L327</f>
        <v>0.18752158631478433</v>
      </c>
      <c r="AB327" s="9" t="str">
        <f>IF(T327&gt;73,"Greater","Less")</f>
        <v>Greater</v>
      </c>
      <c r="AC327" s="9" t="str">
        <f>IF(T327&gt;VLOOKUP(G327,Some_data!$C$3144:$M$3196,11,FALSE),"Greater","Less")</f>
        <v>Greater</v>
      </c>
      <c r="AD327" s="9" t="str">
        <f>IF(T327&gt;VLOOKUP(J327,Some_data!$A$2:$M$3143,13,FALSE),"Greater","Less")</f>
        <v>Less</v>
      </c>
      <c r="AE327" s="9"/>
      <c r="AF327" t="s">
        <v>87</v>
      </c>
      <c r="AG327" s="1">
        <v>3.4</v>
      </c>
      <c r="AH327" s="2">
        <v>50253</v>
      </c>
      <c r="AI327" s="2">
        <v>46966</v>
      </c>
      <c r="AJ327" t="s">
        <v>31</v>
      </c>
      <c r="AK327" s="2">
        <v>46966</v>
      </c>
      <c r="AL327" t="s">
        <v>88</v>
      </c>
      <c r="AM327" t="s">
        <v>89</v>
      </c>
      <c r="AN327" t="s">
        <v>88</v>
      </c>
      <c r="AO327" t="s">
        <v>89</v>
      </c>
      <c r="AP327" t="s">
        <v>69</v>
      </c>
      <c r="AQ327" t="s">
        <v>31</v>
      </c>
      <c r="AR327" t="s">
        <v>100</v>
      </c>
      <c r="AS327" t="s">
        <v>70</v>
      </c>
      <c r="AT327" s="3">
        <v>3.4</v>
      </c>
      <c r="AU327" s="3">
        <v>4.12</v>
      </c>
      <c r="AV327" s="4">
        <v>7000000</v>
      </c>
      <c r="AW327" s="5">
        <v>100</v>
      </c>
      <c r="AX327" s="6">
        <v>7000000</v>
      </c>
      <c r="AY327" s="5">
        <v>104.843</v>
      </c>
      <c r="AZ327" s="4">
        <v>7339010</v>
      </c>
      <c r="BA327" s="4">
        <v>339010</v>
      </c>
    </row>
    <row r="328" spans="1:53" x14ac:dyDescent="0.25">
      <c r="A328" t="str">
        <f t="shared" si="15"/>
        <v xml:space="preserve"> </v>
      </c>
      <c r="B328" t="str">
        <f t="shared" si="14"/>
        <v>384406</v>
      </c>
      <c r="C328" t="s">
        <v>46</v>
      </c>
      <c r="D328" t="s">
        <v>27</v>
      </c>
      <c r="E328" t="s">
        <v>47</v>
      </c>
      <c r="F328" t="s">
        <v>1052</v>
      </c>
      <c r="G328" t="s">
        <v>48</v>
      </c>
      <c r="H328" t="str">
        <f>F328&amp;", "&amp;G328</f>
        <v>Worcester, MA</v>
      </c>
      <c r="I328" t="s">
        <v>1139</v>
      </c>
      <c r="J328" s="7">
        <v>25027</v>
      </c>
      <c r="K328" t="s">
        <v>1226</v>
      </c>
      <c r="L328">
        <v>18517</v>
      </c>
      <c r="M328">
        <v>15296</v>
      </c>
      <c r="N328">
        <v>898</v>
      </c>
      <c r="O328">
        <v>0</v>
      </c>
      <c r="P328">
        <v>1472</v>
      </c>
      <c r="Q328">
        <v>0</v>
      </c>
      <c r="R328">
        <v>165</v>
      </c>
      <c r="S328">
        <v>686</v>
      </c>
      <c r="T328" s="12">
        <v>82.605173624237182</v>
      </c>
      <c r="U328" s="9">
        <f>N328/L328</f>
        <v>4.8495976670086947E-2</v>
      </c>
      <c r="V328" s="9">
        <f>O328/L328</f>
        <v>0</v>
      </c>
      <c r="W328" s="9">
        <f>P328/L328</f>
        <v>7.9494518550521143E-2</v>
      </c>
      <c r="X328" s="9">
        <f>Q328/L328</f>
        <v>0</v>
      </c>
      <c r="Y328" s="9">
        <f>R328/L328</f>
        <v>8.9107306799157526E-3</v>
      </c>
      <c r="Z328" s="9">
        <f>S328/L328</f>
        <v>3.7047037857104281E-2</v>
      </c>
      <c r="AA328" s="9">
        <f>SUM(N328:S328)/L328</f>
        <v>0.17394826375762812</v>
      </c>
      <c r="AB328" s="9" t="str">
        <f>IF(T328&gt;73,"Greater","Less")</f>
        <v>Greater</v>
      </c>
      <c r="AC328" s="9" t="str">
        <f>IF(T328&gt;VLOOKUP(G328,Some_data!$C$3144:$M$3196,11,FALSE),"Greater","Less")</f>
        <v>Greater</v>
      </c>
      <c r="AD328" s="9" t="str">
        <f>IF(T328&gt;VLOOKUP(J328,Some_data!$A$2:$M$3143,13,FALSE),"Greater","Less")</f>
        <v>Less</v>
      </c>
      <c r="AE328" s="12">
        <f t="shared" ref="AE328:AE329" si="16">IF(AD328="Greater",0,1)</f>
        <v>1</v>
      </c>
      <c r="AF328" t="s">
        <v>30</v>
      </c>
      <c r="AG328" s="1">
        <v>4.5</v>
      </c>
      <c r="AH328" s="2">
        <v>43631</v>
      </c>
      <c r="AI328" s="2" t="s">
        <v>31</v>
      </c>
      <c r="AJ328" t="s">
        <v>31</v>
      </c>
      <c r="AK328" s="2">
        <v>43631</v>
      </c>
      <c r="AL328" t="s">
        <v>32</v>
      </c>
      <c r="AM328" t="s">
        <v>49</v>
      </c>
      <c r="AN328" t="s">
        <v>32</v>
      </c>
      <c r="AO328" t="s">
        <v>49</v>
      </c>
      <c r="AP328" t="s">
        <v>33</v>
      </c>
      <c r="AQ328" t="s">
        <v>31</v>
      </c>
      <c r="AR328" t="s">
        <v>34</v>
      </c>
      <c r="AS328" t="s">
        <v>44</v>
      </c>
      <c r="AT328" s="3">
        <v>4.4020000000000001</v>
      </c>
      <c r="AU328" s="3">
        <v>5.5350000000000001</v>
      </c>
      <c r="AV328" s="4">
        <v>550000</v>
      </c>
      <c r="AW328" s="5">
        <v>100</v>
      </c>
      <c r="AX328" s="6">
        <v>550000</v>
      </c>
      <c r="AY328" s="5">
        <v>100.036</v>
      </c>
      <c r="AZ328" s="4">
        <v>550198</v>
      </c>
      <c r="BA328" s="4">
        <v>198</v>
      </c>
    </row>
    <row r="329" spans="1:53" x14ac:dyDescent="0.25">
      <c r="A329" t="str">
        <f t="shared" si="15"/>
        <v xml:space="preserve"> </v>
      </c>
      <c r="B329" t="str">
        <f t="shared" si="14"/>
        <v>394641</v>
      </c>
      <c r="C329" t="s">
        <v>72</v>
      </c>
      <c r="D329" t="s">
        <v>27</v>
      </c>
      <c r="E329" t="s">
        <v>73</v>
      </c>
      <c r="F329" t="s">
        <v>1058</v>
      </c>
      <c r="G329" t="s">
        <v>74</v>
      </c>
      <c r="H329" t="str">
        <f>F329&amp;", "&amp;G329</f>
        <v>Greene, OH</v>
      </c>
      <c r="I329" t="s">
        <v>1145</v>
      </c>
      <c r="J329" s="7">
        <v>39057</v>
      </c>
      <c r="K329" t="s">
        <v>1229</v>
      </c>
      <c r="L329">
        <v>164825</v>
      </c>
      <c r="M329">
        <v>142066</v>
      </c>
      <c r="N329">
        <v>11355</v>
      </c>
      <c r="O329">
        <v>205</v>
      </c>
      <c r="P329">
        <v>4932</v>
      </c>
      <c r="Q329">
        <v>37</v>
      </c>
      <c r="R329">
        <v>775</v>
      </c>
      <c r="S329">
        <v>5455</v>
      </c>
      <c r="T329" s="12">
        <v>86.192021841346886</v>
      </c>
      <c r="U329" s="9">
        <f>N329/L329</f>
        <v>6.8891248293644777E-2</v>
      </c>
      <c r="V329" s="9">
        <f>O329/L329</f>
        <v>1.2437433641741241E-3</v>
      </c>
      <c r="W329" s="9">
        <f>P329/L329</f>
        <v>2.9922645229789172E-2</v>
      </c>
      <c r="X329" s="9">
        <f>Q329/L329</f>
        <v>2.2448050963142727E-4</v>
      </c>
      <c r="Y329" s="9">
        <f>R329/L329</f>
        <v>4.7019566206582741E-3</v>
      </c>
      <c r="Z329" s="9">
        <f>S329/L329</f>
        <v>3.3095707568633399E-2</v>
      </c>
      <c r="AA329" s="9">
        <f>SUM(N329:S329)/L329</f>
        <v>0.13807978158653117</v>
      </c>
      <c r="AB329" s="9" t="str">
        <f>IF(T329&gt;73,"Greater","Less")</f>
        <v>Greater</v>
      </c>
      <c r="AC329" s="9" t="str">
        <f>IF(T329&gt;VLOOKUP(G329,Some_data!$C$3144:$M$3196,11,FALSE),"Greater","Less")</f>
        <v>Greater</v>
      </c>
      <c r="AD329" s="9" t="str">
        <f>IF(T329&gt;VLOOKUP(J329,Some_data!$A$2:$M$3143,13,FALSE),"Greater","Less")</f>
        <v>Less</v>
      </c>
      <c r="AE329" s="12">
        <f t="shared" si="16"/>
        <v>1</v>
      </c>
      <c r="AF329" t="s">
        <v>30</v>
      </c>
      <c r="AG329" s="1">
        <v>2.25</v>
      </c>
      <c r="AH329" s="2">
        <v>46722</v>
      </c>
      <c r="AI329" s="2">
        <v>45627</v>
      </c>
      <c r="AJ329" t="s">
        <v>31</v>
      </c>
      <c r="AK329" s="2">
        <v>45627</v>
      </c>
      <c r="AL329" t="s">
        <v>43</v>
      </c>
      <c r="AM329" t="s">
        <v>31</v>
      </c>
      <c r="AN329" t="s">
        <v>43</v>
      </c>
      <c r="AO329" t="s">
        <v>31</v>
      </c>
      <c r="AP329" t="s">
        <v>69</v>
      </c>
      <c r="AQ329" t="s">
        <v>31</v>
      </c>
      <c r="AR329" t="s">
        <v>34</v>
      </c>
      <c r="AS329" t="s">
        <v>70</v>
      </c>
      <c r="AT329" s="3">
        <v>2.0979999999999999</v>
      </c>
      <c r="AU329" s="3">
        <v>2.6179999999999999</v>
      </c>
      <c r="AV329" s="4">
        <v>385000</v>
      </c>
      <c r="AW329" s="5">
        <v>100.783</v>
      </c>
      <c r="AX329" s="6">
        <v>388014.55</v>
      </c>
      <c r="AY329" s="5">
        <v>102.626</v>
      </c>
      <c r="AZ329" s="4">
        <v>395110.1</v>
      </c>
      <c r="BA329" s="4">
        <v>7095.55</v>
      </c>
    </row>
    <row r="330" spans="1:53" hidden="1" x14ac:dyDescent="0.25">
      <c r="A330" t="str">
        <f t="shared" si="15"/>
        <v>Dup</v>
      </c>
      <c r="B330" t="str">
        <f t="shared" si="14"/>
        <v>394641</v>
      </c>
      <c r="C330" t="s">
        <v>75</v>
      </c>
      <c r="D330" t="s">
        <v>27</v>
      </c>
      <c r="E330" t="s">
        <v>73</v>
      </c>
      <c r="F330" t="s">
        <v>1058</v>
      </c>
      <c r="G330" t="s">
        <v>74</v>
      </c>
      <c r="H330" t="str">
        <f>F330&amp;", "&amp;G330</f>
        <v>Greene, OH</v>
      </c>
      <c r="I330" t="s">
        <v>1145</v>
      </c>
      <c r="J330" s="7">
        <v>39057</v>
      </c>
      <c r="K330" t="s">
        <v>1229</v>
      </c>
      <c r="L330">
        <v>164825</v>
      </c>
      <c r="M330">
        <v>142066</v>
      </c>
      <c r="N330">
        <v>11355</v>
      </c>
      <c r="O330">
        <v>205</v>
      </c>
      <c r="P330">
        <v>4932</v>
      </c>
      <c r="Q330">
        <v>37</v>
      </c>
      <c r="R330">
        <v>775</v>
      </c>
      <c r="S330">
        <v>5455</v>
      </c>
      <c r="T330" s="12">
        <v>86.192021841346886</v>
      </c>
      <c r="U330" s="9">
        <f>N330/L330</f>
        <v>6.8891248293644777E-2</v>
      </c>
      <c r="V330" s="9">
        <f>O330/L330</f>
        <v>1.2437433641741241E-3</v>
      </c>
      <c r="W330" s="9">
        <f>P330/L330</f>
        <v>2.9922645229789172E-2</v>
      </c>
      <c r="X330" s="9">
        <f>Q330/L330</f>
        <v>2.2448050963142727E-4</v>
      </c>
      <c r="Y330" s="9">
        <f>R330/L330</f>
        <v>4.7019566206582741E-3</v>
      </c>
      <c r="Z330" s="9">
        <f>S330/L330</f>
        <v>3.3095707568633399E-2</v>
      </c>
      <c r="AA330" s="9">
        <f>SUM(N330:S330)/L330</f>
        <v>0.13807978158653117</v>
      </c>
      <c r="AB330" s="9" t="str">
        <f>IF(T330&gt;73,"Greater","Less")</f>
        <v>Greater</v>
      </c>
      <c r="AC330" s="9" t="str">
        <f>IF(T330&gt;VLOOKUP(G330,Some_data!$C$3144:$M$3196,11,FALSE),"Greater","Less")</f>
        <v>Greater</v>
      </c>
      <c r="AD330" s="9" t="str">
        <f>IF(T330&gt;VLOOKUP(J330,Some_data!$A$2:$M$3143,13,FALSE),"Greater","Less")</f>
        <v>Less</v>
      </c>
      <c r="AE330" s="9"/>
      <c r="AF330" t="s">
        <v>30</v>
      </c>
      <c r="AG330" s="1">
        <v>2.25</v>
      </c>
      <c r="AH330" s="2">
        <v>47088</v>
      </c>
      <c r="AI330" s="2">
        <v>45627</v>
      </c>
      <c r="AJ330" t="s">
        <v>31</v>
      </c>
      <c r="AK330" s="2">
        <v>45627</v>
      </c>
      <c r="AL330" t="s">
        <v>43</v>
      </c>
      <c r="AM330" t="s">
        <v>31</v>
      </c>
      <c r="AN330" t="s">
        <v>43</v>
      </c>
      <c r="AO330" t="s">
        <v>31</v>
      </c>
      <c r="AP330" t="s">
        <v>69</v>
      </c>
      <c r="AQ330" t="s">
        <v>31</v>
      </c>
      <c r="AR330" t="s">
        <v>34</v>
      </c>
      <c r="AS330" t="s">
        <v>70</v>
      </c>
      <c r="AT330" s="3">
        <v>2.1989999999999998</v>
      </c>
      <c r="AU330" s="3">
        <v>2.7469999999999999</v>
      </c>
      <c r="AV330" s="4">
        <v>390000</v>
      </c>
      <c r="AW330" s="5">
        <v>100.259</v>
      </c>
      <c r="AX330" s="6">
        <v>391010.1</v>
      </c>
      <c r="AY330" s="5">
        <v>102.288</v>
      </c>
      <c r="AZ330" s="4">
        <v>398923.2</v>
      </c>
      <c r="BA330" s="4">
        <v>7913.1</v>
      </c>
    </row>
    <row r="331" spans="1:53" hidden="1" x14ac:dyDescent="0.25">
      <c r="A331" t="str">
        <f t="shared" si="15"/>
        <v>Dup</v>
      </c>
      <c r="B331" t="str">
        <f t="shared" si="14"/>
        <v>394641</v>
      </c>
      <c r="C331" t="s">
        <v>76</v>
      </c>
      <c r="D331" t="s">
        <v>27</v>
      </c>
      <c r="E331" t="s">
        <v>73</v>
      </c>
      <c r="F331" t="s">
        <v>1058</v>
      </c>
      <c r="G331" t="s">
        <v>74</v>
      </c>
      <c r="H331" t="str">
        <f>F331&amp;", "&amp;G331</f>
        <v>Greene, OH</v>
      </c>
      <c r="I331" t="s">
        <v>1145</v>
      </c>
      <c r="J331" s="7">
        <v>39057</v>
      </c>
      <c r="K331" t="s">
        <v>1229</v>
      </c>
      <c r="L331">
        <v>164825</v>
      </c>
      <c r="M331">
        <v>142066</v>
      </c>
      <c r="N331">
        <v>11355</v>
      </c>
      <c r="O331">
        <v>205</v>
      </c>
      <c r="P331">
        <v>4932</v>
      </c>
      <c r="Q331">
        <v>37</v>
      </c>
      <c r="R331">
        <v>775</v>
      </c>
      <c r="S331">
        <v>5455</v>
      </c>
      <c r="T331" s="12">
        <v>86.192021841346886</v>
      </c>
      <c r="U331" s="9">
        <f>N331/L331</f>
        <v>6.8891248293644777E-2</v>
      </c>
      <c r="V331" s="9">
        <f>O331/L331</f>
        <v>1.2437433641741241E-3</v>
      </c>
      <c r="W331" s="9">
        <f>P331/L331</f>
        <v>2.9922645229789172E-2</v>
      </c>
      <c r="X331" s="9">
        <f>Q331/L331</f>
        <v>2.2448050963142727E-4</v>
      </c>
      <c r="Y331" s="9">
        <f>R331/L331</f>
        <v>4.7019566206582741E-3</v>
      </c>
      <c r="Z331" s="9">
        <f>S331/L331</f>
        <v>3.3095707568633399E-2</v>
      </c>
      <c r="AA331" s="9">
        <f>SUM(N331:S331)/L331</f>
        <v>0.13807978158653117</v>
      </c>
      <c r="AB331" s="9" t="str">
        <f>IF(T331&gt;73,"Greater","Less")</f>
        <v>Greater</v>
      </c>
      <c r="AC331" s="9" t="str">
        <f>IF(T331&gt;VLOOKUP(G331,Some_data!$C$3144:$M$3196,11,FALSE),"Greater","Less")</f>
        <v>Greater</v>
      </c>
      <c r="AD331" s="9" t="str">
        <f>IF(T331&gt;VLOOKUP(J331,Some_data!$A$2:$M$3143,13,FALSE),"Greater","Less")</f>
        <v>Less</v>
      </c>
      <c r="AE331" s="9"/>
      <c r="AF331" t="s">
        <v>30</v>
      </c>
      <c r="AG331" s="1">
        <v>2.5</v>
      </c>
      <c r="AH331" s="2">
        <v>47453</v>
      </c>
      <c r="AI331" s="2">
        <v>45627</v>
      </c>
      <c r="AJ331" t="s">
        <v>31</v>
      </c>
      <c r="AK331" s="2">
        <v>45627</v>
      </c>
      <c r="AL331" t="s">
        <v>43</v>
      </c>
      <c r="AM331" t="s">
        <v>31</v>
      </c>
      <c r="AN331" t="s">
        <v>43</v>
      </c>
      <c r="AO331" t="s">
        <v>31</v>
      </c>
      <c r="AP331" t="s">
        <v>69</v>
      </c>
      <c r="AQ331" t="s">
        <v>31</v>
      </c>
      <c r="AR331" t="s">
        <v>34</v>
      </c>
      <c r="AS331" t="s">
        <v>70</v>
      </c>
      <c r="AT331" s="3">
        <v>2.2970000000000002</v>
      </c>
      <c r="AU331" s="3">
        <v>2.871</v>
      </c>
      <c r="AV331" s="4">
        <v>400000</v>
      </c>
      <c r="AW331" s="5">
        <v>101.03700000000001</v>
      </c>
      <c r="AX331" s="6">
        <v>404148</v>
      </c>
      <c r="AY331" s="5">
        <v>102.82299999999999</v>
      </c>
      <c r="AZ331" s="4">
        <v>411292</v>
      </c>
      <c r="BA331" s="4">
        <v>7144</v>
      </c>
    </row>
    <row r="332" spans="1:53" hidden="1" x14ac:dyDescent="0.25">
      <c r="A332" t="str">
        <f t="shared" si="15"/>
        <v>Dup</v>
      </c>
      <c r="B332" t="str">
        <f t="shared" si="14"/>
        <v>394641</v>
      </c>
      <c r="C332" t="s">
        <v>77</v>
      </c>
      <c r="D332" t="s">
        <v>27</v>
      </c>
      <c r="E332" t="s">
        <v>73</v>
      </c>
      <c r="F332" t="s">
        <v>1058</v>
      </c>
      <c r="G332" t="s">
        <v>74</v>
      </c>
      <c r="H332" t="str">
        <f>F332&amp;", "&amp;G332</f>
        <v>Greene, OH</v>
      </c>
      <c r="I332" t="s">
        <v>1145</v>
      </c>
      <c r="J332" s="7">
        <v>39057</v>
      </c>
      <c r="K332" t="s">
        <v>1229</v>
      </c>
      <c r="L332">
        <v>164825</v>
      </c>
      <c r="M332">
        <v>142066</v>
      </c>
      <c r="N332">
        <v>11355</v>
      </c>
      <c r="O332">
        <v>205</v>
      </c>
      <c r="P332">
        <v>4932</v>
      </c>
      <c r="Q332">
        <v>37</v>
      </c>
      <c r="R332">
        <v>775</v>
      </c>
      <c r="S332">
        <v>5455</v>
      </c>
      <c r="T332" s="12">
        <v>86.192021841346886</v>
      </c>
      <c r="U332" s="9">
        <f>N332/L332</f>
        <v>6.8891248293644777E-2</v>
      </c>
      <c r="V332" s="9">
        <f>O332/L332</f>
        <v>1.2437433641741241E-3</v>
      </c>
      <c r="W332" s="9">
        <f>P332/L332</f>
        <v>2.9922645229789172E-2</v>
      </c>
      <c r="X332" s="9">
        <f>Q332/L332</f>
        <v>2.2448050963142727E-4</v>
      </c>
      <c r="Y332" s="9">
        <f>R332/L332</f>
        <v>4.7019566206582741E-3</v>
      </c>
      <c r="Z332" s="9">
        <f>S332/L332</f>
        <v>3.3095707568633399E-2</v>
      </c>
      <c r="AA332" s="9">
        <f>SUM(N332:S332)/L332</f>
        <v>0.13807978158653117</v>
      </c>
      <c r="AB332" s="9" t="str">
        <f>IF(T332&gt;73,"Greater","Less")</f>
        <v>Greater</v>
      </c>
      <c r="AC332" s="9" t="str">
        <f>IF(T332&gt;VLOOKUP(G332,Some_data!$C$3144:$M$3196,11,FALSE),"Greater","Less")</f>
        <v>Greater</v>
      </c>
      <c r="AD332" s="9" t="str">
        <f>IF(T332&gt;VLOOKUP(J332,Some_data!$A$2:$M$3143,13,FALSE),"Greater","Less")</f>
        <v>Less</v>
      </c>
      <c r="AE332" s="9"/>
      <c r="AF332" t="s">
        <v>30</v>
      </c>
      <c r="AG332" s="1">
        <v>2.5</v>
      </c>
      <c r="AH332" s="2">
        <v>47818</v>
      </c>
      <c r="AI332" s="2">
        <v>45627</v>
      </c>
      <c r="AJ332" t="s">
        <v>31</v>
      </c>
      <c r="AK332" s="2">
        <v>45627</v>
      </c>
      <c r="AL332" t="s">
        <v>43</v>
      </c>
      <c r="AM332" t="s">
        <v>31</v>
      </c>
      <c r="AN332" t="s">
        <v>43</v>
      </c>
      <c r="AO332" t="s">
        <v>31</v>
      </c>
      <c r="AP332" t="s">
        <v>69</v>
      </c>
      <c r="AQ332" t="s">
        <v>31</v>
      </c>
      <c r="AR332" t="s">
        <v>34</v>
      </c>
      <c r="AS332" t="s">
        <v>70</v>
      </c>
      <c r="AT332" s="3">
        <v>2.3479999999999999</v>
      </c>
      <c r="AU332" s="3">
        <v>2.9350000000000001</v>
      </c>
      <c r="AV332" s="4">
        <v>410000</v>
      </c>
      <c r="AW332" s="5">
        <v>100.776</v>
      </c>
      <c r="AX332" s="6">
        <v>413181.6</v>
      </c>
      <c r="AY332" s="5">
        <v>102.16200000000001</v>
      </c>
      <c r="AZ332" s="4">
        <v>418864.2</v>
      </c>
      <c r="BA332" s="4">
        <v>5682.6</v>
      </c>
    </row>
    <row r="333" spans="1:53" hidden="1" x14ac:dyDescent="0.25">
      <c r="A333" t="str">
        <f t="shared" si="15"/>
        <v>Dup</v>
      </c>
      <c r="B333" t="str">
        <f t="shared" si="14"/>
        <v>394641</v>
      </c>
      <c r="C333" t="s">
        <v>78</v>
      </c>
      <c r="D333" t="s">
        <v>27</v>
      </c>
      <c r="E333" t="s">
        <v>73</v>
      </c>
      <c r="F333" t="s">
        <v>1058</v>
      </c>
      <c r="G333" t="s">
        <v>74</v>
      </c>
      <c r="H333" t="str">
        <f>F333&amp;", "&amp;G333</f>
        <v>Greene, OH</v>
      </c>
      <c r="I333" t="s">
        <v>1145</v>
      </c>
      <c r="J333" s="7">
        <v>39057</v>
      </c>
      <c r="K333" t="s">
        <v>1229</v>
      </c>
      <c r="L333">
        <v>164825</v>
      </c>
      <c r="M333">
        <v>142066</v>
      </c>
      <c r="N333">
        <v>11355</v>
      </c>
      <c r="O333">
        <v>205</v>
      </c>
      <c r="P333">
        <v>4932</v>
      </c>
      <c r="Q333">
        <v>37</v>
      </c>
      <c r="R333">
        <v>775</v>
      </c>
      <c r="S333">
        <v>5455</v>
      </c>
      <c r="T333" s="12">
        <v>86.192021841346886</v>
      </c>
      <c r="U333" s="9">
        <f>N333/L333</f>
        <v>6.8891248293644777E-2</v>
      </c>
      <c r="V333" s="9">
        <f>O333/L333</f>
        <v>1.2437433641741241E-3</v>
      </c>
      <c r="W333" s="9">
        <f>P333/L333</f>
        <v>2.9922645229789172E-2</v>
      </c>
      <c r="X333" s="9">
        <f>Q333/L333</f>
        <v>2.2448050963142727E-4</v>
      </c>
      <c r="Y333" s="9">
        <f>R333/L333</f>
        <v>4.7019566206582741E-3</v>
      </c>
      <c r="Z333" s="9">
        <f>S333/L333</f>
        <v>3.3095707568633399E-2</v>
      </c>
      <c r="AA333" s="9">
        <f>SUM(N333:S333)/L333</f>
        <v>0.13807978158653117</v>
      </c>
      <c r="AB333" s="9" t="str">
        <f>IF(T333&gt;73,"Greater","Less")</f>
        <v>Greater</v>
      </c>
      <c r="AC333" s="9" t="str">
        <f>IF(T333&gt;VLOOKUP(G333,Some_data!$C$3144:$M$3196,11,FALSE),"Greater","Less")</f>
        <v>Greater</v>
      </c>
      <c r="AD333" s="9" t="str">
        <f>IF(T333&gt;VLOOKUP(J333,Some_data!$A$2:$M$3143,13,FALSE),"Greater","Less")</f>
        <v>Less</v>
      </c>
      <c r="AE333" s="9"/>
      <c r="AF333" t="s">
        <v>30</v>
      </c>
      <c r="AG333" s="1">
        <v>2.5</v>
      </c>
      <c r="AH333" s="2">
        <v>48183</v>
      </c>
      <c r="AI333" s="2">
        <v>45627</v>
      </c>
      <c r="AJ333" t="s">
        <v>31</v>
      </c>
      <c r="AK333" s="2">
        <v>45627</v>
      </c>
      <c r="AL333" t="s">
        <v>43</v>
      </c>
      <c r="AM333" t="s">
        <v>31</v>
      </c>
      <c r="AN333" t="s">
        <v>43</v>
      </c>
      <c r="AO333" t="s">
        <v>31</v>
      </c>
      <c r="AP333" t="s">
        <v>69</v>
      </c>
      <c r="AQ333" t="s">
        <v>31</v>
      </c>
      <c r="AR333" t="s">
        <v>34</v>
      </c>
      <c r="AS333" t="s">
        <v>70</v>
      </c>
      <c r="AT333" s="3">
        <v>2.399</v>
      </c>
      <c r="AU333" s="3">
        <v>3</v>
      </c>
      <c r="AV333" s="4">
        <v>420000</v>
      </c>
      <c r="AW333" s="5">
        <v>100.51600000000001</v>
      </c>
      <c r="AX333" s="6">
        <v>422167.2</v>
      </c>
      <c r="AY333" s="5">
        <v>101.56100000000001</v>
      </c>
      <c r="AZ333" s="4">
        <v>426556.2</v>
      </c>
      <c r="BA333" s="4">
        <v>4389</v>
      </c>
    </row>
    <row r="334" spans="1:53" hidden="1" x14ac:dyDescent="0.25">
      <c r="A334" t="str">
        <f t="shared" si="15"/>
        <v>Dup</v>
      </c>
      <c r="B334" t="str">
        <f t="shared" si="14"/>
        <v>394641</v>
      </c>
      <c r="C334" t="s">
        <v>79</v>
      </c>
      <c r="D334" t="s">
        <v>27</v>
      </c>
      <c r="E334" t="s">
        <v>73</v>
      </c>
      <c r="F334" t="s">
        <v>1058</v>
      </c>
      <c r="G334" t="s">
        <v>74</v>
      </c>
      <c r="H334" t="str">
        <f>F334&amp;", "&amp;G334</f>
        <v>Greene, OH</v>
      </c>
      <c r="I334" t="s">
        <v>1145</v>
      </c>
      <c r="J334" s="7">
        <v>39057</v>
      </c>
      <c r="K334" t="s">
        <v>1229</v>
      </c>
      <c r="L334">
        <v>164825</v>
      </c>
      <c r="M334">
        <v>142066</v>
      </c>
      <c r="N334">
        <v>11355</v>
      </c>
      <c r="O334">
        <v>205</v>
      </c>
      <c r="P334">
        <v>4932</v>
      </c>
      <c r="Q334">
        <v>37</v>
      </c>
      <c r="R334">
        <v>775</v>
      </c>
      <c r="S334">
        <v>5455</v>
      </c>
      <c r="T334" s="12">
        <v>86.192021841346886</v>
      </c>
      <c r="U334" s="9">
        <f>N334/L334</f>
        <v>6.8891248293644777E-2</v>
      </c>
      <c r="V334" s="9">
        <f>O334/L334</f>
        <v>1.2437433641741241E-3</v>
      </c>
      <c r="W334" s="9">
        <f>P334/L334</f>
        <v>2.9922645229789172E-2</v>
      </c>
      <c r="X334" s="9">
        <f>Q334/L334</f>
        <v>2.2448050963142727E-4</v>
      </c>
      <c r="Y334" s="9">
        <f>R334/L334</f>
        <v>4.7019566206582741E-3</v>
      </c>
      <c r="Z334" s="9">
        <f>S334/L334</f>
        <v>3.3095707568633399E-2</v>
      </c>
      <c r="AA334" s="9">
        <f>SUM(N334:S334)/L334</f>
        <v>0.13807978158653117</v>
      </c>
      <c r="AB334" s="9" t="str">
        <f>IF(T334&gt;73,"Greater","Less")</f>
        <v>Greater</v>
      </c>
      <c r="AC334" s="9" t="str">
        <f>IF(T334&gt;VLOOKUP(G334,Some_data!$C$3144:$M$3196,11,FALSE),"Greater","Less")</f>
        <v>Greater</v>
      </c>
      <c r="AD334" s="9" t="str">
        <f>IF(T334&gt;VLOOKUP(J334,Some_data!$A$2:$M$3143,13,FALSE),"Greater","Less")</f>
        <v>Less</v>
      </c>
      <c r="AE334" s="9"/>
      <c r="AF334" t="s">
        <v>30</v>
      </c>
      <c r="AG334" s="1">
        <v>2.5</v>
      </c>
      <c r="AH334" s="2">
        <v>48549</v>
      </c>
      <c r="AI334" s="2">
        <v>45627</v>
      </c>
      <c r="AJ334" t="s">
        <v>31</v>
      </c>
      <c r="AK334" s="2">
        <v>45627</v>
      </c>
      <c r="AL334" t="s">
        <v>43</v>
      </c>
      <c r="AM334" t="s">
        <v>31</v>
      </c>
      <c r="AN334" t="s">
        <v>43</v>
      </c>
      <c r="AO334" t="s">
        <v>31</v>
      </c>
      <c r="AP334" t="s">
        <v>69</v>
      </c>
      <c r="AQ334" t="s">
        <v>31</v>
      </c>
      <c r="AR334" t="s">
        <v>34</v>
      </c>
      <c r="AS334" t="s">
        <v>70</v>
      </c>
      <c r="AT334" s="3">
        <v>2.4489999999999998</v>
      </c>
      <c r="AU334" s="3">
        <v>3.0640000000000001</v>
      </c>
      <c r="AV334" s="4">
        <v>430000</v>
      </c>
      <c r="AW334" s="5">
        <v>100.25700000000001</v>
      </c>
      <c r="AX334" s="6">
        <v>431105.1</v>
      </c>
      <c r="AY334" s="5">
        <v>100.87</v>
      </c>
      <c r="AZ334" s="4">
        <v>433741</v>
      </c>
      <c r="BA334" s="4">
        <v>2635.9</v>
      </c>
    </row>
    <row r="335" spans="1:53" hidden="1" x14ac:dyDescent="0.25">
      <c r="A335" t="str">
        <f t="shared" si="15"/>
        <v>Dup</v>
      </c>
      <c r="B335" t="str">
        <f t="shared" si="14"/>
        <v>394641</v>
      </c>
      <c r="C335" t="s">
        <v>80</v>
      </c>
      <c r="D335" t="s">
        <v>27</v>
      </c>
      <c r="E335" t="s">
        <v>73</v>
      </c>
      <c r="F335" t="s">
        <v>1058</v>
      </c>
      <c r="G335" t="s">
        <v>74</v>
      </c>
      <c r="H335" t="str">
        <f>F335&amp;", "&amp;G335</f>
        <v>Greene, OH</v>
      </c>
      <c r="I335" t="s">
        <v>1145</v>
      </c>
      <c r="J335" s="7">
        <v>39057</v>
      </c>
      <c r="K335" t="s">
        <v>1229</v>
      </c>
      <c r="L335">
        <v>164825</v>
      </c>
      <c r="M335">
        <v>142066</v>
      </c>
      <c r="N335">
        <v>11355</v>
      </c>
      <c r="O335">
        <v>205</v>
      </c>
      <c r="P335">
        <v>4932</v>
      </c>
      <c r="Q335">
        <v>37</v>
      </c>
      <c r="R335">
        <v>775</v>
      </c>
      <c r="S335">
        <v>5455</v>
      </c>
      <c r="T335" s="12">
        <v>86.192021841346886</v>
      </c>
      <c r="U335" s="9">
        <f>N335/L335</f>
        <v>6.8891248293644777E-2</v>
      </c>
      <c r="V335" s="9">
        <f>O335/L335</f>
        <v>1.2437433641741241E-3</v>
      </c>
      <c r="W335" s="9">
        <f>P335/L335</f>
        <v>2.9922645229789172E-2</v>
      </c>
      <c r="X335" s="9">
        <f>Q335/L335</f>
        <v>2.2448050963142727E-4</v>
      </c>
      <c r="Y335" s="9">
        <f>R335/L335</f>
        <v>4.7019566206582741E-3</v>
      </c>
      <c r="Z335" s="9">
        <f>S335/L335</f>
        <v>3.3095707568633399E-2</v>
      </c>
      <c r="AA335" s="9">
        <f>SUM(N335:S335)/L335</f>
        <v>0.13807978158653117</v>
      </c>
      <c r="AB335" s="9" t="str">
        <f>IF(T335&gt;73,"Greater","Less")</f>
        <v>Greater</v>
      </c>
      <c r="AC335" s="9" t="str">
        <f>IF(T335&gt;VLOOKUP(G335,Some_data!$C$3144:$M$3196,11,FALSE),"Greater","Less")</f>
        <v>Greater</v>
      </c>
      <c r="AD335" s="9" t="str">
        <f>IF(T335&gt;VLOOKUP(J335,Some_data!$A$2:$M$3143,13,FALSE),"Greater","Less")</f>
        <v>Less</v>
      </c>
      <c r="AE335" s="9"/>
      <c r="AF335" t="s">
        <v>30</v>
      </c>
      <c r="AG335" s="1">
        <v>2.75</v>
      </c>
      <c r="AH335" s="2">
        <v>48914</v>
      </c>
      <c r="AI335" s="2">
        <v>45627</v>
      </c>
      <c r="AJ335" t="s">
        <v>31</v>
      </c>
      <c r="AK335" s="2">
        <v>45627</v>
      </c>
      <c r="AL335" t="s">
        <v>43</v>
      </c>
      <c r="AM335" t="s">
        <v>31</v>
      </c>
      <c r="AN335" t="s">
        <v>43</v>
      </c>
      <c r="AO335" t="s">
        <v>31</v>
      </c>
      <c r="AP335" t="s">
        <v>69</v>
      </c>
      <c r="AQ335" t="s">
        <v>31</v>
      </c>
      <c r="AR335" t="s">
        <v>34</v>
      </c>
      <c r="AS335" t="s">
        <v>70</v>
      </c>
      <c r="AT335" s="3">
        <v>2.5470000000000002</v>
      </c>
      <c r="AU335" s="3">
        <v>3.1880000000000002</v>
      </c>
      <c r="AV335" s="4">
        <v>445000</v>
      </c>
      <c r="AW335" s="5">
        <v>101.027</v>
      </c>
      <c r="AX335" s="6">
        <v>449570.15</v>
      </c>
      <c r="AY335" s="5">
        <v>101.857</v>
      </c>
      <c r="AZ335" s="4">
        <v>453263.65</v>
      </c>
      <c r="BA335" s="4">
        <v>3693.5</v>
      </c>
    </row>
    <row r="336" spans="1:53" hidden="1" x14ac:dyDescent="0.25">
      <c r="A336" t="str">
        <f t="shared" si="15"/>
        <v>Dup</v>
      </c>
      <c r="B336" t="str">
        <f t="shared" si="14"/>
        <v>394641</v>
      </c>
      <c r="C336" t="s">
        <v>81</v>
      </c>
      <c r="D336" t="s">
        <v>27</v>
      </c>
      <c r="E336" t="s">
        <v>73</v>
      </c>
      <c r="F336" t="s">
        <v>1058</v>
      </c>
      <c r="G336" t="s">
        <v>74</v>
      </c>
      <c r="H336" t="str">
        <f>F336&amp;", "&amp;G336</f>
        <v>Greene, OH</v>
      </c>
      <c r="I336" t="s">
        <v>1145</v>
      </c>
      <c r="J336" s="7">
        <v>39057</v>
      </c>
      <c r="K336" t="s">
        <v>1229</v>
      </c>
      <c r="L336">
        <v>164825</v>
      </c>
      <c r="M336">
        <v>142066</v>
      </c>
      <c r="N336">
        <v>11355</v>
      </c>
      <c r="O336">
        <v>205</v>
      </c>
      <c r="P336">
        <v>4932</v>
      </c>
      <c r="Q336">
        <v>37</v>
      </c>
      <c r="R336">
        <v>775</v>
      </c>
      <c r="S336">
        <v>5455</v>
      </c>
      <c r="T336" s="12">
        <v>86.192021841346886</v>
      </c>
      <c r="U336" s="9">
        <f>N336/L336</f>
        <v>6.8891248293644777E-2</v>
      </c>
      <c r="V336" s="9">
        <f>O336/L336</f>
        <v>1.2437433641741241E-3</v>
      </c>
      <c r="W336" s="9">
        <f>P336/L336</f>
        <v>2.9922645229789172E-2</v>
      </c>
      <c r="X336" s="9">
        <f>Q336/L336</f>
        <v>2.2448050963142727E-4</v>
      </c>
      <c r="Y336" s="9">
        <f>R336/L336</f>
        <v>4.7019566206582741E-3</v>
      </c>
      <c r="Z336" s="9">
        <f>S336/L336</f>
        <v>3.3095707568633399E-2</v>
      </c>
      <c r="AA336" s="9">
        <f>SUM(N336:S336)/L336</f>
        <v>0.13807978158653117</v>
      </c>
      <c r="AB336" s="9" t="str">
        <f>IF(T336&gt;73,"Greater","Less")</f>
        <v>Greater</v>
      </c>
      <c r="AC336" s="9" t="str">
        <f>IF(T336&gt;VLOOKUP(G336,Some_data!$C$3144:$M$3196,11,FALSE),"Greater","Less")</f>
        <v>Greater</v>
      </c>
      <c r="AD336" s="9" t="str">
        <f>IF(T336&gt;VLOOKUP(J336,Some_data!$A$2:$M$3143,13,FALSE),"Greater","Less")</f>
        <v>Less</v>
      </c>
      <c r="AE336" s="9"/>
      <c r="AF336" t="s">
        <v>30</v>
      </c>
      <c r="AG336" s="1">
        <v>2.75</v>
      </c>
      <c r="AH336" s="2">
        <v>49279</v>
      </c>
      <c r="AI336" s="2">
        <v>45627</v>
      </c>
      <c r="AJ336" t="s">
        <v>31</v>
      </c>
      <c r="AK336" s="2">
        <v>45627</v>
      </c>
      <c r="AL336" t="s">
        <v>43</v>
      </c>
      <c r="AM336" t="s">
        <v>31</v>
      </c>
      <c r="AN336" t="s">
        <v>43</v>
      </c>
      <c r="AO336" t="s">
        <v>31</v>
      </c>
      <c r="AP336" t="s">
        <v>69</v>
      </c>
      <c r="AQ336" t="s">
        <v>31</v>
      </c>
      <c r="AR336" t="s">
        <v>34</v>
      </c>
      <c r="AS336" t="s">
        <v>70</v>
      </c>
      <c r="AT336" s="3">
        <v>2.7</v>
      </c>
      <c r="AU336" s="3">
        <v>3.3809999999999998</v>
      </c>
      <c r="AV336" s="4">
        <v>455000</v>
      </c>
      <c r="AW336" s="5">
        <v>100.254</v>
      </c>
      <c r="AX336" s="6">
        <v>456155.7</v>
      </c>
      <c r="AY336" s="5">
        <v>101.54900000000001</v>
      </c>
      <c r="AZ336" s="4">
        <v>462047.95</v>
      </c>
      <c r="BA336" s="4">
        <v>5892.25</v>
      </c>
    </row>
    <row r="337" spans="1:53" hidden="1" x14ac:dyDescent="0.25">
      <c r="A337" t="str">
        <f t="shared" si="15"/>
        <v>Dup</v>
      </c>
      <c r="B337" t="str">
        <f t="shared" si="14"/>
        <v>394641</v>
      </c>
      <c r="C337" t="s">
        <v>82</v>
      </c>
      <c r="D337" t="s">
        <v>27</v>
      </c>
      <c r="E337" t="s">
        <v>73</v>
      </c>
      <c r="F337" t="s">
        <v>1058</v>
      </c>
      <c r="G337" t="s">
        <v>74</v>
      </c>
      <c r="H337" t="str">
        <f>F337&amp;", "&amp;G337</f>
        <v>Greene, OH</v>
      </c>
      <c r="I337" t="s">
        <v>1145</v>
      </c>
      <c r="J337" s="7">
        <v>39057</v>
      </c>
      <c r="K337" t="s">
        <v>1229</v>
      </c>
      <c r="L337">
        <v>164825</v>
      </c>
      <c r="M337">
        <v>142066</v>
      </c>
      <c r="N337">
        <v>11355</v>
      </c>
      <c r="O337">
        <v>205</v>
      </c>
      <c r="P337">
        <v>4932</v>
      </c>
      <c r="Q337">
        <v>37</v>
      </c>
      <c r="R337">
        <v>775</v>
      </c>
      <c r="S337">
        <v>5455</v>
      </c>
      <c r="T337" s="12">
        <v>86.192021841346886</v>
      </c>
      <c r="U337" s="9">
        <f>N337/L337</f>
        <v>6.8891248293644777E-2</v>
      </c>
      <c r="V337" s="9">
        <f>O337/L337</f>
        <v>1.2437433641741241E-3</v>
      </c>
      <c r="W337" s="9">
        <f>P337/L337</f>
        <v>2.9922645229789172E-2</v>
      </c>
      <c r="X337" s="9">
        <f>Q337/L337</f>
        <v>2.2448050963142727E-4</v>
      </c>
      <c r="Y337" s="9">
        <f>R337/L337</f>
        <v>4.7019566206582741E-3</v>
      </c>
      <c r="Z337" s="9">
        <f>S337/L337</f>
        <v>3.3095707568633399E-2</v>
      </c>
      <c r="AA337" s="9">
        <f>SUM(N337:S337)/L337</f>
        <v>0.13807978158653117</v>
      </c>
      <c r="AB337" s="9" t="str">
        <f>IF(T337&gt;73,"Greater","Less")</f>
        <v>Greater</v>
      </c>
      <c r="AC337" s="9" t="str">
        <f>IF(T337&gt;VLOOKUP(G337,Some_data!$C$3144:$M$3196,11,FALSE),"Greater","Less")</f>
        <v>Greater</v>
      </c>
      <c r="AD337" s="9" t="str">
        <f>IF(T337&gt;VLOOKUP(J337,Some_data!$A$2:$M$3143,13,FALSE),"Greater","Less")</f>
        <v>Less</v>
      </c>
      <c r="AE337" s="9"/>
      <c r="AF337" t="s">
        <v>30</v>
      </c>
      <c r="AG337" s="1">
        <v>3</v>
      </c>
      <c r="AH337" s="2">
        <v>49644</v>
      </c>
      <c r="AI337" s="2">
        <v>45627</v>
      </c>
      <c r="AJ337" t="s">
        <v>31</v>
      </c>
      <c r="AK337" s="2">
        <v>45627</v>
      </c>
      <c r="AL337" t="s">
        <v>43</v>
      </c>
      <c r="AM337" t="s">
        <v>31</v>
      </c>
      <c r="AN337" t="s">
        <v>43</v>
      </c>
      <c r="AO337" t="s">
        <v>31</v>
      </c>
      <c r="AP337" t="s">
        <v>69</v>
      </c>
      <c r="AQ337" t="s">
        <v>31</v>
      </c>
      <c r="AR337" t="s">
        <v>34</v>
      </c>
      <c r="AS337" t="s">
        <v>70</v>
      </c>
      <c r="AT337" s="3">
        <v>2.798</v>
      </c>
      <c r="AU337" s="3">
        <v>3.5049999999999999</v>
      </c>
      <c r="AV337" s="4">
        <v>465000</v>
      </c>
      <c r="AW337" s="5">
        <v>101.017</v>
      </c>
      <c r="AX337" s="6">
        <v>469729.05</v>
      </c>
      <c r="AY337" s="5">
        <v>102.902</v>
      </c>
      <c r="AZ337" s="4">
        <v>478494.3</v>
      </c>
      <c r="BA337" s="4">
        <v>8765.25</v>
      </c>
    </row>
    <row r="338" spans="1:53" hidden="1" x14ac:dyDescent="0.25">
      <c r="A338" t="str">
        <f t="shared" si="15"/>
        <v>Dup</v>
      </c>
      <c r="B338" t="str">
        <f t="shared" si="14"/>
        <v>394641</v>
      </c>
      <c r="C338" t="s">
        <v>83</v>
      </c>
      <c r="D338" t="s">
        <v>27</v>
      </c>
      <c r="E338" t="s">
        <v>73</v>
      </c>
      <c r="F338" t="s">
        <v>1058</v>
      </c>
      <c r="G338" t="s">
        <v>74</v>
      </c>
      <c r="H338" t="str">
        <f>F338&amp;", "&amp;G338</f>
        <v>Greene, OH</v>
      </c>
      <c r="I338" t="s">
        <v>1145</v>
      </c>
      <c r="J338" s="7">
        <v>39057</v>
      </c>
      <c r="K338" t="s">
        <v>1229</v>
      </c>
      <c r="L338">
        <v>164825</v>
      </c>
      <c r="M338">
        <v>142066</v>
      </c>
      <c r="N338">
        <v>11355</v>
      </c>
      <c r="O338">
        <v>205</v>
      </c>
      <c r="P338">
        <v>4932</v>
      </c>
      <c r="Q338">
        <v>37</v>
      </c>
      <c r="R338">
        <v>775</v>
      </c>
      <c r="S338">
        <v>5455</v>
      </c>
      <c r="T338" s="12">
        <v>86.192021841346886</v>
      </c>
      <c r="U338" s="9">
        <f>N338/L338</f>
        <v>6.8891248293644777E-2</v>
      </c>
      <c r="V338" s="9">
        <f>O338/L338</f>
        <v>1.2437433641741241E-3</v>
      </c>
      <c r="W338" s="9">
        <f>P338/L338</f>
        <v>2.9922645229789172E-2</v>
      </c>
      <c r="X338" s="9">
        <f>Q338/L338</f>
        <v>2.2448050963142727E-4</v>
      </c>
      <c r="Y338" s="9">
        <f>R338/L338</f>
        <v>4.7019566206582741E-3</v>
      </c>
      <c r="Z338" s="9">
        <f>S338/L338</f>
        <v>3.3095707568633399E-2</v>
      </c>
      <c r="AA338" s="9">
        <f>SUM(N338:S338)/L338</f>
        <v>0.13807978158653117</v>
      </c>
      <c r="AB338" s="9" t="str">
        <f>IF(T338&gt;73,"Greater","Less")</f>
        <v>Greater</v>
      </c>
      <c r="AC338" s="9" t="str">
        <f>IF(T338&gt;VLOOKUP(G338,Some_data!$C$3144:$M$3196,11,FALSE),"Greater","Less")</f>
        <v>Greater</v>
      </c>
      <c r="AD338" s="9" t="str">
        <f>IF(T338&gt;VLOOKUP(J338,Some_data!$A$2:$M$3143,13,FALSE),"Greater","Less")</f>
        <v>Less</v>
      </c>
      <c r="AE338" s="9"/>
      <c r="AF338" t="s">
        <v>30</v>
      </c>
      <c r="AG338" s="1">
        <v>3</v>
      </c>
      <c r="AH338" s="2">
        <v>50010</v>
      </c>
      <c r="AI338" s="2">
        <v>45627</v>
      </c>
      <c r="AJ338" t="s">
        <v>31</v>
      </c>
      <c r="AK338" s="2">
        <v>45627</v>
      </c>
      <c r="AL338" t="s">
        <v>43</v>
      </c>
      <c r="AM338" t="s">
        <v>31</v>
      </c>
      <c r="AN338" t="s">
        <v>43</v>
      </c>
      <c r="AO338" t="s">
        <v>31</v>
      </c>
      <c r="AP338" t="s">
        <v>69</v>
      </c>
      <c r="AQ338" t="s">
        <v>31</v>
      </c>
      <c r="AR338" t="s">
        <v>34</v>
      </c>
      <c r="AS338" t="s">
        <v>70</v>
      </c>
      <c r="AT338" s="3">
        <v>2.899</v>
      </c>
      <c r="AU338" s="3">
        <v>3.633</v>
      </c>
      <c r="AV338" s="4">
        <v>480000</v>
      </c>
      <c r="AW338" s="5">
        <v>100.506</v>
      </c>
      <c r="AX338" s="6">
        <v>482428.8</v>
      </c>
      <c r="AY338" s="5">
        <v>102.669</v>
      </c>
      <c r="AZ338" s="4">
        <v>492811.2</v>
      </c>
      <c r="BA338" s="4">
        <v>10382.4</v>
      </c>
    </row>
    <row r="339" spans="1:53" x14ac:dyDescent="0.25">
      <c r="A339" t="str">
        <f t="shared" si="15"/>
        <v xml:space="preserve"> </v>
      </c>
      <c r="B339" t="str">
        <f t="shared" si="14"/>
        <v>407324</v>
      </c>
      <c r="C339" t="s">
        <v>492</v>
      </c>
      <c r="D339" t="s">
        <v>27</v>
      </c>
      <c r="E339" t="s">
        <v>493</v>
      </c>
      <c r="F339" t="s">
        <v>1091</v>
      </c>
      <c r="G339" t="s">
        <v>382</v>
      </c>
      <c r="H339" t="str">
        <f>F339&amp;", "&amp;G339</f>
        <v>Hamilton, TN</v>
      </c>
      <c r="I339" t="s">
        <v>1178</v>
      </c>
      <c r="J339" s="7">
        <v>47065</v>
      </c>
      <c r="K339" t="s">
        <v>1229</v>
      </c>
      <c r="L339">
        <v>354589</v>
      </c>
      <c r="M339">
        <v>267357</v>
      </c>
      <c r="N339">
        <v>69258</v>
      </c>
      <c r="O339">
        <v>540</v>
      </c>
      <c r="P339">
        <v>7165</v>
      </c>
      <c r="Q339">
        <v>143</v>
      </c>
      <c r="R339">
        <v>3478</v>
      </c>
      <c r="S339">
        <v>6648</v>
      </c>
      <c r="T339" s="12">
        <v>75.399124056301801</v>
      </c>
      <c r="U339" s="9">
        <f>N339/L339</f>
        <v>0.19531908773255799</v>
      </c>
      <c r="V339" s="9">
        <f>O339/L339</f>
        <v>1.5228898809607743E-3</v>
      </c>
      <c r="W339" s="9">
        <f>P339/L339</f>
        <v>2.0206492587192496E-2</v>
      </c>
      <c r="X339" s="9">
        <f>Q339/L339</f>
        <v>4.0328380180998282E-4</v>
      </c>
      <c r="Y339" s="9">
        <f>R339/L339</f>
        <v>9.8085388999658765E-3</v>
      </c>
      <c r="Z339" s="9">
        <f>S339/L339</f>
        <v>1.8748466534494867E-2</v>
      </c>
      <c r="AA339" s="9">
        <f>SUM(N339:S339)/L339</f>
        <v>0.24600875943698197</v>
      </c>
      <c r="AB339" s="9" t="str">
        <f>IF(T339&gt;73,"Greater","Less")</f>
        <v>Greater</v>
      </c>
      <c r="AC339" s="9" t="str">
        <f>IF(T339&gt;VLOOKUP(G339,Some_data!$C$3144:$M$3196,11,FALSE),"Greater","Less")</f>
        <v>Less</v>
      </c>
      <c r="AD339" s="9" t="str">
        <f>IF(T339&gt;VLOOKUP(J339,Some_data!$A$2:$M$3143,13,FALSE),"Greater","Less")</f>
        <v>Less</v>
      </c>
      <c r="AE339" s="12">
        <f>IF(AD339="Greater",0,1)</f>
        <v>1</v>
      </c>
      <c r="AF339" t="s">
        <v>87</v>
      </c>
      <c r="AG339" s="1">
        <v>5</v>
      </c>
      <c r="AH339" s="2">
        <v>47574</v>
      </c>
      <c r="AI339" s="2">
        <v>46844</v>
      </c>
      <c r="AJ339" t="s">
        <v>31</v>
      </c>
      <c r="AK339" s="2">
        <v>46844</v>
      </c>
      <c r="AL339" t="s">
        <v>88</v>
      </c>
      <c r="AM339" t="s">
        <v>89</v>
      </c>
      <c r="AN339" t="s">
        <v>88</v>
      </c>
      <c r="AO339" t="s">
        <v>89</v>
      </c>
      <c r="AP339" t="s">
        <v>33</v>
      </c>
      <c r="AQ339" t="s">
        <v>31</v>
      </c>
      <c r="AR339" t="s">
        <v>100</v>
      </c>
      <c r="AS339" t="s">
        <v>70</v>
      </c>
      <c r="AT339" s="3">
        <v>2.605</v>
      </c>
      <c r="AU339" s="3">
        <v>3.1139999999999999</v>
      </c>
      <c r="AV339" s="4">
        <v>11145000</v>
      </c>
      <c r="AW339" s="5">
        <v>118.72199999999999</v>
      </c>
      <c r="AX339" s="6">
        <v>13231566.9</v>
      </c>
      <c r="AY339" s="5">
        <v>126.94199999999999</v>
      </c>
      <c r="AZ339" s="4">
        <v>14147685.9</v>
      </c>
      <c r="BA339" s="4">
        <v>916119</v>
      </c>
    </row>
    <row r="340" spans="1:53" hidden="1" x14ac:dyDescent="0.25">
      <c r="A340" t="str">
        <f t="shared" si="15"/>
        <v>Dup</v>
      </c>
      <c r="B340" t="str">
        <f t="shared" si="14"/>
        <v>407324</v>
      </c>
      <c r="C340" t="s">
        <v>494</v>
      </c>
      <c r="D340" t="s">
        <v>27</v>
      </c>
      <c r="E340" t="s">
        <v>493</v>
      </c>
      <c r="F340" t="s">
        <v>1091</v>
      </c>
      <c r="G340" t="s">
        <v>382</v>
      </c>
      <c r="H340" t="str">
        <f>F340&amp;", "&amp;G340</f>
        <v>Hamilton, TN</v>
      </c>
      <c r="I340" t="s">
        <v>1178</v>
      </c>
      <c r="J340" s="7">
        <v>47065</v>
      </c>
      <c r="K340" t="s">
        <v>1229</v>
      </c>
      <c r="L340">
        <v>354589</v>
      </c>
      <c r="M340">
        <v>267357</v>
      </c>
      <c r="N340">
        <v>69258</v>
      </c>
      <c r="O340">
        <v>540</v>
      </c>
      <c r="P340">
        <v>7165</v>
      </c>
      <c r="Q340">
        <v>143</v>
      </c>
      <c r="R340">
        <v>3478</v>
      </c>
      <c r="S340">
        <v>6648</v>
      </c>
      <c r="T340" s="12">
        <v>75.399124056301801</v>
      </c>
      <c r="U340" s="9">
        <f>N340/L340</f>
        <v>0.19531908773255799</v>
      </c>
      <c r="V340" s="9">
        <f>O340/L340</f>
        <v>1.5228898809607743E-3</v>
      </c>
      <c r="W340" s="9">
        <f>P340/L340</f>
        <v>2.0206492587192496E-2</v>
      </c>
      <c r="X340" s="9">
        <f>Q340/L340</f>
        <v>4.0328380180998282E-4</v>
      </c>
      <c r="Y340" s="9">
        <f>R340/L340</f>
        <v>9.8085388999658765E-3</v>
      </c>
      <c r="Z340" s="9">
        <f>S340/L340</f>
        <v>1.8748466534494867E-2</v>
      </c>
      <c r="AA340" s="9">
        <f>SUM(N340:S340)/L340</f>
        <v>0.24600875943698197</v>
      </c>
      <c r="AB340" s="9" t="str">
        <f>IF(T340&gt;73,"Greater","Less")</f>
        <v>Greater</v>
      </c>
      <c r="AC340" s="9" t="str">
        <f>IF(T340&gt;VLOOKUP(G340,Some_data!$C$3144:$M$3196,11,FALSE),"Greater","Less")</f>
        <v>Less</v>
      </c>
      <c r="AD340" s="9" t="str">
        <f>IF(T340&gt;VLOOKUP(J340,Some_data!$A$2:$M$3143,13,FALSE),"Greater","Less")</f>
        <v>Less</v>
      </c>
      <c r="AE340" s="9"/>
      <c r="AF340" t="s">
        <v>87</v>
      </c>
      <c r="AG340" s="1">
        <v>5</v>
      </c>
      <c r="AH340" s="2">
        <v>47939</v>
      </c>
      <c r="AI340" s="2">
        <v>46844</v>
      </c>
      <c r="AJ340" t="s">
        <v>31</v>
      </c>
      <c r="AK340" s="2">
        <v>46844</v>
      </c>
      <c r="AL340" t="s">
        <v>88</v>
      </c>
      <c r="AM340" t="s">
        <v>89</v>
      </c>
      <c r="AN340" t="s">
        <v>88</v>
      </c>
      <c r="AO340" t="s">
        <v>89</v>
      </c>
      <c r="AP340" t="s">
        <v>33</v>
      </c>
      <c r="AQ340" t="s">
        <v>31</v>
      </c>
      <c r="AR340" t="s">
        <v>100</v>
      </c>
      <c r="AS340" t="s">
        <v>70</v>
      </c>
      <c r="AT340" s="3">
        <v>2.6549999999999998</v>
      </c>
      <c r="AU340" s="3">
        <v>3.177</v>
      </c>
      <c r="AV340" s="4">
        <v>11145000</v>
      </c>
      <c r="AW340" s="5">
        <v>118.29</v>
      </c>
      <c r="AX340" s="6">
        <v>13183420.5</v>
      </c>
      <c r="AY340" s="5">
        <v>126.158</v>
      </c>
      <c r="AZ340" s="4">
        <v>14060309.1</v>
      </c>
      <c r="BA340" s="4">
        <v>876888.6</v>
      </c>
    </row>
    <row r="341" spans="1:53" x14ac:dyDescent="0.25">
      <c r="A341" t="str">
        <f t="shared" si="15"/>
        <v xml:space="preserve"> </v>
      </c>
      <c r="B341" t="str">
        <f t="shared" si="14"/>
        <v>412487</v>
      </c>
      <c r="C341" t="s">
        <v>495</v>
      </c>
      <c r="D341" t="s">
        <v>27</v>
      </c>
      <c r="E341" t="s">
        <v>496</v>
      </c>
      <c r="F341" t="s">
        <v>1092</v>
      </c>
      <c r="G341" t="s">
        <v>123</v>
      </c>
      <c r="H341" t="str">
        <f>F341&amp;", "&amp;G341</f>
        <v>Harford, MD</v>
      </c>
      <c r="I341" t="s">
        <v>1179</v>
      </c>
      <c r="J341" s="7">
        <v>24025</v>
      </c>
      <c r="K341" t="s">
        <v>1229</v>
      </c>
      <c r="L341">
        <v>250132</v>
      </c>
      <c r="M341">
        <v>198611</v>
      </c>
      <c r="N341">
        <v>33702</v>
      </c>
      <c r="O341">
        <v>444</v>
      </c>
      <c r="P341">
        <v>6564</v>
      </c>
      <c r="Q341">
        <v>11</v>
      </c>
      <c r="R341">
        <v>3267</v>
      </c>
      <c r="S341">
        <v>7533</v>
      </c>
      <c r="T341" s="12">
        <v>79.402475492939729</v>
      </c>
      <c r="U341" s="9">
        <f>N341/L341</f>
        <v>0.13473685893848047</v>
      </c>
      <c r="V341" s="9">
        <f>O341/L341</f>
        <v>1.7750627668590984E-3</v>
      </c>
      <c r="W341" s="9">
        <f>P341/L341</f>
        <v>2.6242144147889914E-2</v>
      </c>
      <c r="X341" s="9">
        <f>Q341/L341</f>
        <v>4.397678026002271E-5</v>
      </c>
      <c r="Y341" s="9">
        <f>R341/L341</f>
        <v>1.3061103737226744E-2</v>
      </c>
      <c r="Z341" s="9">
        <f>S341/L341</f>
        <v>3.0116098699886459E-2</v>
      </c>
      <c r="AA341" s="9">
        <f>SUM(N341:S341)/L341</f>
        <v>0.20597524507060272</v>
      </c>
      <c r="AB341" s="9" t="str">
        <f>IF(T341&gt;73,"Greater","Less")</f>
        <v>Greater</v>
      </c>
      <c r="AC341" s="9" t="str">
        <f>IF(T341&gt;VLOOKUP(G341,Some_data!$C$3144:$M$3196,11,FALSE),"Greater","Less")</f>
        <v>Greater</v>
      </c>
      <c r="AD341" s="9" t="str">
        <f>IF(T341&gt;VLOOKUP(J341,Some_data!$A$2:$M$3143,13,FALSE),"Greater","Less")</f>
        <v>Less</v>
      </c>
      <c r="AE341" s="12">
        <f>IF(AD341="Greater",0,1)</f>
        <v>1</v>
      </c>
      <c r="AF341" t="s">
        <v>87</v>
      </c>
      <c r="AG341" s="1">
        <v>2.85</v>
      </c>
      <c r="AH341" s="2">
        <v>48106</v>
      </c>
      <c r="AI341" s="2">
        <v>46645</v>
      </c>
      <c r="AJ341" t="s">
        <v>31</v>
      </c>
      <c r="AK341" s="2">
        <v>46645</v>
      </c>
      <c r="AL341" t="s">
        <v>88</v>
      </c>
      <c r="AM341" t="s">
        <v>89</v>
      </c>
      <c r="AN341" t="s">
        <v>88</v>
      </c>
      <c r="AO341" t="s">
        <v>89</v>
      </c>
      <c r="AP341" t="s">
        <v>33</v>
      </c>
      <c r="AQ341" t="s">
        <v>31</v>
      </c>
      <c r="AR341" t="s">
        <v>100</v>
      </c>
      <c r="AS341" t="s">
        <v>70</v>
      </c>
      <c r="AT341" s="3">
        <v>2.85</v>
      </c>
      <c r="AU341" s="3">
        <v>3.4239999999999999</v>
      </c>
      <c r="AV341" s="4">
        <v>2550000</v>
      </c>
      <c r="AW341" s="5">
        <v>100</v>
      </c>
      <c r="AX341" s="6">
        <v>2550000</v>
      </c>
      <c r="AY341" s="5">
        <v>103.68899999999999</v>
      </c>
      <c r="AZ341" s="4">
        <v>2644069.5</v>
      </c>
      <c r="BA341" s="4">
        <v>94069.5</v>
      </c>
    </row>
    <row r="342" spans="1:53" hidden="1" x14ac:dyDescent="0.25">
      <c r="A342" t="str">
        <f t="shared" si="15"/>
        <v>Dup</v>
      </c>
      <c r="B342" t="str">
        <f t="shared" si="14"/>
        <v>412487</v>
      </c>
      <c r="C342" t="s">
        <v>497</v>
      </c>
      <c r="D342" t="s">
        <v>27</v>
      </c>
      <c r="E342" t="s">
        <v>496</v>
      </c>
      <c r="F342" t="s">
        <v>1092</v>
      </c>
      <c r="G342" t="s">
        <v>123</v>
      </c>
      <c r="H342" t="str">
        <f>F342&amp;", "&amp;G342</f>
        <v>Harford, MD</v>
      </c>
      <c r="I342" t="s">
        <v>1179</v>
      </c>
      <c r="J342" s="7">
        <v>24025</v>
      </c>
      <c r="K342" t="s">
        <v>1229</v>
      </c>
      <c r="L342">
        <v>250132</v>
      </c>
      <c r="M342">
        <v>198611</v>
      </c>
      <c r="N342">
        <v>33702</v>
      </c>
      <c r="O342">
        <v>444</v>
      </c>
      <c r="P342">
        <v>6564</v>
      </c>
      <c r="Q342">
        <v>11</v>
      </c>
      <c r="R342">
        <v>3267</v>
      </c>
      <c r="S342">
        <v>7533</v>
      </c>
      <c r="T342" s="12">
        <v>79.402475492939729</v>
      </c>
      <c r="U342" s="9">
        <f>N342/L342</f>
        <v>0.13473685893848047</v>
      </c>
      <c r="V342" s="9">
        <f>O342/L342</f>
        <v>1.7750627668590984E-3</v>
      </c>
      <c r="W342" s="9">
        <f>P342/L342</f>
        <v>2.6242144147889914E-2</v>
      </c>
      <c r="X342" s="9">
        <f>Q342/L342</f>
        <v>4.397678026002271E-5</v>
      </c>
      <c r="Y342" s="9">
        <f>R342/L342</f>
        <v>1.3061103737226744E-2</v>
      </c>
      <c r="Z342" s="9">
        <f>S342/L342</f>
        <v>3.0116098699886459E-2</v>
      </c>
      <c r="AA342" s="9">
        <f>SUM(N342:S342)/L342</f>
        <v>0.20597524507060272</v>
      </c>
      <c r="AB342" s="9" t="str">
        <f>IF(T342&gt;73,"Greater","Less")</f>
        <v>Greater</v>
      </c>
      <c r="AC342" s="9" t="str">
        <f>IF(T342&gt;VLOOKUP(G342,Some_data!$C$3144:$M$3196,11,FALSE),"Greater","Less")</f>
        <v>Greater</v>
      </c>
      <c r="AD342" s="9" t="str">
        <f>IF(T342&gt;VLOOKUP(J342,Some_data!$A$2:$M$3143,13,FALSE),"Greater","Less")</f>
        <v>Less</v>
      </c>
      <c r="AE342" s="9"/>
      <c r="AF342" t="s">
        <v>87</v>
      </c>
      <c r="AG342" s="1">
        <v>2.95</v>
      </c>
      <c r="AH342" s="2">
        <v>48472</v>
      </c>
      <c r="AI342" s="2">
        <v>46645</v>
      </c>
      <c r="AJ342" t="s">
        <v>31</v>
      </c>
      <c r="AK342" s="2">
        <v>46645</v>
      </c>
      <c r="AL342" t="s">
        <v>88</v>
      </c>
      <c r="AM342" t="s">
        <v>89</v>
      </c>
      <c r="AN342" t="s">
        <v>88</v>
      </c>
      <c r="AO342" t="s">
        <v>89</v>
      </c>
      <c r="AP342" t="s">
        <v>33</v>
      </c>
      <c r="AQ342" t="s">
        <v>31</v>
      </c>
      <c r="AR342" t="s">
        <v>100</v>
      </c>
      <c r="AS342" t="s">
        <v>70</v>
      </c>
      <c r="AT342" s="3">
        <v>2.95</v>
      </c>
      <c r="AU342" s="3">
        <v>3.55</v>
      </c>
      <c r="AV342" s="4">
        <v>2565000</v>
      </c>
      <c r="AW342" s="5">
        <v>100</v>
      </c>
      <c r="AX342" s="6">
        <v>2565000</v>
      </c>
      <c r="AY342" s="5">
        <v>103.328</v>
      </c>
      <c r="AZ342" s="4">
        <v>2650363.2000000002</v>
      </c>
      <c r="BA342" s="4">
        <v>85363.199999999997</v>
      </c>
    </row>
    <row r="343" spans="1:53" hidden="1" x14ac:dyDescent="0.25">
      <c r="A343" t="str">
        <f t="shared" si="15"/>
        <v>Dup</v>
      </c>
      <c r="B343" t="str">
        <f t="shared" si="14"/>
        <v>412487</v>
      </c>
      <c r="C343" t="s">
        <v>498</v>
      </c>
      <c r="D343" t="s">
        <v>27</v>
      </c>
      <c r="E343" t="s">
        <v>496</v>
      </c>
      <c r="F343" t="s">
        <v>1092</v>
      </c>
      <c r="G343" t="s">
        <v>123</v>
      </c>
      <c r="H343" t="str">
        <f>F343&amp;", "&amp;G343</f>
        <v>Harford, MD</v>
      </c>
      <c r="I343" t="s">
        <v>1179</v>
      </c>
      <c r="J343" s="7">
        <v>24025</v>
      </c>
      <c r="K343" t="s">
        <v>1229</v>
      </c>
      <c r="L343">
        <v>250132</v>
      </c>
      <c r="M343">
        <v>198611</v>
      </c>
      <c r="N343">
        <v>33702</v>
      </c>
      <c r="O343">
        <v>444</v>
      </c>
      <c r="P343">
        <v>6564</v>
      </c>
      <c r="Q343">
        <v>11</v>
      </c>
      <c r="R343">
        <v>3267</v>
      </c>
      <c r="S343">
        <v>7533</v>
      </c>
      <c r="T343" s="12">
        <v>79.402475492939729</v>
      </c>
      <c r="U343" s="9">
        <f>N343/L343</f>
        <v>0.13473685893848047</v>
      </c>
      <c r="V343" s="9">
        <f>O343/L343</f>
        <v>1.7750627668590984E-3</v>
      </c>
      <c r="W343" s="9">
        <f>P343/L343</f>
        <v>2.6242144147889914E-2</v>
      </c>
      <c r="X343" s="9">
        <f>Q343/L343</f>
        <v>4.397678026002271E-5</v>
      </c>
      <c r="Y343" s="9">
        <f>R343/L343</f>
        <v>1.3061103737226744E-2</v>
      </c>
      <c r="Z343" s="9">
        <f>S343/L343</f>
        <v>3.0116098699886459E-2</v>
      </c>
      <c r="AA343" s="9">
        <f>SUM(N343:S343)/L343</f>
        <v>0.20597524507060272</v>
      </c>
      <c r="AB343" s="9" t="str">
        <f>IF(T343&gt;73,"Greater","Less")</f>
        <v>Greater</v>
      </c>
      <c r="AC343" s="9" t="str">
        <f>IF(T343&gt;VLOOKUP(G343,Some_data!$C$3144:$M$3196,11,FALSE),"Greater","Less")</f>
        <v>Greater</v>
      </c>
      <c r="AD343" s="9" t="str">
        <f>IF(T343&gt;VLOOKUP(J343,Some_data!$A$2:$M$3143,13,FALSE),"Greater","Less")</f>
        <v>Less</v>
      </c>
      <c r="AE343" s="9"/>
      <c r="AF343" t="s">
        <v>87</v>
      </c>
      <c r="AG343" s="1">
        <v>3</v>
      </c>
      <c r="AH343" s="2">
        <v>48837</v>
      </c>
      <c r="AI343" s="2">
        <v>46645</v>
      </c>
      <c r="AJ343" t="s">
        <v>31</v>
      </c>
      <c r="AK343" s="2">
        <v>46645</v>
      </c>
      <c r="AL343" t="s">
        <v>88</v>
      </c>
      <c r="AM343" t="s">
        <v>89</v>
      </c>
      <c r="AN343" t="s">
        <v>88</v>
      </c>
      <c r="AO343" t="s">
        <v>89</v>
      </c>
      <c r="AP343" t="s">
        <v>33</v>
      </c>
      <c r="AQ343" t="s">
        <v>31</v>
      </c>
      <c r="AR343" t="s">
        <v>100</v>
      </c>
      <c r="AS343" t="s">
        <v>70</v>
      </c>
      <c r="AT343" s="3">
        <v>3</v>
      </c>
      <c r="AU343" s="3">
        <v>3.6139999999999999</v>
      </c>
      <c r="AV343" s="4">
        <v>2580000</v>
      </c>
      <c r="AW343" s="5">
        <v>100</v>
      </c>
      <c r="AX343" s="6">
        <v>2580000</v>
      </c>
      <c r="AY343" s="5">
        <v>103.82299999999999</v>
      </c>
      <c r="AZ343" s="4">
        <v>2678633.4</v>
      </c>
      <c r="BA343" s="4">
        <v>98633.4</v>
      </c>
    </row>
    <row r="344" spans="1:53" hidden="1" x14ac:dyDescent="0.25">
      <c r="A344" t="str">
        <f t="shared" si="15"/>
        <v>Dup</v>
      </c>
      <c r="B344" t="str">
        <f t="shared" si="14"/>
        <v>412487</v>
      </c>
      <c r="C344" t="s">
        <v>499</v>
      </c>
      <c r="D344" t="s">
        <v>27</v>
      </c>
      <c r="E344" t="s">
        <v>496</v>
      </c>
      <c r="F344" t="s">
        <v>1092</v>
      </c>
      <c r="G344" t="s">
        <v>123</v>
      </c>
      <c r="H344" t="str">
        <f>F344&amp;", "&amp;G344</f>
        <v>Harford, MD</v>
      </c>
      <c r="I344" t="s">
        <v>1179</v>
      </c>
      <c r="J344" s="7">
        <v>24025</v>
      </c>
      <c r="K344" t="s">
        <v>1229</v>
      </c>
      <c r="L344">
        <v>250132</v>
      </c>
      <c r="M344">
        <v>198611</v>
      </c>
      <c r="N344">
        <v>33702</v>
      </c>
      <c r="O344">
        <v>444</v>
      </c>
      <c r="P344">
        <v>6564</v>
      </c>
      <c r="Q344">
        <v>11</v>
      </c>
      <c r="R344">
        <v>3267</v>
      </c>
      <c r="S344">
        <v>7533</v>
      </c>
      <c r="T344" s="12">
        <v>79.402475492939729</v>
      </c>
      <c r="U344" s="9">
        <f>N344/L344</f>
        <v>0.13473685893848047</v>
      </c>
      <c r="V344" s="9">
        <f>O344/L344</f>
        <v>1.7750627668590984E-3</v>
      </c>
      <c r="W344" s="9">
        <f>P344/L344</f>
        <v>2.6242144147889914E-2</v>
      </c>
      <c r="X344" s="9">
        <f>Q344/L344</f>
        <v>4.397678026002271E-5</v>
      </c>
      <c r="Y344" s="9">
        <f>R344/L344</f>
        <v>1.3061103737226744E-2</v>
      </c>
      <c r="Z344" s="9">
        <f>S344/L344</f>
        <v>3.0116098699886459E-2</v>
      </c>
      <c r="AA344" s="9">
        <f>SUM(N344:S344)/L344</f>
        <v>0.20597524507060272</v>
      </c>
      <c r="AB344" s="9" t="str">
        <f>IF(T344&gt;73,"Greater","Less")</f>
        <v>Greater</v>
      </c>
      <c r="AC344" s="9" t="str">
        <f>IF(T344&gt;VLOOKUP(G344,Some_data!$C$3144:$M$3196,11,FALSE),"Greater","Less")</f>
        <v>Greater</v>
      </c>
      <c r="AD344" s="9" t="str">
        <f>IF(T344&gt;VLOOKUP(J344,Some_data!$A$2:$M$3143,13,FALSE),"Greater","Less")</f>
        <v>Less</v>
      </c>
      <c r="AE344" s="9"/>
      <c r="AF344" t="s">
        <v>87</v>
      </c>
      <c r="AG344" s="1">
        <v>3.05</v>
      </c>
      <c r="AH344" s="2">
        <v>49202</v>
      </c>
      <c r="AI344" s="2">
        <v>46645</v>
      </c>
      <c r="AJ344" t="s">
        <v>31</v>
      </c>
      <c r="AK344" s="2">
        <v>46645</v>
      </c>
      <c r="AL344" t="s">
        <v>88</v>
      </c>
      <c r="AM344" t="s">
        <v>89</v>
      </c>
      <c r="AN344" t="s">
        <v>88</v>
      </c>
      <c r="AO344" t="s">
        <v>89</v>
      </c>
      <c r="AP344" t="s">
        <v>33</v>
      </c>
      <c r="AQ344" t="s">
        <v>31</v>
      </c>
      <c r="AR344" t="s">
        <v>100</v>
      </c>
      <c r="AS344" t="s">
        <v>70</v>
      </c>
      <c r="AT344" s="3">
        <v>3.05</v>
      </c>
      <c r="AU344" s="3">
        <v>3.677</v>
      </c>
      <c r="AV344" s="4">
        <v>2600000</v>
      </c>
      <c r="AW344" s="5">
        <v>100</v>
      </c>
      <c r="AX344" s="6">
        <v>2600000</v>
      </c>
      <c r="AY344" s="5">
        <v>103.428</v>
      </c>
      <c r="AZ344" s="4">
        <v>2689128</v>
      </c>
      <c r="BA344" s="4">
        <v>89128</v>
      </c>
    </row>
    <row r="345" spans="1:53" hidden="1" x14ac:dyDescent="0.25">
      <c r="A345" t="str">
        <f t="shared" si="15"/>
        <v>Dup</v>
      </c>
      <c r="B345" t="str">
        <f t="shared" si="14"/>
        <v>412487</v>
      </c>
      <c r="C345" t="s">
        <v>500</v>
      </c>
      <c r="D345" t="s">
        <v>27</v>
      </c>
      <c r="E345" t="s">
        <v>496</v>
      </c>
      <c r="F345" t="s">
        <v>1092</v>
      </c>
      <c r="G345" t="s">
        <v>123</v>
      </c>
      <c r="H345" t="str">
        <f>F345&amp;", "&amp;G345</f>
        <v>Harford, MD</v>
      </c>
      <c r="I345" t="s">
        <v>1179</v>
      </c>
      <c r="J345" s="7">
        <v>24025</v>
      </c>
      <c r="K345" t="s">
        <v>1229</v>
      </c>
      <c r="L345">
        <v>250132</v>
      </c>
      <c r="M345">
        <v>198611</v>
      </c>
      <c r="N345">
        <v>33702</v>
      </c>
      <c r="O345">
        <v>444</v>
      </c>
      <c r="P345">
        <v>6564</v>
      </c>
      <c r="Q345">
        <v>11</v>
      </c>
      <c r="R345">
        <v>3267</v>
      </c>
      <c r="S345">
        <v>7533</v>
      </c>
      <c r="T345" s="12">
        <v>79.402475492939729</v>
      </c>
      <c r="U345" s="9">
        <f>N345/L345</f>
        <v>0.13473685893848047</v>
      </c>
      <c r="V345" s="9">
        <f>O345/L345</f>
        <v>1.7750627668590984E-3</v>
      </c>
      <c r="W345" s="9">
        <f>P345/L345</f>
        <v>2.6242144147889914E-2</v>
      </c>
      <c r="X345" s="9">
        <f>Q345/L345</f>
        <v>4.397678026002271E-5</v>
      </c>
      <c r="Y345" s="9">
        <f>R345/L345</f>
        <v>1.3061103737226744E-2</v>
      </c>
      <c r="Z345" s="9">
        <f>S345/L345</f>
        <v>3.0116098699886459E-2</v>
      </c>
      <c r="AA345" s="9">
        <f>SUM(N345:S345)/L345</f>
        <v>0.20597524507060272</v>
      </c>
      <c r="AB345" s="9" t="str">
        <f>IF(T345&gt;73,"Greater","Less")</f>
        <v>Greater</v>
      </c>
      <c r="AC345" s="9" t="str">
        <f>IF(T345&gt;VLOOKUP(G345,Some_data!$C$3144:$M$3196,11,FALSE),"Greater","Less")</f>
        <v>Greater</v>
      </c>
      <c r="AD345" s="9" t="str">
        <f>IF(T345&gt;VLOOKUP(J345,Some_data!$A$2:$M$3143,13,FALSE),"Greater","Less")</f>
        <v>Less</v>
      </c>
      <c r="AE345" s="9"/>
      <c r="AF345" t="s">
        <v>87</v>
      </c>
      <c r="AG345" s="1">
        <v>3.1</v>
      </c>
      <c r="AH345" s="2">
        <v>49567</v>
      </c>
      <c r="AI345" s="2">
        <v>46645</v>
      </c>
      <c r="AJ345" t="s">
        <v>31</v>
      </c>
      <c r="AK345" s="2">
        <v>46645</v>
      </c>
      <c r="AL345" t="s">
        <v>88</v>
      </c>
      <c r="AM345" t="s">
        <v>89</v>
      </c>
      <c r="AN345" t="s">
        <v>88</v>
      </c>
      <c r="AO345" t="s">
        <v>89</v>
      </c>
      <c r="AP345" t="s">
        <v>33</v>
      </c>
      <c r="AQ345" t="s">
        <v>31</v>
      </c>
      <c r="AR345" t="s">
        <v>100</v>
      </c>
      <c r="AS345" t="s">
        <v>70</v>
      </c>
      <c r="AT345" s="3">
        <v>3.1</v>
      </c>
      <c r="AU345" s="3">
        <v>3.74</v>
      </c>
      <c r="AV345" s="4">
        <v>2620000</v>
      </c>
      <c r="AW345" s="5">
        <v>100</v>
      </c>
      <c r="AX345" s="6">
        <v>2620000</v>
      </c>
      <c r="AY345" s="5">
        <v>103.682</v>
      </c>
      <c r="AZ345" s="4">
        <v>2716468.4</v>
      </c>
      <c r="BA345" s="4">
        <v>96468.4</v>
      </c>
    </row>
    <row r="346" spans="1:53" hidden="1" x14ac:dyDescent="0.25">
      <c r="A346" t="str">
        <f t="shared" si="15"/>
        <v>Dup</v>
      </c>
      <c r="B346" t="str">
        <f t="shared" si="14"/>
        <v>412487</v>
      </c>
      <c r="C346" t="s">
        <v>501</v>
      </c>
      <c r="D346" t="s">
        <v>27</v>
      </c>
      <c r="E346" t="s">
        <v>496</v>
      </c>
      <c r="F346" t="s">
        <v>1092</v>
      </c>
      <c r="G346" t="s">
        <v>123</v>
      </c>
      <c r="H346" t="str">
        <f>F346&amp;", "&amp;G346</f>
        <v>Harford, MD</v>
      </c>
      <c r="I346" t="s">
        <v>1179</v>
      </c>
      <c r="J346" s="7">
        <v>24025</v>
      </c>
      <c r="K346" t="s">
        <v>1229</v>
      </c>
      <c r="L346">
        <v>250132</v>
      </c>
      <c r="M346">
        <v>198611</v>
      </c>
      <c r="N346">
        <v>33702</v>
      </c>
      <c r="O346">
        <v>444</v>
      </c>
      <c r="P346">
        <v>6564</v>
      </c>
      <c r="Q346">
        <v>11</v>
      </c>
      <c r="R346">
        <v>3267</v>
      </c>
      <c r="S346">
        <v>7533</v>
      </c>
      <c r="T346" s="12">
        <v>79.402475492939729</v>
      </c>
      <c r="U346" s="9">
        <f>N346/L346</f>
        <v>0.13473685893848047</v>
      </c>
      <c r="V346" s="9">
        <f>O346/L346</f>
        <v>1.7750627668590984E-3</v>
      </c>
      <c r="W346" s="9">
        <f>P346/L346</f>
        <v>2.6242144147889914E-2</v>
      </c>
      <c r="X346" s="9">
        <f>Q346/L346</f>
        <v>4.397678026002271E-5</v>
      </c>
      <c r="Y346" s="9">
        <f>R346/L346</f>
        <v>1.3061103737226744E-2</v>
      </c>
      <c r="Z346" s="9">
        <f>S346/L346</f>
        <v>3.0116098699886459E-2</v>
      </c>
      <c r="AA346" s="9">
        <f>SUM(N346:S346)/L346</f>
        <v>0.20597524507060272</v>
      </c>
      <c r="AB346" s="9" t="str">
        <f>IF(T346&gt;73,"Greater","Less")</f>
        <v>Greater</v>
      </c>
      <c r="AC346" s="9" t="str">
        <f>IF(T346&gt;VLOOKUP(G346,Some_data!$C$3144:$M$3196,11,FALSE),"Greater","Less")</f>
        <v>Greater</v>
      </c>
      <c r="AD346" s="9" t="str">
        <f>IF(T346&gt;VLOOKUP(J346,Some_data!$A$2:$M$3143,13,FALSE),"Greater","Less")</f>
        <v>Less</v>
      </c>
      <c r="AE346" s="9"/>
      <c r="AF346" t="s">
        <v>87</v>
      </c>
      <c r="AG346" s="1">
        <v>3.15</v>
      </c>
      <c r="AH346" s="2">
        <v>49933</v>
      </c>
      <c r="AI346" s="2">
        <v>46645</v>
      </c>
      <c r="AJ346" t="s">
        <v>31</v>
      </c>
      <c r="AK346" s="2">
        <v>46645</v>
      </c>
      <c r="AL346" t="s">
        <v>88</v>
      </c>
      <c r="AM346" t="s">
        <v>89</v>
      </c>
      <c r="AN346" t="s">
        <v>88</v>
      </c>
      <c r="AO346" t="s">
        <v>89</v>
      </c>
      <c r="AP346" t="s">
        <v>33</v>
      </c>
      <c r="AQ346" t="s">
        <v>31</v>
      </c>
      <c r="AR346" t="s">
        <v>100</v>
      </c>
      <c r="AS346" t="s">
        <v>70</v>
      </c>
      <c r="AT346" s="3">
        <v>3.15</v>
      </c>
      <c r="AU346" s="3">
        <v>3.8029999999999999</v>
      </c>
      <c r="AV346" s="4">
        <v>2640000</v>
      </c>
      <c r="AW346" s="5">
        <v>100</v>
      </c>
      <c r="AX346" s="6">
        <v>2640000</v>
      </c>
      <c r="AY346" s="5">
        <v>103.646</v>
      </c>
      <c r="AZ346" s="4">
        <v>2736254.4</v>
      </c>
      <c r="BA346" s="4">
        <v>96254.399999999994</v>
      </c>
    </row>
    <row r="347" spans="1:53" hidden="1" x14ac:dyDescent="0.25">
      <c r="A347" t="str">
        <f t="shared" si="15"/>
        <v>Dup</v>
      </c>
      <c r="B347" t="str">
        <f t="shared" si="14"/>
        <v>412487</v>
      </c>
      <c r="C347" t="s">
        <v>502</v>
      </c>
      <c r="D347" t="s">
        <v>27</v>
      </c>
      <c r="E347" t="s">
        <v>496</v>
      </c>
      <c r="F347" t="s">
        <v>1092</v>
      </c>
      <c r="G347" t="s">
        <v>123</v>
      </c>
      <c r="H347" t="str">
        <f>F347&amp;", "&amp;G347</f>
        <v>Harford, MD</v>
      </c>
      <c r="I347" t="s">
        <v>1179</v>
      </c>
      <c r="J347" s="7">
        <v>24025</v>
      </c>
      <c r="K347" t="s">
        <v>1229</v>
      </c>
      <c r="L347">
        <v>250132</v>
      </c>
      <c r="M347">
        <v>198611</v>
      </c>
      <c r="N347">
        <v>33702</v>
      </c>
      <c r="O347">
        <v>444</v>
      </c>
      <c r="P347">
        <v>6564</v>
      </c>
      <c r="Q347">
        <v>11</v>
      </c>
      <c r="R347">
        <v>3267</v>
      </c>
      <c r="S347">
        <v>7533</v>
      </c>
      <c r="T347" s="12">
        <v>79.402475492939729</v>
      </c>
      <c r="U347" s="9">
        <f>N347/L347</f>
        <v>0.13473685893848047</v>
      </c>
      <c r="V347" s="9">
        <f>O347/L347</f>
        <v>1.7750627668590984E-3</v>
      </c>
      <c r="W347" s="9">
        <f>P347/L347</f>
        <v>2.6242144147889914E-2</v>
      </c>
      <c r="X347" s="9">
        <f>Q347/L347</f>
        <v>4.397678026002271E-5</v>
      </c>
      <c r="Y347" s="9">
        <f>R347/L347</f>
        <v>1.3061103737226744E-2</v>
      </c>
      <c r="Z347" s="9">
        <f>S347/L347</f>
        <v>3.0116098699886459E-2</v>
      </c>
      <c r="AA347" s="9">
        <f>SUM(N347:S347)/L347</f>
        <v>0.20597524507060272</v>
      </c>
      <c r="AB347" s="9" t="str">
        <f>IF(T347&gt;73,"Greater","Less")</f>
        <v>Greater</v>
      </c>
      <c r="AC347" s="9" t="str">
        <f>IF(T347&gt;VLOOKUP(G347,Some_data!$C$3144:$M$3196,11,FALSE),"Greater","Less")</f>
        <v>Greater</v>
      </c>
      <c r="AD347" s="9" t="str">
        <f>IF(T347&gt;VLOOKUP(J347,Some_data!$A$2:$M$3143,13,FALSE),"Greater","Less")</f>
        <v>Less</v>
      </c>
      <c r="AE347" s="9"/>
      <c r="AF347" t="s">
        <v>87</v>
      </c>
      <c r="AG347" s="1">
        <v>3.2</v>
      </c>
      <c r="AH347" s="2">
        <v>50298</v>
      </c>
      <c r="AI347" s="2">
        <v>46645</v>
      </c>
      <c r="AJ347" t="s">
        <v>31</v>
      </c>
      <c r="AK347" s="2">
        <v>46645</v>
      </c>
      <c r="AL347" t="s">
        <v>88</v>
      </c>
      <c r="AM347" t="s">
        <v>89</v>
      </c>
      <c r="AN347" t="s">
        <v>88</v>
      </c>
      <c r="AO347" t="s">
        <v>89</v>
      </c>
      <c r="AP347" t="s">
        <v>33</v>
      </c>
      <c r="AQ347" t="s">
        <v>31</v>
      </c>
      <c r="AR347" t="s">
        <v>100</v>
      </c>
      <c r="AS347" t="s">
        <v>70</v>
      </c>
      <c r="AT347" s="3">
        <v>3.2</v>
      </c>
      <c r="AU347" s="3">
        <v>3.867</v>
      </c>
      <c r="AV347" s="4">
        <v>2660000</v>
      </c>
      <c r="AW347" s="5">
        <v>100</v>
      </c>
      <c r="AX347" s="6">
        <v>2660000</v>
      </c>
      <c r="AY347" s="5">
        <v>103.22799999999999</v>
      </c>
      <c r="AZ347" s="4">
        <v>2745864.8</v>
      </c>
      <c r="BA347" s="4">
        <v>85864.8</v>
      </c>
    </row>
    <row r="348" spans="1:53" x14ac:dyDescent="0.25">
      <c r="A348" t="str">
        <f t="shared" si="15"/>
        <v xml:space="preserve"> </v>
      </c>
      <c r="B348" t="str">
        <f t="shared" si="14"/>
        <v>425507</v>
      </c>
      <c r="C348" t="s">
        <v>169</v>
      </c>
      <c r="D348" t="s">
        <v>27</v>
      </c>
      <c r="E348" t="s">
        <v>170</v>
      </c>
      <c r="F348" t="s">
        <v>1065</v>
      </c>
      <c r="G348" t="s">
        <v>42</v>
      </c>
      <c r="H348" t="str">
        <f>F348&amp;", "&amp;G348</f>
        <v>Hennepin, MN</v>
      </c>
      <c r="I348" t="s">
        <v>1153</v>
      </c>
      <c r="J348" s="7">
        <v>27053</v>
      </c>
      <c r="K348" t="s">
        <v>1229</v>
      </c>
      <c r="L348">
        <v>1224763</v>
      </c>
      <c r="M348">
        <v>894712</v>
      </c>
      <c r="N348">
        <v>155667</v>
      </c>
      <c r="O348">
        <v>8162</v>
      </c>
      <c r="P348">
        <v>85759</v>
      </c>
      <c r="Q348">
        <v>457</v>
      </c>
      <c r="R348">
        <v>35160</v>
      </c>
      <c r="S348">
        <v>44846</v>
      </c>
      <c r="T348" s="12">
        <v>73.051847581940336</v>
      </c>
      <c r="U348" s="9">
        <f>N348/L348</f>
        <v>0.12709969194039991</v>
      </c>
      <c r="V348" s="9">
        <f>O348/L348</f>
        <v>6.6641464511909649E-3</v>
      </c>
      <c r="W348" s="9">
        <f>P348/L348</f>
        <v>7.0020893838236453E-2</v>
      </c>
      <c r="X348" s="9">
        <f>Q348/L348</f>
        <v>3.7313341438302756E-4</v>
      </c>
      <c r="Y348" s="9">
        <f>R348/L348</f>
        <v>2.8707594857127462E-2</v>
      </c>
      <c r="Z348" s="9">
        <f>S348/L348</f>
        <v>3.6616063679258765E-2</v>
      </c>
      <c r="AA348" s="9">
        <f>SUM(N348:S348)/L348</f>
        <v>0.26948152418059657</v>
      </c>
      <c r="AB348" s="9" t="str">
        <f>IF(T348&gt;73,"Greater","Less")</f>
        <v>Greater</v>
      </c>
      <c r="AC348" s="9" t="str">
        <f>IF(T348&gt;VLOOKUP(G348,Some_data!$C$3144:$M$3196,11,FALSE),"Greater","Less")</f>
        <v>Less</v>
      </c>
      <c r="AD348" s="9" t="str">
        <f>IF(T348&gt;VLOOKUP(J348,Some_data!$A$2:$M$3143,13,FALSE),"Greater","Less")</f>
        <v>Less</v>
      </c>
      <c r="AE348" s="12">
        <f>IF(AD348="Greater",0,1)</f>
        <v>1</v>
      </c>
      <c r="AF348" t="s">
        <v>87</v>
      </c>
      <c r="AG348" s="1">
        <v>5</v>
      </c>
      <c r="AH348" s="2">
        <v>47088</v>
      </c>
      <c r="AI348" s="2">
        <v>46722</v>
      </c>
      <c r="AJ348" t="s">
        <v>31</v>
      </c>
      <c r="AK348" s="2">
        <v>46722</v>
      </c>
      <c r="AL348" t="s">
        <v>31</v>
      </c>
      <c r="AM348" t="s">
        <v>89</v>
      </c>
      <c r="AN348" t="s">
        <v>31</v>
      </c>
      <c r="AO348" t="s">
        <v>89</v>
      </c>
      <c r="AP348" t="s">
        <v>69</v>
      </c>
      <c r="AQ348" t="s">
        <v>31</v>
      </c>
      <c r="AR348" t="s">
        <v>100</v>
      </c>
      <c r="AS348" t="s">
        <v>70</v>
      </c>
      <c r="AT348" s="3">
        <v>2.5089999999999999</v>
      </c>
      <c r="AU348" s="3">
        <v>2.992</v>
      </c>
      <c r="AV348" s="4">
        <v>4785000</v>
      </c>
      <c r="AW348" s="5">
        <v>118.895</v>
      </c>
      <c r="AX348" s="6">
        <v>5689125.75</v>
      </c>
      <c r="AY348" s="5">
        <v>126.758</v>
      </c>
      <c r="AZ348" s="4">
        <v>6065370.2999999998</v>
      </c>
      <c r="BA348" s="4">
        <v>376244.55</v>
      </c>
    </row>
    <row r="349" spans="1:53" hidden="1" x14ac:dyDescent="0.25">
      <c r="A349" t="str">
        <f t="shared" si="15"/>
        <v>Dup</v>
      </c>
      <c r="B349" t="str">
        <f t="shared" si="14"/>
        <v>425507</v>
      </c>
      <c r="C349" t="s">
        <v>171</v>
      </c>
      <c r="D349" t="s">
        <v>27</v>
      </c>
      <c r="E349" t="s">
        <v>170</v>
      </c>
      <c r="F349" t="s">
        <v>1065</v>
      </c>
      <c r="G349" t="s">
        <v>42</v>
      </c>
      <c r="H349" t="str">
        <f>F349&amp;", "&amp;G349</f>
        <v>Hennepin, MN</v>
      </c>
      <c r="I349" t="s">
        <v>1153</v>
      </c>
      <c r="J349" s="7">
        <v>27053</v>
      </c>
      <c r="K349" t="s">
        <v>1229</v>
      </c>
      <c r="L349">
        <v>1224763</v>
      </c>
      <c r="M349">
        <v>894712</v>
      </c>
      <c r="N349">
        <v>155667</v>
      </c>
      <c r="O349">
        <v>8162</v>
      </c>
      <c r="P349">
        <v>85759</v>
      </c>
      <c r="Q349">
        <v>457</v>
      </c>
      <c r="R349">
        <v>35160</v>
      </c>
      <c r="S349">
        <v>44846</v>
      </c>
      <c r="T349" s="12">
        <v>73.051847581940336</v>
      </c>
      <c r="U349" s="9">
        <f>N349/L349</f>
        <v>0.12709969194039991</v>
      </c>
      <c r="V349" s="9">
        <f>O349/L349</f>
        <v>6.6641464511909649E-3</v>
      </c>
      <c r="W349" s="9">
        <f>P349/L349</f>
        <v>7.0020893838236453E-2</v>
      </c>
      <c r="X349" s="9">
        <f>Q349/L349</f>
        <v>3.7313341438302756E-4</v>
      </c>
      <c r="Y349" s="9">
        <f>R349/L349</f>
        <v>2.8707594857127462E-2</v>
      </c>
      <c r="Z349" s="9">
        <f>S349/L349</f>
        <v>3.6616063679258765E-2</v>
      </c>
      <c r="AA349" s="9">
        <f>SUM(N349:S349)/L349</f>
        <v>0.26948152418059657</v>
      </c>
      <c r="AB349" s="9" t="str">
        <f>IF(T349&gt;73,"Greater","Less")</f>
        <v>Greater</v>
      </c>
      <c r="AC349" s="9" t="str">
        <f>IF(T349&gt;VLOOKUP(G349,Some_data!$C$3144:$M$3196,11,FALSE),"Greater","Less")</f>
        <v>Less</v>
      </c>
      <c r="AD349" s="9" t="str">
        <f>IF(T349&gt;VLOOKUP(J349,Some_data!$A$2:$M$3143,13,FALSE),"Greater","Less")</f>
        <v>Less</v>
      </c>
      <c r="AE349" s="9"/>
      <c r="AF349" t="s">
        <v>87</v>
      </c>
      <c r="AG349" s="1">
        <v>5</v>
      </c>
      <c r="AH349" s="2">
        <v>47818</v>
      </c>
      <c r="AI349" s="2">
        <v>46722</v>
      </c>
      <c r="AJ349" t="s">
        <v>31</v>
      </c>
      <c r="AK349" s="2">
        <v>46722</v>
      </c>
      <c r="AL349" t="s">
        <v>31</v>
      </c>
      <c r="AM349" t="s">
        <v>89</v>
      </c>
      <c r="AN349" t="s">
        <v>31</v>
      </c>
      <c r="AO349" t="s">
        <v>89</v>
      </c>
      <c r="AP349" t="s">
        <v>69</v>
      </c>
      <c r="AQ349" t="s">
        <v>31</v>
      </c>
      <c r="AR349" t="s">
        <v>100</v>
      </c>
      <c r="AS349" t="s">
        <v>70</v>
      </c>
      <c r="AT349" s="3">
        <v>2.589</v>
      </c>
      <c r="AU349" s="3">
        <v>3.0939999999999999</v>
      </c>
      <c r="AV349" s="4">
        <v>5150000</v>
      </c>
      <c r="AW349" s="5">
        <v>118.221</v>
      </c>
      <c r="AX349" s="6">
        <v>6088381.5</v>
      </c>
      <c r="AY349" s="5">
        <v>125.22</v>
      </c>
      <c r="AZ349" s="4">
        <v>6448830</v>
      </c>
      <c r="BA349" s="4">
        <v>360448.5</v>
      </c>
    </row>
    <row r="350" spans="1:53" x14ac:dyDescent="0.25">
      <c r="A350" t="str">
        <f t="shared" si="15"/>
        <v xml:space="preserve"> </v>
      </c>
      <c r="B350" t="str">
        <f t="shared" si="14"/>
        <v>426056</v>
      </c>
      <c r="C350" t="s">
        <v>503</v>
      </c>
      <c r="D350" t="s">
        <v>27</v>
      </c>
      <c r="E350" t="s">
        <v>504</v>
      </c>
      <c r="F350" t="s">
        <v>1093</v>
      </c>
      <c r="G350" t="s">
        <v>357</v>
      </c>
      <c r="H350" t="str">
        <f>F350&amp;", "&amp;G350</f>
        <v>Henrico, VA</v>
      </c>
      <c r="I350" t="s">
        <v>1180</v>
      </c>
      <c r="J350" s="7">
        <v>51087</v>
      </c>
      <c r="K350" t="s">
        <v>1229</v>
      </c>
      <c r="L350">
        <v>324073</v>
      </c>
      <c r="M350">
        <v>186351</v>
      </c>
      <c r="N350">
        <v>95640</v>
      </c>
      <c r="O350">
        <v>608</v>
      </c>
      <c r="P350">
        <v>25861</v>
      </c>
      <c r="Q350">
        <v>156</v>
      </c>
      <c r="R350">
        <v>5848</v>
      </c>
      <c r="S350">
        <v>9609</v>
      </c>
      <c r="T350" s="12">
        <v>57.5027848663727</v>
      </c>
      <c r="U350" s="9">
        <f>N350/L350</f>
        <v>0.29511869239338051</v>
      </c>
      <c r="V350" s="9">
        <f>O350/L350</f>
        <v>1.8761205037136695E-3</v>
      </c>
      <c r="W350" s="9">
        <f>P350/L350</f>
        <v>7.9799921622597372E-2</v>
      </c>
      <c r="X350" s="9">
        <f>Q350/L350</f>
        <v>4.8137302397916517E-4</v>
      </c>
      <c r="Y350" s="9">
        <f>R350/L350</f>
        <v>1.8045316950193322E-2</v>
      </c>
      <c r="Z350" s="9">
        <f>S350/L350</f>
        <v>2.9650726842408964E-2</v>
      </c>
      <c r="AA350" s="9">
        <f>SUM(N350:S350)/L350</f>
        <v>0.42497215133627297</v>
      </c>
      <c r="AB350" s="9" t="str">
        <f>IF(T350&gt;73,"Greater","Less")</f>
        <v>Less</v>
      </c>
      <c r="AC350" s="9" t="str">
        <f>IF(T350&gt;VLOOKUP(G350,Some_data!$C$3144:$M$3196,11,FALSE),"Greater","Less")</f>
        <v>Less</v>
      </c>
      <c r="AD350" s="9" t="str">
        <f>IF(T350&gt;VLOOKUP(J350,Some_data!$A$2:$M$3143,13,FALSE),"Greater","Less")</f>
        <v>Less</v>
      </c>
      <c r="AE350" s="12">
        <f>IF(AD350="Greater",0,1)</f>
        <v>1</v>
      </c>
      <c r="AF350" t="s">
        <v>87</v>
      </c>
      <c r="AG350" s="1">
        <v>3.2</v>
      </c>
      <c r="AH350" s="2">
        <v>48792</v>
      </c>
      <c r="AI350" s="2">
        <v>46966</v>
      </c>
      <c r="AJ350" t="s">
        <v>31</v>
      </c>
      <c r="AK350" s="2">
        <v>46966</v>
      </c>
      <c r="AL350" t="s">
        <v>88</v>
      </c>
      <c r="AM350" t="s">
        <v>89</v>
      </c>
      <c r="AN350" t="s">
        <v>88</v>
      </c>
      <c r="AO350" t="s">
        <v>89</v>
      </c>
      <c r="AP350" t="s">
        <v>33</v>
      </c>
      <c r="AQ350" t="s">
        <v>31</v>
      </c>
      <c r="AR350" t="s">
        <v>100</v>
      </c>
      <c r="AS350" t="s">
        <v>70</v>
      </c>
      <c r="AT350" s="3">
        <v>3.2</v>
      </c>
      <c r="AU350" s="3">
        <v>3.867</v>
      </c>
      <c r="AV350" s="4">
        <v>4970000</v>
      </c>
      <c r="AW350" s="5">
        <v>100</v>
      </c>
      <c r="AX350" s="6">
        <v>4970000</v>
      </c>
      <c r="AY350" s="5">
        <v>105.03100000000001</v>
      </c>
      <c r="AZ350" s="4">
        <v>5220040.7</v>
      </c>
      <c r="BA350" s="4">
        <v>250040.7</v>
      </c>
    </row>
    <row r="351" spans="1:53" hidden="1" x14ac:dyDescent="0.25">
      <c r="A351" t="str">
        <f t="shared" si="15"/>
        <v>Dup</v>
      </c>
      <c r="B351" t="str">
        <f t="shared" si="14"/>
        <v>426056</v>
      </c>
      <c r="C351" t="s">
        <v>505</v>
      </c>
      <c r="D351" t="s">
        <v>27</v>
      </c>
      <c r="E351" t="s">
        <v>504</v>
      </c>
      <c r="F351" t="s">
        <v>1093</v>
      </c>
      <c r="G351" t="s">
        <v>357</v>
      </c>
      <c r="H351" t="str">
        <f>F351&amp;", "&amp;G351</f>
        <v>Henrico, VA</v>
      </c>
      <c r="I351" t="s">
        <v>1180</v>
      </c>
      <c r="J351" s="7">
        <v>51087</v>
      </c>
      <c r="K351" t="s">
        <v>1229</v>
      </c>
      <c r="L351">
        <v>324073</v>
      </c>
      <c r="M351">
        <v>186351</v>
      </c>
      <c r="N351">
        <v>95640</v>
      </c>
      <c r="O351">
        <v>608</v>
      </c>
      <c r="P351">
        <v>25861</v>
      </c>
      <c r="Q351">
        <v>156</v>
      </c>
      <c r="R351">
        <v>5848</v>
      </c>
      <c r="S351">
        <v>9609</v>
      </c>
      <c r="T351" s="12">
        <v>57.5027848663727</v>
      </c>
      <c r="U351" s="9">
        <f>N351/L351</f>
        <v>0.29511869239338051</v>
      </c>
      <c r="V351" s="9">
        <f>O351/L351</f>
        <v>1.8761205037136695E-3</v>
      </c>
      <c r="W351" s="9">
        <f>P351/L351</f>
        <v>7.9799921622597372E-2</v>
      </c>
      <c r="X351" s="9">
        <f>Q351/L351</f>
        <v>4.8137302397916517E-4</v>
      </c>
      <c r="Y351" s="9">
        <f>R351/L351</f>
        <v>1.8045316950193322E-2</v>
      </c>
      <c r="Z351" s="9">
        <f>S351/L351</f>
        <v>2.9650726842408964E-2</v>
      </c>
      <c r="AA351" s="9">
        <f>SUM(N351:S351)/L351</f>
        <v>0.42497215133627297</v>
      </c>
      <c r="AB351" s="9" t="str">
        <f>IF(T351&gt;73,"Greater","Less")</f>
        <v>Less</v>
      </c>
      <c r="AC351" s="9" t="str">
        <f>IF(T351&gt;VLOOKUP(G351,Some_data!$C$3144:$M$3196,11,FALSE),"Greater","Less")</f>
        <v>Less</v>
      </c>
      <c r="AD351" s="9" t="str">
        <f>IF(T351&gt;VLOOKUP(J351,Some_data!$A$2:$M$3143,13,FALSE),"Greater","Less")</f>
        <v>Less</v>
      </c>
      <c r="AE351" s="9"/>
      <c r="AF351" t="s">
        <v>87</v>
      </c>
      <c r="AG351" s="1">
        <v>3.25</v>
      </c>
      <c r="AH351" s="2">
        <v>49157</v>
      </c>
      <c r="AI351" s="2">
        <v>46966</v>
      </c>
      <c r="AJ351" t="s">
        <v>31</v>
      </c>
      <c r="AK351" s="2">
        <v>46966</v>
      </c>
      <c r="AL351" t="s">
        <v>88</v>
      </c>
      <c r="AM351" t="s">
        <v>89</v>
      </c>
      <c r="AN351" t="s">
        <v>88</v>
      </c>
      <c r="AO351" t="s">
        <v>89</v>
      </c>
      <c r="AP351" t="s">
        <v>33</v>
      </c>
      <c r="AQ351" t="s">
        <v>31</v>
      </c>
      <c r="AR351" t="s">
        <v>100</v>
      </c>
      <c r="AS351" t="s">
        <v>70</v>
      </c>
      <c r="AT351" s="3">
        <v>3.25</v>
      </c>
      <c r="AU351" s="3">
        <v>3.93</v>
      </c>
      <c r="AV351" s="4">
        <v>4970000</v>
      </c>
      <c r="AW351" s="5">
        <v>100</v>
      </c>
      <c r="AX351" s="6">
        <v>4970000</v>
      </c>
      <c r="AY351" s="5">
        <v>104.92</v>
      </c>
      <c r="AZ351" s="4">
        <v>5214524</v>
      </c>
      <c r="BA351" s="4">
        <v>244524</v>
      </c>
    </row>
    <row r="352" spans="1:53" hidden="1" x14ac:dyDescent="0.25">
      <c r="A352" t="str">
        <f t="shared" si="15"/>
        <v>Dup</v>
      </c>
      <c r="B352" t="str">
        <f t="shared" si="14"/>
        <v>426056</v>
      </c>
      <c r="C352" t="s">
        <v>506</v>
      </c>
      <c r="D352" t="s">
        <v>27</v>
      </c>
      <c r="E352" t="s">
        <v>504</v>
      </c>
      <c r="F352" t="s">
        <v>1093</v>
      </c>
      <c r="G352" t="s">
        <v>357</v>
      </c>
      <c r="H352" t="str">
        <f>F352&amp;", "&amp;G352</f>
        <v>Henrico, VA</v>
      </c>
      <c r="I352" t="s">
        <v>1180</v>
      </c>
      <c r="J352" s="7">
        <v>51087</v>
      </c>
      <c r="K352" t="s">
        <v>1229</v>
      </c>
      <c r="L352">
        <v>324073</v>
      </c>
      <c r="M352">
        <v>186351</v>
      </c>
      <c r="N352">
        <v>95640</v>
      </c>
      <c r="O352">
        <v>608</v>
      </c>
      <c r="P352">
        <v>25861</v>
      </c>
      <c r="Q352">
        <v>156</v>
      </c>
      <c r="R352">
        <v>5848</v>
      </c>
      <c r="S352">
        <v>9609</v>
      </c>
      <c r="T352" s="12">
        <v>57.5027848663727</v>
      </c>
      <c r="U352" s="9">
        <f>N352/L352</f>
        <v>0.29511869239338051</v>
      </c>
      <c r="V352" s="9">
        <f>O352/L352</f>
        <v>1.8761205037136695E-3</v>
      </c>
      <c r="W352" s="9">
        <f>P352/L352</f>
        <v>7.9799921622597372E-2</v>
      </c>
      <c r="X352" s="9">
        <f>Q352/L352</f>
        <v>4.8137302397916517E-4</v>
      </c>
      <c r="Y352" s="9">
        <f>R352/L352</f>
        <v>1.8045316950193322E-2</v>
      </c>
      <c r="Z352" s="9">
        <f>S352/L352</f>
        <v>2.9650726842408964E-2</v>
      </c>
      <c r="AA352" s="9">
        <f>SUM(N352:S352)/L352</f>
        <v>0.42497215133627297</v>
      </c>
      <c r="AB352" s="9" t="str">
        <f>IF(T352&gt;73,"Greater","Less")</f>
        <v>Less</v>
      </c>
      <c r="AC352" s="9" t="str">
        <f>IF(T352&gt;VLOOKUP(G352,Some_data!$C$3144:$M$3196,11,FALSE),"Greater","Less")</f>
        <v>Less</v>
      </c>
      <c r="AD352" s="9" t="str">
        <f>IF(T352&gt;VLOOKUP(J352,Some_data!$A$2:$M$3143,13,FALSE),"Greater","Less")</f>
        <v>Less</v>
      </c>
      <c r="AE352" s="9"/>
      <c r="AF352" t="s">
        <v>87</v>
      </c>
      <c r="AG352" s="1">
        <v>3.3</v>
      </c>
      <c r="AH352" s="2">
        <v>49522</v>
      </c>
      <c r="AI352" s="2">
        <v>46966</v>
      </c>
      <c r="AJ352" t="s">
        <v>31</v>
      </c>
      <c r="AK352" s="2">
        <v>46966</v>
      </c>
      <c r="AL352" t="s">
        <v>88</v>
      </c>
      <c r="AM352" t="s">
        <v>89</v>
      </c>
      <c r="AN352" t="s">
        <v>88</v>
      </c>
      <c r="AO352" t="s">
        <v>89</v>
      </c>
      <c r="AP352" t="s">
        <v>33</v>
      </c>
      <c r="AQ352" t="s">
        <v>31</v>
      </c>
      <c r="AR352" t="s">
        <v>100</v>
      </c>
      <c r="AS352" t="s">
        <v>70</v>
      </c>
      <c r="AT352" s="3">
        <v>3.3</v>
      </c>
      <c r="AU352" s="3">
        <v>3.9929999999999999</v>
      </c>
      <c r="AV352" s="4">
        <v>4970000</v>
      </c>
      <c r="AW352" s="5">
        <v>100</v>
      </c>
      <c r="AX352" s="6">
        <v>4970000</v>
      </c>
      <c r="AY352" s="5">
        <v>105.02500000000001</v>
      </c>
      <c r="AZ352" s="4">
        <v>5219742.5</v>
      </c>
      <c r="BA352" s="4">
        <v>249742.5</v>
      </c>
    </row>
    <row r="353" spans="1:53" hidden="1" x14ac:dyDescent="0.25">
      <c r="A353" t="str">
        <f t="shared" si="15"/>
        <v>Dup</v>
      </c>
      <c r="B353" t="str">
        <f t="shared" si="14"/>
        <v>426056</v>
      </c>
      <c r="C353" t="s">
        <v>507</v>
      </c>
      <c r="D353" t="s">
        <v>27</v>
      </c>
      <c r="E353" t="s">
        <v>504</v>
      </c>
      <c r="F353" t="s">
        <v>1093</v>
      </c>
      <c r="G353" t="s">
        <v>357</v>
      </c>
      <c r="H353" t="str">
        <f>F353&amp;", "&amp;G353</f>
        <v>Henrico, VA</v>
      </c>
      <c r="I353" t="s">
        <v>1180</v>
      </c>
      <c r="J353" s="7">
        <v>51087</v>
      </c>
      <c r="K353" t="s">
        <v>1229</v>
      </c>
      <c r="L353">
        <v>324073</v>
      </c>
      <c r="M353">
        <v>186351</v>
      </c>
      <c r="N353">
        <v>95640</v>
      </c>
      <c r="O353">
        <v>608</v>
      </c>
      <c r="P353">
        <v>25861</v>
      </c>
      <c r="Q353">
        <v>156</v>
      </c>
      <c r="R353">
        <v>5848</v>
      </c>
      <c r="S353">
        <v>9609</v>
      </c>
      <c r="T353" s="12">
        <v>57.5027848663727</v>
      </c>
      <c r="U353" s="9">
        <f>N353/L353</f>
        <v>0.29511869239338051</v>
      </c>
      <c r="V353" s="9">
        <f>O353/L353</f>
        <v>1.8761205037136695E-3</v>
      </c>
      <c r="W353" s="9">
        <f>P353/L353</f>
        <v>7.9799921622597372E-2</v>
      </c>
      <c r="X353" s="9">
        <f>Q353/L353</f>
        <v>4.8137302397916517E-4</v>
      </c>
      <c r="Y353" s="9">
        <f>R353/L353</f>
        <v>1.8045316950193322E-2</v>
      </c>
      <c r="Z353" s="9">
        <f>S353/L353</f>
        <v>2.9650726842408964E-2</v>
      </c>
      <c r="AA353" s="9">
        <f>SUM(N353:S353)/L353</f>
        <v>0.42497215133627297</v>
      </c>
      <c r="AB353" s="9" t="str">
        <f>IF(T353&gt;73,"Greater","Less")</f>
        <v>Less</v>
      </c>
      <c r="AC353" s="9" t="str">
        <f>IF(T353&gt;VLOOKUP(G353,Some_data!$C$3144:$M$3196,11,FALSE),"Greater","Less")</f>
        <v>Less</v>
      </c>
      <c r="AD353" s="9" t="str">
        <f>IF(T353&gt;VLOOKUP(J353,Some_data!$A$2:$M$3143,13,FALSE),"Greater","Less")</f>
        <v>Less</v>
      </c>
      <c r="AE353" s="9"/>
      <c r="AF353" t="s">
        <v>87</v>
      </c>
      <c r="AG353" s="1">
        <v>3.35</v>
      </c>
      <c r="AH353" s="2">
        <v>49888</v>
      </c>
      <c r="AI353" s="2">
        <v>46966</v>
      </c>
      <c r="AJ353" t="s">
        <v>31</v>
      </c>
      <c r="AK353" s="2">
        <v>46966</v>
      </c>
      <c r="AL353" t="s">
        <v>88</v>
      </c>
      <c r="AM353" t="s">
        <v>89</v>
      </c>
      <c r="AN353" t="s">
        <v>88</v>
      </c>
      <c r="AO353" t="s">
        <v>89</v>
      </c>
      <c r="AP353" t="s">
        <v>33</v>
      </c>
      <c r="AQ353" t="s">
        <v>31</v>
      </c>
      <c r="AR353" t="s">
        <v>100</v>
      </c>
      <c r="AS353" t="s">
        <v>70</v>
      </c>
      <c r="AT353" s="3">
        <v>3.35</v>
      </c>
      <c r="AU353" s="3">
        <v>4.0570000000000004</v>
      </c>
      <c r="AV353" s="4">
        <v>4970000</v>
      </c>
      <c r="AW353" s="5">
        <v>100</v>
      </c>
      <c r="AX353" s="6">
        <v>4970000</v>
      </c>
      <c r="AY353" s="5">
        <v>105.072</v>
      </c>
      <c r="AZ353" s="4">
        <v>5222078.4000000004</v>
      </c>
      <c r="BA353" s="4">
        <v>252078.4</v>
      </c>
    </row>
    <row r="354" spans="1:53" hidden="1" x14ac:dyDescent="0.25">
      <c r="A354" t="str">
        <f t="shared" si="15"/>
        <v>Dup</v>
      </c>
      <c r="B354" t="str">
        <f t="shared" si="14"/>
        <v>426056</v>
      </c>
      <c r="C354" t="s">
        <v>508</v>
      </c>
      <c r="D354" t="s">
        <v>27</v>
      </c>
      <c r="E354" t="s">
        <v>504</v>
      </c>
      <c r="F354" t="s">
        <v>1093</v>
      </c>
      <c r="G354" t="s">
        <v>357</v>
      </c>
      <c r="H354" t="str">
        <f>F354&amp;", "&amp;G354</f>
        <v>Henrico, VA</v>
      </c>
      <c r="I354" t="s">
        <v>1180</v>
      </c>
      <c r="J354" s="7">
        <v>51087</v>
      </c>
      <c r="K354" t="s">
        <v>1229</v>
      </c>
      <c r="L354">
        <v>324073</v>
      </c>
      <c r="M354">
        <v>186351</v>
      </c>
      <c r="N354">
        <v>95640</v>
      </c>
      <c r="O354">
        <v>608</v>
      </c>
      <c r="P354">
        <v>25861</v>
      </c>
      <c r="Q354">
        <v>156</v>
      </c>
      <c r="R354">
        <v>5848</v>
      </c>
      <c r="S354">
        <v>9609</v>
      </c>
      <c r="T354" s="12">
        <v>57.5027848663727</v>
      </c>
      <c r="U354" s="9">
        <f>N354/L354</f>
        <v>0.29511869239338051</v>
      </c>
      <c r="V354" s="9">
        <f>O354/L354</f>
        <v>1.8761205037136695E-3</v>
      </c>
      <c r="W354" s="9">
        <f>P354/L354</f>
        <v>7.9799921622597372E-2</v>
      </c>
      <c r="X354" s="9">
        <f>Q354/L354</f>
        <v>4.8137302397916517E-4</v>
      </c>
      <c r="Y354" s="9">
        <f>R354/L354</f>
        <v>1.8045316950193322E-2</v>
      </c>
      <c r="Z354" s="9">
        <f>S354/L354</f>
        <v>2.9650726842408964E-2</v>
      </c>
      <c r="AA354" s="9">
        <f>SUM(N354:S354)/L354</f>
        <v>0.42497215133627297</v>
      </c>
      <c r="AB354" s="9" t="str">
        <f>IF(T354&gt;73,"Greater","Less")</f>
        <v>Less</v>
      </c>
      <c r="AC354" s="9" t="str">
        <f>IF(T354&gt;VLOOKUP(G354,Some_data!$C$3144:$M$3196,11,FALSE),"Greater","Less")</f>
        <v>Less</v>
      </c>
      <c r="AD354" s="9" t="str">
        <f>IF(T354&gt;VLOOKUP(J354,Some_data!$A$2:$M$3143,13,FALSE),"Greater","Less")</f>
        <v>Less</v>
      </c>
      <c r="AE354" s="9"/>
      <c r="AF354" t="s">
        <v>87</v>
      </c>
      <c r="AG354" s="1">
        <v>3.4</v>
      </c>
      <c r="AH354" s="2">
        <v>50253</v>
      </c>
      <c r="AI354" s="2">
        <v>46966</v>
      </c>
      <c r="AJ354" t="s">
        <v>31</v>
      </c>
      <c r="AK354" s="2">
        <v>46966</v>
      </c>
      <c r="AL354" t="s">
        <v>88</v>
      </c>
      <c r="AM354" t="s">
        <v>89</v>
      </c>
      <c r="AN354" t="s">
        <v>88</v>
      </c>
      <c r="AO354" t="s">
        <v>89</v>
      </c>
      <c r="AP354" t="s">
        <v>33</v>
      </c>
      <c r="AQ354" t="s">
        <v>31</v>
      </c>
      <c r="AR354" t="s">
        <v>100</v>
      </c>
      <c r="AS354" t="s">
        <v>70</v>
      </c>
      <c r="AT354" s="3">
        <v>3.4</v>
      </c>
      <c r="AU354" s="3">
        <v>4.12</v>
      </c>
      <c r="AV354" s="4">
        <v>4965000</v>
      </c>
      <c r="AW354" s="5">
        <v>100</v>
      </c>
      <c r="AX354" s="6">
        <v>4965000</v>
      </c>
      <c r="AY354" s="5">
        <v>105.008</v>
      </c>
      <c r="AZ354" s="4">
        <v>5213647.2</v>
      </c>
      <c r="BA354" s="4">
        <v>248647.2</v>
      </c>
    </row>
    <row r="355" spans="1:53" x14ac:dyDescent="0.25">
      <c r="A355" t="str">
        <f t="shared" si="15"/>
        <v xml:space="preserve"> </v>
      </c>
      <c r="B355" t="str">
        <f t="shared" si="14"/>
        <v>444197</v>
      </c>
      <c r="C355" t="s">
        <v>737</v>
      </c>
      <c r="D355" t="s">
        <v>27</v>
      </c>
      <c r="E355" t="s">
        <v>738</v>
      </c>
      <c r="F355" t="s">
        <v>1114</v>
      </c>
      <c r="G355" t="s">
        <v>323</v>
      </c>
      <c r="H355" t="str">
        <f>F355&amp;", "&amp;G355</f>
        <v>St. Croix, WI</v>
      </c>
      <c r="I355">
        <v>55109</v>
      </c>
      <c r="J355" s="7">
        <v>55109</v>
      </c>
      <c r="K355" t="s">
        <v>1227</v>
      </c>
      <c r="L355">
        <v>31074</v>
      </c>
      <c r="M355">
        <v>29536</v>
      </c>
      <c r="N355">
        <v>469</v>
      </c>
      <c r="O355">
        <v>73</v>
      </c>
      <c r="P355">
        <v>443</v>
      </c>
      <c r="Q355">
        <v>0</v>
      </c>
      <c r="R355">
        <v>52</v>
      </c>
      <c r="S355">
        <v>501</v>
      </c>
      <c r="T355" s="12">
        <v>95.050524554289765</v>
      </c>
      <c r="U355" s="9">
        <f>N355/L355</f>
        <v>1.5093003797386883E-2</v>
      </c>
      <c r="V355" s="9">
        <f>O355/L355</f>
        <v>2.349230868249984E-3</v>
      </c>
      <c r="W355" s="9">
        <f>P355/L355</f>
        <v>1.4256291433352643E-2</v>
      </c>
      <c r="X355" s="9">
        <f>Q355/L355</f>
        <v>0</v>
      </c>
      <c r="Y355" s="9">
        <f>R355/L355</f>
        <v>1.6734247280684818E-3</v>
      </c>
      <c r="Z355" s="9">
        <f>S355/L355</f>
        <v>1.6122803630044411E-2</v>
      </c>
      <c r="AA355" s="9">
        <f>SUM(N355:S355)/L355</f>
        <v>4.94947544571024E-2</v>
      </c>
      <c r="AB355" s="9" t="str">
        <f>IF(T355&gt;73,"Greater","Less")</f>
        <v>Greater</v>
      </c>
      <c r="AC355" s="9" t="str">
        <f>IF(T355&gt;VLOOKUP(G355,Some_data!$C$3144:$M$3196,11,FALSE),"Greater","Less")</f>
        <v>Greater</v>
      </c>
      <c r="AD355" s="9" t="str">
        <f>IF(T355&gt;VLOOKUP(J355,Some_data!$A$2:$M$3143,13,FALSE),"Greater","Less")</f>
        <v>Less</v>
      </c>
      <c r="AE355" s="12">
        <f>IF(AD355="Greater",0,1)</f>
        <v>1</v>
      </c>
      <c r="AF355" t="s">
        <v>30</v>
      </c>
      <c r="AG355" s="1">
        <v>2</v>
      </c>
      <c r="AH355" s="2">
        <v>43891</v>
      </c>
      <c r="AI355" s="2" t="s">
        <v>31</v>
      </c>
      <c r="AJ355" t="s">
        <v>31</v>
      </c>
      <c r="AK355" s="2">
        <v>43891</v>
      </c>
      <c r="AL355" t="s">
        <v>43</v>
      </c>
      <c r="AM355" t="s">
        <v>31</v>
      </c>
      <c r="AN355" t="s">
        <v>43</v>
      </c>
      <c r="AO355" t="s">
        <v>31</v>
      </c>
      <c r="AP355" t="s">
        <v>33</v>
      </c>
      <c r="AQ355" t="s">
        <v>31</v>
      </c>
      <c r="AR355" t="s">
        <v>60</v>
      </c>
      <c r="AS355" t="s">
        <v>70</v>
      </c>
      <c r="AT355" s="3">
        <v>0.99</v>
      </c>
      <c r="AU355" s="3">
        <v>1.216</v>
      </c>
      <c r="AV355" s="4">
        <v>230000</v>
      </c>
      <c r="AW355" s="5">
        <v>100.71899999999999</v>
      </c>
      <c r="AX355" s="6">
        <v>231653.7</v>
      </c>
      <c r="AY355" s="5">
        <v>100.465</v>
      </c>
      <c r="AZ355" s="4">
        <v>231069.5</v>
      </c>
      <c r="BA355" s="4">
        <v>-584.20000000000005</v>
      </c>
    </row>
    <row r="356" spans="1:53" hidden="1" x14ac:dyDescent="0.25">
      <c r="A356" t="str">
        <f t="shared" si="15"/>
        <v>Dup</v>
      </c>
      <c r="B356" t="str">
        <f t="shared" si="14"/>
        <v>444197</v>
      </c>
      <c r="C356" t="s">
        <v>739</v>
      </c>
      <c r="D356" t="s">
        <v>27</v>
      </c>
      <c r="E356" t="s">
        <v>738</v>
      </c>
      <c r="F356" t="s">
        <v>1114</v>
      </c>
      <c r="G356" t="s">
        <v>323</v>
      </c>
      <c r="H356" t="str">
        <f>F356&amp;", "&amp;G356</f>
        <v>St. Croix, WI</v>
      </c>
      <c r="I356">
        <v>55109</v>
      </c>
      <c r="J356" s="7">
        <v>55109</v>
      </c>
      <c r="K356" t="s">
        <v>1227</v>
      </c>
      <c r="L356">
        <v>31074</v>
      </c>
      <c r="M356">
        <v>29536</v>
      </c>
      <c r="N356">
        <v>469</v>
      </c>
      <c r="O356">
        <v>73</v>
      </c>
      <c r="P356">
        <v>443</v>
      </c>
      <c r="Q356">
        <v>0</v>
      </c>
      <c r="R356">
        <v>52</v>
      </c>
      <c r="S356">
        <v>501</v>
      </c>
      <c r="T356" s="12">
        <v>95.050524554289765</v>
      </c>
      <c r="U356" s="9">
        <f>N356/L356</f>
        <v>1.5093003797386883E-2</v>
      </c>
      <c r="V356" s="9">
        <f>O356/L356</f>
        <v>2.349230868249984E-3</v>
      </c>
      <c r="W356" s="9">
        <f>P356/L356</f>
        <v>1.4256291433352643E-2</v>
      </c>
      <c r="X356" s="9">
        <f>Q356/L356</f>
        <v>0</v>
      </c>
      <c r="Y356" s="9">
        <f>R356/L356</f>
        <v>1.6734247280684818E-3</v>
      </c>
      <c r="Z356" s="9">
        <f>S356/L356</f>
        <v>1.6122803630044411E-2</v>
      </c>
      <c r="AA356" s="9">
        <f>SUM(N356:S356)/L356</f>
        <v>4.94947544571024E-2</v>
      </c>
      <c r="AB356" s="9" t="str">
        <f>IF(T356&gt;73,"Greater","Less")</f>
        <v>Greater</v>
      </c>
      <c r="AC356" s="9" t="str">
        <f>IF(T356&gt;VLOOKUP(G356,Some_data!$C$3144:$M$3196,11,FALSE),"Greater","Less")</f>
        <v>Greater</v>
      </c>
      <c r="AD356" s="9" t="str">
        <f>IF(T356&gt;VLOOKUP(J356,Some_data!$A$2:$M$3143,13,FALSE),"Greater","Less")</f>
        <v>Less</v>
      </c>
      <c r="AE356" s="9"/>
      <c r="AF356" t="s">
        <v>30</v>
      </c>
      <c r="AG356" s="1">
        <v>2</v>
      </c>
      <c r="AH356" s="2">
        <v>44256</v>
      </c>
      <c r="AI356" s="2" t="s">
        <v>31</v>
      </c>
      <c r="AJ356" t="s">
        <v>31</v>
      </c>
      <c r="AK356" s="2">
        <v>44256</v>
      </c>
      <c r="AL356" t="s">
        <v>43</v>
      </c>
      <c r="AM356" t="s">
        <v>31</v>
      </c>
      <c r="AN356" t="s">
        <v>43</v>
      </c>
      <c r="AO356" t="s">
        <v>31</v>
      </c>
      <c r="AP356" t="s">
        <v>33</v>
      </c>
      <c r="AQ356" t="s">
        <v>31</v>
      </c>
      <c r="AR356" t="s">
        <v>60</v>
      </c>
      <c r="AS356" t="s">
        <v>70</v>
      </c>
      <c r="AT356" s="3">
        <v>1.2290000000000001</v>
      </c>
      <c r="AU356" s="3">
        <v>1.5189999999999999</v>
      </c>
      <c r="AV356" s="4">
        <v>230000</v>
      </c>
      <c r="AW356" s="5">
        <v>101.30500000000001</v>
      </c>
      <c r="AX356" s="6">
        <v>233001.5</v>
      </c>
      <c r="AY356" s="5">
        <v>101.09</v>
      </c>
      <c r="AZ356" s="4">
        <v>232507</v>
      </c>
      <c r="BA356" s="4">
        <v>-494.5</v>
      </c>
    </row>
    <row r="357" spans="1:53" hidden="1" x14ac:dyDescent="0.25">
      <c r="A357" t="str">
        <f t="shared" si="15"/>
        <v>Dup</v>
      </c>
      <c r="B357" t="str">
        <f t="shared" si="14"/>
        <v>444197</v>
      </c>
      <c r="C357" t="s">
        <v>740</v>
      </c>
      <c r="D357" t="s">
        <v>27</v>
      </c>
      <c r="E357" t="s">
        <v>738</v>
      </c>
      <c r="F357" t="s">
        <v>1114</v>
      </c>
      <c r="G357" t="s">
        <v>323</v>
      </c>
      <c r="H357" t="str">
        <f>F357&amp;", "&amp;G357</f>
        <v>St. Croix, WI</v>
      </c>
      <c r="I357">
        <v>55109</v>
      </c>
      <c r="J357" s="7">
        <v>55109</v>
      </c>
      <c r="K357" t="s">
        <v>1227</v>
      </c>
      <c r="L357">
        <v>31074</v>
      </c>
      <c r="M357">
        <v>29536</v>
      </c>
      <c r="N357">
        <v>469</v>
      </c>
      <c r="O357">
        <v>73</v>
      </c>
      <c r="P357">
        <v>443</v>
      </c>
      <c r="Q357">
        <v>0</v>
      </c>
      <c r="R357">
        <v>52</v>
      </c>
      <c r="S357">
        <v>501</v>
      </c>
      <c r="T357" s="12">
        <v>95.050524554289765</v>
      </c>
      <c r="U357" s="9">
        <f>N357/L357</f>
        <v>1.5093003797386883E-2</v>
      </c>
      <c r="V357" s="9">
        <f>O357/L357</f>
        <v>2.349230868249984E-3</v>
      </c>
      <c r="W357" s="9">
        <f>P357/L357</f>
        <v>1.4256291433352643E-2</v>
      </c>
      <c r="X357" s="9">
        <f>Q357/L357</f>
        <v>0</v>
      </c>
      <c r="Y357" s="9">
        <f>R357/L357</f>
        <v>1.6734247280684818E-3</v>
      </c>
      <c r="Z357" s="9">
        <f>S357/L357</f>
        <v>1.6122803630044411E-2</v>
      </c>
      <c r="AA357" s="9">
        <f>SUM(N357:S357)/L357</f>
        <v>4.94947544571024E-2</v>
      </c>
      <c r="AB357" s="9" t="str">
        <f>IF(T357&gt;73,"Greater","Less")</f>
        <v>Greater</v>
      </c>
      <c r="AC357" s="9" t="str">
        <f>IF(T357&gt;VLOOKUP(G357,Some_data!$C$3144:$M$3196,11,FALSE),"Greater","Less")</f>
        <v>Greater</v>
      </c>
      <c r="AD357" s="9" t="str">
        <f>IF(T357&gt;VLOOKUP(J357,Some_data!$A$2:$M$3143,13,FALSE),"Greater","Less")</f>
        <v>Less</v>
      </c>
      <c r="AE357" s="9"/>
      <c r="AF357" t="s">
        <v>30</v>
      </c>
      <c r="AG357" s="1">
        <v>2</v>
      </c>
      <c r="AH357" s="2">
        <v>44621</v>
      </c>
      <c r="AI357" s="2" t="s">
        <v>31</v>
      </c>
      <c r="AJ357" t="s">
        <v>31</v>
      </c>
      <c r="AK357" s="2">
        <v>44621</v>
      </c>
      <c r="AL357" t="s">
        <v>43</v>
      </c>
      <c r="AM357" t="s">
        <v>31</v>
      </c>
      <c r="AN357" t="s">
        <v>43</v>
      </c>
      <c r="AO357" t="s">
        <v>31</v>
      </c>
      <c r="AP357" t="s">
        <v>33</v>
      </c>
      <c r="AQ357" t="s">
        <v>31</v>
      </c>
      <c r="AR357" t="s">
        <v>60</v>
      </c>
      <c r="AS357" t="s">
        <v>70</v>
      </c>
      <c r="AT357" s="3">
        <v>1.4179999999999999</v>
      </c>
      <c r="AU357" s="3">
        <v>1.758</v>
      </c>
      <c r="AV357" s="4">
        <v>230000</v>
      </c>
      <c r="AW357" s="5">
        <v>101.545</v>
      </c>
      <c r="AX357" s="6">
        <v>233553.5</v>
      </c>
      <c r="AY357" s="5">
        <v>101.363</v>
      </c>
      <c r="AZ357" s="4">
        <v>233134.9</v>
      </c>
      <c r="BA357" s="4">
        <v>-418.6</v>
      </c>
    </row>
    <row r="358" spans="1:53" hidden="1" x14ac:dyDescent="0.25">
      <c r="A358" t="str">
        <f t="shared" si="15"/>
        <v>Dup</v>
      </c>
      <c r="B358" t="str">
        <f t="shared" si="14"/>
        <v>444197</v>
      </c>
      <c r="C358" t="s">
        <v>741</v>
      </c>
      <c r="D358" t="s">
        <v>27</v>
      </c>
      <c r="E358" t="s">
        <v>738</v>
      </c>
      <c r="F358" t="s">
        <v>1114</v>
      </c>
      <c r="G358" t="s">
        <v>323</v>
      </c>
      <c r="H358" t="str">
        <f>F358&amp;", "&amp;G358</f>
        <v>St. Croix, WI</v>
      </c>
      <c r="I358">
        <v>55109</v>
      </c>
      <c r="J358" s="7">
        <v>55109</v>
      </c>
      <c r="K358" t="s">
        <v>1227</v>
      </c>
      <c r="L358">
        <v>31074</v>
      </c>
      <c r="M358">
        <v>29536</v>
      </c>
      <c r="N358">
        <v>469</v>
      </c>
      <c r="O358">
        <v>73</v>
      </c>
      <c r="P358">
        <v>443</v>
      </c>
      <c r="Q358">
        <v>0</v>
      </c>
      <c r="R358">
        <v>52</v>
      </c>
      <c r="S358">
        <v>501</v>
      </c>
      <c r="T358" s="12">
        <v>95.050524554289765</v>
      </c>
      <c r="U358" s="9">
        <f>N358/L358</f>
        <v>1.5093003797386883E-2</v>
      </c>
      <c r="V358" s="9">
        <f>O358/L358</f>
        <v>2.349230868249984E-3</v>
      </c>
      <c r="W358" s="9">
        <f>P358/L358</f>
        <v>1.4256291433352643E-2</v>
      </c>
      <c r="X358" s="9">
        <f>Q358/L358</f>
        <v>0</v>
      </c>
      <c r="Y358" s="9">
        <f>R358/L358</f>
        <v>1.6734247280684818E-3</v>
      </c>
      <c r="Z358" s="9">
        <f>S358/L358</f>
        <v>1.6122803630044411E-2</v>
      </c>
      <c r="AA358" s="9">
        <f>SUM(N358:S358)/L358</f>
        <v>4.94947544571024E-2</v>
      </c>
      <c r="AB358" s="9" t="str">
        <f>IF(T358&gt;73,"Greater","Less")</f>
        <v>Greater</v>
      </c>
      <c r="AC358" s="9" t="str">
        <f>IF(T358&gt;VLOOKUP(G358,Some_data!$C$3144:$M$3196,11,FALSE),"Greater","Less")</f>
        <v>Greater</v>
      </c>
      <c r="AD358" s="9" t="str">
        <f>IF(T358&gt;VLOOKUP(J358,Some_data!$A$2:$M$3143,13,FALSE),"Greater","Less")</f>
        <v>Less</v>
      </c>
      <c r="AE358" s="9"/>
      <c r="AF358" t="s">
        <v>30</v>
      </c>
      <c r="AG358" s="1">
        <v>2</v>
      </c>
      <c r="AH358" s="2">
        <v>44986</v>
      </c>
      <c r="AI358" s="2" t="s">
        <v>31</v>
      </c>
      <c r="AJ358" t="s">
        <v>31</v>
      </c>
      <c r="AK358" s="2">
        <v>44986</v>
      </c>
      <c r="AL358" t="s">
        <v>43</v>
      </c>
      <c r="AM358" t="s">
        <v>31</v>
      </c>
      <c r="AN358" t="s">
        <v>43</v>
      </c>
      <c r="AO358" t="s">
        <v>31</v>
      </c>
      <c r="AP358" t="s">
        <v>33</v>
      </c>
      <c r="AQ358" t="s">
        <v>31</v>
      </c>
      <c r="AR358" t="s">
        <v>60</v>
      </c>
      <c r="AS358" t="s">
        <v>70</v>
      </c>
      <c r="AT358" s="3">
        <v>1.585</v>
      </c>
      <c r="AU358" s="3">
        <v>1.97</v>
      </c>
      <c r="AV358" s="4">
        <v>235000</v>
      </c>
      <c r="AW358" s="5">
        <v>101.491</v>
      </c>
      <c r="AX358" s="6">
        <v>238503.85</v>
      </c>
      <c r="AY358" s="5">
        <v>101.49299999999999</v>
      </c>
      <c r="AZ358" s="4">
        <v>238508.55</v>
      </c>
      <c r="BA358" s="4">
        <v>4.7</v>
      </c>
    </row>
    <row r="359" spans="1:53" hidden="1" x14ac:dyDescent="0.25">
      <c r="A359" t="str">
        <f t="shared" si="15"/>
        <v>Dup</v>
      </c>
      <c r="B359" t="str">
        <f t="shared" si="14"/>
        <v>444197</v>
      </c>
      <c r="C359" t="s">
        <v>742</v>
      </c>
      <c r="D359" t="s">
        <v>27</v>
      </c>
      <c r="E359" t="s">
        <v>738</v>
      </c>
      <c r="F359" t="s">
        <v>1114</v>
      </c>
      <c r="G359" t="s">
        <v>323</v>
      </c>
      <c r="H359" t="str">
        <f>F359&amp;", "&amp;G359</f>
        <v>St. Croix, WI</v>
      </c>
      <c r="I359">
        <v>55109</v>
      </c>
      <c r="J359" s="7">
        <v>55109</v>
      </c>
      <c r="K359" t="s">
        <v>1227</v>
      </c>
      <c r="L359">
        <v>31074</v>
      </c>
      <c r="M359">
        <v>29536</v>
      </c>
      <c r="N359">
        <v>469</v>
      </c>
      <c r="O359">
        <v>73</v>
      </c>
      <c r="P359">
        <v>443</v>
      </c>
      <c r="Q359">
        <v>0</v>
      </c>
      <c r="R359">
        <v>52</v>
      </c>
      <c r="S359">
        <v>501</v>
      </c>
      <c r="T359" s="12">
        <v>95.050524554289765</v>
      </c>
      <c r="U359" s="9">
        <f>N359/L359</f>
        <v>1.5093003797386883E-2</v>
      </c>
      <c r="V359" s="9">
        <f>O359/L359</f>
        <v>2.349230868249984E-3</v>
      </c>
      <c r="W359" s="9">
        <f>P359/L359</f>
        <v>1.4256291433352643E-2</v>
      </c>
      <c r="X359" s="9">
        <f>Q359/L359</f>
        <v>0</v>
      </c>
      <c r="Y359" s="9">
        <f>R359/L359</f>
        <v>1.6734247280684818E-3</v>
      </c>
      <c r="Z359" s="9">
        <f>S359/L359</f>
        <v>1.6122803630044411E-2</v>
      </c>
      <c r="AA359" s="9">
        <f>SUM(N359:S359)/L359</f>
        <v>4.94947544571024E-2</v>
      </c>
      <c r="AB359" s="9" t="str">
        <f>IF(T359&gt;73,"Greater","Less")</f>
        <v>Greater</v>
      </c>
      <c r="AC359" s="9" t="str">
        <f>IF(T359&gt;VLOOKUP(G359,Some_data!$C$3144:$M$3196,11,FALSE),"Greater","Less")</f>
        <v>Greater</v>
      </c>
      <c r="AD359" s="9" t="str">
        <f>IF(T359&gt;VLOOKUP(J359,Some_data!$A$2:$M$3143,13,FALSE),"Greater","Less")</f>
        <v>Less</v>
      </c>
      <c r="AE359" s="9"/>
      <c r="AF359" t="s">
        <v>30</v>
      </c>
      <c r="AG359" s="1">
        <v>2</v>
      </c>
      <c r="AH359" s="2">
        <v>45352</v>
      </c>
      <c r="AI359" s="2" t="s">
        <v>31</v>
      </c>
      <c r="AJ359" t="s">
        <v>31</v>
      </c>
      <c r="AK359" s="2">
        <v>45352</v>
      </c>
      <c r="AL359" t="s">
        <v>43</v>
      </c>
      <c r="AM359" t="s">
        <v>31</v>
      </c>
      <c r="AN359" t="s">
        <v>43</v>
      </c>
      <c r="AO359" t="s">
        <v>31</v>
      </c>
      <c r="AP359" t="s">
        <v>33</v>
      </c>
      <c r="AQ359" t="s">
        <v>31</v>
      </c>
      <c r="AR359" t="s">
        <v>60</v>
      </c>
      <c r="AS359" t="s">
        <v>70</v>
      </c>
      <c r="AT359" s="3">
        <v>1.6919999999999999</v>
      </c>
      <c r="AU359" s="3">
        <v>2.1059999999999999</v>
      </c>
      <c r="AV359" s="4">
        <v>250000</v>
      </c>
      <c r="AW359" s="5">
        <v>101.38800000000001</v>
      </c>
      <c r="AX359" s="6">
        <v>253470</v>
      </c>
      <c r="AY359" s="5">
        <v>101.483</v>
      </c>
      <c r="AZ359" s="4">
        <v>253707.5</v>
      </c>
      <c r="BA359" s="4">
        <v>237.5</v>
      </c>
    </row>
    <row r="360" spans="1:53" hidden="1" x14ac:dyDescent="0.25">
      <c r="A360" t="str">
        <f t="shared" si="15"/>
        <v>Dup</v>
      </c>
      <c r="B360" t="str">
        <f t="shared" si="14"/>
        <v>444197</v>
      </c>
      <c r="C360" t="s">
        <v>743</v>
      </c>
      <c r="D360" t="s">
        <v>27</v>
      </c>
      <c r="E360" t="s">
        <v>738</v>
      </c>
      <c r="F360" t="s">
        <v>1114</v>
      </c>
      <c r="G360" t="s">
        <v>323</v>
      </c>
      <c r="H360" t="str">
        <f>F360&amp;", "&amp;G360</f>
        <v>St. Croix, WI</v>
      </c>
      <c r="I360">
        <v>55109</v>
      </c>
      <c r="J360" s="7">
        <v>55109</v>
      </c>
      <c r="K360" t="s">
        <v>1227</v>
      </c>
      <c r="L360">
        <v>31074</v>
      </c>
      <c r="M360">
        <v>29536</v>
      </c>
      <c r="N360">
        <v>469</v>
      </c>
      <c r="O360">
        <v>73</v>
      </c>
      <c r="P360">
        <v>443</v>
      </c>
      <c r="Q360">
        <v>0</v>
      </c>
      <c r="R360">
        <v>52</v>
      </c>
      <c r="S360">
        <v>501</v>
      </c>
      <c r="T360" s="12">
        <v>95.050524554289765</v>
      </c>
      <c r="U360" s="9">
        <f>N360/L360</f>
        <v>1.5093003797386883E-2</v>
      </c>
      <c r="V360" s="9">
        <f>O360/L360</f>
        <v>2.349230868249984E-3</v>
      </c>
      <c r="W360" s="9">
        <f>P360/L360</f>
        <v>1.4256291433352643E-2</v>
      </c>
      <c r="X360" s="9">
        <f>Q360/L360</f>
        <v>0</v>
      </c>
      <c r="Y360" s="9">
        <f>R360/L360</f>
        <v>1.6734247280684818E-3</v>
      </c>
      <c r="Z360" s="9">
        <f>S360/L360</f>
        <v>1.6122803630044411E-2</v>
      </c>
      <c r="AA360" s="9">
        <f>SUM(N360:S360)/L360</f>
        <v>4.94947544571024E-2</v>
      </c>
      <c r="AB360" s="9" t="str">
        <f>IF(T360&gt;73,"Greater","Less")</f>
        <v>Greater</v>
      </c>
      <c r="AC360" s="9" t="str">
        <f>IF(T360&gt;VLOOKUP(G360,Some_data!$C$3144:$M$3196,11,FALSE),"Greater","Less")</f>
        <v>Greater</v>
      </c>
      <c r="AD360" s="9" t="str">
        <f>IF(T360&gt;VLOOKUP(J360,Some_data!$A$2:$M$3143,13,FALSE),"Greater","Less")</f>
        <v>Less</v>
      </c>
      <c r="AE360" s="9"/>
      <c r="AF360" t="s">
        <v>30</v>
      </c>
      <c r="AG360" s="1">
        <v>2.5</v>
      </c>
      <c r="AH360" s="2">
        <v>45717</v>
      </c>
      <c r="AI360" s="2" t="s">
        <v>31</v>
      </c>
      <c r="AJ360" t="s">
        <v>31</v>
      </c>
      <c r="AK360" s="2">
        <v>45717</v>
      </c>
      <c r="AL360" t="s">
        <v>43</v>
      </c>
      <c r="AM360" t="s">
        <v>31</v>
      </c>
      <c r="AN360" t="s">
        <v>43</v>
      </c>
      <c r="AO360" t="s">
        <v>31</v>
      </c>
      <c r="AP360" t="s">
        <v>33</v>
      </c>
      <c r="AQ360" t="s">
        <v>31</v>
      </c>
      <c r="AR360" t="s">
        <v>60</v>
      </c>
      <c r="AS360" t="s">
        <v>70</v>
      </c>
      <c r="AT360" s="3">
        <v>1.788</v>
      </c>
      <c r="AU360" s="3">
        <v>2.2269999999999999</v>
      </c>
      <c r="AV360" s="4">
        <v>1305000</v>
      </c>
      <c r="AW360" s="5">
        <v>103.851</v>
      </c>
      <c r="AX360" s="6">
        <v>1355255.55</v>
      </c>
      <c r="AY360" s="5">
        <v>104.378</v>
      </c>
      <c r="AZ360" s="4">
        <v>1362132.9</v>
      </c>
      <c r="BA360" s="4">
        <v>6877.35</v>
      </c>
    </row>
    <row r="361" spans="1:53" hidden="1" x14ac:dyDescent="0.25">
      <c r="A361" t="str">
        <f t="shared" si="15"/>
        <v>Dup</v>
      </c>
      <c r="B361" t="str">
        <f t="shared" si="14"/>
        <v>444197</v>
      </c>
      <c r="C361" t="s">
        <v>744</v>
      </c>
      <c r="D361" t="s">
        <v>27</v>
      </c>
      <c r="E361" t="s">
        <v>738</v>
      </c>
      <c r="F361" t="s">
        <v>1114</v>
      </c>
      <c r="G361" t="s">
        <v>323</v>
      </c>
      <c r="H361" t="str">
        <f>F361&amp;", "&amp;G361</f>
        <v>St. Croix, WI</v>
      </c>
      <c r="I361">
        <v>55109</v>
      </c>
      <c r="J361" s="7">
        <v>55109</v>
      </c>
      <c r="K361" t="s">
        <v>1227</v>
      </c>
      <c r="L361">
        <v>31074</v>
      </c>
      <c r="M361">
        <v>29536</v>
      </c>
      <c r="N361">
        <v>469</v>
      </c>
      <c r="O361">
        <v>73</v>
      </c>
      <c r="P361">
        <v>443</v>
      </c>
      <c r="Q361">
        <v>0</v>
      </c>
      <c r="R361">
        <v>52</v>
      </c>
      <c r="S361">
        <v>501</v>
      </c>
      <c r="T361" s="12">
        <v>95.050524554289765</v>
      </c>
      <c r="U361" s="9">
        <f>N361/L361</f>
        <v>1.5093003797386883E-2</v>
      </c>
      <c r="V361" s="9">
        <f>O361/L361</f>
        <v>2.349230868249984E-3</v>
      </c>
      <c r="W361" s="9">
        <f>P361/L361</f>
        <v>1.4256291433352643E-2</v>
      </c>
      <c r="X361" s="9">
        <f>Q361/L361</f>
        <v>0</v>
      </c>
      <c r="Y361" s="9">
        <f>R361/L361</f>
        <v>1.6734247280684818E-3</v>
      </c>
      <c r="Z361" s="9">
        <f>S361/L361</f>
        <v>1.6122803630044411E-2</v>
      </c>
      <c r="AA361" s="9">
        <f>SUM(N361:S361)/L361</f>
        <v>4.94947544571024E-2</v>
      </c>
      <c r="AB361" s="9" t="str">
        <f>IF(T361&gt;73,"Greater","Less")</f>
        <v>Greater</v>
      </c>
      <c r="AC361" s="9" t="str">
        <f>IF(T361&gt;VLOOKUP(G361,Some_data!$C$3144:$M$3196,11,FALSE),"Greater","Less")</f>
        <v>Greater</v>
      </c>
      <c r="AD361" s="9" t="str">
        <f>IF(T361&gt;VLOOKUP(J361,Some_data!$A$2:$M$3143,13,FALSE),"Greater","Less")</f>
        <v>Less</v>
      </c>
      <c r="AE361" s="9"/>
      <c r="AF361" t="s">
        <v>30</v>
      </c>
      <c r="AG361" s="1">
        <v>2.25</v>
      </c>
      <c r="AH361" s="2">
        <v>46082</v>
      </c>
      <c r="AI361" s="2">
        <v>45352</v>
      </c>
      <c r="AJ361" t="s">
        <v>31</v>
      </c>
      <c r="AK361" s="2">
        <v>45352</v>
      </c>
      <c r="AL361" t="s">
        <v>43</v>
      </c>
      <c r="AM361" t="s">
        <v>31</v>
      </c>
      <c r="AN361" t="s">
        <v>43</v>
      </c>
      <c r="AO361" t="s">
        <v>31</v>
      </c>
      <c r="AP361" t="s">
        <v>33</v>
      </c>
      <c r="AQ361" t="s">
        <v>31</v>
      </c>
      <c r="AR361" t="s">
        <v>60</v>
      </c>
      <c r="AS361" t="s">
        <v>70</v>
      </c>
      <c r="AT361" s="3">
        <v>1.954</v>
      </c>
      <c r="AU361" s="3">
        <v>2.4369999999999998</v>
      </c>
      <c r="AV361" s="4">
        <v>1405000</v>
      </c>
      <c r="AW361" s="5">
        <v>101.327</v>
      </c>
      <c r="AX361" s="6">
        <v>1423644.35</v>
      </c>
      <c r="AY361" s="5">
        <v>102.14700000000001</v>
      </c>
      <c r="AZ361" s="4">
        <v>1435165.35</v>
      </c>
      <c r="BA361" s="4">
        <v>11521</v>
      </c>
    </row>
    <row r="362" spans="1:53" hidden="1" x14ac:dyDescent="0.25">
      <c r="A362" t="str">
        <f t="shared" si="15"/>
        <v>Dup</v>
      </c>
      <c r="B362" t="str">
        <f t="shared" si="14"/>
        <v>444197</v>
      </c>
      <c r="C362" t="s">
        <v>745</v>
      </c>
      <c r="D362" t="s">
        <v>27</v>
      </c>
      <c r="E362" t="s">
        <v>738</v>
      </c>
      <c r="F362" t="s">
        <v>1114</v>
      </c>
      <c r="G362" t="s">
        <v>323</v>
      </c>
      <c r="H362" t="str">
        <f>F362&amp;", "&amp;G362</f>
        <v>St. Croix, WI</v>
      </c>
      <c r="I362">
        <v>55109</v>
      </c>
      <c r="J362" s="7">
        <v>55109</v>
      </c>
      <c r="K362" t="s">
        <v>1227</v>
      </c>
      <c r="L362">
        <v>31074</v>
      </c>
      <c r="M362">
        <v>29536</v>
      </c>
      <c r="N362">
        <v>469</v>
      </c>
      <c r="O362">
        <v>73</v>
      </c>
      <c r="P362">
        <v>443</v>
      </c>
      <c r="Q362">
        <v>0</v>
      </c>
      <c r="R362">
        <v>52</v>
      </c>
      <c r="S362">
        <v>501</v>
      </c>
      <c r="T362" s="12">
        <v>95.050524554289765</v>
      </c>
      <c r="U362" s="9">
        <f>N362/L362</f>
        <v>1.5093003797386883E-2</v>
      </c>
      <c r="V362" s="9">
        <f>O362/L362</f>
        <v>2.349230868249984E-3</v>
      </c>
      <c r="W362" s="9">
        <f>P362/L362</f>
        <v>1.4256291433352643E-2</v>
      </c>
      <c r="X362" s="9">
        <f>Q362/L362</f>
        <v>0</v>
      </c>
      <c r="Y362" s="9">
        <f>R362/L362</f>
        <v>1.6734247280684818E-3</v>
      </c>
      <c r="Z362" s="9">
        <f>S362/L362</f>
        <v>1.6122803630044411E-2</v>
      </c>
      <c r="AA362" s="9">
        <f>SUM(N362:S362)/L362</f>
        <v>4.94947544571024E-2</v>
      </c>
      <c r="AB362" s="9" t="str">
        <f>IF(T362&gt;73,"Greater","Less")</f>
        <v>Greater</v>
      </c>
      <c r="AC362" s="9" t="str">
        <f>IF(T362&gt;VLOOKUP(G362,Some_data!$C$3144:$M$3196,11,FALSE),"Greater","Less")</f>
        <v>Greater</v>
      </c>
      <c r="AD362" s="9" t="str">
        <f>IF(T362&gt;VLOOKUP(J362,Some_data!$A$2:$M$3143,13,FALSE),"Greater","Less")</f>
        <v>Less</v>
      </c>
      <c r="AE362" s="9"/>
      <c r="AF362" t="s">
        <v>30</v>
      </c>
      <c r="AG362" s="1">
        <v>2.25</v>
      </c>
      <c r="AH362" s="2">
        <v>46447</v>
      </c>
      <c r="AI362" s="2">
        <v>45352</v>
      </c>
      <c r="AJ362" t="s">
        <v>31</v>
      </c>
      <c r="AK362" s="2">
        <v>45352</v>
      </c>
      <c r="AL362" t="s">
        <v>43</v>
      </c>
      <c r="AM362" t="s">
        <v>31</v>
      </c>
      <c r="AN362" t="s">
        <v>43</v>
      </c>
      <c r="AO362" t="s">
        <v>31</v>
      </c>
      <c r="AP362" t="s">
        <v>33</v>
      </c>
      <c r="AQ362" t="s">
        <v>31</v>
      </c>
      <c r="AR362" t="s">
        <v>60</v>
      </c>
      <c r="AS362" t="s">
        <v>70</v>
      </c>
      <c r="AT362" s="3">
        <v>2.0760000000000001</v>
      </c>
      <c r="AU362" s="3">
        <v>2.5920000000000001</v>
      </c>
      <c r="AV362" s="4">
        <v>3735000</v>
      </c>
      <c r="AW362" s="5">
        <v>100.77500000000001</v>
      </c>
      <c r="AX362" s="6">
        <v>3763946.25</v>
      </c>
      <c r="AY362" s="5">
        <v>102.038</v>
      </c>
      <c r="AZ362" s="4">
        <v>3811119.3</v>
      </c>
      <c r="BA362" s="4">
        <v>47173.05</v>
      </c>
    </row>
    <row r="363" spans="1:53" x14ac:dyDescent="0.25">
      <c r="A363" t="str">
        <f t="shared" si="15"/>
        <v xml:space="preserve"> </v>
      </c>
      <c r="B363" t="str">
        <f t="shared" si="14"/>
        <v>447819</v>
      </c>
      <c r="C363" t="s">
        <v>945</v>
      </c>
      <c r="D363" t="s">
        <v>27</v>
      </c>
      <c r="E363" t="s">
        <v>946</v>
      </c>
      <c r="F363" t="s">
        <v>1059</v>
      </c>
      <c r="G363" t="s">
        <v>86</v>
      </c>
      <c r="H363" t="str">
        <f>F363&amp;", "&amp;G363</f>
        <v>Tarrant, TX</v>
      </c>
      <c r="I363" t="s">
        <v>1147</v>
      </c>
      <c r="J363" s="7">
        <v>48439</v>
      </c>
      <c r="K363" t="s">
        <v>1227</v>
      </c>
      <c r="L363">
        <v>151243</v>
      </c>
      <c r="M363">
        <v>106678</v>
      </c>
      <c r="N363">
        <v>20230</v>
      </c>
      <c r="O363">
        <v>902</v>
      </c>
      <c r="P363">
        <v>11279</v>
      </c>
      <c r="Q363">
        <v>1633</v>
      </c>
      <c r="R363">
        <v>5213</v>
      </c>
      <c r="S363">
        <v>5308</v>
      </c>
      <c r="T363" s="12">
        <v>70.534173482409102</v>
      </c>
      <c r="U363" s="9">
        <f>N363/L363</f>
        <v>0.13375825658046983</v>
      </c>
      <c r="V363" s="9">
        <f>O363/L363</f>
        <v>5.9639123794159067E-3</v>
      </c>
      <c r="W363" s="9">
        <f>P363/L363</f>
        <v>7.4575352247707338E-2</v>
      </c>
      <c r="X363" s="9">
        <f>Q363/L363</f>
        <v>1.0797193919718598E-2</v>
      </c>
      <c r="Y363" s="9">
        <f>R363/L363</f>
        <v>3.446771090232275E-2</v>
      </c>
      <c r="Z363" s="9">
        <f>S363/L363</f>
        <v>3.5095839146274538E-2</v>
      </c>
      <c r="AA363" s="9">
        <f>SUM(N363:S363)/L363</f>
        <v>0.29465826517590898</v>
      </c>
      <c r="AB363" s="9" t="str">
        <f>IF(T363&gt;73,"Greater","Less")</f>
        <v>Less</v>
      </c>
      <c r="AC363" s="9" t="str">
        <f>IF(T363&gt;VLOOKUP(G363,Some_data!$C$3144:$M$3196,11,FALSE),"Greater","Less")</f>
        <v>Less</v>
      </c>
      <c r="AD363" s="9" t="str">
        <f>IF(T363&gt;VLOOKUP(J363,Some_data!$A$2:$M$3143,13,FALSE),"Greater","Less")</f>
        <v>Greater</v>
      </c>
      <c r="AE363" s="12">
        <f>IF(AD363="Greater",0,1)</f>
        <v>0</v>
      </c>
      <c r="AF363" t="s">
        <v>87</v>
      </c>
      <c r="AG363" s="1">
        <v>4</v>
      </c>
      <c r="AH363" s="2">
        <v>48441</v>
      </c>
      <c r="AI363" s="2">
        <v>46614</v>
      </c>
      <c r="AJ363" t="s">
        <v>31</v>
      </c>
      <c r="AK363" s="2">
        <v>46614</v>
      </c>
      <c r="AL363" t="s">
        <v>31</v>
      </c>
      <c r="AM363" t="s">
        <v>89</v>
      </c>
      <c r="AN363" t="s">
        <v>31</v>
      </c>
      <c r="AO363" t="s">
        <v>49</v>
      </c>
      <c r="AP363" t="s">
        <v>33</v>
      </c>
      <c r="AQ363" t="s">
        <v>31</v>
      </c>
      <c r="AR363" t="s">
        <v>60</v>
      </c>
      <c r="AS363" t="s">
        <v>930</v>
      </c>
      <c r="AT363" s="3">
        <v>2.6549999999999998</v>
      </c>
      <c r="AU363" s="3">
        <v>3.1779999999999999</v>
      </c>
      <c r="AV363" s="4">
        <v>2185000</v>
      </c>
      <c r="AW363" s="5">
        <v>109.81699999999999</v>
      </c>
      <c r="AX363" s="6">
        <v>2399501.4500000002</v>
      </c>
      <c r="AY363" s="5">
        <v>113.739</v>
      </c>
      <c r="AZ363" s="4">
        <v>2485197.15</v>
      </c>
      <c r="BA363" s="4">
        <v>85695.7</v>
      </c>
    </row>
    <row r="364" spans="1:53" hidden="1" x14ac:dyDescent="0.25">
      <c r="A364" t="str">
        <f t="shared" si="15"/>
        <v>Dup</v>
      </c>
      <c r="B364" t="str">
        <f t="shared" si="14"/>
        <v>447819</v>
      </c>
      <c r="C364" t="s">
        <v>947</v>
      </c>
      <c r="D364" t="s">
        <v>27</v>
      </c>
      <c r="E364" t="s">
        <v>946</v>
      </c>
      <c r="F364" t="s">
        <v>1059</v>
      </c>
      <c r="G364" t="s">
        <v>86</v>
      </c>
      <c r="H364" t="str">
        <f>F364&amp;", "&amp;G364</f>
        <v>Tarrant, TX</v>
      </c>
      <c r="I364" t="s">
        <v>1147</v>
      </c>
      <c r="J364" s="7">
        <v>48439</v>
      </c>
      <c r="K364" t="s">
        <v>1227</v>
      </c>
      <c r="L364">
        <v>151243</v>
      </c>
      <c r="M364">
        <v>106678</v>
      </c>
      <c r="N364">
        <v>20230</v>
      </c>
      <c r="O364">
        <v>902</v>
      </c>
      <c r="P364">
        <v>11279</v>
      </c>
      <c r="Q364">
        <v>1633</v>
      </c>
      <c r="R364">
        <v>5213</v>
      </c>
      <c r="S364">
        <v>5308</v>
      </c>
      <c r="T364" s="12">
        <v>70.534173482409102</v>
      </c>
      <c r="U364" s="9">
        <f>N364/L364</f>
        <v>0.13375825658046983</v>
      </c>
      <c r="V364" s="9">
        <f>O364/L364</f>
        <v>5.9639123794159067E-3</v>
      </c>
      <c r="W364" s="9">
        <f>P364/L364</f>
        <v>7.4575352247707338E-2</v>
      </c>
      <c r="X364" s="9">
        <f>Q364/L364</f>
        <v>1.0797193919718598E-2</v>
      </c>
      <c r="Y364" s="9">
        <f>R364/L364</f>
        <v>3.446771090232275E-2</v>
      </c>
      <c r="Z364" s="9">
        <f>S364/L364</f>
        <v>3.5095839146274538E-2</v>
      </c>
      <c r="AA364" s="9">
        <f>SUM(N364:S364)/L364</f>
        <v>0.29465826517590898</v>
      </c>
      <c r="AB364" s="9" t="str">
        <f>IF(T364&gt;73,"Greater","Less")</f>
        <v>Less</v>
      </c>
      <c r="AC364" s="9" t="str">
        <f>IF(T364&gt;VLOOKUP(G364,Some_data!$C$3144:$M$3196,11,FALSE),"Greater","Less")</f>
        <v>Less</v>
      </c>
      <c r="AD364" s="9" t="str">
        <f>IF(T364&gt;VLOOKUP(J364,Some_data!$A$2:$M$3143,13,FALSE),"Greater","Less")</f>
        <v>Greater</v>
      </c>
      <c r="AE364" s="9"/>
      <c r="AF364" t="s">
        <v>87</v>
      </c>
      <c r="AG364" s="1">
        <v>4</v>
      </c>
      <c r="AH364" s="2">
        <v>48806</v>
      </c>
      <c r="AI364" s="2">
        <v>46614</v>
      </c>
      <c r="AJ364" t="s">
        <v>31</v>
      </c>
      <c r="AK364" s="2">
        <v>46614</v>
      </c>
      <c r="AL364" t="s">
        <v>31</v>
      </c>
      <c r="AM364" t="s">
        <v>89</v>
      </c>
      <c r="AN364" t="s">
        <v>31</v>
      </c>
      <c r="AO364" t="s">
        <v>49</v>
      </c>
      <c r="AP364" t="s">
        <v>33</v>
      </c>
      <c r="AQ364" t="s">
        <v>31</v>
      </c>
      <c r="AR364" t="s">
        <v>60</v>
      </c>
      <c r="AS364" t="s">
        <v>930</v>
      </c>
      <c r="AT364" s="3">
        <v>2.7250000000000001</v>
      </c>
      <c r="AU364" s="3">
        <v>3.266</v>
      </c>
      <c r="AV364" s="4">
        <v>2000000</v>
      </c>
      <c r="AW364" s="5">
        <v>109.28</v>
      </c>
      <c r="AX364" s="6">
        <v>2185600</v>
      </c>
      <c r="AY364" s="5">
        <v>113.398</v>
      </c>
      <c r="AZ364" s="4">
        <v>2267960</v>
      </c>
      <c r="BA364" s="4">
        <v>82360</v>
      </c>
    </row>
    <row r="365" spans="1:53" hidden="1" x14ac:dyDescent="0.25">
      <c r="A365" t="str">
        <f t="shared" si="15"/>
        <v>Dup</v>
      </c>
      <c r="B365" t="str">
        <f t="shared" si="14"/>
        <v>447819</v>
      </c>
      <c r="C365" t="s">
        <v>948</v>
      </c>
      <c r="D365" t="s">
        <v>27</v>
      </c>
      <c r="E365" t="s">
        <v>946</v>
      </c>
      <c r="F365" t="s">
        <v>1059</v>
      </c>
      <c r="G365" t="s">
        <v>86</v>
      </c>
      <c r="H365" t="str">
        <f>F365&amp;", "&amp;G365</f>
        <v>Tarrant, TX</v>
      </c>
      <c r="I365" t="s">
        <v>1147</v>
      </c>
      <c r="J365" s="7">
        <v>48439</v>
      </c>
      <c r="K365" t="s">
        <v>1227</v>
      </c>
      <c r="L365">
        <v>151243</v>
      </c>
      <c r="M365">
        <v>106678</v>
      </c>
      <c r="N365">
        <v>20230</v>
      </c>
      <c r="O365">
        <v>902</v>
      </c>
      <c r="P365">
        <v>11279</v>
      </c>
      <c r="Q365">
        <v>1633</v>
      </c>
      <c r="R365">
        <v>5213</v>
      </c>
      <c r="S365">
        <v>5308</v>
      </c>
      <c r="T365" s="12">
        <v>70.534173482409102</v>
      </c>
      <c r="U365" s="9">
        <f>N365/L365</f>
        <v>0.13375825658046983</v>
      </c>
      <c r="V365" s="9">
        <f>O365/L365</f>
        <v>5.9639123794159067E-3</v>
      </c>
      <c r="W365" s="9">
        <f>P365/L365</f>
        <v>7.4575352247707338E-2</v>
      </c>
      <c r="X365" s="9">
        <f>Q365/L365</f>
        <v>1.0797193919718598E-2</v>
      </c>
      <c r="Y365" s="9">
        <f>R365/L365</f>
        <v>3.446771090232275E-2</v>
      </c>
      <c r="Z365" s="9">
        <f>S365/L365</f>
        <v>3.5095839146274538E-2</v>
      </c>
      <c r="AA365" s="9">
        <f>SUM(N365:S365)/L365</f>
        <v>0.29465826517590898</v>
      </c>
      <c r="AB365" s="9" t="str">
        <f>IF(T365&gt;73,"Greater","Less")</f>
        <v>Less</v>
      </c>
      <c r="AC365" s="9" t="str">
        <f>IF(T365&gt;VLOOKUP(G365,Some_data!$C$3144:$M$3196,11,FALSE),"Greater","Less")</f>
        <v>Less</v>
      </c>
      <c r="AD365" s="9" t="str">
        <f>IF(T365&gt;VLOOKUP(J365,Some_data!$A$2:$M$3143,13,FALSE),"Greater","Less")</f>
        <v>Greater</v>
      </c>
      <c r="AE365" s="9"/>
      <c r="AF365" t="s">
        <v>87</v>
      </c>
      <c r="AG365" s="1">
        <v>4</v>
      </c>
      <c r="AH365" s="2">
        <v>49171</v>
      </c>
      <c r="AI365" s="2">
        <v>46614</v>
      </c>
      <c r="AJ365" t="s">
        <v>31</v>
      </c>
      <c r="AK365" s="2">
        <v>46614</v>
      </c>
      <c r="AL365" t="s">
        <v>31</v>
      </c>
      <c r="AM365" t="s">
        <v>89</v>
      </c>
      <c r="AN365" t="s">
        <v>31</v>
      </c>
      <c r="AO365" t="s">
        <v>49</v>
      </c>
      <c r="AP365" t="s">
        <v>33</v>
      </c>
      <c r="AQ365" t="s">
        <v>31</v>
      </c>
      <c r="AR365" t="s">
        <v>60</v>
      </c>
      <c r="AS365" t="s">
        <v>930</v>
      </c>
      <c r="AT365" s="3">
        <v>2.7949999999999999</v>
      </c>
      <c r="AU365" s="3">
        <v>3.355</v>
      </c>
      <c r="AV365" s="4">
        <v>2000000</v>
      </c>
      <c r="AW365" s="5">
        <v>108.746</v>
      </c>
      <c r="AX365" s="6">
        <v>2174920</v>
      </c>
      <c r="AY365" s="5">
        <v>112.58799999999999</v>
      </c>
      <c r="AZ365" s="4">
        <v>2251760</v>
      </c>
      <c r="BA365" s="4">
        <v>76840</v>
      </c>
    </row>
    <row r="366" spans="1:53" hidden="1" x14ac:dyDescent="0.25">
      <c r="A366" t="str">
        <f t="shared" si="15"/>
        <v>Dup</v>
      </c>
      <c r="B366" t="str">
        <f t="shared" si="14"/>
        <v>447819</v>
      </c>
      <c r="C366" t="s">
        <v>949</v>
      </c>
      <c r="D366" t="s">
        <v>27</v>
      </c>
      <c r="E366" t="s">
        <v>946</v>
      </c>
      <c r="F366" t="s">
        <v>1059</v>
      </c>
      <c r="G366" t="s">
        <v>86</v>
      </c>
      <c r="H366" t="str">
        <f>F366&amp;", "&amp;G366</f>
        <v>Tarrant, TX</v>
      </c>
      <c r="I366" t="s">
        <v>1147</v>
      </c>
      <c r="J366" s="7">
        <v>48439</v>
      </c>
      <c r="K366" t="s">
        <v>1227</v>
      </c>
      <c r="L366">
        <v>151243</v>
      </c>
      <c r="M366">
        <v>106678</v>
      </c>
      <c r="N366">
        <v>20230</v>
      </c>
      <c r="O366">
        <v>902</v>
      </c>
      <c r="P366">
        <v>11279</v>
      </c>
      <c r="Q366">
        <v>1633</v>
      </c>
      <c r="R366">
        <v>5213</v>
      </c>
      <c r="S366">
        <v>5308</v>
      </c>
      <c r="T366" s="12">
        <v>70.534173482409102</v>
      </c>
      <c r="U366" s="9">
        <f>N366/L366</f>
        <v>0.13375825658046983</v>
      </c>
      <c r="V366" s="9">
        <f>O366/L366</f>
        <v>5.9639123794159067E-3</v>
      </c>
      <c r="W366" s="9">
        <f>P366/L366</f>
        <v>7.4575352247707338E-2</v>
      </c>
      <c r="X366" s="9">
        <f>Q366/L366</f>
        <v>1.0797193919718598E-2</v>
      </c>
      <c r="Y366" s="9">
        <f>R366/L366</f>
        <v>3.446771090232275E-2</v>
      </c>
      <c r="Z366" s="9">
        <f>S366/L366</f>
        <v>3.5095839146274538E-2</v>
      </c>
      <c r="AA366" s="9">
        <f>SUM(N366:S366)/L366</f>
        <v>0.29465826517590898</v>
      </c>
      <c r="AB366" s="9" t="str">
        <f>IF(T366&gt;73,"Greater","Less")</f>
        <v>Less</v>
      </c>
      <c r="AC366" s="9" t="str">
        <f>IF(T366&gt;VLOOKUP(G366,Some_data!$C$3144:$M$3196,11,FALSE),"Greater","Less")</f>
        <v>Less</v>
      </c>
      <c r="AD366" s="9" t="str">
        <f>IF(T366&gt;VLOOKUP(J366,Some_data!$A$2:$M$3143,13,FALSE),"Greater","Less")</f>
        <v>Greater</v>
      </c>
      <c r="AE366" s="9"/>
      <c r="AF366" t="s">
        <v>87</v>
      </c>
      <c r="AG366" s="1">
        <v>4</v>
      </c>
      <c r="AH366" s="2">
        <v>49536</v>
      </c>
      <c r="AI366" s="2">
        <v>46614</v>
      </c>
      <c r="AJ366" t="s">
        <v>31</v>
      </c>
      <c r="AK366" s="2">
        <v>46614</v>
      </c>
      <c r="AL366" t="s">
        <v>31</v>
      </c>
      <c r="AM366" t="s">
        <v>89</v>
      </c>
      <c r="AN366" t="s">
        <v>31</v>
      </c>
      <c r="AO366" t="s">
        <v>49</v>
      </c>
      <c r="AP366" t="s">
        <v>33</v>
      </c>
      <c r="AQ366" t="s">
        <v>31</v>
      </c>
      <c r="AR366" t="s">
        <v>60</v>
      </c>
      <c r="AS366" t="s">
        <v>930</v>
      </c>
      <c r="AT366" s="3">
        <v>2.8450000000000002</v>
      </c>
      <c r="AU366" s="3">
        <v>3.4180000000000001</v>
      </c>
      <c r="AV366" s="4">
        <v>3000000</v>
      </c>
      <c r="AW366" s="5">
        <v>108.367</v>
      </c>
      <c r="AX366" s="6">
        <v>3251010</v>
      </c>
      <c r="AY366" s="5">
        <v>111.83</v>
      </c>
      <c r="AZ366" s="4">
        <v>3354900</v>
      </c>
      <c r="BA366" s="4">
        <v>103890</v>
      </c>
    </row>
    <row r="367" spans="1:53" hidden="1" x14ac:dyDescent="0.25">
      <c r="A367" t="str">
        <f t="shared" si="15"/>
        <v>Dup</v>
      </c>
      <c r="B367" t="str">
        <f t="shared" si="14"/>
        <v>447819</v>
      </c>
      <c r="C367" t="s">
        <v>950</v>
      </c>
      <c r="D367" t="s">
        <v>27</v>
      </c>
      <c r="E367" t="s">
        <v>946</v>
      </c>
      <c r="F367" t="s">
        <v>1059</v>
      </c>
      <c r="G367" t="s">
        <v>86</v>
      </c>
      <c r="H367" t="str">
        <f>F367&amp;", "&amp;G367</f>
        <v>Tarrant, TX</v>
      </c>
      <c r="I367" t="s">
        <v>1147</v>
      </c>
      <c r="J367" s="7">
        <v>48439</v>
      </c>
      <c r="K367" t="s">
        <v>1227</v>
      </c>
      <c r="L367">
        <v>151243</v>
      </c>
      <c r="M367">
        <v>106678</v>
      </c>
      <c r="N367">
        <v>20230</v>
      </c>
      <c r="O367">
        <v>902</v>
      </c>
      <c r="P367">
        <v>11279</v>
      </c>
      <c r="Q367">
        <v>1633</v>
      </c>
      <c r="R367">
        <v>5213</v>
      </c>
      <c r="S367">
        <v>5308</v>
      </c>
      <c r="T367" s="12">
        <v>70.534173482409102</v>
      </c>
      <c r="U367" s="9">
        <f>N367/L367</f>
        <v>0.13375825658046983</v>
      </c>
      <c r="V367" s="9">
        <f>O367/L367</f>
        <v>5.9639123794159067E-3</v>
      </c>
      <c r="W367" s="9">
        <f>P367/L367</f>
        <v>7.4575352247707338E-2</v>
      </c>
      <c r="X367" s="9">
        <f>Q367/L367</f>
        <v>1.0797193919718598E-2</v>
      </c>
      <c r="Y367" s="9">
        <f>R367/L367</f>
        <v>3.446771090232275E-2</v>
      </c>
      <c r="Z367" s="9">
        <f>S367/L367</f>
        <v>3.5095839146274538E-2</v>
      </c>
      <c r="AA367" s="9">
        <f>SUM(N367:S367)/L367</f>
        <v>0.29465826517590898</v>
      </c>
      <c r="AB367" s="9" t="str">
        <f>IF(T367&gt;73,"Greater","Less")</f>
        <v>Less</v>
      </c>
      <c r="AC367" s="9" t="str">
        <f>IF(T367&gt;VLOOKUP(G367,Some_data!$C$3144:$M$3196,11,FALSE),"Greater","Less")</f>
        <v>Less</v>
      </c>
      <c r="AD367" s="9" t="str">
        <f>IF(T367&gt;VLOOKUP(J367,Some_data!$A$2:$M$3143,13,FALSE),"Greater","Less")</f>
        <v>Greater</v>
      </c>
      <c r="AE367" s="9"/>
      <c r="AF367" t="s">
        <v>87</v>
      </c>
      <c r="AG367" s="1">
        <v>4</v>
      </c>
      <c r="AH367" s="2">
        <v>49902</v>
      </c>
      <c r="AI367" s="2">
        <v>46614</v>
      </c>
      <c r="AJ367" t="s">
        <v>31</v>
      </c>
      <c r="AK367" s="2">
        <v>46614</v>
      </c>
      <c r="AL367" t="s">
        <v>31</v>
      </c>
      <c r="AM367" t="s">
        <v>89</v>
      </c>
      <c r="AN367" t="s">
        <v>31</v>
      </c>
      <c r="AO367" t="s">
        <v>49</v>
      </c>
      <c r="AP367" t="s">
        <v>33</v>
      </c>
      <c r="AQ367" t="s">
        <v>31</v>
      </c>
      <c r="AR367" t="s">
        <v>60</v>
      </c>
      <c r="AS367" t="s">
        <v>930</v>
      </c>
      <c r="AT367" s="3">
        <v>2.895</v>
      </c>
      <c r="AU367" s="3">
        <v>3.4809999999999999</v>
      </c>
      <c r="AV367" s="4">
        <v>3125000</v>
      </c>
      <c r="AW367" s="5">
        <v>107.989</v>
      </c>
      <c r="AX367" s="6">
        <v>3374656.25</v>
      </c>
      <c r="AY367" s="5">
        <v>111.49</v>
      </c>
      <c r="AZ367" s="4">
        <v>3484062.5</v>
      </c>
      <c r="BA367" s="4">
        <v>109406.25</v>
      </c>
    </row>
    <row r="368" spans="1:53" hidden="1" x14ac:dyDescent="0.25">
      <c r="A368" t="str">
        <f t="shared" si="15"/>
        <v>Dup</v>
      </c>
      <c r="B368" t="str">
        <f t="shared" si="14"/>
        <v>447819</v>
      </c>
      <c r="C368" t="s">
        <v>951</v>
      </c>
      <c r="D368" t="s">
        <v>27</v>
      </c>
      <c r="E368" t="s">
        <v>946</v>
      </c>
      <c r="F368" t="s">
        <v>1059</v>
      </c>
      <c r="G368" t="s">
        <v>86</v>
      </c>
      <c r="H368" t="str">
        <f>F368&amp;", "&amp;G368</f>
        <v>Tarrant, TX</v>
      </c>
      <c r="I368" t="s">
        <v>1147</v>
      </c>
      <c r="J368" s="7">
        <v>48439</v>
      </c>
      <c r="K368" t="s">
        <v>1227</v>
      </c>
      <c r="L368">
        <v>151243</v>
      </c>
      <c r="M368">
        <v>106678</v>
      </c>
      <c r="N368">
        <v>20230</v>
      </c>
      <c r="O368">
        <v>902</v>
      </c>
      <c r="P368">
        <v>11279</v>
      </c>
      <c r="Q368">
        <v>1633</v>
      </c>
      <c r="R368">
        <v>5213</v>
      </c>
      <c r="S368">
        <v>5308</v>
      </c>
      <c r="T368" s="12">
        <v>70.534173482409102</v>
      </c>
      <c r="U368" s="9">
        <f>N368/L368</f>
        <v>0.13375825658046983</v>
      </c>
      <c r="V368" s="9">
        <f>O368/L368</f>
        <v>5.9639123794159067E-3</v>
      </c>
      <c r="W368" s="9">
        <f>P368/L368</f>
        <v>7.4575352247707338E-2</v>
      </c>
      <c r="X368" s="9">
        <f>Q368/L368</f>
        <v>1.0797193919718598E-2</v>
      </c>
      <c r="Y368" s="9">
        <f>R368/L368</f>
        <v>3.446771090232275E-2</v>
      </c>
      <c r="Z368" s="9">
        <f>S368/L368</f>
        <v>3.5095839146274538E-2</v>
      </c>
      <c r="AA368" s="9">
        <f>SUM(N368:S368)/L368</f>
        <v>0.29465826517590898</v>
      </c>
      <c r="AB368" s="9" t="str">
        <f>IF(T368&gt;73,"Greater","Less")</f>
        <v>Less</v>
      </c>
      <c r="AC368" s="9" t="str">
        <f>IF(T368&gt;VLOOKUP(G368,Some_data!$C$3144:$M$3196,11,FALSE),"Greater","Less")</f>
        <v>Less</v>
      </c>
      <c r="AD368" s="9" t="str">
        <f>IF(T368&gt;VLOOKUP(J368,Some_data!$A$2:$M$3143,13,FALSE),"Greater","Less")</f>
        <v>Greater</v>
      </c>
      <c r="AE368" s="9"/>
      <c r="AF368" t="s">
        <v>87</v>
      </c>
      <c r="AG368" s="1">
        <v>4</v>
      </c>
      <c r="AH368" s="2">
        <v>48806</v>
      </c>
      <c r="AI368" s="2">
        <v>46980</v>
      </c>
      <c r="AJ368" t="s">
        <v>31</v>
      </c>
      <c r="AK368" s="2">
        <v>46980</v>
      </c>
      <c r="AL368" t="s">
        <v>31</v>
      </c>
      <c r="AM368" t="s">
        <v>89</v>
      </c>
      <c r="AN368" t="s">
        <v>31</v>
      </c>
      <c r="AO368" t="s">
        <v>49</v>
      </c>
      <c r="AP368" t="s">
        <v>33</v>
      </c>
      <c r="AQ368" t="s">
        <v>31</v>
      </c>
      <c r="AR368" t="s">
        <v>60</v>
      </c>
      <c r="AS368" t="s">
        <v>930</v>
      </c>
      <c r="AT368" s="3">
        <v>3.145</v>
      </c>
      <c r="AU368" s="3">
        <v>3.798</v>
      </c>
      <c r="AV368" s="4">
        <v>1500000</v>
      </c>
      <c r="AW368" s="5">
        <v>106.761</v>
      </c>
      <c r="AX368" s="6">
        <v>1601415</v>
      </c>
      <c r="AY368" s="5">
        <v>114.61</v>
      </c>
      <c r="AZ368" s="4">
        <v>1719150</v>
      </c>
      <c r="BA368" s="4">
        <v>117735</v>
      </c>
    </row>
    <row r="369" spans="1:53" hidden="1" x14ac:dyDescent="0.25">
      <c r="A369" t="str">
        <f t="shared" si="15"/>
        <v>Dup</v>
      </c>
      <c r="B369" t="str">
        <f t="shared" si="14"/>
        <v>447819</v>
      </c>
      <c r="C369" t="s">
        <v>952</v>
      </c>
      <c r="D369" t="s">
        <v>27</v>
      </c>
      <c r="E369" t="s">
        <v>946</v>
      </c>
      <c r="F369" t="s">
        <v>1059</v>
      </c>
      <c r="G369" t="s">
        <v>86</v>
      </c>
      <c r="H369" t="str">
        <f>F369&amp;", "&amp;G369</f>
        <v>Tarrant, TX</v>
      </c>
      <c r="I369" t="s">
        <v>1147</v>
      </c>
      <c r="J369" s="7">
        <v>48439</v>
      </c>
      <c r="K369" t="s">
        <v>1227</v>
      </c>
      <c r="L369">
        <v>151243</v>
      </c>
      <c r="M369">
        <v>106678</v>
      </c>
      <c r="N369">
        <v>20230</v>
      </c>
      <c r="O369">
        <v>902</v>
      </c>
      <c r="P369">
        <v>11279</v>
      </c>
      <c r="Q369">
        <v>1633</v>
      </c>
      <c r="R369">
        <v>5213</v>
      </c>
      <c r="S369">
        <v>5308</v>
      </c>
      <c r="T369" s="12">
        <v>70.534173482409102</v>
      </c>
      <c r="U369" s="9">
        <f>N369/L369</f>
        <v>0.13375825658046983</v>
      </c>
      <c r="V369" s="9">
        <f>O369/L369</f>
        <v>5.9639123794159067E-3</v>
      </c>
      <c r="W369" s="9">
        <f>P369/L369</f>
        <v>7.4575352247707338E-2</v>
      </c>
      <c r="X369" s="9">
        <f>Q369/L369</f>
        <v>1.0797193919718598E-2</v>
      </c>
      <c r="Y369" s="9">
        <f>R369/L369</f>
        <v>3.446771090232275E-2</v>
      </c>
      <c r="Z369" s="9">
        <f>S369/L369</f>
        <v>3.5095839146274538E-2</v>
      </c>
      <c r="AA369" s="9">
        <f>SUM(N369:S369)/L369</f>
        <v>0.29465826517590898</v>
      </c>
      <c r="AB369" s="9" t="str">
        <f>IF(T369&gt;73,"Greater","Less")</f>
        <v>Less</v>
      </c>
      <c r="AC369" s="9" t="str">
        <f>IF(T369&gt;VLOOKUP(G369,Some_data!$C$3144:$M$3196,11,FALSE),"Greater","Less")</f>
        <v>Less</v>
      </c>
      <c r="AD369" s="9" t="str">
        <f>IF(T369&gt;VLOOKUP(J369,Some_data!$A$2:$M$3143,13,FALSE),"Greater","Less")</f>
        <v>Greater</v>
      </c>
      <c r="AE369" s="9"/>
      <c r="AF369" t="s">
        <v>87</v>
      </c>
      <c r="AG369" s="1">
        <v>4</v>
      </c>
      <c r="AH369" s="2">
        <v>49171</v>
      </c>
      <c r="AI369" s="2">
        <v>46980</v>
      </c>
      <c r="AJ369" t="s">
        <v>31</v>
      </c>
      <c r="AK369" s="2">
        <v>46980</v>
      </c>
      <c r="AL369" t="s">
        <v>31</v>
      </c>
      <c r="AM369" t="s">
        <v>89</v>
      </c>
      <c r="AN369" t="s">
        <v>31</v>
      </c>
      <c r="AO369" t="s">
        <v>49</v>
      </c>
      <c r="AP369" t="s">
        <v>33</v>
      </c>
      <c r="AQ369" t="s">
        <v>31</v>
      </c>
      <c r="AR369" t="s">
        <v>60</v>
      </c>
      <c r="AS369" t="s">
        <v>930</v>
      </c>
      <c r="AT369" s="3">
        <v>3.206</v>
      </c>
      <c r="AU369" s="3">
        <v>3.8740000000000001</v>
      </c>
      <c r="AV369" s="4">
        <v>1500000</v>
      </c>
      <c r="AW369" s="5">
        <v>106.267</v>
      </c>
      <c r="AX369" s="6">
        <v>1594005</v>
      </c>
      <c r="AY369" s="5">
        <v>113.97199999999999</v>
      </c>
      <c r="AZ369" s="4">
        <v>1709580</v>
      </c>
      <c r="BA369" s="4">
        <v>115575</v>
      </c>
    </row>
    <row r="370" spans="1:53" hidden="1" x14ac:dyDescent="0.25">
      <c r="A370" t="str">
        <f t="shared" si="15"/>
        <v>Dup</v>
      </c>
      <c r="B370" t="str">
        <f t="shared" si="14"/>
        <v>447819</v>
      </c>
      <c r="C370" t="s">
        <v>953</v>
      </c>
      <c r="D370" t="s">
        <v>27</v>
      </c>
      <c r="E370" t="s">
        <v>946</v>
      </c>
      <c r="F370" t="s">
        <v>1059</v>
      </c>
      <c r="G370" t="s">
        <v>86</v>
      </c>
      <c r="H370" t="str">
        <f>F370&amp;", "&amp;G370</f>
        <v>Tarrant, TX</v>
      </c>
      <c r="I370" t="s">
        <v>1147</v>
      </c>
      <c r="J370" s="7">
        <v>48439</v>
      </c>
      <c r="K370" t="s">
        <v>1227</v>
      </c>
      <c r="L370">
        <v>151243</v>
      </c>
      <c r="M370">
        <v>106678</v>
      </c>
      <c r="N370">
        <v>20230</v>
      </c>
      <c r="O370">
        <v>902</v>
      </c>
      <c r="P370">
        <v>11279</v>
      </c>
      <c r="Q370">
        <v>1633</v>
      </c>
      <c r="R370">
        <v>5213</v>
      </c>
      <c r="S370">
        <v>5308</v>
      </c>
      <c r="T370" s="12">
        <v>70.534173482409102</v>
      </c>
      <c r="U370" s="9">
        <f>N370/L370</f>
        <v>0.13375825658046983</v>
      </c>
      <c r="V370" s="9">
        <f>O370/L370</f>
        <v>5.9639123794159067E-3</v>
      </c>
      <c r="W370" s="9">
        <f>P370/L370</f>
        <v>7.4575352247707338E-2</v>
      </c>
      <c r="X370" s="9">
        <f>Q370/L370</f>
        <v>1.0797193919718598E-2</v>
      </c>
      <c r="Y370" s="9">
        <f>R370/L370</f>
        <v>3.446771090232275E-2</v>
      </c>
      <c r="Z370" s="9">
        <f>S370/L370</f>
        <v>3.5095839146274538E-2</v>
      </c>
      <c r="AA370" s="9">
        <f>SUM(N370:S370)/L370</f>
        <v>0.29465826517590898</v>
      </c>
      <c r="AB370" s="9" t="str">
        <f>IF(T370&gt;73,"Greater","Less")</f>
        <v>Less</v>
      </c>
      <c r="AC370" s="9" t="str">
        <f>IF(T370&gt;VLOOKUP(G370,Some_data!$C$3144:$M$3196,11,FALSE),"Greater","Less")</f>
        <v>Less</v>
      </c>
      <c r="AD370" s="9" t="str">
        <f>IF(T370&gt;VLOOKUP(J370,Some_data!$A$2:$M$3143,13,FALSE),"Greater","Less")</f>
        <v>Greater</v>
      </c>
      <c r="AE370" s="9"/>
      <c r="AF370" t="s">
        <v>87</v>
      </c>
      <c r="AG370" s="1">
        <v>4</v>
      </c>
      <c r="AH370" s="2">
        <v>49902</v>
      </c>
      <c r="AI370" s="2">
        <v>46980</v>
      </c>
      <c r="AJ370" t="s">
        <v>31</v>
      </c>
      <c r="AK370" s="2">
        <v>46980</v>
      </c>
      <c r="AL370" t="s">
        <v>31</v>
      </c>
      <c r="AM370" t="s">
        <v>89</v>
      </c>
      <c r="AN370" t="s">
        <v>31</v>
      </c>
      <c r="AO370" t="s">
        <v>49</v>
      </c>
      <c r="AP370" t="s">
        <v>33</v>
      </c>
      <c r="AQ370" t="s">
        <v>31</v>
      </c>
      <c r="AR370" t="s">
        <v>60</v>
      </c>
      <c r="AS370" t="s">
        <v>930</v>
      </c>
      <c r="AT370" s="3">
        <v>3.3159999999999998</v>
      </c>
      <c r="AU370" s="3">
        <v>4.0140000000000002</v>
      </c>
      <c r="AV370" s="4">
        <v>2000000</v>
      </c>
      <c r="AW370" s="5">
        <v>105.366</v>
      </c>
      <c r="AX370" s="6">
        <v>2107320</v>
      </c>
      <c r="AY370" s="5">
        <v>112.745</v>
      </c>
      <c r="AZ370" s="4">
        <v>2254900</v>
      </c>
      <c r="BA370" s="4">
        <v>147580</v>
      </c>
    </row>
    <row r="371" spans="1:53" hidden="1" x14ac:dyDescent="0.25">
      <c r="A371" t="str">
        <f t="shared" si="15"/>
        <v>Dup</v>
      </c>
      <c r="B371" t="str">
        <f t="shared" si="14"/>
        <v>447819</v>
      </c>
      <c r="C371" t="s">
        <v>954</v>
      </c>
      <c r="D371" t="s">
        <v>27</v>
      </c>
      <c r="E371" t="s">
        <v>946</v>
      </c>
      <c r="F371" t="s">
        <v>1059</v>
      </c>
      <c r="G371" t="s">
        <v>86</v>
      </c>
      <c r="H371" t="str">
        <f>F371&amp;", "&amp;G371</f>
        <v>Tarrant, TX</v>
      </c>
      <c r="I371" t="s">
        <v>1147</v>
      </c>
      <c r="J371" s="7">
        <v>48439</v>
      </c>
      <c r="K371" t="s">
        <v>1227</v>
      </c>
      <c r="L371">
        <v>151243</v>
      </c>
      <c r="M371">
        <v>106678</v>
      </c>
      <c r="N371">
        <v>20230</v>
      </c>
      <c r="O371">
        <v>902</v>
      </c>
      <c r="P371">
        <v>11279</v>
      </c>
      <c r="Q371">
        <v>1633</v>
      </c>
      <c r="R371">
        <v>5213</v>
      </c>
      <c r="S371">
        <v>5308</v>
      </c>
      <c r="T371" s="12">
        <v>70.534173482409102</v>
      </c>
      <c r="U371" s="9">
        <f>N371/L371</f>
        <v>0.13375825658046983</v>
      </c>
      <c r="V371" s="9">
        <f>O371/L371</f>
        <v>5.9639123794159067E-3</v>
      </c>
      <c r="W371" s="9">
        <f>P371/L371</f>
        <v>7.4575352247707338E-2</v>
      </c>
      <c r="X371" s="9">
        <f>Q371/L371</f>
        <v>1.0797193919718598E-2</v>
      </c>
      <c r="Y371" s="9">
        <f>R371/L371</f>
        <v>3.446771090232275E-2</v>
      </c>
      <c r="Z371" s="9">
        <f>S371/L371</f>
        <v>3.5095839146274538E-2</v>
      </c>
      <c r="AA371" s="9">
        <f>SUM(N371:S371)/L371</f>
        <v>0.29465826517590898</v>
      </c>
      <c r="AB371" s="9" t="str">
        <f>IF(T371&gt;73,"Greater","Less")</f>
        <v>Less</v>
      </c>
      <c r="AC371" s="9" t="str">
        <f>IF(T371&gt;VLOOKUP(G371,Some_data!$C$3144:$M$3196,11,FALSE),"Greater","Less")</f>
        <v>Less</v>
      </c>
      <c r="AD371" s="9" t="str">
        <f>IF(T371&gt;VLOOKUP(J371,Some_data!$A$2:$M$3143,13,FALSE),"Greater","Less")</f>
        <v>Greater</v>
      </c>
      <c r="AE371" s="9"/>
      <c r="AF371" t="s">
        <v>87</v>
      </c>
      <c r="AG371" s="1">
        <v>4</v>
      </c>
      <c r="AH371" s="2">
        <v>50267</v>
      </c>
      <c r="AI371" s="2">
        <v>46980</v>
      </c>
      <c r="AJ371" t="s">
        <v>31</v>
      </c>
      <c r="AK371" s="2">
        <v>46980</v>
      </c>
      <c r="AL371" t="s">
        <v>31</v>
      </c>
      <c r="AM371" t="s">
        <v>89</v>
      </c>
      <c r="AN371" t="s">
        <v>31</v>
      </c>
      <c r="AO371" t="s">
        <v>49</v>
      </c>
      <c r="AP371" t="s">
        <v>33</v>
      </c>
      <c r="AQ371" t="s">
        <v>31</v>
      </c>
      <c r="AR371" t="s">
        <v>60</v>
      </c>
      <c r="AS371" t="s">
        <v>930</v>
      </c>
      <c r="AT371" s="3">
        <v>3.3460000000000001</v>
      </c>
      <c r="AU371" s="3">
        <v>4.0519999999999996</v>
      </c>
      <c r="AV371" s="4">
        <v>3850000</v>
      </c>
      <c r="AW371" s="5">
        <v>105.123</v>
      </c>
      <c r="AX371" s="6">
        <v>4047235.5</v>
      </c>
      <c r="AY371" s="5">
        <v>112.17</v>
      </c>
      <c r="AZ371" s="4">
        <v>4318545</v>
      </c>
      <c r="BA371" s="4">
        <v>271309.5</v>
      </c>
    </row>
    <row r="372" spans="1:53" x14ac:dyDescent="0.25">
      <c r="A372" t="str">
        <f t="shared" si="15"/>
        <v xml:space="preserve"> </v>
      </c>
      <c r="B372" t="str">
        <f t="shared" si="14"/>
        <v>462326</v>
      </c>
      <c r="C372" t="s">
        <v>746</v>
      </c>
      <c r="D372" t="s">
        <v>27</v>
      </c>
      <c r="E372" t="s">
        <v>747</v>
      </c>
      <c r="F372" t="s">
        <v>1115</v>
      </c>
      <c r="G372" t="s">
        <v>310</v>
      </c>
      <c r="H372" t="str">
        <f>F372&amp;", "&amp;G372</f>
        <v>Johnson, IA</v>
      </c>
      <c r="I372" t="s">
        <v>1201</v>
      </c>
      <c r="J372" s="7">
        <v>19103</v>
      </c>
      <c r="K372" t="s">
        <v>1227</v>
      </c>
      <c r="L372">
        <v>116107</v>
      </c>
      <c r="M372">
        <v>93260</v>
      </c>
      <c r="N372">
        <v>8770</v>
      </c>
      <c r="O372">
        <v>208</v>
      </c>
      <c r="P372">
        <v>8516</v>
      </c>
      <c r="Q372">
        <v>161</v>
      </c>
      <c r="R372">
        <v>2258</v>
      </c>
      <c r="S372">
        <v>2934</v>
      </c>
      <c r="T372" s="12">
        <v>80.322461178051284</v>
      </c>
      <c r="U372" s="9">
        <f>N372/L372</f>
        <v>7.5533774880067531E-2</v>
      </c>
      <c r="V372" s="9">
        <f>O372/L372</f>
        <v>1.7914509891737793E-3</v>
      </c>
      <c r="W372" s="9">
        <f>P372/L372</f>
        <v>7.334613761444185E-2</v>
      </c>
      <c r="X372" s="9">
        <f>Q372/L372</f>
        <v>1.3866519675816273E-3</v>
      </c>
      <c r="Y372" s="9">
        <f>R372/L372</f>
        <v>1.9447578526703816E-2</v>
      </c>
      <c r="Z372" s="9">
        <f>S372/L372</f>
        <v>2.5269794241518598E-2</v>
      </c>
      <c r="AA372" s="9">
        <f>SUM(N372:S372)/L372</f>
        <v>0.1967753882194872</v>
      </c>
      <c r="AB372" s="9" t="str">
        <f>IF(T372&gt;73,"Greater","Less")</f>
        <v>Greater</v>
      </c>
      <c r="AC372" s="9" t="str">
        <f>IF(T372&gt;VLOOKUP(G372,Some_data!$C$3144:$M$3196,11,FALSE),"Greater","Less")</f>
        <v>Less</v>
      </c>
      <c r="AD372" s="9" t="str">
        <f>IF(T372&gt;VLOOKUP(J372,Some_data!$A$2:$M$3143,13,FALSE),"Greater","Less")</f>
        <v>Less</v>
      </c>
      <c r="AE372" s="12">
        <f>IF(AD372="Greater",0,1)</f>
        <v>1</v>
      </c>
      <c r="AF372" t="s">
        <v>87</v>
      </c>
      <c r="AG372" s="1">
        <v>2.75</v>
      </c>
      <c r="AH372" s="2">
        <v>47635</v>
      </c>
      <c r="AI372" s="2">
        <v>45809</v>
      </c>
      <c r="AJ372" t="s">
        <v>31</v>
      </c>
      <c r="AK372" s="2">
        <v>45809</v>
      </c>
      <c r="AL372" t="s">
        <v>88</v>
      </c>
      <c r="AM372" t="s">
        <v>31</v>
      </c>
      <c r="AN372" t="s">
        <v>88</v>
      </c>
      <c r="AO372" t="s">
        <v>31</v>
      </c>
      <c r="AP372" t="s">
        <v>33</v>
      </c>
      <c r="AQ372" t="s">
        <v>31</v>
      </c>
      <c r="AR372" t="s">
        <v>60</v>
      </c>
      <c r="AS372" t="s">
        <v>70</v>
      </c>
      <c r="AT372" s="3">
        <v>2.75</v>
      </c>
      <c r="AU372" s="3">
        <v>3.2970000000000002</v>
      </c>
      <c r="AV372" s="4">
        <v>2850000</v>
      </c>
      <c r="AW372" s="5">
        <v>100</v>
      </c>
      <c r="AX372" s="6">
        <v>2850000</v>
      </c>
      <c r="AY372" s="5">
        <v>103.185</v>
      </c>
      <c r="AZ372" s="4">
        <v>2940772.5</v>
      </c>
      <c r="BA372" s="4">
        <v>90772.5</v>
      </c>
    </row>
    <row r="373" spans="1:53" hidden="1" x14ac:dyDescent="0.25">
      <c r="A373" t="str">
        <f t="shared" si="15"/>
        <v>Dup</v>
      </c>
      <c r="B373" t="str">
        <f t="shared" si="14"/>
        <v>462326</v>
      </c>
      <c r="C373" t="s">
        <v>748</v>
      </c>
      <c r="D373" t="s">
        <v>27</v>
      </c>
      <c r="E373" t="s">
        <v>747</v>
      </c>
      <c r="F373" t="s">
        <v>1115</v>
      </c>
      <c r="G373" t="s">
        <v>310</v>
      </c>
      <c r="H373" t="str">
        <f>F373&amp;", "&amp;G373</f>
        <v>Johnson, IA</v>
      </c>
      <c r="I373" t="s">
        <v>1201</v>
      </c>
      <c r="J373" s="7">
        <v>19103</v>
      </c>
      <c r="K373" t="s">
        <v>1227</v>
      </c>
      <c r="L373">
        <v>116107</v>
      </c>
      <c r="M373">
        <v>93260</v>
      </c>
      <c r="N373">
        <v>8770</v>
      </c>
      <c r="O373">
        <v>208</v>
      </c>
      <c r="P373">
        <v>8516</v>
      </c>
      <c r="Q373">
        <v>161</v>
      </c>
      <c r="R373">
        <v>2258</v>
      </c>
      <c r="S373">
        <v>2934</v>
      </c>
      <c r="T373" s="12">
        <v>80.322461178051284</v>
      </c>
      <c r="U373" s="9">
        <f>N373/L373</f>
        <v>7.5533774880067531E-2</v>
      </c>
      <c r="V373" s="9">
        <f>O373/L373</f>
        <v>1.7914509891737793E-3</v>
      </c>
      <c r="W373" s="9">
        <f>P373/L373</f>
        <v>7.334613761444185E-2</v>
      </c>
      <c r="X373" s="9">
        <f>Q373/L373</f>
        <v>1.3866519675816273E-3</v>
      </c>
      <c r="Y373" s="9">
        <f>R373/L373</f>
        <v>1.9447578526703816E-2</v>
      </c>
      <c r="Z373" s="9">
        <f>S373/L373</f>
        <v>2.5269794241518598E-2</v>
      </c>
      <c r="AA373" s="9">
        <f>SUM(N373:S373)/L373</f>
        <v>0.1967753882194872</v>
      </c>
      <c r="AB373" s="9" t="str">
        <f>IF(T373&gt;73,"Greater","Less")</f>
        <v>Greater</v>
      </c>
      <c r="AC373" s="9" t="str">
        <f>IF(T373&gt;VLOOKUP(G373,Some_data!$C$3144:$M$3196,11,FALSE),"Greater","Less")</f>
        <v>Less</v>
      </c>
      <c r="AD373" s="9" t="str">
        <f>IF(T373&gt;VLOOKUP(J373,Some_data!$A$2:$M$3143,13,FALSE),"Greater","Less")</f>
        <v>Less</v>
      </c>
      <c r="AE373" s="9"/>
      <c r="AF373" t="s">
        <v>87</v>
      </c>
      <c r="AG373" s="1">
        <v>2.9</v>
      </c>
      <c r="AH373" s="2">
        <v>48000</v>
      </c>
      <c r="AI373" s="2">
        <v>45809</v>
      </c>
      <c r="AJ373" t="s">
        <v>31</v>
      </c>
      <c r="AK373" s="2">
        <v>45809</v>
      </c>
      <c r="AL373" t="s">
        <v>88</v>
      </c>
      <c r="AM373" t="s">
        <v>31</v>
      </c>
      <c r="AN373" t="s">
        <v>88</v>
      </c>
      <c r="AO373" t="s">
        <v>31</v>
      </c>
      <c r="AP373" t="s">
        <v>33</v>
      </c>
      <c r="AQ373" t="s">
        <v>31</v>
      </c>
      <c r="AR373" t="s">
        <v>60</v>
      </c>
      <c r="AS373" t="s">
        <v>70</v>
      </c>
      <c r="AT373" s="3">
        <v>2.9</v>
      </c>
      <c r="AU373" s="3">
        <v>3.4870000000000001</v>
      </c>
      <c r="AV373" s="4">
        <v>2925000</v>
      </c>
      <c r="AW373" s="5">
        <v>100</v>
      </c>
      <c r="AX373" s="6">
        <v>2925000</v>
      </c>
      <c r="AY373" s="5">
        <v>102.928</v>
      </c>
      <c r="AZ373" s="4">
        <v>3010644</v>
      </c>
      <c r="BA373" s="4">
        <v>85644</v>
      </c>
    </row>
    <row r="374" spans="1:53" hidden="1" x14ac:dyDescent="0.25">
      <c r="A374" t="str">
        <f t="shared" si="15"/>
        <v>Dup</v>
      </c>
      <c r="B374" t="str">
        <f t="shared" si="14"/>
        <v>462326</v>
      </c>
      <c r="C374" t="s">
        <v>749</v>
      </c>
      <c r="D374" t="s">
        <v>27</v>
      </c>
      <c r="E374" t="s">
        <v>747</v>
      </c>
      <c r="F374" t="s">
        <v>1115</v>
      </c>
      <c r="G374" t="s">
        <v>310</v>
      </c>
      <c r="H374" t="str">
        <f>F374&amp;", "&amp;G374</f>
        <v>Johnson, IA</v>
      </c>
      <c r="I374" t="s">
        <v>1201</v>
      </c>
      <c r="J374" s="7">
        <v>19103</v>
      </c>
      <c r="K374" t="s">
        <v>1227</v>
      </c>
      <c r="L374">
        <v>116107</v>
      </c>
      <c r="M374">
        <v>93260</v>
      </c>
      <c r="N374">
        <v>8770</v>
      </c>
      <c r="O374">
        <v>208</v>
      </c>
      <c r="P374">
        <v>8516</v>
      </c>
      <c r="Q374">
        <v>161</v>
      </c>
      <c r="R374">
        <v>2258</v>
      </c>
      <c r="S374">
        <v>2934</v>
      </c>
      <c r="T374" s="12">
        <v>80.322461178051284</v>
      </c>
      <c r="U374" s="9">
        <f>N374/L374</f>
        <v>7.5533774880067531E-2</v>
      </c>
      <c r="V374" s="9">
        <f>O374/L374</f>
        <v>1.7914509891737793E-3</v>
      </c>
      <c r="W374" s="9">
        <f>P374/L374</f>
        <v>7.334613761444185E-2</v>
      </c>
      <c r="X374" s="9">
        <f>Q374/L374</f>
        <v>1.3866519675816273E-3</v>
      </c>
      <c r="Y374" s="9">
        <f>R374/L374</f>
        <v>1.9447578526703816E-2</v>
      </c>
      <c r="Z374" s="9">
        <f>S374/L374</f>
        <v>2.5269794241518598E-2</v>
      </c>
      <c r="AA374" s="9">
        <f>SUM(N374:S374)/L374</f>
        <v>0.1967753882194872</v>
      </c>
      <c r="AB374" s="9" t="str">
        <f>IF(T374&gt;73,"Greater","Less")</f>
        <v>Greater</v>
      </c>
      <c r="AC374" s="9" t="str">
        <f>IF(T374&gt;VLOOKUP(G374,Some_data!$C$3144:$M$3196,11,FALSE),"Greater","Less")</f>
        <v>Less</v>
      </c>
      <c r="AD374" s="9" t="str">
        <f>IF(T374&gt;VLOOKUP(J374,Some_data!$A$2:$M$3143,13,FALSE),"Greater","Less")</f>
        <v>Less</v>
      </c>
      <c r="AE374" s="9"/>
      <c r="AF374" t="s">
        <v>87</v>
      </c>
      <c r="AG374" s="1">
        <v>2.95</v>
      </c>
      <c r="AH374" s="2">
        <v>48366</v>
      </c>
      <c r="AI374" s="2">
        <v>45809</v>
      </c>
      <c r="AJ374" t="s">
        <v>31</v>
      </c>
      <c r="AK374" s="2">
        <v>45809</v>
      </c>
      <c r="AL374" t="s">
        <v>88</v>
      </c>
      <c r="AM374" t="s">
        <v>31</v>
      </c>
      <c r="AN374" t="s">
        <v>88</v>
      </c>
      <c r="AO374" t="s">
        <v>31</v>
      </c>
      <c r="AP374" t="s">
        <v>33</v>
      </c>
      <c r="AQ374" t="s">
        <v>31</v>
      </c>
      <c r="AR374" t="s">
        <v>60</v>
      </c>
      <c r="AS374" t="s">
        <v>70</v>
      </c>
      <c r="AT374" s="3">
        <v>2.95</v>
      </c>
      <c r="AU374" s="3">
        <v>3.5510000000000002</v>
      </c>
      <c r="AV374" s="4">
        <v>3010000</v>
      </c>
      <c r="AW374" s="5">
        <v>100</v>
      </c>
      <c r="AX374" s="6">
        <v>3010000</v>
      </c>
      <c r="AY374" s="5">
        <v>102.652</v>
      </c>
      <c r="AZ374" s="4">
        <v>3089825.2</v>
      </c>
      <c r="BA374" s="4">
        <v>79825.2</v>
      </c>
    </row>
    <row r="375" spans="1:53" hidden="1" x14ac:dyDescent="0.25">
      <c r="A375" t="str">
        <f t="shared" si="15"/>
        <v>Dup</v>
      </c>
      <c r="B375" t="str">
        <f t="shared" si="14"/>
        <v>462326</v>
      </c>
      <c r="C375" t="s">
        <v>750</v>
      </c>
      <c r="D375" t="s">
        <v>27</v>
      </c>
      <c r="E375" t="s">
        <v>747</v>
      </c>
      <c r="F375" t="s">
        <v>1115</v>
      </c>
      <c r="G375" t="s">
        <v>310</v>
      </c>
      <c r="H375" t="str">
        <f>F375&amp;", "&amp;G375</f>
        <v>Johnson, IA</v>
      </c>
      <c r="I375" t="s">
        <v>1201</v>
      </c>
      <c r="J375" s="7">
        <v>19103</v>
      </c>
      <c r="K375" t="s">
        <v>1227</v>
      </c>
      <c r="L375">
        <v>116107</v>
      </c>
      <c r="M375">
        <v>93260</v>
      </c>
      <c r="N375">
        <v>8770</v>
      </c>
      <c r="O375">
        <v>208</v>
      </c>
      <c r="P375">
        <v>8516</v>
      </c>
      <c r="Q375">
        <v>161</v>
      </c>
      <c r="R375">
        <v>2258</v>
      </c>
      <c r="S375">
        <v>2934</v>
      </c>
      <c r="T375" s="12">
        <v>80.322461178051284</v>
      </c>
      <c r="U375" s="9">
        <f>N375/L375</f>
        <v>7.5533774880067531E-2</v>
      </c>
      <c r="V375" s="9">
        <f>O375/L375</f>
        <v>1.7914509891737793E-3</v>
      </c>
      <c r="W375" s="9">
        <f>P375/L375</f>
        <v>7.334613761444185E-2</v>
      </c>
      <c r="X375" s="9">
        <f>Q375/L375</f>
        <v>1.3866519675816273E-3</v>
      </c>
      <c r="Y375" s="9">
        <f>R375/L375</f>
        <v>1.9447578526703816E-2</v>
      </c>
      <c r="Z375" s="9">
        <f>S375/L375</f>
        <v>2.5269794241518598E-2</v>
      </c>
      <c r="AA375" s="9">
        <f>SUM(N375:S375)/L375</f>
        <v>0.1967753882194872</v>
      </c>
      <c r="AB375" s="9" t="str">
        <f>IF(T375&gt;73,"Greater","Less")</f>
        <v>Greater</v>
      </c>
      <c r="AC375" s="9" t="str">
        <f>IF(T375&gt;VLOOKUP(G375,Some_data!$C$3144:$M$3196,11,FALSE),"Greater","Less")</f>
        <v>Less</v>
      </c>
      <c r="AD375" s="9" t="str">
        <f>IF(T375&gt;VLOOKUP(J375,Some_data!$A$2:$M$3143,13,FALSE),"Greater","Less")</f>
        <v>Less</v>
      </c>
      <c r="AE375" s="9"/>
      <c r="AF375" t="s">
        <v>87</v>
      </c>
      <c r="AG375" s="1">
        <v>3</v>
      </c>
      <c r="AH375" s="2">
        <v>48731</v>
      </c>
      <c r="AI375" s="2">
        <v>45809</v>
      </c>
      <c r="AJ375" t="s">
        <v>31</v>
      </c>
      <c r="AK375" s="2">
        <v>45809</v>
      </c>
      <c r="AL375" t="s">
        <v>88</v>
      </c>
      <c r="AM375" t="s">
        <v>31</v>
      </c>
      <c r="AN375" t="s">
        <v>88</v>
      </c>
      <c r="AO375" t="s">
        <v>31</v>
      </c>
      <c r="AP375" t="s">
        <v>33</v>
      </c>
      <c r="AQ375" t="s">
        <v>31</v>
      </c>
      <c r="AR375" t="s">
        <v>60</v>
      </c>
      <c r="AS375" t="s">
        <v>70</v>
      </c>
      <c r="AT375" s="3">
        <v>3</v>
      </c>
      <c r="AU375" s="3">
        <v>3.6139999999999999</v>
      </c>
      <c r="AV375" s="4">
        <v>3100000</v>
      </c>
      <c r="AW375" s="5">
        <v>100</v>
      </c>
      <c r="AX375" s="6">
        <v>3100000</v>
      </c>
      <c r="AY375" s="5">
        <v>102.2</v>
      </c>
      <c r="AZ375" s="4">
        <v>3168200</v>
      </c>
      <c r="BA375" s="4">
        <v>68200</v>
      </c>
    </row>
    <row r="376" spans="1:53" hidden="1" x14ac:dyDescent="0.25">
      <c r="A376" t="str">
        <f t="shared" si="15"/>
        <v>Dup</v>
      </c>
      <c r="B376" t="str">
        <f t="shared" si="14"/>
        <v>462326</v>
      </c>
      <c r="C376" t="s">
        <v>751</v>
      </c>
      <c r="D376" t="s">
        <v>27</v>
      </c>
      <c r="E376" t="s">
        <v>747</v>
      </c>
      <c r="F376" t="s">
        <v>1115</v>
      </c>
      <c r="G376" t="s">
        <v>310</v>
      </c>
      <c r="H376" t="str">
        <f>F376&amp;", "&amp;G376</f>
        <v>Johnson, IA</v>
      </c>
      <c r="I376" t="s">
        <v>1201</v>
      </c>
      <c r="J376" s="7">
        <v>19103</v>
      </c>
      <c r="K376" t="s">
        <v>1227</v>
      </c>
      <c r="L376">
        <v>116107</v>
      </c>
      <c r="M376">
        <v>93260</v>
      </c>
      <c r="N376">
        <v>8770</v>
      </c>
      <c r="O376">
        <v>208</v>
      </c>
      <c r="P376">
        <v>8516</v>
      </c>
      <c r="Q376">
        <v>161</v>
      </c>
      <c r="R376">
        <v>2258</v>
      </c>
      <c r="S376">
        <v>2934</v>
      </c>
      <c r="T376" s="12">
        <v>80.322461178051284</v>
      </c>
      <c r="U376" s="9">
        <f>N376/L376</f>
        <v>7.5533774880067531E-2</v>
      </c>
      <c r="V376" s="9">
        <f>O376/L376</f>
        <v>1.7914509891737793E-3</v>
      </c>
      <c r="W376" s="9">
        <f>P376/L376</f>
        <v>7.334613761444185E-2</v>
      </c>
      <c r="X376" s="9">
        <f>Q376/L376</f>
        <v>1.3866519675816273E-3</v>
      </c>
      <c r="Y376" s="9">
        <f>R376/L376</f>
        <v>1.9447578526703816E-2</v>
      </c>
      <c r="Z376" s="9">
        <f>S376/L376</f>
        <v>2.5269794241518598E-2</v>
      </c>
      <c r="AA376" s="9">
        <f>SUM(N376:S376)/L376</f>
        <v>0.1967753882194872</v>
      </c>
      <c r="AB376" s="9" t="str">
        <f>IF(T376&gt;73,"Greater","Less")</f>
        <v>Greater</v>
      </c>
      <c r="AC376" s="9" t="str">
        <f>IF(T376&gt;VLOOKUP(G376,Some_data!$C$3144:$M$3196,11,FALSE),"Greater","Less")</f>
        <v>Less</v>
      </c>
      <c r="AD376" s="9" t="str">
        <f>IF(T376&gt;VLOOKUP(J376,Some_data!$A$2:$M$3143,13,FALSE),"Greater","Less")</f>
        <v>Less</v>
      </c>
      <c r="AE376" s="9"/>
      <c r="AF376" t="s">
        <v>87</v>
      </c>
      <c r="AG376" s="1">
        <v>3.05</v>
      </c>
      <c r="AH376" s="2">
        <v>49096</v>
      </c>
      <c r="AI376" s="2">
        <v>45809</v>
      </c>
      <c r="AJ376" t="s">
        <v>31</v>
      </c>
      <c r="AK376" s="2">
        <v>45809</v>
      </c>
      <c r="AL376" t="s">
        <v>88</v>
      </c>
      <c r="AM376" t="s">
        <v>31</v>
      </c>
      <c r="AN376" t="s">
        <v>88</v>
      </c>
      <c r="AO376" t="s">
        <v>31</v>
      </c>
      <c r="AP376" t="s">
        <v>33</v>
      </c>
      <c r="AQ376" t="s">
        <v>31</v>
      </c>
      <c r="AR376" t="s">
        <v>60</v>
      </c>
      <c r="AS376" t="s">
        <v>70</v>
      </c>
      <c r="AT376" s="3">
        <v>3.05</v>
      </c>
      <c r="AU376" s="3">
        <v>3.677</v>
      </c>
      <c r="AV376" s="4">
        <v>3195000</v>
      </c>
      <c r="AW376" s="5">
        <v>100</v>
      </c>
      <c r="AX376" s="6">
        <v>3195000</v>
      </c>
      <c r="AY376" s="5">
        <v>102.18300000000001</v>
      </c>
      <c r="AZ376" s="4">
        <v>3264746.85</v>
      </c>
      <c r="BA376" s="4">
        <v>69746.850000000006</v>
      </c>
    </row>
    <row r="377" spans="1:53" hidden="1" x14ac:dyDescent="0.25">
      <c r="A377" t="str">
        <f t="shared" si="15"/>
        <v>Dup</v>
      </c>
      <c r="B377" t="str">
        <f t="shared" si="14"/>
        <v>462326</v>
      </c>
      <c r="C377" t="s">
        <v>752</v>
      </c>
      <c r="D377" t="s">
        <v>27</v>
      </c>
      <c r="E377" t="s">
        <v>747</v>
      </c>
      <c r="F377" t="s">
        <v>1115</v>
      </c>
      <c r="G377" t="s">
        <v>310</v>
      </c>
      <c r="H377" t="str">
        <f>F377&amp;", "&amp;G377</f>
        <v>Johnson, IA</v>
      </c>
      <c r="I377" t="s">
        <v>1201</v>
      </c>
      <c r="J377" s="7">
        <v>19103</v>
      </c>
      <c r="K377" t="s">
        <v>1227</v>
      </c>
      <c r="L377">
        <v>116107</v>
      </c>
      <c r="M377">
        <v>93260</v>
      </c>
      <c r="N377">
        <v>8770</v>
      </c>
      <c r="O377">
        <v>208</v>
      </c>
      <c r="P377">
        <v>8516</v>
      </c>
      <c r="Q377">
        <v>161</v>
      </c>
      <c r="R377">
        <v>2258</v>
      </c>
      <c r="S377">
        <v>2934</v>
      </c>
      <c r="T377" s="12">
        <v>80.322461178051284</v>
      </c>
      <c r="U377" s="9">
        <f>N377/L377</f>
        <v>7.5533774880067531E-2</v>
      </c>
      <c r="V377" s="9">
        <f>O377/L377</f>
        <v>1.7914509891737793E-3</v>
      </c>
      <c r="W377" s="9">
        <f>P377/L377</f>
        <v>7.334613761444185E-2</v>
      </c>
      <c r="X377" s="9">
        <f>Q377/L377</f>
        <v>1.3866519675816273E-3</v>
      </c>
      <c r="Y377" s="9">
        <f>R377/L377</f>
        <v>1.9447578526703816E-2</v>
      </c>
      <c r="Z377" s="9">
        <f>S377/L377</f>
        <v>2.5269794241518598E-2</v>
      </c>
      <c r="AA377" s="9">
        <f>SUM(N377:S377)/L377</f>
        <v>0.1967753882194872</v>
      </c>
      <c r="AB377" s="9" t="str">
        <f>IF(T377&gt;73,"Greater","Less")</f>
        <v>Greater</v>
      </c>
      <c r="AC377" s="9" t="str">
        <f>IF(T377&gt;VLOOKUP(G377,Some_data!$C$3144:$M$3196,11,FALSE),"Greater","Less")</f>
        <v>Less</v>
      </c>
      <c r="AD377" s="9" t="str">
        <f>IF(T377&gt;VLOOKUP(J377,Some_data!$A$2:$M$3143,13,FALSE),"Greater","Less")</f>
        <v>Less</v>
      </c>
      <c r="AE377" s="9"/>
      <c r="AF377" t="s">
        <v>87</v>
      </c>
      <c r="AG377" s="1">
        <v>3.15</v>
      </c>
      <c r="AH377" s="2">
        <v>49461</v>
      </c>
      <c r="AI377" s="2">
        <v>45809</v>
      </c>
      <c r="AJ377" t="s">
        <v>31</v>
      </c>
      <c r="AK377" s="2">
        <v>45809</v>
      </c>
      <c r="AL377" t="s">
        <v>88</v>
      </c>
      <c r="AM377" t="s">
        <v>31</v>
      </c>
      <c r="AN377" t="s">
        <v>88</v>
      </c>
      <c r="AO377" t="s">
        <v>31</v>
      </c>
      <c r="AP377" t="s">
        <v>33</v>
      </c>
      <c r="AQ377" t="s">
        <v>31</v>
      </c>
      <c r="AR377" t="s">
        <v>60</v>
      </c>
      <c r="AS377" t="s">
        <v>70</v>
      </c>
      <c r="AT377" s="3">
        <v>3.15</v>
      </c>
      <c r="AU377" s="3">
        <v>3.8039999999999998</v>
      </c>
      <c r="AV377" s="4">
        <v>3290000</v>
      </c>
      <c r="AW377" s="5">
        <v>100</v>
      </c>
      <c r="AX377" s="6">
        <v>3290000</v>
      </c>
      <c r="AY377" s="5">
        <v>102.526</v>
      </c>
      <c r="AZ377" s="4">
        <v>3373105.4</v>
      </c>
      <c r="BA377" s="4">
        <v>83105.399999999994</v>
      </c>
    </row>
    <row r="378" spans="1:53" hidden="1" x14ac:dyDescent="0.25">
      <c r="A378" t="str">
        <f t="shared" si="15"/>
        <v>Dup</v>
      </c>
      <c r="B378" t="str">
        <f t="shared" si="14"/>
        <v>462326</v>
      </c>
      <c r="C378" t="s">
        <v>753</v>
      </c>
      <c r="D378" t="s">
        <v>27</v>
      </c>
      <c r="E378" t="s">
        <v>747</v>
      </c>
      <c r="F378" t="s">
        <v>1115</v>
      </c>
      <c r="G378" t="s">
        <v>310</v>
      </c>
      <c r="H378" t="str">
        <f>F378&amp;", "&amp;G378</f>
        <v>Johnson, IA</v>
      </c>
      <c r="I378" t="s">
        <v>1201</v>
      </c>
      <c r="J378" s="7">
        <v>19103</v>
      </c>
      <c r="K378" t="s">
        <v>1227</v>
      </c>
      <c r="L378">
        <v>116107</v>
      </c>
      <c r="M378">
        <v>93260</v>
      </c>
      <c r="N378">
        <v>8770</v>
      </c>
      <c r="O378">
        <v>208</v>
      </c>
      <c r="P378">
        <v>8516</v>
      </c>
      <c r="Q378">
        <v>161</v>
      </c>
      <c r="R378">
        <v>2258</v>
      </c>
      <c r="S378">
        <v>2934</v>
      </c>
      <c r="T378" s="12">
        <v>80.322461178051284</v>
      </c>
      <c r="U378" s="9">
        <f>N378/L378</f>
        <v>7.5533774880067531E-2</v>
      </c>
      <c r="V378" s="9">
        <f>O378/L378</f>
        <v>1.7914509891737793E-3</v>
      </c>
      <c r="W378" s="9">
        <f>P378/L378</f>
        <v>7.334613761444185E-2</v>
      </c>
      <c r="X378" s="9">
        <f>Q378/L378</f>
        <v>1.3866519675816273E-3</v>
      </c>
      <c r="Y378" s="9">
        <f>R378/L378</f>
        <v>1.9447578526703816E-2</v>
      </c>
      <c r="Z378" s="9">
        <f>S378/L378</f>
        <v>2.5269794241518598E-2</v>
      </c>
      <c r="AA378" s="9">
        <f>SUM(N378:S378)/L378</f>
        <v>0.1967753882194872</v>
      </c>
      <c r="AB378" s="9" t="str">
        <f>IF(T378&gt;73,"Greater","Less")</f>
        <v>Greater</v>
      </c>
      <c r="AC378" s="9" t="str">
        <f>IF(T378&gt;VLOOKUP(G378,Some_data!$C$3144:$M$3196,11,FALSE),"Greater","Less")</f>
        <v>Less</v>
      </c>
      <c r="AD378" s="9" t="str">
        <f>IF(T378&gt;VLOOKUP(J378,Some_data!$A$2:$M$3143,13,FALSE),"Greater","Less")</f>
        <v>Less</v>
      </c>
      <c r="AE378" s="9"/>
      <c r="AF378" t="s">
        <v>87</v>
      </c>
      <c r="AG378" s="1">
        <v>3.2</v>
      </c>
      <c r="AH378" s="2">
        <v>49827</v>
      </c>
      <c r="AI378" s="2">
        <v>45809</v>
      </c>
      <c r="AJ378" t="s">
        <v>31</v>
      </c>
      <c r="AK378" s="2">
        <v>45809</v>
      </c>
      <c r="AL378" t="s">
        <v>88</v>
      </c>
      <c r="AM378" t="s">
        <v>31</v>
      </c>
      <c r="AN378" t="s">
        <v>88</v>
      </c>
      <c r="AO378" t="s">
        <v>31</v>
      </c>
      <c r="AP378" t="s">
        <v>33</v>
      </c>
      <c r="AQ378" t="s">
        <v>31</v>
      </c>
      <c r="AR378" t="s">
        <v>60</v>
      </c>
      <c r="AS378" t="s">
        <v>70</v>
      </c>
      <c r="AT378" s="3">
        <v>3.2</v>
      </c>
      <c r="AU378" s="3">
        <v>3.867</v>
      </c>
      <c r="AV378" s="4">
        <v>3395000</v>
      </c>
      <c r="AW378" s="5">
        <v>100</v>
      </c>
      <c r="AX378" s="6">
        <v>3395000</v>
      </c>
      <c r="AY378" s="5">
        <v>102.566</v>
      </c>
      <c r="AZ378" s="4">
        <v>3482115.7</v>
      </c>
      <c r="BA378" s="4">
        <v>87115.7</v>
      </c>
    </row>
    <row r="379" spans="1:53" hidden="1" x14ac:dyDescent="0.25">
      <c r="A379" t="str">
        <f t="shared" si="15"/>
        <v>Dup</v>
      </c>
      <c r="B379" t="str">
        <f t="shared" si="14"/>
        <v>462326</v>
      </c>
      <c r="C379" t="s">
        <v>754</v>
      </c>
      <c r="D379" t="s">
        <v>27</v>
      </c>
      <c r="E379" t="s">
        <v>747</v>
      </c>
      <c r="F379" t="s">
        <v>1115</v>
      </c>
      <c r="G379" t="s">
        <v>310</v>
      </c>
      <c r="H379" t="str">
        <f>F379&amp;", "&amp;G379</f>
        <v>Johnson, IA</v>
      </c>
      <c r="I379" t="s">
        <v>1201</v>
      </c>
      <c r="J379" s="7">
        <v>19103</v>
      </c>
      <c r="K379" t="s">
        <v>1227</v>
      </c>
      <c r="L379">
        <v>116107</v>
      </c>
      <c r="M379">
        <v>93260</v>
      </c>
      <c r="N379">
        <v>8770</v>
      </c>
      <c r="O379">
        <v>208</v>
      </c>
      <c r="P379">
        <v>8516</v>
      </c>
      <c r="Q379">
        <v>161</v>
      </c>
      <c r="R379">
        <v>2258</v>
      </c>
      <c r="S379">
        <v>2934</v>
      </c>
      <c r="T379" s="12">
        <v>80.322461178051284</v>
      </c>
      <c r="U379" s="9">
        <f>N379/L379</f>
        <v>7.5533774880067531E-2</v>
      </c>
      <c r="V379" s="9">
        <f>O379/L379</f>
        <v>1.7914509891737793E-3</v>
      </c>
      <c r="W379" s="9">
        <f>P379/L379</f>
        <v>7.334613761444185E-2</v>
      </c>
      <c r="X379" s="9">
        <f>Q379/L379</f>
        <v>1.3866519675816273E-3</v>
      </c>
      <c r="Y379" s="9">
        <f>R379/L379</f>
        <v>1.9447578526703816E-2</v>
      </c>
      <c r="Z379" s="9">
        <f>S379/L379</f>
        <v>2.5269794241518598E-2</v>
      </c>
      <c r="AA379" s="9">
        <f>SUM(N379:S379)/L379</f>
        <v>0.1967753882194872</v>
      </c>
      <c r="AB379" s="9" t="str">
        <f>IF(T379&gt;73,"Greater","Less")</f>
        <v>Greater</v>
      </c>
      <c r="AC379" s="9" t="str">
        <f>IF(T379&gt;VLOOKUP(G379,Some_data!$C$3144:$M$3196,11,FALSE),"Greater","Less")</f>
        <v>Less</v>
      </c>
      <c r="AD379" s="9" t="str">
        <f>IF(T379&gt;VLOOKUP(J379,Some_data!$A$2:$M$3143,13,FALSE),"Greater","Less")</f>
        <v>Less</v>
      </c>
      <c r="AE379" s="9"/>
      <c r="AF379" t="s">
        <v>87</v>
      </c>
      <c r="AG379" s="1">
        <v>3.25</v>
      </c>
      <c r="AH379" s="2">
        <v>50192</v>
      </c>
      <c r="AI379" s="2">
        <v>45809</v>
      </c>
      <c r="AJ379" t="s">
        <v>31</v>
      </c>
      <c r="AK379" s="2">
        <v>45809</v>
      </c>
      <c r="AL379" t="s">
        <v>88</v>
      </c>
      <c r="AM379" t="s">
        <v>31</v>
      </c>
      <c r="AN379" t="s">
        <v>88</v>
      </c>
      <c r="AO379" t="s">
        <v>31</v>
      </c>
      <c r="AP379" t="s">
        <v>33</v>
      </c>
      <c r="AQ379" t="s">
        <v>31</v>
      </c>
      <c r="AR379" t="s">
        <v>60</v>
      </c>
      <c r="AS379" t="s">
        <v>70</v>
      </c>
      <c r="AT379" s="3">
        <v>3.25</v>
      </c>
      <c r="AU379" s="3">
        <v>3.93</v>
      </c>
      <c r="AV379" s="4">
        <v>3505000</v>
      </c>
      <c r="AW379" s="5">
        <v>100</v>
      </c>
      <c r="AX379" s="6">
        <v>3505000</v>
      </c>
      <c r="AY379" s="5">
        <v>102.517</v>
      </c>
      <c r="AZ379" s="4">
        <v>3593220.85</v>
      </c>
      <c r="BA379" s="4">
        <v>88220.85</v>
      </c>
    </row>
    <row r="380" spans="1:53" x14ac:dyDescent="0.25">
      <c r="A380" t="str">
        <f t="shared" si="15"/>
        <v xml:space="preserve"> </v>
      </c>
      <c r="B380" t="str">
        <f t="shared" si="14"/>
        <v>464723</v>
      </c>
      <c r="C380" t="s">
        <v>172</v>
      </c>
      <c r="D380" t="s">
        <v>27</v>
      </c>
      <c r="E380" t="s">
        <v>173</v>
      </c>
      <c r="F380" t="s">
        <v>1066</v>
      </c>
      <c r="G380" t="s">
        <v>141</v>
      </c>
      <c r="H380" t="str">
        <f>F380&amp;", "&amp;G380</f>
        <v>Suffolk, NY</v>
      </c>
      <c r="I380" t="s">
        <v>1154</v>
      </c>
      <c r="J380" s="7">
        <v>36103</v>
      </c>
      <c r="K380" t="s">
        <v>1226</v>
      </c>
      <c r="L380">
        <v>18254</v>
      </c>
      <c r="M380">
        <v>15589</v>
      </c>
      <c r="N380">
        <v>844</v>
      </c>
      <c r="O380">
        <v>1</v>
      </c>
      <c r="P380">
        <v>440</v>
      </c>
      <c r="Q380">
        <v>0</v>
      </c>
      <c r="R380">
        <v>1153</v>
      </c>
      <c r="S380">
        <v>227</v>
      </c>
      <c r="T380" s="12">
        <v>85.400460173112748</v>
      </c>
      <c r="U380" s="9">
        <f>N380/L380</f>
        <v>4.6236441327928125E-2</v>
      </c>
      <c r="V380" s="9">
        <f>O380/L380</f>
        <v>5.4782513421715792E-5</v>
      </c>
      <c r="W380" s="9">
        <f>P380/L380</f>
        <v>2.4104305905554946E-2</v>
      </c>
      <c r="X380" s="9">
        <f>Q380/L380</f>
        <v>0</v>
      </c>
      <c r="Y380" s="9">
        <f>R380/L380</f>
        <v>6.3164237975238305E-2</v>
      </c>
      <c r="Z380" s="9">
        <f>S380/L380</f>
        <v>1.2435630546729484E-2</v>
      </c>
      <c r="AA380" s="9">
        <f>SUM(N380:S380)/L380</f>
        <v>0.14599539826887259</v>
      </c>
      <c r="AB380" s="9" t="str">
        <f>IF(T380&gt;73,"Greater","Less")</f>
        <v>Greater</v>
      </c>
      <c r="AC380" s="9" t="str">
        <f>IF(T380&gt;VLOOKUP(G380,Some_data!$C$3144:$M$3196,11,FALSE),"Greater","Less")</f>
        <v>Greater</v>
      </c>
      <c r="AD380" s="9" t="str">
        <f>IF(T380&gt;VLOOKUP(J380,Some_data!$A$2:$M$3143,13,FALSE),"Greater","Less")</f>
        <v>Greater</v>
      </c>
      <c r="AE380" s="12">
        <f>IF(AD380="Greater",0,1)</f>
        <v>0</v>
      </c>
      <c r="AF380" t="s">
        <v>87</v>
      </c>
      <c r="AG380" s="1">
        <v>2.7</v>
      </c>
      <c r="AH380" s="2">
        <v>46888</v>
      </c>
      <c r="AI380" s="2">
        <v>46157</v>
      </c>
      <c r="AJ380" t="s">
        <v>31</v>
      </c>
      <c r="AK380" s="2">
        <v>46157</v>
      </c>
      <c r="AL380" t="s">
        <v>88</v>
      </c>
      <c r="AM380" t="s">
        <v>31</v>
      </c>
      <c r="AN380" t="s">
        <v>88</v>
      </c>
      <c r="AO380" t="s">
        <v>31</v>
      </c>
      <c r="AP380" t="s">
        <v>69</v>
      </c>
      <c r="AQ380" t="s">
        <v>31</v>
      </c>
      <c r="AR380" t="s">
        <v>100</v>
      </c>
      <c r="AS380" t="s">
        <v>70</v>
      </c>
      <c r="AT380" s="3">
        <v>2.7</v>
      </c>
      <c r="AU380" s="3">
        <v>3.234</v>
      </c>
      <c r="AV380" s="4">
        <v>2340000</v>
      </c>
      <c r="AW380" s="5">
        <v>100</v>
      </c>
      <c r="AX380" s="6">
        <v>2340000</v>
      </c>
      <c r="AY380" s="5">
        <v>106.328</v>
      </c>
      <c r="AZ380" s="4">
        <v>2488075.2000000002</v>
      </c>
      <c r="BA380" s="4">
        <v>148075.20000000001</v>
      </c>
    </row>
    <row r="381" spans="1:53" hidden="1" x14ac:dyDescent="0.25">
      <c r="A381" t="str">
        <f t="shared" si="15"/>
        <v>Dup</v>
      </c>
      <c r="B381" t="str">
        <f t="shared" si="14"/>
        <v>464723</v>
      </c>
      <c r="C381" t="s">
        <v>174</v>
      </c>
      <c r="D381" t="s">
        <v>27</v>
      </c>
      <c r="E381" t="s">
        <v>173</v>
      </c>
      <c r="F381" t="s">
        <v>1066</v>
      </c>
      <c r="G381" t="s">
        <v>141</v>
      </c>
      <c r="H381" t="str">
        <f>F381&amp;", "&amp;G381</f>
        <v>Suffolk, NY</v>
      </c>
      <c r="I381" t="s">
        <v>1154</v>
      </c>
      <c r="J381" s="7">
        <v>36103</v>
      </c>
      <c r="K381" t="s">
        <v>1226</v>
      </c>
      <c r="L381">
        <v>18254</v>
      </c>
      <c r="M381">
        <v>15589</v>
      </c>
      <c r="N381">
        <v>844</v>
      </c>
      <c r="O381">
        <v>1</v>
      </c>
      <c r="P381">
        <v>440</v>
      </c>
      <c r="Q381">
        <v>0</v>
      </c>
      <c r="R381">
        <v>1153</v>
      </c>
      <c r="S381">
        <v>227</v>
      </c>
      <c r="T381" s="12">
        <v>85.400460173112748</v>
      </c>
      <c r="U381" s="9">
        <f>N381/L381</f>
        <v>4.6236441327928125E-2</v>
      </c>
      <c r="V381" s="9">
        <f>O381/L381</f>
        <v>5.4782513421715792E-5</v>
      </c>
      <c r="W381" s="9">
        <f>P381/L381</f>
        <v>2.4104305905554946E-2</v>
      </c>
      <c r="X381" s="9">
        <f>Q381/L381</f>
        <v>0</v>
      </c>
      <c r="Y381" s="9">
        <f>R381/L381</f>
        <v>6.3164237975238305E-2</v>
      </c>
      <c r="Z381" s="9">
        <f>S381/L381</f>
        <v>1.2435630546729484E-2</v>
      </c>
      <c r="AA381" s="9">
        <f>SUM(N381:S381)/L381</f>
        <v>0.14599539826887259</v>
      </c>
      <c r="AB381" s="9" t="str">
        <f>IF(T381&gt;73,"Greater","Less")</f>
        <v>Greater</v>
      </c>
      <c r="AC381" s="9" t="str">
        <f>IF(T381&gt;VLOOKUP(G381,Some_data!$C$3144:$M$3196,11,FALSE),"Greater","Less")</f>
        <v>Greater</v>
      </c>
      <c r="AD381" s="9" t="str">
        <f>IF(T381&gt;VLOOKUP(J381,Some_data!$A$2:$M$3143,13,FALSE),"Greater","Less")</f>
        <v>Greater</v>
      </c>
      <c r="AE381" s="9"/>
      <c r="AF381" t="s">
        <v>87</v>
      </c>
      <c r="AG381" s="1">
        <v>2.85</v>
      </c>
      <c r="AH381" s="2">
        <v>47253</v>
      </c>
      <c r="AI381" s="2">
        <v>46157</v>
      </c>
      <c r="AJ381" t="s">
        <v>31</v>
      </c>
      <c r="AK381" s="2">
        <v>46157</v>
      </c>
      <c r="AL381" t="s">
        <v>88</v>
      </c>
      <c r="AM381" t="s">
        <v>31</v>
      </c>
      <c r="AN381" t="s">
        <v>88</v>
      </c>
      <c r="AO381" t="s">
        <v>31</v>
      </c>
      <c r="AP381" t="s">
        <v>69</v>
      </c>
      <c r="AQ381" t="s">
        <v>31</v>
      </c>
      <c r="AR381" t="s">
        <v>100</v>
      </c>
      <c r="AS381" t="s">
        <v>70</v>
      </c>
      <c r="AT381" s="3">
        <v>2.85</v>
      </c>
      <c r="AU381" s="3">
        <v>3.4239999999999999</v>
      </c>
      <c r="AV381" s="4">
        <v>2405000</v>
      </c>
      <c r="AW381" s="5">
        <v>100</v>
      </c>
      <c r="AX381" s="6">
        <v>2405000</v>
      </c>
      <c r="AY381" s="5">
        <v>106.027</v>
      </c>
      <c r="AZ381" s="4">
        <v>2549949.35</v>
      </c>
      <c r="BA381" s="4">
        <v>144949.35</v>
      </c>
    </row>
    <row r="382" spans="1:53" hidden="1" x14ac:dyDescent="0.25">
      <c r="A382" t="str">
        <f t="shared" si="15"/>
        <v>Dup</v>
      </c>
      <c r="B382" t="str">
        <f t="shared" si="14"/>
        <v>464723</v>
      </c>
      <c r="C382" t="s">
        <v>175</v>
      </c>
      <c r="D382" t="s">
        <v>27</v>
      </c>
      <c r="E382" t="s">
        <v>173</v>
      </c>
      <c r="F382" t="s">
        <v>1066</v>
      </c>
      <c r="G382" t="s">
        <v>141</v>
      </c>
      <c r="H382" t="str">
        <f>F382&amp;", "&amp;G382</f>
        <v>Suffolk, NY</v>
      </c>
      <c r="I382" t="s">
        <v>1154</v>
      </c>
      <c r="J382" s="7">
        <v>36103</v>
      </c>
      <c r="K382" t="s">
        <v>1226</v>
      </c>
      <c r="L382">
        <v>18254</v>
      </c>
      <c r="M382">
        <v>15589</v>
      </c>
      <c r="N382">
        <v>844</v>
      </c>
      <c r="O382">
        <v>1</v>
      </c>
      <c r="P382">
        <v>440</v>
      </c>
      <c r="Q382">
        <v>0</v>
      </c>
      <c r="R382">
        <v>1153</v>
      </c>
      <c r="S382">
        <v>227</v>
      </c>
      <c r="T382" s="12">
        <v>85.400460173112748</v>
      </c>
      <c r="U382" s="9">
        <f>N382/L382</f>
        <v>4.6236441327928125E-2</v>
      </c>
      <c r="V382" s="9">
        <f>O382/L382</f>
        <v>5.4782513421715792E-5</v>
      </c>
      <c r="W382" s="9">
        <f>P382/L382</f>
        <v>2.4104305905554946E-2</v>
      </c>
      <c r="X382" s="9">
        <f>Q382/L382</f>
        <v>0</v>
      </c>
      <c r="Y382" s="9">
        <f>R382/L382</f>
        <v>6.3164237975238305E-2</v>
      </c>
      <c r="Z382" s="9">
        <f>S382/L382</f>
        <v>1.2435630546729484E-2</v>
      </c>
      <c r="AA382" s="9">
        <f>SUM(N382:S382)/L382</f>
        <v>0.14599539826887259</v>
      </c>
      <c r="AB382" s="9" t="str">
        <f>IF(T382&gt;73,"Greater","Less")</f>
        <v>Greater</v>
      </c>
      <c r="AC382" s="9" t="str">
        <f>IF(T382&gt;VLOOKUP(G382,Some_data!$C$3144:$M$3196,11,FALSE),"Greater","Less")</f>
        <v>Greater</v>
      </c>
      <c r="AD382" s="9" t="str">
        <f>IF(T382&gt;VLOOKUP(J382,Some_data!$A$2:$M$3143,13,FALSE),"Greater","Less")</f>
        <v>Greater</v>
      </c>
      <c r="AE382" s="9"/>
      <c r="AF382" t="s">
        <v>87</v>
      </c>
      <c r="AG382" s="1">
        <v>2.95</v>
      </c>
      <c r="AH382" s="2">
        <v>47618</v>
      </c>
      <c r="AI382" s="2">
        <v>46157</v>
      </c>
      <c r="AJ382" t="s">
        <v>31</v>
      </c>
      <c r="AK382" s="2">
        <v>46157</v>
      </c>
      <c r="AL382" t="s">
        <v>88</v>
      </c>
      <c r="AM382" t="s">
        <v>31</v>
      </c>
      <c r="AN382" t="s">
        <v>88</v>
      </c>
      <c r="AO382" t="s">
        <v>31</v>
      </c>
      <c r="AP382" t="s">
        <v>69</v>
      </c>
      <c r="AQ382" t="s">
        <v>31</v>
      </c>
      <c r="AR382" t="s">
        <v>100</v>
      </c>
      <c r="AS382" t="s">
        <v>70</v>
      </c>
      <c r="AT382" s="3">
        <v>2.92</v>
      </c>
      <c r="AU382" s="3">
        <v>3.512</v>
      </c>
      <c r="AV382" s="4">
        <v>2475000</v>
      </c>
      <c r="AW382" s="5">
        <v>100.188</v>
      </c>
      <c r="AX382" s="6">
        <v>2479653</v>
      </c>
      <c r="AY382" s="5">
        <v>105.485</v>
      </c>
      <c r="AZ382" s="4">
        <v>2610753.75</v>
      </c>
      <c r="BA382" s="4">
        <v>131100.75</v>
      </c>
    </row>
    <row r="383" spans="1:53" hidden="1" x14ac:dyDescent="0.25">
      <c r="A383" t="str">
        <f t="shared" si="15"/>
        <v>Dup</v>
      </c>
      <c r="B383" t="str">
        <f t="shared" si="14"/>
        <v>464723</v>
      </c>
      <c r="C383" t="s">
        <v>176</v>
      </c>
      <c r="D383" t="s">
        <v>27</v>
      </c>
      <c r="E383" t="s">
        <v>173</v>
      </c>
      <c r="F383" t="s">
        <v>1066</v>
      </c>
      <c r="G383" t="s">
        <v>141</v>
      </c>
      <c r="H383" t="str">
        <f>F383&amp;", "&amp;G383</f>
        <v>Suffolk, NY</v>
      </c>
      <c r="I383" t="s">
        <v>1154</v>
      </c>
      <c r="J383" s="7">
        <v>36103</v>
      </c>
      <c r="K383" t="s">
        <v>1226</v>
      </c>
      <c r="L383">
        <v>18254</v>
      </c>
      <c r="M383">
        <v>15589</v>
      </c>
      <c r="N383">
        <v>844</v>
      </c>
      <c r="O383">
        <v>1</v>
      </c>
      <c r="P383">
        <v>440</v>
      </c>
      <c r="Q383">
        <v>0</v>
      </c>
      <c r="R383">
        <v>1153</v>
      </c>
      <c r="S383">
        <v>227</v>
      </c>
      <c r="T383" s="12">
        <v>85.400460173112748</v>
      </c>
      <c r="U383" s="9">
        <f>N383/L383</f>
        <v>4.6236441327928125E-2</v>
      </c>
      <c r="V383" s="9">
        <f>O383/L383</f>
        <v>5.4782513421715792E-5</v>
      </c>
      <c r="W383" s="9">
        <f>P383/L383</f>
        <v>2.4104305905554946E-2</v>
      </c>
      <c r="X383" s="9">
        <f>Q383/L383</f>
        <v>0</v>
      </c>
      <c r="Y383" s="9">
        <f>R383/L383</f>
        <v>6.3164237975238305E-2</v>
      </c>
      <c r="Z383" s="9">
        <f>S383/L383</f>
        <v>1.2435630546729484E-2</v>
      </c>
      <c r="AA383" s="9">
        <f>SUM(N383:S383)/L383</f>
        <v>0.14599539826887259</v>
      </c>
      <c r="AB383" s="9" t="str">
        <f>IF(T383&gt;73,"Greater","Less")</f>
        <v>Greater</v>
      </c>
      <c r="AC383" s="9" t="str">
        <f>IF(T383&gt;VLOOKUP(G383,Some_data!$C$3144:$M$3196,11,FALSE),"Greater","Less")</f>
        <v>Greater</v>
      </c>
      <c r="AD383" s="9" t="str">
        <f>IF(T383&gt;VLOOKUP(J383,Some_data!$A$2:$M$3143,13,FALSE),"Greater","Less")</f>
        <v>Greater</v>
      </c>
      <c r="AE383" s="9"/>
      <c r="AF383" t="s">
        <v>87</v>
      </c>
      <c r="AG383" s="1">
        <v>3</v>
      </c>
      <c r="AH383" s="2">
        <v>47983</v>
      </c>
      <c r="AI383" s="2">
        <v>46157</v>
      </c>
      <c r="AJ383" t="s">
        <v>31</v>
      </c>
      <c r="AK383" s="2">
        <v>46157</v>
      </c>
      <c r="AL383" t="s">
        <v>88</v>
      </c>
      <c r="AM383" t="s">
        <v>31</v>
      </c>
      <c r="AN383" t="s">
        <v>88</v>
      </c>
      <c r="AO383" t="s">
        <v>31</v>
      </c>
      <c r="AP383" t="s">
        <v>69</v>
      </c>
      <c r="AQ383" t="s">
        <v>31</v>
      </c>
      <c r="AR383" t="s">
        <v>100</v>
      </c>
      <c r="AS383" t="s">
        <v>70</v>
      </c>
      <c r="AT383" s="3">
        <v>3</v>
      </c>
      <c r="AU383" s="3">
        <v>3.6139999999999999</v>
      </c>
      <c r="AV383" s="4">
        <v>2550000</v>
      </c>
      <c r="AW383" s="5">
        <v>100</v>
      </c>
      <c r="AX383" s="6">
        <v>2550000</v>
      </c>
      <c r="AY383" s="5">
        <v>106.521</v>
      </c>
      <c r="AZ383" s="4">
        <v>2716285.5</v>
      </c>
      <c r="BA383" s="4">
        <v>166285.5</v>
      </c>
    </row>
    <row r="384" spans="1:53" x14ac:dyDescent="0.25">
      <c r="A384" t="str">
        <f t="shared" si="15"/>
        <v xml:space="preserve"> </v>
      </c>
      <c r="B384" t="str">
        <f t="shared" si="14"/>
        <v>467484</v>
      </c>
      <c r="C384" t="s">
        <v>1006</v>
      </c>
      <c r="D384" t="s">
        <v>27</v>
      </c>
      <c r="E384" t="s">
        <v>1007</v>
      </c>
      <c r="F384" t="s">
        <v>1133</v>
      </c>
      <c r="G384" t="s">
        <v>728</v>
      </c>
      <c r="H384" t="str">
        <f>F384&amp;", "&amp;G384</f>
        <v>Jackson, MO</v>
      </c>
      <c r="I384" t="s">
        <v>1219</v>
      </c>
      <c r="J384" s="7">
        <v>29095</v>
      </c>
      <c r="K384" t="s">
        <v>1227</v>
      </c>
      <c r="L384">
        <v>31899</v>
      </c>
      <c r="M384">
        <v>30427</v>
      </c>
      <c r="N384">
        <v>455</v>
      </c>
      <c r="O384">
        <v>58</v>
      </c>
      <c r="P384">
        <v>208</v>
      </c>
      <c r="Q384">
        <v>8</v>
      </c>
      <c r="R384">
        <v>53</v>
      </c>
      <c r="S384">
        <v>690</v>
      </c>
      <c r="T384" s="12">
        <v>95.385435280102826</v>
      </c>
      <c r="U384" s="9">
        <f>N384/L384</f>
        <v>1.4263770024138688E-2</v>
      </c>
      <c r="V384" s="9">
        <f>O384/L384</f>
        <v>1.8182388162638328E-3</v>
      </c>
      <c r="W384" s="9">
        <f>P384/L384</f>
        <v>6.5205805824634002E-3</v>
      </c>
      <c r="X384" s="9">
        <f>Q384/L384</f>
        <v>2.5079156086397694E-4</v>
      </c>
      <c r="Y384" s="9">
        <f>R384/L384</f>
        <v>1.6614940907238472E-3</v>
      </c>
      <c r="Z384" s="9">
        <f>S384/L384</f>
        <v>2.163077212451801E-2</v>
      </c>
      <c r="AA384" s="9">
        <f>SUM(N384:S384)/L384</f>
        <v>4.6145647198971754E-2</v>
      </c>
      <c r="AB384" s="9" t="str">
        <f>IF(T384&gt;73,"Greater","Less")</f>
        <v>Greater</v>
      </c>
      <c r="AC384" s="9" t="str">
        <f>IF(T384&gt;VLOOKUP(G384,Some_data!$C$3144:$M$3196,11,FALSE),"Greater","Less")</f>
        <v>Greater</v>
      </c>
      <c r="AD384" s="9" t="str">
        <f>IF(T384&gt;VLOOKUP(J384,Some_data!$A$2:$M$3143,13,FALSE),"Greater","Less")</f>
        <v>Greater</v>
      </c>
      <c r="AE384" s="12">
        <f>IF(AD384="Greater",0,1)</f>
        <v>0</v>
      </c>
      <c r="AF384" t="s">
        <v>30</v>
      </c>
      <c r="AG384" s="1">
        <v>2.2000000000000002</v>
      </c>
      <c r="AH384" s="2">
        <v>46082</v>
      </c>
      <c r="AI384" s="2">
        <v>44621</v>
      </c>
      <c r="AJ384" t="s">
        <v>31</v>
      </c>
      <c r="AK384" s="2">
        <v>44621</v>
      </c>
      <c r="AL384" t="s">
        <v>31</v>
      </c>
      <c r="AM384" t="s">
        <v>49</v>
      </c>
      <c r="AN384" t="s">
        <v>31</v>
      </c>
      <c r="AO384" t="s">
        <v>31</v>
      </c>
      <c r="AP384" t="s">
        <v>33</v>
      </c>
      <c r="AQ384" t="s">
        <v>31</v>
      </c>
      <c r="AR384" t="s">
        <v>60</v>
      </c>
      <c r="AS384" t="s">
        <v>966</v>
      </c>
      <c r="AT384" s="3">
        <v>2.1469999999999998</v>
      </c>
      <c r="AU384" s="3">
        <v>2.681</v>
      </c>
      <c r="AV384" s="4">
        <v>675000</v>
      </c>
      <c r="AW384" s="5">
        <v>100.137</v>
      </c>
      <c r="AX384" s="6">
        <v>675924.75</v>
      </c>
      <c r="AY384" s="5">
        <v>100.625</v>
      </c>
      <c r="AZ384" s="4">
        <v>679218.75</v>
      </c>
      <c r="BA384" s="4">
        <v>3294</v>
      </c>
    </row>
    <row r="385" spans="1:53" hidden="1" x14ac:dyDescent="0.25">
      <c r="A385" t="str">
        <f t="shared" si="15"/>
        <v>Dup</v>
      </c>
      <c r="B385" t="str">
        <f t="shared" si="14"/>
        <v>467484</v>
      </c>
      <c r="C385" t="s">
        <v>1008</v>
      </c>
      <c r="D385" t="s">
        <v>27</v>
      </c>
      <c r="E385" t="s">
        <v>1007</v>
      </c>
      <c r="F385" t="s">
        <v>1133</v>
      </c>
      <c r="G385" t="s">
        <v>728</v>
      </c>
      <c r="H385" t="str">
        <f>F385&amp;", "&amp;G385</f>
        <v>Jackson, MO</v>
      </c>
      <c r="I385" t="s">
        <v>1219</v>
      </c>
      <c r="J385" s="7">
        <v>29095</v>
      </c>
      <c r="K385" t="s">
        <v>1227</v>
      </c>
      <c r="L385">
        <v>31899</v>
      </c>
      <c r="M385">
        <v>30427</v>
      </c>
      <c r="N385">
        <v>455</v>
      </c>
      <c r="O385">
        <v>58</v>
      </c>
      <c r="P385">
        <v>208</v>
      </c>
      <c r="Q385">
        <v>8</v>
      </c>
      <c r="R385">
        <v>53</v>
      </c>
      <c r="S385">
        <v>690</v>
      </c>
      <c r="T385" s="12">
        <v>95.385435280102826</v>
      </c>
      <c r="U385" s="9">
        <f>N385/L385</f>
        <v>1.4263770024138688E-2</v>
      </c>
      <c r="V385" s="9">
        <f>O385/L385</f>
        <v>1.8182388162638328E-3</v>
      </c>
      <c r="W385" s="9">
        <f>P385/L385</f>
        <v>6.5205805824634002E-3</v>
      </c>
      <c r="X385" s="9">
        <f>Q385/L385</f>
        <v>2.5079156086397694E-4</v>
      </c>
      <c r="Y385" s="9">
        <f>R385/L385</f>
        <v>1.6614940907238472E-3</v>
      </c>
      <c r="Z385" s="9">
        <f>S385/L385</f>
        <v>2.163077212451801E-2</v>
      </c>
      <c r="AA385" s="9">
        <f>SUM(N385:S385)/L385</f>
        <v>4.6145647198971754E-2</v>
      </c>
      <c r="AB385" s="9" t="str">
        <f>IF(T385&gt;73,"Greater","Less")</f>
        <v>Greater</v>
      </c>
      <c r="AC385" s="9" t="str">
        <f>IF(T385&gt;VLOOKUP(G385,Some_data!$C$3144:$M$3196,11,FALSE),"Greater","Less")</f>
        <v>Greater</v>
      </c>
      <c r="AD385" s="9" t="str">
        <f>IF(T385&gt;VLOOKUP(J385,Some_data!$A$2:$M$3143,13,FALSE),"Greater","Less")</f>
        <v>Greater</v>
      </c>
      <c r="AE385" s="9"/>
      <c r="AF385" t="s">
        <v>30</v>
      </c>
      <c r="AG385" s="1">
        <v>2.2999999999999998</v>
      </c>
      <c r="AH385" s="2">
        <v>46447</v>
      </c>
      <c r="AI385" s="2">
        <v>44621</v>
      </c>
      <c r="AJ385" t="s">
        <v>31</v>
      </c>
      <c r="AK385" s="2">
        <v>44621</v>
      </c>
      <c r="AL385" t="s">
        <v>31</v>
      </c>
      <c r="AM385" t="s">
        <v>49</v>
      </c>
      <c r="AN385" t="s">
        <v>31</v>
      </c>
      <c r="AO385" t="s">
        <v>31</v>
      </c>
      <c r="AP385" t="s">
        <v>33</v>
      </c>
      <c r="AQ385" t="s">
        <v>31</v>
      </c>
      <c r="AR385" t="s">
        <v>60</v>
      </c>
      <c r="AS385" t="s">
        <v>966</v>
      </c>
      <c r="AT385" s="3">
        <v>2.2480000000000002</v>
      </c>
      <c r="AU385" s="3">
        <v>2.8079999999999998</v>
      </c>
      <c r="AV385" s="4">
        <v>675000</v>
      </c>
      <c r="AW385" s="5">
        <v>100.136</v>
      </c>
      <c r="AX385" s="6">
        <v>675918</v>
      </c>
      <c r="AY385" s="5">
        <v>100.735</v>
      </c>
      <c r="AZ385" s="4">
        <v>679961.25</v>
      </c>
      <c r="BA385" s="4">
        <v>4043.25</v>
      </c>
    </row>
    <row r="386" spans="1:53" hidden="1" x14ac:dyDescent="0.25">
      <c r="A386" t="str">
        <f t="shared" si="15"/>
        <v>Dup</v>
      </c>
      <c r="B386" t="str">
        <f t="shared" si="14"/>
        <v>467484</v>
      </c>
      <c r="C386" t="s">
        <v>1009</v>
      </c>
      <c r="D386" t="s">
        <v>27</v>
      </c>
      <c r="E386" t="s">
        <v>1007</v>
      </c>
      <c r="F386" t="s">
        <v>1133</v>
      </c>
      <c r="G386" t="s">
        <v>728</v>
      </c>
      <c r="H386" t="str">
        <f>F386&amp;", "&amp;G386</f>
        <v>Jackson, MO</v>
      </c>
      <c r="I386" t="s">
        <v>1219</v>
      </c>
      <c r="J386" s="7">
        <v>29095</v>
      </c>
      <c r="K386" t="s">
        <v>1227</v>
      </c>
      <c r="L386">
        <v>31899</v>
      </c>
      <c r="M386">
        <v>30427</v>
      </c>
      <c r="N386">
        <v>455</v>
      </c>
      <c r="O386">
        <v>58</v>
      </c>
      <c r="P386">
        <v>208</v>
      </c>
      <c r="Q386">
        <v>8</v>
      </c>
      <c r="R386">
        <v>53</v>
      </c>
      <c r="S386">
        <v>690</v>
      </c>
      <c r="T386" s="12">
        <v>95.385435280102826</v>
      </c>
      <c r="U386" s="9">
        <f>N386/L386</f>
        <v>1.4263770024138688E-2</v>
      </c>
      <c r="V386" s="9">
        <f>O386/L386</f>
        <v>1.8182388162638328E-3</v>
      </c>
      <c r="W386" s="9">
        <f>P386/L386</f>
        <v>6.5205805824634002E-3</v>
      </c>
      <c r="X386" s="9">
        <f>Q386/L386</f>
        <v>2.5079156086397694E-4</v>
      </c>
      <c r="Y386" s="9">
        <f>R386/L386</f>
        <v>1.6614940907238472E-3</v>
      </c>
      <c r="Z386" s="9">
        <f>S386/L386</f>
        <v>2.163077212451801E-2</v>
      </c>
      <c r="AA386" s="9">
        <f>SUM(N386:S386)/L386</f>
        <v>4.6145647198971754E-2</v>
      </c>
      <c r="AB386" s="9" t="str">
        <f>IF(T386&gt;73,"Greater","Less")</f>
        <v>Greater</v>
      </c>
      <c r="AC386" s="9" t="str">
        <f>IF(T386&gt;VLOOKUP(G386,Some_data!$C$3144:$M$3196,11,FALSE),"Greater","Less")</f>
        <v>Greater</v>
      </c>
      <c r="AD386" s="9" t="str">
        <f>IF(T386&gt;VLOOKUP(J386,Some_data!$A$2:$M$3143,13,FALSE),"Greater","Less")</f>
        <v>Greater</v>
      </c>
      <c r="AE386" s="9"/>
      <c r="AF386" t="s">
        <v>30</v>
      </c>
      <c r="AG386" s="1">
        <v>2.4500000000000002</v>
      </c>
      <c r="AH386" s="2">
        <v>46813</v>
      </c>
      <c r="AI386" s="2">
        <v>44621</v>
      </c>
      <c r="AJ386" t="s">
        <v>31</v>
      </c>
      <c r="AK386" s="2">
        <v>44621</v>
      </c>
      <c r="AL386" t="s">
        <v>31</v>
      </c>
      <c r="AM386" t="s">
        <v>49</v>
      </c>
      <c r="AN386" t="s">
        <v>31</v>
      </c>
      <c r="AO386" t="s">
        <v>31</v>
      </c>
      <c r="AP386" t="s">
        <v>33</v>
      </c>
      <c r="AQ386" t="s">
        <v>31</v>
      </c>
      <c r="AR386" t="s">
        <v>60</v>
      </c>
      <c r="AS386" t="s">
        <v>966</v>
      </c>
      <c r="AT386" s="3">
        <v>2.3969999999999998</v>
      </c>
      <c r="AU386" s="3">
        <v>2.9980000000000002</v>
      </c>
      <c r="AV386" s="4">
        <v>700000</v>
      </c>
      <c r="AW386" s="5">
        <v>100.136</v>
      </c>
      <c r="AX386" s="6">
        <v>700952</v>
      </c>
      <c r="AY386" s="5">
        <v>100.977</v>
      </c>
      <c r="AZ386" s="4">
        <v>706839</v>
      </c>
      <c r="BA386" s="4">
        <v>5887</v>
      </c>
    </row>
    <row r="387" spans="1:53" hidden="1" x14ac:dyDescent="0.25">
      <c r="A387" t="str">
        <f t="shared" si="15"/>
        <v>Dup</v>
      </c>
      <c r="B387" t="str">
        <f t="shared" si="14"/>
        <v>467484</v>
      </c>
      <c r="C387" t="s">
        <v>1010</v>
      </c>
      <c r="D387" t="s">
        <v>27</v>
      </c>
      <c r="E387" t="s">
        <v>1007</v>
      </c>
      <c r="F387" t="s">
        <v>1133</v>
      </c>
      <c r="G387" t="s">
        <v>728</v>
      </c>
      <c r="H387" t="str">
        <f>F387&amp;", "&amp;G387</f>
        <v>Jackson, MO</v>
      </c>
      <c r="I387" t="s">
        <v>1219</v>
      </c>
      <c r="J387" s="7">
        <v>29095</v>
      </c>
      <c r="K387" t="s">
        <v>1227</v>
      </c>
      <c r="L387">
        <v>31899</v>
      </c>
      <c r="M387">
        <v>30427</v>
      </c>
      <c r="N387">
        <v>455</v>
      </c>
      <c r="O387">
        <v>58</v>
      </c>
      <c r="P387">
        <v>208</v>
      </c>
      <c r="Q387">
        <v>8</v>
      </c>
      <c r="R387">
        <v>53</v>
      </c>
      <c r="S387">
        <v>690</v>
      </c>
      <c r="T387" s="12">
        <v>95.385435280102826</v>
      </c>
      <c r="U387" s="9">
        <f>N387/L387</f>
        <v>1.4263770024138688E-2</v>
      </c>
      <c r="V387" s="9">
        <f>O387/L387</f>
        <v>1.8182388162638328E-3</v>
      </c>
      <c r="W387" s="9">
        <f>P387/L387</f>
        <v>6.5205805824634002E-3</v>
      </c>
      <c r="X387" s="9">
        <f>Q387/L387</f>
        <v>2.5079156086397694E-4</v>
      </c>
      <c r="Y387" s="9">
        <f>R387/L387</f>
        <v>1.6614940907238472E-3</v>
      </c>
      <c r="Z387" s="9">
        <f>S387/L387</f>
        <v>2.163077212451801E-2</v>
      </c>
      <c r="AA387" s="9">
        <f>SUM(N387:S387)/L387</f>
        <v>4.6145647198971754E-2</v>
      </c>
      <c r="AB387" s="9" t="str">
        <f>IF(T387&gt;73,"Greater","Less")</f>
        <v>Greater</v>
      </c>
      <c r="AC387" s="9" t="str">
        <f>IF(T387&gt;VLOOKUP(G387,Some_data!$C$3144:$M$3196,11,FALSE),"Greater","Less")</f>
        <v>Greater</v>
      </c>
      <c r="AD387" s="9" t="str">
        <f>IF(T387&gt;VLOOKUP(J387,Some_data!$A$2:$M$3143,13,FALSE),"Greater","Less")</f>
        <v>Greater</v>
      </c>
      <c r="AE387" s="9"/>
      <c r="AF387" t="s">
        <v>30</v>
      </c>
      <c r="AG387" s="1">
        <v>2.5499999999999998</v>
      </c>
      <c r="AH387" s="2">
        <v>47178</v>
      </c>
      <c r="AI387" s="2">
        <v>44621</v>
      </c>
      <c r="AJ387" t="s">
        <v>31</v>
      </c>
      <c r="AK387" s="2">
        <v>44621</v>
      </c>
      <c r="AL387" t="s">
        <v>31</v>
      </c>
      <c r="AM387" t="s">
        <v>49</v>
      </c>
      <c r="AN387" t="s">
        <v>31</v>
      </c>
      <c r="AO387" t="s">
        <v>31</v>
      </c>
      <c r="AP387" t="s">
        <v>33</v>
      </c>
      <c r="AQ387" t="s">
        <v>31</v>
      </c>
      <c r="AR387" t="s">
        <v>60</v>
      </c>
      <c r="AS387" t="s">
        <v>966</v>
      </c>
      <c r="AT387" s="3">
        <v>2.4969999999999999</v>
      </c>
      <c r="AU387" s="3">
        <v>3.1240000000000001</v>
      </c>
      <c r="AV387" s="4">
        <v>700000</v>
      </c>
      <c r="AW387" s="5">
        <v>100.136</v>
      </c>
      <c r="AX387" s="6">
        <v>700952</v>
      </c>
      <c r="AY387" s="5">
        <v>100.988</v>
      </c>
      <c r="AZ387" s="4">
        <v>706916</v>
      </c>
      <c r="BA387" s="4">
        <v>5964</v>
      </c>
    </row>
    <row r="388" spans="1:53" hidden="1" x14ac:dyDescent="0.25">
      <c r="A388" t="str">
        <f t="shared" si="15"/>
        <v>Dup</v>
      </c>
      <c r="B388" t="str">
        <f t="shared" ref="B388:B451" si="17">LEFT(C388,6)</f>
        <v>467484</v>
      </c>
      <c r="C388" t="s">
        <v>1011</v>
      </c>
      <c r="D388" t="s">
        <v>27</v>
      </c>
      <c r="E388" t="s">
        <v>1007</v>
      </c>
      <c r="F388" t="s">
        <v>1133</v>
      </c>
      <c r="G388" t="s">
        <v>728</v>
      </c>
      <c r="H388" t="str">
        <f>F388&amp;", "&amp;G388</f>
        <v>Jackson, MO</v>
      </c>
      <c r="I388" t="s">
        <v>1219</v>
      </c>
      <c r="J388" s="7">
        <v>29095</v>
      </c>
      <c r="K388" t="s">
        <v>1227</v>
      </c>
      <c r="L388">
        <v>31899</v>
      </c>
      <c r="M388">
        <v>30427</v>
      </c>
      <c r="N388">
        <v>455</v>
      </c>
      <c r="O388">
        <v>58</v>
      </c>
      <c r="P388">
        <v>208</v>
      </c>
      <c r="Q388">
        <v>8</v>
      </c>
      <c r="R388">
        <v>53</v>
      </c>
      <c r="S388">
        <v>690</v>
      </c>
      <c r="T388" s="12">
        <v>95.385435280102826</v>
      </c>
      <c r="U388" s="9">
        <f>N388/L388</f>
        <v>1.4263770024138688E-2</v>
      </c>
      <c r="V388" s="9">
        <f>O388/L388</f>
        <v>1.8182388162638328E-3</v>
      </c>
      <c r="W388" s="9">
        <f>P388/L388</f>
        <v>6.5205805824634002E-3</v>
      </c>
      <c r="X388" s="9">
        <f>Q388/L388</f>
        <v>2.5079156086397694E-4</v>
      </c>
      <c r="Y388" s="9">
        <f>R388/L388</f>
        <v>1.6614940907238472E-3</v>
      </c>
      <c r="Z388" s="9">
        <f>S388/L388</f>
        <v>2.163077212451801E-2</v>
      </c>
      <c r="AA388" s="9">
        <f>SUM(N388:S388)/L388</f>
        <v>4.6145647198971754E-2</v>
      </c>
      <c r="AB388" s="9" t="str">
        <f>IF(T388&gt;73,"Greater","Less")</f>
        <v>Greater</v>
      </c>
      <c r="AC388" s="9" t="str">
        <f>IF(T388&gt;VLOOKUP(G388,Some_data!$C$3144:$M$3196,11,FALSE),"Greater","Less")</f>
        <v>Greater</v>
      </c>
      <c r="AD388" s="9" t="str">
        <f>IF(T388&gt;VLOOKUP(J388,Some_data!$A$2:$M$3143,13,FALSE),"Greater","Less")</f>
        <v>Greater</v>
      </c>
      <c r="AE388" s="9"/>
      <c r="AF388" t="s">
        <v>30</v>
      </c>
      <c r="AG388" s="1">
        <v>2.7</v>
      </c>
      <c r="AH388" s="2">
        <v>47543</v>
      </c>
      <c r="AI388" s="2">
        <v>44621</v>
      </c>
      <c r="AJ388" t="s">
        <v>31</v>
      </c>
      <c r="AK388" s="2">
        <v>44621</v>
      </c>
      <c r="AL388" t="s">
        <v>31</v>
      </c>
      <c r="AM388" t="s">
        <v>49</v>
      </c>
      <c r="AN388" t="s">
        <v>31</v>
      </c>
      <c r="AO388" t="s">
        <v>31</v>
      </c>
      <c r="AP388" t="s">
        <v>33</v>
      </c>
      <c r="AQ388" t="s">
        <v>31</v>
      </c>
      <c r="AR388" t="s">
        <v>60</v>
      </c>
      <c r="AS388" t="s">
        <v>966</v>
      </c>
      <c r="AT388" s="3">
        <v>2.6469999999999998</v>
      </c>
      <c r="AU388" s="3">
        <v>3.3140000000000001</v>
      </c>
      <c r="AV388" s="4">
        <v>725000</v>
      </c>
      <c r="AW388" s="5">
        <v>100.13500000000001</v>
      </c>
      <c r="AX388" s="6">
        <v>725978.75</v>
      </c>
      <c r="AY388" s="5">
        <v>100.89100000000001</v>
      </c>
      <c r="AZ388" s="4">
        <v>731459.75</v>
      </c>
      <c r="BA388" s="4">
        <v>5481</v>
      </c>
    </row>
    <row r="389" spans="1:53" hidden="1" x14ac:dyDescent="0.25">
      <c r="A389" t="str">
        <f t="shared" ref="A389:A452" si="18">IF(B389=B388,"Dup"," ")</f>
        <v>Dup</v>
      </c>
      <c r="B389" t="str">
        <f t="shared" si="17"/>
        <v>467484</v>
      </c>
      <c r="C389" t="s">
        <v>1012</v>
      </c>
      <c r="D389" t="s">
        <v>27</v>
      </c>
      <c r="E389" t="s">
        <v>1007</v>
      </c>
      <c r="F389" t="s">
        <v>1133</v>
      </c>
      <c r="G389" t="s">
        <v>728</v>
      </c>
      <c r="H389" t="str">
        <f>F389&amp;", "&amp;G389</f>
        <v>Jackson, MO</v>
      </c>
      <c r="I389" t="s">
        <v>1219</v>
      </c>
      <c r="J389" s="7">
        <v>29095</v>
      </c>
      <c r="K389" t="s">
        <v>1227</v>
      </c>
      <c r="L389">
        <v>31899</v>
      </c>
      <c r="M389">
        <v>30427</v>
      </c>
      <c r="N389">
        <v>455</v>
      </c>
      <c r="O389">
        <v>58</v>
      </c>
      <c r="P389">
        <v>208</v>
      </c>
      <c r="Q389">
        <v>8</v>
      </c>
      <c r="R389">
        <v>53</v>
      </c>
      <c r="S389">
        <v>690</v>
      </c>
      <c r="T389" s="12">
        <v>95.385435280102826</v>
      </c>
      <c r="U389" s="9">
        <f>N389/L389</f>
        <v>1.4263770024138688E-2</v>
      </c>
      <c r="V389" s="9">
        <f>O389/L389</f>
        <v>1.8182388162638328E-3</v>
      </c>
      <c r="W389" s="9">
        <f>P389/L389</f>
        <v>6.5205805824634002E-3</v>
      </c>
      <c r="X389" s="9">
        <f>Q389/L389</f>
        <v>2.5079156086397694E-4</v>
      </c>
      <c r="Y389" s="9">
        <f>R389/L389</f>
        <v>1.6614940907238472E-3</v>
      </c>
      <c r="Z389" s="9">
        <f>S389/L389</f>
        <v>2.163077212451801E-2</v>
      </c>
      <c r="AA389" s="9">
        <f>SUM(N389:S389)/L389</f>
        <v>4.6145647198971754E-2</v>
      </c>
      <c r="AB389" s="9" t="str">
        <f>IF(T389&gt;73,"Greater","Less")</f>
        <v>Greater</v>
      </c>
      <c r="AC389" s="9" t="str">
        <f>IF(T389&gt;VLOOKUP(G389,Some_data!$C$3144:$M$3196,11,FALSE),"Greater","Less")</f>
        <v>Greater</v>
      </c>
      <c r="AD389" s="9" t="str">
        <f>IF(T389&gt;VLOOKUP(J389,Some_data!$A$2:$M$3143,13,FALSE),"Greater","Less")</f>
        <v>Greater</v>
      </c>
      <c r="AE389" s="9"/>
      <c r="AF389" t="s">
        <v>30</v>
      </c>
      <c r="AG389" s="1">
        <v>2.8</v>
      </c>
      <c r="AH389" s="2">
        <v>47908</v>
      </c>
      <c r="AI389" s="2">
        <v>44621</v>
      </c>
      <c r="AJ389" t="s">
        <v>31</v>
      </c>
      <c r="AK389" s="2">
        <v>44621</v>
      </c>
      <c r="AL389" t="s">
        <v>31</v>
      </c>
      <c r="AM389" t="s">
        <v>49</v>
      </c>
      <c r="AN389" t="s">
        <v>31</v>
      </c>
      <c r="AO389" t="s">
        <v>31</v>
      </c>
      <c r="AP389" t="s">
        <v>33</v>
      </c>
      <c r="AQ389" t="s">
        <v>31</v>
      </c>
      <c r="AR389" t="s">
        <v>60</v>
      </c>
      <c r="AS389" t="s">
        <v>966</v>
      </c>
      <c r="AT389" s="3">
        <v>2.7480000000000002</v>
      </c>
      <c r="AU389" s="3">
        <v>3.4409999999999998</v>
      </c>
      <c r="AV389" s="4">
        <v>750000</v>
      </c>
      <c r="AW389" s="5">
        <v>100.134</v>
      </c>
      <c r="AX389" s="6">
        <v>751005</v>
      </c>
      <c r="AY389" s="5">
        <v>100.92700000000001</v>
      </c>
      <c r="AZ389" s="4">
        <v>756952.5</v>
      </c>
      <c r="BA389" s="4">
        <v>5947.5</v>
      </c>
    </row>
    <row r="390" spans="1:53" hidden="1" x14ac:dyDescent="0.25">
      <c r="A390" t="str">
        <f t="shared" si="18"/>
        <v>Dup</v>
      </c>
      <c r="B390" t="str">
        <f t="shared" si="17"/>
        <v>467484</v>
      </c>
      <c r="C390" t="s">
        <v>1013</v>
      </c>
      <c r="D390" t="s">
        <v>27</v>
      </c>
      <c r="E390" t="s">
        <v>1007</v>
      </c>
      <c r="F390" t="s">
        <v>1133</v>
      </c>
      <c r="G390" t="s">
        <v>728</v>
      </c>
      <c r="H390" t="str">
        <f>F390&amp;", "&amp;G390</f>
        <v>Jackson, MO</v>
      </c>
      <c r="I390" t="s">
        <v>1219</v>
      </c>
      <c r="J390" s="7">
        <v>29095</v>
      </c>
      <c r="K390" t="s">
        <v>1227</v>
      </c>
      <c r="L390">
        <v>31899</v>
      </c>
      <c r="M390">
        <v>30427</v>
      </c>
      <c r="N390">
        <v>455</v>
      </c>
      <c r="O390">
        <v>58</v>
      </c>
      <c r="P390">
        <v>208</v>
      </c>
      <c r="Q390">
        <v>8</v>
      </c>
      <c r="R390">
        <v>53</v>
      </c>
      <c r="S390">
        <v>690</v>
      </c>
      <c r="T390" s="12">
        <v>95.385435280102826</v>
      </c>
      <c r="U390" s="9">
        <f>N390/L390</f>
        <v>1.4263770024138688E-2</v>
      </c>
      <c r="V390" s="9">
        <f>O390/L390</f>
        <v>1.8182388162638328E-3</v>
      </c>
      <c r="W390" s="9">
        <f>P390/L390</f>
        <v>6.5205805824634002E-3</v>
      </c>
      <c r="X390" s="9">
        <f>Q390/L390</f>
        <v>2.5079156086397694E-4</v>
      </c>
      <c r="Y390" s="9">
        <f>R390/L390</f>
        <v>1.6614940907238472E-3</v>
      </c>
      <c r="Z390" s="9">
        <f>S390/L390</f>
        <v>2.163077212451801E-2</v>
      </c>
      <c r="AA390" s="9">
        <f>SUM(N390:S390)/L390</f>
        <v>4.6145647198971754E-2</v>
      </c>
      <c r="AB390" s="9" t="str">
        <f>IF(T390&gt;73,"Greater","Less")</f>
        <v>Greater</v>
      </c>
      <c r="AC390" s="9" t="str">
        <f>IF(T390&gt;VLOOKUP(G390,Some_data!$C$3144:$M$3196,11,FALSE),"Greater","Less")</f>
        <v>Greater</v>
      </c>
      <c r="AD390" s="9" t="str">
        <f>IF(T390&gt;VLOOKUP(J390,Some_data!$A$2:$M$3143,13,FALSE),"Greater","Less")</f>
        <v>Greater</v>
      </c>
      <c r="AE390" s="9"/>
      <c r="AF390" t="s">
        <v>30</v>
      </c>
      <c r="AG390" s="1">
        <v>2.875</v>
      </c>
      <c r="AH390" s="2">
        <v>48274</v>
      </c>
      <c r="AI390" s="2">
        <v>44621</v>
      </c>
      <c r="AJ390" t="s">
        <v>31</v>
      </c>
      <c r="AK390" s="2">
        <v>44621</v>
      </c>
      <c r="AL390" t="s">
        <v>31</v>
      </c>
      <c r="AM390" t="s">
        <v>49</v>
      </c>
      <c r="AN390" t="s">
        <v>31</v>
      </c>
      <c r="AO390" t="s">
        <v>31</v>
      </c>
      <c r="AP390" t="s">
        <v>33</v>
      </c>
      <c r="AQ390" t="s">
        <v>31</v>
      </c>
      <c r="AR390" t="s">
        <v>60</v>
      </c>
      <c r="AS390" t="s">
        <v>966</v>
      </c>
      <c r="AT390" s="3">
        <v>2.8490000000000002</v>
      </c>
      <c r="AU390" s="3">
        <v>3.569</v>
      </c>
      <c r="AV390" s="4">
        <v>775000</v>
      </c>
      <c r="AW390" s="5">
        <v>100.066</v>
      </c>
      <c r="AX390" s="6">
        <v>775511.5</v>
      </c>
      <c r="AY390" s="5">
        <v>100.81399999999999</v>
      </c>
      <c r="AZ390" s="4">
        <v>781308.5</v>
      </c>
      <c r="BA390" s="4">
        <v>5797</v>
      </c>
    </row>
    <row r="391" spans="1:53" x14ac:dyDescent="0.25">
      <c r="A391" t="str">
        <f t="shared" si="18"/>
        <v xml:space="preserve"> </v>
      </c>
      <c r="B391" t="str">
        <f t="shared" si="17"/>
        <v>472538</v>
      </c>
      <c r="C391" t="s">
        <v>1014</v>
      </c>
      <c r="D391" t="s">
        <v>27</v>
      </c>
      <c r="E391" t="s">
        <v>1015</v>
      </c>
      <c r="F391" t="s">
        <v>1134</v>
      </c>
      <c r="G391" t="s">
        <v>728</v>
      </c>
      <c r="H391" t="str">
        <f>F391&amp;", "&amp;G391</f>
        <v>Cole, MO</v>
      </c>
      <c r="I391" t="s">
        <v>1220</v>
      </c>
      <c r="J391" s="7">
        <v>29051</v>
      </c>
      <c r="K391" t="s">
        <v>1227</v>
      </c>
      <c r="L391">
        <v>72582</v>
      </c>
      <c r="M391">
        <v>59306</v>
      </c>
      <c r="N391">
        <v>9104</v>
      </c>
      <c r="O391">
        <v>352</v>
      </c>
      <c r="P391">
        <v>1178</v>
      </c>
      <c r="Q391">
        <v>42</v>
      </c>
      <c r="R391">
        <v>1068</v>
      </c>
      <c r="S391">
        <v>1532</v>
      </c>
      <c r="T391" s="12">
        <v>81.708963654900671</v>
      </c>
      <c r="U391" s="9">
        <f>N391/L391</f>
        <v>0.12543054751866853</v>
      </c>
      <c r="V391" s="9">
        <f>O391/L391</f>
        <v>4.849687250282439E-3</v>
      </c>
      <c r="W391" s="9">
        <f>P391/L391</f>
        <v>1.6229919263729298E-2</v>
      </c>
      <c r="X391" s="9">
        <f>Q391/L391</f>
        <v>5.7865586509051829E-4</v>
      </c>
      <c r="Y391" s="9">
        <f>R391/L391</f>
        <v>1.4714391998016036E-2</v>
      </c>
      <c r="Z391" s="9">
        <f>S391/L391</f>
        <v>2.1107161555206526E-2</v>
      </c>
      <c r="AA391" s="9">
        <f>SUM(N391:S391)/L391</f>
        <v>0.18291036345099335</v>
      </c>
      <c r="AB391" s="9" t="str">
        <f>IF(T391&gt;73,"Greater","Less")</f>
        <v>Greater</v>
      </c>
      <c r="AC391" s="9" t="str">
        <f>IF(T391&gt;VLOOKUP(G391,Some_data!$C$3144:$M$3196,11,FALSE),"Greater","Less")</f>
        <v>Less</v>
      </c>
      <c r="AD391" s="9" t="str">
        <f>IF(T391&gt;VLOOKUP(J391,Some_data!$A$2:$M$3143,13,FALSE),"Greater","Less")</f>
        <v>Less</v>
      </c>
      <c r="AE391" s="12">
        <f>IF(AD391="Greater",0,1)</f>
        <v>1</v>
      </c>
      <c r="AF391" t="s">
        <v>30</v>
      </c>
      <c r="AG391" s="1">
        <v>2</v>
      </c>
      <c r="AH391" s="2">
        <v>43891</v>
      </c>
      <c r="AI391" s="2" t="s">
        <v>31</v>
      </c>
      <c r="AJ391" t="s">
        <v>31</v>
      </c>
      <c r="AK391" s="2">
        <v>43891</v>
      </c>
      <c r="AL391" t="s">
        <v>31</v>
      </c>
      <c r="AM391" t="s">
        <v>49</v>
      </c>
      <c r="AN391" t="s">
        <v>31</v>
      </c>
      <c r="AO391" t="s">
        <v>1016</v>
      </c>
      <c r="AP391" t="s">
        <v>33</v>
      </c>
      <c r="AQ391" t="s">
        <v>31</v>
      </c>
      <c r="AR391" t="s">
        <v>60</v>
      </c>
      <c r="AS391" t="s">
        <v>966</v>
      </c>
      <c r="AT391" s="3">
        <v>0.92700000000000005</v>
      </c>
      <c r="AU391" s="3">
        <v>1.137</v>
      </c>
      <c r="AV391" s="4">
        <v>625000</v>
      </c>
      <c r="AW391" s="5">
        <v>100.764</v>
      </c>
      <c r="AX391" s="6">
        <v>629775</v>
      </c>
      <c r="AY391" s="5">
        <v>100.443</v>
      </c>
      <c r="AZ391" s="4">
        <v>627768.75</v>
      </c>
      <c r="BA391" s="4">
        <v>-2006.25</v>
      </c>
    </row>
    <row r="392" spans="1:53" hidden="1" x14ac:dyDescent="0.25">
      <c r="A392" t="str">
        <f t="shared" si="18"/>
        <v>Dup</v>
      </c>
      <c r="B392" t="str">
        <f t="shared" si="17"/>
        <v>472538</v>
      </c>
      <c r="C392" t="s">
        <v>1017</v>
      </c>
      <c r="D392" t="s">
        <v>27</v>
      </c>
      <c r="E392" t="s">
        <v>1015</v>
      </c>
      <c r="F392" t="s">
        <v>1134</v>
      </c>
      <c r="G392" t="s">
        <v>728</v>
      </c>
      <c r="H392" t="str">
        <f>F392&amp;", "&amp;G392</f>
        <v>Cole, MO</v>
      </c>
      <c r="I392" t="s">
        <v>1220</v>
      </c>
      <c r="J392" s="7">
        <v>29051</v>
      </c>
      <c r="K392" t="s">
        <v>1227</v>
      </c>
      <c r="L392">
        <v>72582</v>
      </c>
      <c r="M392">
        <v>59306</v>
      </c>
      <c r="N392">
        <v>9104</v>
      </c>
      <c r="O392">
        <v>352</v>
      </c>
      <c r="P392">
        <v>1178</v>
      </c>
      <c r="Q392">
        <v>42</v>
      </c>
      <c r="R392">
        <v>1068</v>
      </c>
      <c r="S392">
        <v>1532</v>
      </c>
      <c r="T392" s="12">
        <v>81.708963654900671</v>
      </c>
      <c r="U392" s="9">
        <f>N392/L392</f>
        <v>0.12543054751866853</v>
      </c>
      <c r="V392" s="9">
        <f>O392/L392</f>
        <v>4.849687250282439E-3</v>
      </c>
      <c r="W392" s="9">
        <f>P392/L392</f>
        <v>1.6229919263729298E-2</v>
      </c>
      <c r="X392" s="9">
        <f>Q392/L392</f>
        <v>5.7865586509051829E-4</v>
      </c>
      <c r="Y392" s="9">
        <f>R392/L392</f>
        <v>1.4714391998016036E-2</v>
      </c>
      <c r="Z392" s="9">
        <f>S392/L392</f>
        <v>2.1107161555206526E-2</v>
      </c>
      <c r="AA392" s="9">
        <f>SUM(N392:S392)/L392</f>
        <v>0.18291036345099335</v>
      </c>
      <c r="AB392" s="9" t="str">
        <f>IF(T392&gt;73,"Greater","Less")</f>
        <v>Greater</v>
      </c>
      <c r="AC392" s="9" t="str">
        <f>IF(T392&gt;VLOOKUP(G392,Some_data!$C$3144:$M$3196,11,FALSE),"Greater","Less")</f>
        <v>Less</v>
      </c>
      <c r="AD392" s="9" t="str">
        <f>IF(T392&gt;VLOOKUP(J392,Some_data!$A$2:$M$3143,13,FALSE),"Greater","Less")</f>
        <v>Less</v>
      </c>
      <c r="AE392" s="9"/>
      <c r="AF392" t="s">
        <v>30</v>
      </c>
      <c r="AG392" s="1">
        <v>2</v>
      </c>
      <c r="AH392" s="2">
        <v>44256</v>
      </c>
      <c r="AI392" s="2" t="s">
        <v>31</v>
      </c>
      <c r="AJ392" t="s">
        <v>31</v>
      </c>
      <c r="AK392" s="2">
        <v>44256</v>
      </c>
      <c r="AL392" t="s">
        <v>31</v>
      </c>
      <c r="AM392" t="s">
        <v>49</v>
      </c>
      <c r="AN392" t="s">
        <v>31</v>
      </c>
      <c r="AO392" t="s">
        <v>1016</v>
      </c>
      <c r="AP392" t="s">
        <v>33</v>
      </c>
      <c r="AQ392" t="s">
        <v>31</v>
      </c>
      <c r="AR392" t="s">
        <v>60</v>
      </c>
      <c r="AS392" t="s">
        <v>966</v>
      </c>
      <c r="AT392" s="3">
        <v>1.2310000000000001</v>
      </c>
      <c r="AU392" s="3">
        <v>1.5209999999999999</v>
      </c>
      <c r="AV392" s="4">
        <v>250000</v>
      </c>
      <c r="AW392" s="5">
        <v>101.30200000000001</v>
      </c>
      <c r="AX392" s="6">
        <v>253255</v>
      </c>
      <c r="AY392" s="5">
        <v>101.553</v>
      </c>
      <c r="AZ392" s="4">
        <v>253882.5</v>
      </c>
      <c r="BA392" s="4">
        <v>627.5</v>
      </c>
    </row>
    <row r="393" spans="1:53" hidden="1" x14ac:dyDescent="0.25">
      <c r="A393" t="str">
        <f t="shared" si="18"/>
        <v>Dup</v>
      </c>
      <c r="B393" t="str">
        <f t="shared" si="17"/>
        <v>472538</v>
      </c>
      <c r="C393" t="s">
        <v>1018</v>
      </c>
      <c r="D393" t="s">
        <v>27</v>
      </c>
      <c r="E393" t="s">
        <v>1015</v>
      </c>
      <c r="F393" t="s">
        <v>1134</v>
      </c>
      <c r="G393" t="s">
        <v>728</v>
      </c>
      <c r="H393" t="str">
        <f>F393&amp;", "&amp;G393</f>
        <v>Cole, MO</v>
      </c>
      <c r="I393" t="s">
        <v>1220</v>
      </c>
      <c r="J393" s="7">
        <v>29051</v>
      </c>
      <c r="K393" t="s">
        <v>1227</v>
      </c>
      <c r="L393">
        <v>72582</v>
      </c>
      <c r="M393">
        <v>59306</v>
      </c>
      <c r="N393">
        <v>9104</v>
      </c>
      <c r="O393">
        <v>352</v>
      </c>
      <c r="P393">
        <v>1178</v>
      </c>
      <c r="Q393">
        <v>42</v>
      </c>
      <c r="R393">
        <v>1068</v>
      </c>
      <c r="S393">
        <v>1532</v>
      </c>
      <c r="T393" s="12">
        <v>81.708963654900671</v>
      </c>
      <c r="U393" s="9">
        <f>N393/L393</f>
        <v>0.12543054751866853</v>
      </c>
      <c r="V393" s="9">
        <f>O393/L393</f>
        <v>4.849687250282439E-3</v>
      </c>
      <c r="W393" s="9">
        <f>P393/L393</f>
        <v>1.6229919263729298E-2</v>
      </c>
      <c r="X393" s="9">
        <f>Q393/L393</f>
        <v>5.7865586509051829E-4</v>
      </c>
      <c r="Y393" s="9">
        <f>R393/L393</f>
        <v>1.4714391998016036E-2</v>
      </c>
      <c r="Z393" s="9">
        <f>S393/L393</f>
        <v>2.1107161555206526E-2</v>
      </c>
      <c r="AA393" s="9">
        <f>SUM(N393:S393)/L393</f>
        <v>0.18291036345099335</v>
      </c>
      <c r="AB393" s="9" t="str">
        <f>IF(T393&gt;73,"Greater","Less")</f>
        <v>Greater</v>
      </c>
      <c r="AC393" s="9" t="str">
        <f>IF(T393&gt;VLOOKUP(G393,Some_data!$C$3144:$M$3196,11,FALSE),"Greater","Less")</f>
        <v>Less</v>
      </c>
      <c r="AD393" s="9" t="str">
        <f>IF(T393&gt;VLOOKUP(J393,Some_data!$A$2:$M$3143,13,FALSE),"Greater","Less")</f>
        <v>Less</v>
      </c>
      <c r="AE393" s="9"/>
      <c r="AF393" t="s">
        <v>30</v>
      </c>
      <c r="AG393" s="1">
        <v>2</v>
      </c>
      <c r="AH393" s="2">
        <v>44621</v>
      </c>
      <c r="AI393" s="2" t="s">
        <v>31</v>
      </c>
      <c r="AJ393" t="s">
        <v>31</v>
      </c>
      <c r="AK393" s="2">
        <v>44621</v>
      </c>
      <c r="AL393" t="s">
        <v>31</v>
      </c>
      <c r="AM393" t="s">
        <v>49</v>
      </c>
      <c r="AN393" t="s">
        <v>31</v>
      </c>
      <c r="AO393" t="s">
        <v>1016</v>
      </c>
      <c r="AP393" t="s">
        <v>33</v>
      </c>
      <c r="AQ393" t="s">
        <v>31</v>
      </c>
      <c r="AR393" t="s">
        <v>60</v>
      </c>
      <c r="AS393" t="s">
        <v>966</v>
      </c>
      <c r="AT393" s="3">
        <v>1.42</v>
      </c>
      <c r="AU393" s="3">
        <v>1.7609999999999999</v>
      </c>
      <c r="AV393" s="4">
        <v>280000</v>
      </c>
      <c r="AW393" s="5">
        <v>101.539</v>
      </c>
      <c r="AX393" s="6">
        <v>284309.2</v>
      </c>
      <c r="AY393" s="5">
        <v>101.42400000000001</v>
      </c>
      <c r="AZ393" s="4">
        <v>283987.20000000001</v>
      </c>
      <c r="BA393" s="4">
        <v>-322</v>
      </c>
    </row>
    <row r="394" spans="1:53" hidden="1" x14ac:dyDescent="0.25">
      <c r="A394" t="str">
        <f t="shared" si="18"/>
        <v>Dup</v>
      </c>
      <c r="B394" t="str">
        <f t="shared" si="17"/>
        <v>472538</v>
      </c>
      <c r="C394" t="s">
        <v>1019</v>
      </c>
      <c r="D394" t="s">
        <v>27</v>
      </c>
      <c r="E394" t="s">
        <v>1015</v>
      </c>
      <c r="F394" t="s">
        <v>1134</v>
      </c>
      <c r="G394" t="s">
        <v>728</v>
      </c>
      <c r="H394" t="str">
        <f>F394&amp;", "&amp;G394</f>
        <v>Cole, MO</v>
      </c>
      <c r="I394" t="s">
        <v>1220</v>
      </c>
      <c r="J394" s="7">
        <v>29051</v>
      </c>
      <c r="K394" t="s">
        <v>1227</v>
      </c>
      <c r="L394">
        <v>72582</v>
      </c>
      <c r="M394">
        <v>59306</v>
      </c>
      <c r="N394">
        <v>9104</v>
      </c>
      <c r="O394">
        <v>352</v>
      </c>
      <c r="P394">
        <v>1178</v>
      </c>
      <c r="Q394">
        <v>42</v>
      </c>
      <c r="R394">
        <v>1068</v>
      </c>
      <c r="S394">
        <v>1532</v>
      </c>
      <c r="T394" s="12">
        <v>81.708963654900671</v>
      </c>
      <c r="U394" s="9">
        <f>N394/L394</f>
        <v>0.12543054751866853</v>
      </c>
      <c r="V394" s="9">
        <f>O394/L394</f>
        <v>4.849687250282439E-3</v>
      </c>
      <c r="W394" s="9">
        <f>P394/L394</f>
        <v>1.6229919263729298E-2</v>
      </c>
      <c r="X394" s="9">
        <f>Q394/L394</f>
        <v>5.7865586509051829E-4</v>
      </c>
      <c r="Y394" s="9">
        <f>R394/L394</f>
        <v>1.4714391998016036E-2</v>
      </c>
      <c r="Z394" s="9">
        <f>S394/L394</f>
        <v>2.1107161555206526E-2</v>
      </c>
      <c r="AA394" s="9">
        <f>SUM(N394:S394)/L394</f>
        <v>0.18291036345099335</v>
      </c>
      <c r="AB394" s="9" t="str">
        <f>IF(T394&gt;73,"Greater","Less")</f>
        <v>Greater</v>
      </c>
      <c r="AC394" s="9" t="str">
        <f>IF(T394&gt;VLOOKUP(G394,Some_data!$C$3144:$M$3196,11,FALSE),"Greater","Less")</f>
        <v>Less</v>
      </c>
      <c r="AD394" s="9" t="str">
        <f>IF(T394&gt;VLOOKUP(J394,Some_data!$A$2:$M$3143,13,FALSE),"Greater","Less")</f>
        <v>Less</v>
      </c>
      <c r="AE394" s="9"/>
      <c r="AF394" t="s">
        <v>30</v>
      </c>
      <c r="AG394" s="1">
        <v>2</v>
      </c>
      <c r="AH394" s="2">
        <v>44986</v>
      </c>
      <c r="AI394" s="2" t="s">
        <v>31</v>
      </c>
      <c r="AJ394" t="s">
        <v>31</v>
      </c>
      <c r="AK394" s="2">
        <v>44986</v>
      </c>
      <c r="AL394" t="s">
        <v>31</v>
      </c>
      <c r="AM394" t="s">
        <v>49</v>
      </c>
      <c r="AN394" t="s">
        <v>31</v>
      </c>
      <c r="AO394" t="s">
        <v>1016</v>
      </c>
      <c r="AP394" t="s">
        <v>33</v>
      </c>
      <c r="AQ394" t="s">
        <v>31</v>
      </c>
      <c r="AR394" t="s">
        <v>60</v>
      </c>
      <c r="AS394" t="s">
        <v>966</v>
      </c>
      <c r="AT394" s="3">
        <v>1.587</v>
      </c>
      <c r="AU394" s="3">
        <v>1.972</v>
      </c>
      <c r="AV394" s="4">
        <v>705000</v>
      </c>
      <c r="AW394" s="5">
        <v>101.485</v>
      </c>
      <c r="AX394" s="6">
        <v>715469.25</v>
      </c>
      <c r="AY394" s="5">
        <v>102.914</v>
      </c>
      <c r="AZ394" s="4">
        <v>725543.7</v>
      </c>
      <c r="BA394" s="4">
        <v>10074.450000000001</v>
      </c>
    </row>
    <row r="395" spans="1:53" hidden="1" x14ac:dyDescent="0.25">
      <c r="A395" t="str">
        <f t="shared" si="18"/>
        <v>Dup</v>
      </c>
      <c r="B395" t="str">
        <f t="shared" si="17"/>
        <v>472538</v>
      </c>
      <c r="C395" t="s">
        <v>1020</v>
      </c>
      <c r="D395" t="s">
        <v>27</v>
      </c>
      <c r="E395" t="s">
        <v>1015</v>
      </c>
      <c r="F395" t="s">
        <v>1134</v>
      </c>
      <c r="G395" t="s">
        <v>728</v>
      </c>
      <c r="H395" t="str">
        <f>F395&amp;", "&amp;G395</f>
        <v>Cole, MO</v>
      </c>
      <c r="I395" t="s">
        <v>1220</v>
      </c>
      <c r="J395" s="7">
        <v>29051</v>
      </c>
      <c r="K395" t="s">
        <v>1227</v>
      </c>
      <c r="L395">
        <v>72582</v>
      </c>
      <c r="M395">
        <v>59306</v>
      </c>
      <c r="N395">
        <v>9104</v>
      </c>
      <c r="O395">
        <v>352</v>
      </c>
      <c r="P395">
        <v>1178</v>
      </c>
      <c r="Q395">
        <v>42</v>
      </c>
      <c r="R395">
        <v>1068</v>
      </c>
      <c r="S395">
        <v>1532</v>
      </c>
      <c r="T395" s="12">
        <v>81.708963654900671</v>
      </c>
      <c r="U395" s="9">
        <f>N395/L395</f>
        <v>0.12543054751866853</v>
      </c>
      <c r="V395" s="9">
        <f>O395/L395</f>
        <v>4.849687250282439E-3</v>
      </c>
      <c r="W395" s="9">
        <f>P395/L395</f>
        <v>1.6229919263729298E-2</v>
      </c>
      <c r="X395" s="9">
        <f>Q395/L395</f>
        <v>5.7865586509051829E-4</v>
      </c>
      <c r="Y395" s="9">
        <f>R395/L395</f>
        <v>1.4714391998016036E-2</v>
      </c>
      <c r="Z395" s="9">
        <f>S395/L395</f>
        <v>2.1107161555206526E-2</v>
      </c>
      <c r="AA395" s="9">
        <f>SUM(N395:S395)/L395</f>
        <v>0.18291036345099335</v>
      </c>
      <c r="AB395" s="9" t="str">
        <f>IF(T395&gt;73,"Greater","Less")</f>
        <v>Greater</v>
      </c>
      <c r="AC395" s="9" t="str">
        <f>IF(T395&gt;VLOOKUP(G395,Some_data!$C$3144:$M$3196,11,FALSE),"Greater","Less")</f>
        <v>Less</v>
      </c>
      <c r="AD395" s="9" t="str">
        <f>IF(T395&gt;VLOOKUP(J395,Some_data!$A$2:$M$3143,13,FALSE),"Greater","Less")</f>
        <v>Less</v>
      </c>
      <c r="AE395" s="9"/>
      <c r="AF395" t="s">
        <v>30</v>
      </c>
      <c r="AG395" s="1">
        <v>3</v>
      </c>
      <c r="AH395" s="2">
        <v>45352</v>
      </c>
      <c r="AI395" s="2" t="s">
        <v>31</v>
      </c>
      <c r="AJ395" t="s">
        <v>31</v>
      </c>
      <c r="AK395" s="2">
        <v>45352</v>
      </c>
      <c r="AL395" t="s">
        <v>31</v>
      </c>
      <c r="AM395" t="s">
        <v>49</v>
      </c>
      <c r="AN395" t="s">
        <v>31</v>
      </c>
      <c r="AO395" t="s">
        <v>1016</v>
      </c>
      <c r="AP395" t="s">
        <v>33</v>
      </c>
      <c r="AQ395" t="s">
        <v>31</v>
      </c>
      <c r="AR395" t="s">
        <v>60</v>
      </c>
      <c r="AS395" t="s">
        <v>966</v>
      </c>
      <c r="AT395" s="3">
        <v>1.7250000000000001</v>
      </c>
      <c r="AU395" s="3">
        <v>2.1469999999999998</v>
      </c>
      <c r="AV395" s="4">
        <v>710000</v>
      </c>
      <c r="AW395" s="5">
        <v>105.75</v>
      </c>
      <c r="AX395" s="6">
        <v>750825</v>
      </c>
      <c r="AY395" s="5">
        <v>107.532</v>
      </c>
      <c r="AZ395" s="4">
        <v>763477.2</v>
      </c>
      <c r="BA395" s="4">
        <v>12652.2</v>
      </c>
    </row>
    <row r="396" spans="1:53" hidden="1" x14ac:dyDescent="0.25">
      <c r="A396" t="str">
        <f t="shared" si="18"/>
        <v>Dup</v>
      </c>
      <c r="B396" t="str">
        <f t="shared" si="17"/>
        <v>472538</v>
      </c>
      <c r="C396" t="s">
        <v>1021</v>
      </c>
      <c r="D396" t="s">
        <v>27</v>
      </c>
      <c r="E396" t="s">
        <v>1015</v>
      </c>
      <c r="F396" t="s">
        <v>1134</v>
      </c>
      <c r="G396" t="s">
        <v>728</v>
      </c>
      <c r="H396" t="str">
        <f>F396&amp;", "&amp;G396</f>
        <v>Cole, MO</v>
      </c>
      <c r="I396" t="s">
        <v>1220</v>
      </c>
      <c r="J396" s="7">
        <v>29051</v>
      </c>
      <c r="K396" t="s">
        <v>1227</v>
      </c>
      <c r="L396">
        <v>72582</v>
      </c>
      <c r="M396">
        <v>59306</v>
      </c>
      <c r="N396">
        <v>9104</v>
      </c>
      <c r="O396">
        <v>352</v>
      </c>
      <c r="P396">
        <v>1178</v>
      </c>
      <c r="Q396">
        <v>42</v>
      </c>
      <c r="R396">
        <v>1068</v>
      </c>
      <c r="S396">
        <v>1532</v>
      </c>
      <c r="T396" s="12">
        <v>81.708963654900671</v>
      </c>
      <c r="U396" s="9">
        <f>N396/L396</f>
        <v>0.12543054751866853</v>
      </c>
      <c r="V396" s="9">
        <f>O396/L396</f>
        <v>4.849687250282439E-3</v>
      </c>
      <c r="W396" s="9">
        <f>P396/L396</f>
        <v>1.6229919263729298E-2</v>
      </c>
      <c r="X396" s="9">
        <f>Q396/L396</f>
        <v>5.7865586509051829E-4</v>
      </c>
      <c r="Y396" s="9">
        <f>R396/L396</f>
        <v>1.4714391998016036E-2</v>
      </c>
      <c r="Z396" s="9">
        <f>S396/L396</f>
        <v>2.1107161555206526E-2</v>
      </c>
      <c r="AA396" s="9">
        <f>SUM(N396:S396)/L396</f>
        <v>0.18291036345099335</v>
      </c>
      <c r="AB396" s="9" t="str">
        <f>IF(T396&gt;73,"Greater","Less")</f>
        <v>Greater</v>
      </c>
      <c r="AC396" s="9" t="str">
        <f>IF(T396&gt;VLOOKUP(G396,Some_data!$C$3144:$M$3196,11,FALSE),"Greater","Less")</f>
        <v>Less</v>
      </c>
      <c r="AD396" s="9" t="str">
        <f>IF(T396&gt;VLOOKUP(J396,Some_data!$A$2:$M$3143,13,FALSE),"Greater","Less")</f>
        <v>Less</v>
      </c>
      <c r="AE396" s="9"/>
      <c r="AF396" t="s">
        <v>30</v>
      </c>
      <c r="AG396" s="1">
        <v>3</v>
      </c>
      <c r="AH396" s="2">
        <v>45717</v>
      </c>
      <c r="AI396" s="2">
        <v>45352</v>
      </c>
      <c r="AJ396" t="s">
        <v>31</v>
      </c>
      <c r="AK396" s="2">
        <v>45352</v>
      </c>
      <c r="AL396" t="s">
        <v>31</v>
      </c>
      <c r="AM396" t="s">
        <v>49</v>
      </c>
      <c r="AN396" t="s">
        <v>31</v>
      </c>
      <c r="AO396" t="s">
        <v>1016</v>
      </c>
      <c r="AP396" t="s">
        <v>33</v>
      </c>
      <c r="AQ396" t="s">
        <v>31</v>
      </c>
      <c r="AR396" t="s">
        <v>60</v>
      </c>
      <c r="AS396" t="s">
        <v>966</v>
      </c>
      <c r="AT396" s="3">
        <v>1.8919999999999999</v>
      </c>
      <c r="AU396" s="3">
        <v>2.359</v>
      </c>
      <c r="AV396" s="4">
        <v>210000</v>
      </c>
      <c r="AW396" s="5">
        <v>104.974</v>
      </c>
      <c r="AX396" s="6">
        <v>220445.4</v>
      </c>
      <c r="AY396" s="5">
        <v>107.22</v>
      </c>
      <c r="AZ396" s="4">
        <v>225162</v>
      </c>
      <c r="BA396" s="4">
        <v>4716.6000000000004</v>
      </c>
    </row>
    <row r="397" spans="1:53" hidden="1" x14ac:dyDescent="0.25">
      <c r="A397" t="str">
        <f t="shared" si="18"/>
        <v>Dup</v>
      </c>
      <c r="B397" t="str">
        <f t="shared" si="17"/>
        <v>472538</v>
      </c>
      <c r="C397" t="s">
        <v>1022</v>
      </c>
      <c r="D397" t="s">
        <v>27</v>
      </c>
      <c r="E397" t="s">
        <v>1015</v>
      </c>
      <c r="F397" t="s">
        <v>1134</v>
      </c>
      <c r="G397" t="s">
        <v>728</v>
      </c>
      <c r="H397" t="str">
        <f>F397&amp;", "&amp;G397</f>
        <v>Cole, MO</v>
      </c>
      <c r="I397" t="s">
        <v>1220</v>
      </c>
      <c r="J397" s="7">
        <v>29051</v>
      </c>
      <c r="K397" t="s">
        <v>1227</v>
      </c>
      <c r="L397">
        <v>72582</v>
      </c>
      <c r="M397">
        <v>59306</v>
      </c>
      <c r="N397">
        <v>9104</v>
      </c>
      <c r="O397">
        <v>352</v>
      </c>
      <c r="P397">
        <v>1178</v>
      </c>
      <c r="Q397">
        <v>42</v>
      </c>
      <c r="R397">
        <v>1068</v>
      </c>
      <c r="S397">
        <v>1532</v>
      </c>
      <c r="T397" s="12">
        <v>81.708963654900671</v>
      </c>
      <c r="U397" s="9">
        <f>N397/L397</f>
        <v>0.12543054751866853</v>
      </c>
      <c r="V397" s="9">
        <f>O397/L397</f>
        <v>4.849687250282439E-3</v>
      </c>
      <c r="W397" s="9">
        <f>P397/L397</f>
        <v>1.6229919263729298E-2</v>
      </c>
      <c r="X397" s="9">
        <f>Q397/L397</f>
        <v>5.7865586509051829E-4</v>
      </c>
      <c r="Y397" s="9">
        <f>R397/L397</f>
        <v>1.4714391998016036E-2</v>
      </c>
      <c r="Z397" s="9">
        <f>S397/L397</f>
        <v>2.1107161555206526E-2</v>
      </c>
      <c r="AA397" s="9">
        <f>SUM(N397:S397)/L397</f>
        <v>0.18291036345099335</v>
      </c>
      <c r="AB397" s="9" t="str">
        <f>IF(T397&gt;73,"Greater","Less")</f>
        <v>Greater</v>
      </c>
      <c r="AC397" s="9" t="str">
        <f>IF(T397&gt;VLOOKUP(G397,Some_data!$C$3144:$M$3196,11,FALSE),"Greater","Less")</f>
        <v>Less</v>
      </c>
      <c r="AD397" s="9" t="str">
        <f>IF(T397&gt;VLOOKUP(J397,Some_data!$A$2:$M$3143,13,FALSE),"Greater","Less")</f>
        <v>Less</v>
      </c>
      <c r="AE397" s="9"/>
      <c r="AF397" t="s">
        <v>30</v>
      </c>
      <c r="AG397" s="1">
        <v>3</v>
      </c>
      <c r="AH397" s="2">
        <v>46082</v>
      </c>
      <c r="AI397" s="2">
        <v>45352</v>
      </c>
      <c r="AJ397" t="s">
        <v>31</v>
      </c>
      <c r="AK397" s="2">
        <v>45352</v>
      </c>
      <c r="AL397" t="s">
        <v>31</v>
      </c>
      <c r="AM397" t="s">
        <v>49</v>
      </c>
      <c r="AN397" t="s">
        <v>31</v>
      </c>
      <c r="AO397" t="s">
        <v>1016</v>
      </c>
      <c r="AP397" t="s">
        <v>33</v>
      </c>
      <c r="AQ397" t="s">
        <v>31</v>
      </c>
      <c r="AR397" t="s">
        <v>60</v>
      </c>
      <c r="AS397" t="s">
        <v>966</v>
      </c>
      <c r="AT397" s="3">
        <v>2.044</v>
      </c>
      <c r="AU397" s="3">
        <v>2.5499999999999998</v>
      </c>
      <c r="AV397" s="4">
        <v>355000</v>
      </c>
      <c r="AW397" s="5">
        <v>104.27800000000001</v>
      </c>
      <c r="AX397" s="6">
        <v>370186.9</v>
      </c>
      <c r="AY397" s="5">
        <v>106.714</v>
      </c>
      <c r="AZ397" s="4">
        <v>378834.7</v>
      </c>
      <c r="BA397" s="4">
        <v>8647.7999999999993</v>
      </c>
    </row>
    <row r="398" spans="1:53" x14ac:dyDescent="0.25">
      <c r="A398" t="str">
        <f t="shared" si="18"/>
        <v xml:space="preserve"> </v>
      </c>
      <c r="B398" t="str">
        <f t="shared" si="17"/>
        <v>480772</v>
      </c>
      <c r="C398" t="s">
        <v>1023</v>
      </c>
      <c r="D398" t="s">
        <v>27</v>
      </c>
      <c r="E398" t="s">
        <v>1024</v>
      </c>
      <c r="F398" t="s">
        <v>1102</v>
      </c>
      <c r="G398" t="s">
        <v>620</v>
      </c>
      <c r="H398" t="str">
        <f>F398&amp;", "&amp;G398</f>
        <v>Salt Lake, UT</v>
      </c>
      <c r="I398" t="s">
        <v>1189</v>
      </c>
      <c r="J398" s="7">
        <v>49035</v>
      </c>
      <c r="K398" t="s">
        <v>1227</v>
      </c>
      <c r="L398">
        <v>259879</v>
      </c>
      <c r="M398">
        <v>230016</v>
      </c>
      <c r="N398">
        <v>3233</v>
      </c>
      <c r="O398">
        <v>963</v>
      </c>
      <c r="P398">
        <v>6387</v>
      </c>
      <c r="Q398">
        <v>2784</v>
      </c>
      <c r="R398">
        <v>10009</v>
      </c>
      <c r="S398">
        <v>6487</v>
      </c>
      <c r="T398" s="12">
        <v>88.508882980156145</v>
      </c>
      <c r="U398" s="9">
        <f>N398/L398</f>
        <v>1.2440404957691848E-2</v>
      </c>
      <c r="V398" s="9">
        <f>O398/L398</f>
        <v>3.7055706694269254E-3</v>
      </c>
      <c r="W398" s="9">
        <f>P398/L398</f>
        <v>2.4576822290373598E-2</v>
      </c>
      <c r="X398" s="9">
        <f>Q398/L398</f>
        <v>1.0712677823140769E-2</v>
      </c>
      <c r="Y398" s="9">
        <f>R398/L398</f>
        <v>3.8514077705393661E-2</v>
      </c>
      <c r="Z398" s="9">
        <f>S398/L398</f>
        <v>2.4961616752411698E-2</v>
      </c>
      <c r="AA398" s="9">
        <f>SUM(N398:S398)/L398</f>
        <v>0.11491117019843851</v>
      </c>
      <c r="AB398" s="9" t="str">
        <f>IF(T398&gt;73,"Greater","Less")</f>
        <v>Greater</v>
      </c>
      <c r="AC398" s="9" t="str">
        <f>IF(T398&gt;VLOOKUP(G398,Some_data!$C$3144:$M$3196,11,FALSE),"Greater","Less")</f>
        <v>Greater</v>
      </c>
      <c r="AD398" s="9" t="str">
        <f>IF(T398&gt;VLOOKUP(J398,Some_data!$A$2:$M$3143,13,FALSE),"Greater","Less")</f>
        <v>Greater</v>
      </c>
      <c r="AE398" s="12">
        <f>IF(AD398="Greater",0,1)</f>
        <v>0</v>
      </c>
      <c r="AF398" t="s">
        <v>87</v>
      </c>
      <c r="AG398" s="1">
        <v>3</v>
      </c>
      <c r="AH398" s="2">
        <v>49110</v>
      </c>
      <c r="AI398" s="2">
        <v>45823</v>
      </c>
      <c r="AJ398" t="s">
        <v>31</v>
      </c>
      <c r="AK398" s="2">
        <v>45823</v>
      </c>
      <c r="AL398" t="s">
        <v>88</v>
      </c>
      <c r="AM398" t="s">
        <v>31</v>
      </c>
      <c r="AN398" t="s">
        <v>88</v>
      </c>
      <c r="AO398" t="s">
        <v>31</v>
      </c>
      <c r="AP398" t="s">
        <v>33</v>
      </c>
      <c r="AQ398" t="s">
        <v>31</v>
      </c>
      <c r="AR398" t="s">
        <v>60</v>
      </c>
      <c r="AS398" t="s">
        <v>966</v>
      </c>
      <c r="AT398" s="3">
        <v>3.04</v>
      </c>
      <c r="AU398" s="3">
        <v>3.665</v>
      </c>
      <c r="AV398" s="4">
        <v>4850000</v>
      </c>
      <c r="AW398" s="5">
        <v>99.521000000000001</v>
      </c>
      <c r="AX398" s="6">
        <v>4826768.5</v>
      </c>
      <c r="AY398" s="5">
        <v>102.41200000000001</v>
      </c>
      <c r="AZ398" s="4">
        <v>4966982</v>
      </c>
      <c r="BA398" s="4">
        <v>140213.5</v>
      </c>
    </row>
    <row r="399" spans="1:53" hidden="1" x14ac:dyDescent="0.25">
      <c r="A399" t="str">
        <f t="shared" si="18"/>
        <v>Dup</v>
      </c>
      <c r="B399" t="str">
        <f t="shared" si="17"/>
        <v>480772</v>
      </c>
      <c r="C399" t="s">
        <v>1025</v>
      </c>
      <c r="D399" t="s">
        <v>27</v>
      </c>
      <c r="E399" t="s">
        <v>1024</v>
      </c>
      <c r="F399" t="s">
        <v>1102</v>
      </c>
      <c r="G399" t="s">
        <v>620</v>
      </c>
      <c r="H399" t="str">
        <f>F399&amp;", "&amp;G399</f>
        <v>Salt Lake, UT</v>
      </c>
      <c r="I399" t="s">
        <v>1189</v>
      </c>
      <c r="J399" s="7">
        <v>49035</v>
      </c>
      <c r="K399" t="s">
        <v>1227</v>
      </c>
      <c r="L399">
        <v>259879</v>
      </c>
      <c r="M399">
        <v>230016</v>
      </c>
      <c r="N399">
        <v>3233</v>
      </c>
      <c r="O399">
        <v>963</v>
      </c>
      <c r="P399">
        <v>6387</v>
      </c>
      <c r="Q399">
        <v>2784</v>
      </c>
      <c r="R399">
        <v>10009</v>
      </c>
      <c r="S399">
        <v>6487</v>
      </c>
      <c r="T399" s="12">
        <v>88.508882980156145</v>
      </c>
      <c r="U399" s="9">
        <f>N399/L399</f>
        <v>1.2440404957691848E-2</v>
      </c>
      <c r="V399" s="9">
        <f>O399/L399</f>
        <v>3.7055706694269254E-3</v>
      </c>
      <c r="W399" s="9">
        <f>P399/L399</f>
        <v>2.4576822290373598E-2</v>
      </c>
      <c r="X399" s="9">
        <f>Q399/L399</f>
        <v>1.0712677823140769E-2</v>
      </c>
      <c r="Y399" s="9">
        <f>R399/L399</f>
        <v>3.8514077705393661E-2</v>
      </c>
      <c r="Z399" s="9">
        <f>S399/L399</f>
        <v>2.4961616752411698E-2</v>
      </c>
      <c r="AA399" s="9">
        <f>SUM(N399:S399)/L399</f>
        <v>0.11491117019843851</v>
      </c>
      <c r="AB399" s="9" t="str">
        <f>IF(T399&gt;73,"Greater","Less")</f>
        <v>Greater</v>
      </c>
      <c r="AC399" s="9" t="str">
        <f>IF(T399&gt;VLOOKUP(G399,Some_data!$C$3144:$M$3196,11,FALSE),"Greater","Less")</f>
        <v>Greater</v>
      </c>
      <c r="AD399" s="9" t="str">
        <f>IF(T399&gt;VLOOKUP(J399,Some_data!$A$2:$M$3143,13,FALSE),"Greater","Less")</f>
        <v>Greater</v>
      </c>
      <c r="AE399" s="9"/>
      <c r="AF399" t="s">
        <v>87</v>
      </c>
      <c r="AG399" s="1">
        <v>3</v>
      </c>
      <c r="AH399" s="2">
        <v>49475</v>
      </c>
      <c r="AI399" s="2">
        <v>45823</v>
      </c>
      <c r="AJ399" t="s">
        <v>31</v>
      </c>
      <c r="AK399" s="2">
        <v>45823</v>
      </c>
      <c r="AL399" t="s">
        <v>88</v>
      </c>
      <c r="AM399" t="s">
        <v>31</v>
      </c>
      <c r="AN399" t="s">
        <v>88</v>
      </c>
      <c r="AO399" t="s">
        <v>31</v>
      </c>
      <c r="AP399" t="s">
        <v>33</v>
      </c>
      <c r="AQ399" t="s">
        <v>31</v>
      </c>
      <c r="AR399" t="s">
        <v>60</v>
      </c>
      <c r="AS399" t="s">
        <v>966</v>
      </c>
      <c r="AT399" s="3">
        <v>3.07</v>
      </c>
      <c r="AU399" s="3">
        <v>3.702</v>
      </c>
      <c r="AV399" s="4">
        <v>5000000</v>
      </c>
      <c r="AW399" s="5">
        <v>99.123000000000005</v>
      </c>
      <c r="AX399" s="6">
        <v>4956150</v>
      </c>
      <c r="AY399" s="5">
        <v>102.095</v>
      </c>
      <c r="AZ399" s="4">
        <v>5104750</v>
      </c>
      <c r="BA399" s="4">
        <v>148600</v>
      </c>
    </row>
    <row r="400" spans="1:53" x14ac:dyDescent="0.25">
      <c r="A400" t="str">
        <f t="shared" si="18"/>
        <v xml:space="preserve"> </v>
      </c>
      <c r="B400" t="str">
        <f t="shared" si="17"/>
        <v>494890</v>
      </c>
      <c r="C400" t="s">
        <v>1026</v>
      </c>
      <c r="D400" t="s">
        <v>27</v>
      </c>
      <c r="E400" t="s">
        <v>1027</v>
      </c>
      <c r="F400" t="s">
        <v>1067</v>
      </c>
      <c r="G400" t="s">
        <v>205</v>
      </c>
      <c r="H400" t="str">
        <f>F400&amp;", "&amp;G400</f>
        <v>King, WA</v>
      </c>
      <c r="I400" t="s">
        <v>1155</v>
      </c>
      <c r="J400" s="7">
        <v>53033</v>
      </c>
      <c r="K400" t="s">
        <v>1227</v>
      </c>
      <c r="L400">
        <v>140169</v>
      </c>
      <c r="M400">
        <v>83210</v>
      </c>
      <c r="N400">
        <v>13850</v>
      </c>
      <c r="O400">
        <v>1430</v>
      </c>
      <c r="P400">
        <v>18619</v>
      </c>
      <c r="Q400">
        <v>3024</v>
      </c>
      <c r="R400">
        <v>9137</v>
      </c>
      <c r="S400">
        <v>10899</v>
      </c>
      <c r="T400" s="12">
        <v>59.364053392690252</v>
      </c>
      <c r="U400" s="9">
        <f>N400/L400</f>
        <v>9.8809294494503069E-2</v>
      </c>
      <c r="V400" s="9">
        <f>O400/L400</f>
        <v>1.0201970478493819E-2</v>
      </c>
      <c r="W400" s="9">
        <f>P400/L400</f>
        <v>0.13283250932802546</v>
      </c>
      <c r="X400" s="9">
        <f>Q400/L400</f>
        <v>2.1573957151723989E-2</v>
      </c>
      <c r="Y400" s="9">
        <f>R400/L400</f>
        <v>6.5185597386012595E-2</v>
      </c>
      <c r="Z400" s="9">
        <f>S400/L400</f>
        <v>7.7756137234338552E-2</v>
      </c>
      <c r="AA400" s="9">
        <f>SUM(N400:S400)/L400</f>
        <v>0.40635946607309748</v>
      </c>
      <c r="AB400" s="9" t="str">
        <f>IF(T400&gt;73,"Greater","Less")</f>
        <v>Less</v>
      </c>
      <c r="AC400" s="9" t="str">
        <f>IF(T400&gt;VLOOKUP(G400,Some_data!$C$3144:$M$3196,11,FALSE),"Greater","Less")</f>
        <v>Less</v>
      </c>
      <c r="AD400" s="9" t="str">
        <f>IF(T400&gt;VLOOKUP(J400,Some_data!$A$2:$M$3143,13,FALSE),"Greater","Less")</f>
        <v>Less</v>
      </c>
      <c r="AE400" s="12">
        <f t="shared" ref="AE400:AE401" si="19">IF(AD400="Greater",0,1)</f>
        <v>1</v>
      </c>
      <c r="AF400" t="s">
        <v>87</v>
      </c>
      <c r="AG400" s="1">
        <v>3.6</v>
      </c>
      <c r="AH400" s="2">
        <v>50375</v>
      </c>
      <c r="AI400" s="2">
        <v>46722</v>
      </c>
      <c r="AJ400" t="s">
        <v>31</v>
      </c>
      <c r="AK400" s="2">
        <v>46722</v>
      </c>
      <c r="AL400" t="s">
        <v>43</v>
      </c>
      <c r="AM400" t="s">
        <v>49</v>
      </c>
      <c r="AN400" t="s">
        <v>32</v>
      </c>
      <c r="AO400" t="s">
        <v>1016</v>
      </c>
      <c r="AP400" t="s">
        <v>33</v>
      </c>
      <c r="AQ400" t="s">
        <v>31</v>
      </c>
      <c r="AR400" t="s">
        <v>60</v>
      </c>
      <c r="AS400" t="s">
        <v>966</v>
      </c>
      <c r="AT400" s="3">
        <v>3.6</v>
      </c>
      <c r="AU400" s="3">
        <v>4.3730000000000002</v>
      </c>
      <c r="AV400" s="4">
        <v>21945000</v>
      </c>
      <c r="AW400" s="5">
        <v>100</v>
      </c>
      <c r="AX400" s="6">
        <v>21945000</v>
      </c>
      <c r="AY400" s="5">
        <v>105.70699999999999</v>
      </c>
      <c r="AZ400" s="4">
        <v>23197401.149999999</v>
      </c>
      <c r="BA400" s="4">
        <v>1252401.1499999999</v>
      </c>
    </row>
    <row r="401" spans="1:53" x14ac:dyDescent="0.25">
      <c r="A401" t="str">
        <f t="shared" si="18"/>
        <v xml:space="preserve"> </v>
      </c>
      <c r="B401" t="str">
        <f t="shared" si="17"/>
        <v>495098</v>
      </c>
      <c r="C401" t="s">
        <v>1028</v>
      </c>
      <c r="D401" t="s">
        <v>27</v>
      </c>
      <c r="E401" t="s">
        <v>1029</v>
      </c>
      <c r="F401" t="s">
        <v>1067</v>
      </c>
      <c r="G401" t="s">
        <v>205</v>
      </c>
      <c r="H401" t="str">
        <f>F401&amp;", "&amp;G401</f>
        <v>King, WA</v>
      </c>
      <c r="I401" t="s">
        <v>1155</v>
      </c>
      <c r="J401" s="7">
        <v>53033</v>
      </c>
      <c r="K401" t="s">
        <v>1227</v>
      </c>
      <c r="L401">
        <v>136834</v>
      </c>
      <c r="M401">
        <v>77895</v>
      </c>
      <c r="N401">
        <v>3795</v>
      </c>
      <c r="O401">
        <v>378</v>
      </c>
      <c r="P401">
        <v>44688</v>
      </c>
      <c r="Q401">
        <v>431</v>
      </c>
      <c r="R401">
        <v>2843</v>
      </c>
      <c r="S401">
        <v>6804</v>
      </c>
      <c r="T401" s="12">
        <v>56.926641039507722</v>
      </c>
      <c r="U401" s="9">
        <f>N401/L401</f>
        <v>2.7734335033690456E-2</v>
      </c>
      <c r="V401" s="9">
        <f>O401/L401</f>
        <v>2.7624713156086935E-3</v>
      </c>
      <c r="W401" s="9">
        <f>P401/L401</f>
        <v>0.32658549775640555</v>
      </c>
      <c r="X401" s="9">
        <f>Q401/L401</f>
        <v>3.1498019498077965E-3</v>
      </c>
      <c r="Y401" s="9">
        <f>R401/L401</f>
        <v>2.0776999868453747E-2</v>
      </c>
      <c r="Z401" s="9">
        <f>S401/L401</f>
        <v>4.9724483680956486E-2</v>
      </c>
      <c r="AA401" s="9">
        <f>SUM(N401:S401)/L401</f>
        <v>0.43073358960492275</v>
      </c>
      <c r="AB401" s="9" t="str">
        <f>IF(T401&gt;73,"Greater","Less")</f>
        <v>Less</v>
      </c>
      <c r="AC401" s="9" t="str">
        <f>IF(T401&gt;VLOOKUP(G401,Some_data!$C$3144:$M$3196,11,FALSE),"Greater","Less")</f>
        <v>Less</v>
      </c>
      <c r="AD401" s="9" t="str">
        <f>IF(T401&gt;VLOOKUP(J401,Some_data!$A$2:$M$3143,13,FALSE),"Greater","Less")</f>
        <v>Less</v>
      </c>
      <c r="AE401" s="12">
        <f t="shared" si="19"/>
        <v>1</v>
      </c>
      <c r="AF401" t="s">
        <v>87</v>
      </c>
      <c r="AG401" s="1">
        <v>4</v>
      </c>
      <c r="AH401" s="2">
        <v>48183</v>
      </c>
      <c r="AI401" s="2">
        <v>46722</v>
      </c>
      <c r="AJ401" t="s">
        <v>31</v>
      </c>
      <c r="AK401" s="2">
        <v>46722</v>
      </c>
      <c r="AL401" t="s">
        <v>88</v>
      </c>
      <c r="AM401" t="s">
        <v>49</v>
      </c>
      <c r="AN401" t="s">
        <v>88</v>
      </c>
      <c r="AO401" t="s">
        <v>49</v>
      </c>
      <c r="AP401" t="s">
        <v>33</v>
      </c>
      <c r="AQ401" t="s">
        <v>31</v>
      </c>
      <c r="AR401" t="s">
        <v>60</v>
      </c>
      <c r="AS401" t="s">
        <v>966</v>
      </c>
      <c r="AT401" s="3">
        <v>2.8660000000000001</v>
      </c>
      <c r="AU401" s="3">
        <v>3.4449999999999998</v>
      </c>
      <c r="AV401" s="4">
        <v>5160000</v>
      </c>
      <c r="AW401" s="5">
        <v>108.47</v>
      </c>
      <c r="AX401" s="6">
        <v>5597052</v>
      </c>
      <c r="AY401" s="5">
        <v>114.212</v>
      </c>
      <c r="AZ401" s="4">
        <v>5893339.2000000002</v>
      </c>
      <c r="BA401" s="4">
        <v>296287.2</v>
      </c>
    </row>
    <row r="402" spans="1:53" hidden="1" x14ac:dyDescent="0.25">
      <c r="A402" t="str">
        <f t="shared" si="18"/>
        <v>Dup</v>
      </c>
      <c r="B402" t="str">
        <f t="shared" si="17"/>
        <v>495098</v>
      </c>
      <c r="C402" t="s">
        <v>1030</v>
      </c>
      <c r="D402" t="s">
        <v>27</v>
      </c>
      <c r="E402" t="s">
        <v>1029</v>
      </c>
      <c r="F402" t="s">
        <v>1067</v>
      </c>
      <c r="G402" t="s">
        <v>205</v>
      </c>
      <c r="H402" t="str">
        <f>F402&amp;", "&amp;G402</f>
        <v>King, WA</v>
      </c>
      <c r="I402" t="s">
        <v>1155</v>
      </c>
      <c r="J402" s="7">
        <v>53033</v>
      </c>
      <c r="K402" t="s">
        <v>1227</v>
      </c>
      <c r="L402">
        <v>136834</v>
      </c>
      <c r="M402">
        <v>77895</v>
      </c>
      <c r="N402">
        <v>3795</v>
      </c>
      <c r="O402">
        <v>378</v>
      </c>
      <c r="P402">
        <v>44688</v>
      </c>
      <c r="Q402">
        <v>431</v>
      </c>
      <c r="R402">
        <v>2843</v>
      </c>
      <c r="S402">
        <v>6804</v>
      </c>
      <c r="T402" s="12">
        <v>56.926641039507722</v>
      </c>
      <c r="U402" s="9">
        <f>N402/L402</f>
        <v>2.7734335033690456E-2</v>
      </c>
      <c r="V402" s="9">
        <f>O402/L402</f>
        <v>2.7624713156086935E-3</v>
      </c>
      <c r="W402" s="9">
        <f>P402/L402</f>
        <v>0.32658549775640555</v>
      </c>
      <c r="X402" s="9">
        <f>Q402/L402</f>
        <v>3.1498019498077965E-3</v>
      </c>
      <c r="Y402" s="9">
        <f>R402/L402</f>
        <v>2.0776999868453747E-2</v>
      </c>
      <c r="Z402" s="9">
        <f>S402/L402</f>
        <v>4.9724483680956486E-2</v>
      </c>
      <c r="AA402" s="9">
        <f>SUM(N402:S402)/L402</f>
        <v>0.43073358960492275</v>
      </c>
      <c r="AB402" s="9" t="str">
        <f>IF(T402&gt;73,"Greater","Less")</f>
        <v>Less</v>
      </c>
      <c r="AC402" s="9" t="str">
        <f>IF(T402&gt;VLOOKUP(G402,Some_data!$C$3144:$M$3196,11,FALSE),"Greater","Less")</f>
        <v>Less</v>
      </c>
      <c r="AD402" s="9" t="str">
        <f>IF(T402&gt;VLOOKUP(J402,Some_data!$A$2:$M$3143,13,FALSE),"Greater","Less")</f>
        <v>Less</v>
      </c>
      <c r="AE402" s="9"/>
      <c r="AF402" t="s">
        <v>87</v>
      </c>
      <c r="AG402" s="1">
        <v>4</v>
      </c>
      <c r="AH402" s="2">
        <v>48549</v>
      </c>
      <c r="AI402" s="2">
        <v>46722</v>
      </c>
      <c r="AJ402" t="s">
        <v>31</v>
      </c>
      <c r="AK402" s="2">
        <v>46722</v>
      </c>
      <c r="AL402" t="s">
        <v>88</v>
      </c>
      <c r="AM402" t="s">
        <v>49</v>
      </c>
      <c r="AN402" t="s">
        <v>88</v>
      </c>
      <c r="AO402" t="s">
        <v>49</v>
      </c>
      <c r="AP402" t="s">
        <v>33</v>
      </c>
      <c r="AQ402" t="s">
        <v>31</v>
      </c>
      <c r="AR402" t="s">
        <v>60</v>
      </c>
      <c r="AS402" t="s">
        <v>966</v>
      </c>
      <c r="AT402" s="3">
        <v>2.9460000000000002</v>
      </c>
      <c r="AU402" s="3">
        <v>3.5459999999999998</v>
      </c>
      <c r="AV402" s="4">
        <v>5365000</v>
      </c>
      <c r="AW402" s="5">
        <v>107.843</v>
      </c>
      <c r="AX402" s="6">
        <v>5785776.9500000002</v>
      </c>
      <c r="AY402" s="5">
        <v>113.267</v>
      </c>
      <c r="AZ402" s="4">
        <v>6076774.5499999998</v>
      </c>
      <c r="BA402" s="4">
        <v>290997.59999999998</v>
      </c>
    </row>
    <row r="403" spans="1:53" hidden="1" x14ac:dyDescent="0.25">
      <c r="A403" t="str">
        <f t="shared" si="18"/>
        <v>Dup</v>
      </c>
      <c r="B403" t="str">
        <f t="shared" si="17"/>
        <v>495098</v>
      </c>
      <c r="C403" t="s">
        <v>1031</v>
      </c>
      <c r="D403" t="s">
        <v>27</v>
      </c>
      <c r="E403" t="s">
        <v>1029</v>
      </c>
      <c r="F403" t="s">
        <v>1067</v>
      </c>
      <c r="G403" t="s">
        <v>205</v>
      </c>
      <c r="H403" t="str">
        <f>F403&amp;", "&amp;G403</f>
        <v>King, WA</v>
      </c>
      <c r="I403" t="s">
        <v>1155</v>
      </c>
      <c r="J403" s="7">
        <v>53033</v>
      </c>
      <c r="K403" t="s">
        <v>1227</v>
      </c>
      <c r="L403">
        <v>136834</v>
      </c>
      <c r="M403">
        <v>77895</v>
      </c>
      <c r="N403">
        <v>3795</v>
      </c>
      <c r="O403">
        <v>378</v>
      </c>
      <c r="P403">
        <v>44688</v>
      </c>
      <c r="Q403">
        <v>431</v>
      </c>
      <c r="R403">
        <v>2843</v>
      </c>
      <c r="S403">
        <v>6804</v>
      </c>
      <c r="T403" s="12">
        <v>56.926641039507722</v>
      </c>
      <c r="U403" s="9">
        <f>N403/L403</f>
        <v>2.7734335033690456E-2</v>
      </c>
      <c r="V403" s="9">
        <f>O403/L403</f>
        <v>2.7624713156086935E-3</v>
      </c>
      <c r="W403" s="9">
        <f>P403/L403</f>
        <v>0.32658549775640555</v>
      </c>
      <c r="X403" s="9">
        <f>Q403/L403</f>
        <v>3.1498019498077965E-3</v>
      </c>
      <c r="Y403" s="9">
        <f>R403/L403</f>
        <v>2.0776999868453747E-2</v>
      </c>
      <c r="Z403" s="9">
        <f>S403/L403</f>
        <v>4.9724483680956486E-2</v>
      </c>
      <c r="AA403" s="9">
        <f>SUM(N403:S403)/L403</f>
        <v>0.43073358960492275</v>
      </c>
      <c r="AB403" s="9" t="str">
        <f>IF(T403&gt;73,"Greater","Less")</f>
        <v>Less</v>
      </c>
      <c r="AC403" s="9" t="str">
        <f>IF(T403&gt;VLOOKUP(G403,Some_data!$C$3144:$M$3196,11,FALSE),"Greater","Less")</f>
        <v>Less</v>
      </c>
      <c r="AD403" s="9" t="str">
        <f>IF(T403&gt;VLOOKUP(J403,Some_data!$A$2:$M$3143,13,FALSE),"Greater","Less")</f>
        <v>Less</v>
      </c>
      <c r="AE403" s="9"/>
      <c r="AF403" t="s">
        <v>87</v>
      </c>
      <c r="AG403" s="1">
        <v>4</v>
      </c>
      <c r="AH403" s="2">
        <v>48914</v>
      </c>
      <c r="AI403" s="2">
        <v>46722</v>
      </c>
      <c r="AJ403" t="s">
        <v>31</v>
      </c>
      <c r="AK403" s="2">
        <v>46722</v>
      </c>
      <c r="AL403" t="s">
        <v>88</v>
      </c>
      <c r="AM403" t="s">
        <v>49</v>
      </c>
      <c r="AN403" t="s">
        <v>88</v>
      </c>
      <c r="AO403" t="s">
        <v>49</v>
      </c>
      <c r="AP403" t="s">
        <v>33</v>
      </c>
      <c r="AQ403" t="s">
        <v>31</v>
      </c>
      <c r="AR403" t="s">
        <v>60</v>
      </c>
      <c r="AS403" t="s">
        <v>966</v>
      </c>
      <c r="AT403" s="3">
        <v>3.0270000000000001</v>
      </c>
      <c r="AU403" s="3">
        <v>3.6480000000000001</v>
      </c>
      <c r="AV403" s="4">
        <v>5580000</v>
      </c>
      <c r="AW403" s="5">
        <v>107.22</v>
      </c>
      <c r="AX403" s="6">
        <v>5982876</v>
      </c>
      <c r="AY403" s="5">
        <v>112.887</v>
      </c>
      <c r="AZ403" s="4">
        <v>6299094.5999999996</v>
      </c>
      <c r="BA403" s="4">
        <v>316218.59999999998</v>
      </c>
    </row>
    <row r="404" spans="1:53" hidden="1" x14ac:dyDescent="0.25">
      <c r="A404" t="str">
        <f t="shared" si="18"/>
        <v>Dup</v>
      </c>
      <c r="B404" t="str">
        <f t="shared" si="17"/>
        <v>495098</v>
      </c>
      <c r="C404" t="s">
        <v>1032</v>
      </c>
      <c r="D404" t="s">
        <v>27</v>
      </c>
      <c r="E404" t="s">
        <v>1029</v>
      </c>
      <c r="F404" t="s">
        <v>1067</v>
      </c>
      <c r="G404" t="s">
        <v>205</v>
      </c>
      <c r="H404" t="str">
        <f>F404&amp;", "&amp;G404</f>
        <v>King, WA</v>
      </c>
      <c r="I404" t="s">
        <v>1155</v>
      </c>
      <c r="J404" s="7">
        <v>53033</v>
      </c>
      <c r="K404" t="s">
        <v>1227</v>
      </c>
      <c r="L404">
        <v>136834</v>
      </c>
      <c r="M404">
        <v>77895</v>
      </c>
      <c r="N404">
        <v>3795</v>
      </c>
      <c r="O404">
        <v>378</v>
      </c>
      <c r="P404">
        <v>44688</v>
      </c>
      <c r="Q404">
        <v>431</v>
      </c>
      <c r="R404">
        <v>2843</v>
      </c>
      <c r="S404">
        <v>6804</v>
      </c>
      <c r="T404" s="12">
        <v>56.926641039507722</v>
      </c>
      <c r="U404" s="9">
        <f>N404/L404</f>
        <v>2.7734335033690456E-2</v>
      </c>
      <c r="V404" s="9">
        <f>O404/L404</f>
        <v>2.7624713156086935E-3</v>
      </c>
      <c r="W404" s="9">
        <f>P404/L404</f>
        <v>0.32658549775640555</v>
      </c>
      <c r="X404" s="9">
        <f>Q404/L404</f>
        <v>3.1498019498077965E-3</v>
      </c>
      <c r="Y404" s="9">
        <f>R404/L404</f>
        <v>2.0776999868453747E-2</v>
      </c>
      <c r="Z404" s="9">
        <f>S404/L404</f>
        <v>4.9724483680956486E-2</v>
      </c>
      <c r="AA404" s="9">
        <f>SUM(N404:S404)/L404</f>
        <v>0.43073358960492275</v>
      </c>
      <c r="AB404" s="9" t="str">
        <f>IF(T404&gt;73,"Greater","Less")</f>
        <v>Less</v>
      </c>
      <c r="AC404" s="9" t="str">
        <f>IF(T404&gt;VLOOKUP(G404,Some_data!$C$3144:$M$3196,11,FALSE),"Greater","Less")</f>
        <v>Less</v>
      </c>
      <c r="AD404" s="9" t="str">
        <f>IF(T404&gt;VLOOKUP(J404,Some_data!$A$2:$M$3143,13,FALSE),"Greater","Less")</f>
        <v>Less</v>
      </c>
      <c r="AE404" s="9"/>
      <c r="AF404" t="s">
        <v>87</v>
      </c>
      <c r="AG404" s="1">
        <v>4</v>
      </c>
      <c r="AH404" s="2">
        <v>49279</v>
      </c>
      <c r="AI404" s="2">
        <v>46722</v>
      </c>
      <c r="AJ404" t="s">
        <v>31</v>
      </c>
      <c r="AK404" s="2">
        <v>46722</v>
      </c>
      <c r="AL404" t="s">
        <v>88</v>
      </c>
      <c r="AM404" t="s">
        <v>49</v>
      </c>
      <c r="AN404" t="s">
        <v>88</v>
      </c>
      <c r="AO404" t="s">
        <v>49</v>
      </c>
      <c r="AP404" t="s">
        <v>33</v>
      </c>
      <c r="AQ404" t="s">
        <v>31</v>
      </c>
      <c r="AR404" t="s">
        <v>60</v>
      </c>
      <c r="AS404" t="s">
        <v>966</v>
      </c>
      <c r="AT404" s="3">
        <v>3.097</v>
      </c>
      <c r="AU404" s="3">
        <v>3.7370000000000001</v>
      </c>
      <c r="AV404" s="4">
        <v>5805000</v>
      </c>
      <c r="AW404" s="5">
        <v>106.678</v>
      </c>
      <c r="AX404" s="6">
        <v>6192657.9000000004</v>
      </c>
      <c r="AY404" s="5">
        <v>112.479</v>
      </c>
      <c r="AZ404" s="4">
        <v>6529405.9500000002</v>
      </c>
      <c r="BA404" s="4">
        <v>336748.05</v>
      </c>
    </row>
    <row r="405" spans="1:53" x14ac:dyDescent="0.25">
      <c r="A405" t="str">
        <f t="shared" si="18"/>
        <v xml:space="preserve"> </v>
      </c>
      <c r="B405" t="str">
        <f t="shared" si="17"/>
        <v>499513</v>
      </c>
      <c r="C405" t="s">
        <v>509</v>
      </c>
      <c r="D405" t="s">
        <v>27</v>
      </c>
      <c r="E405" t="s">
        <v>510</v>
      </c>
      <c r="F405" t="s">
        <v>1094</v>
      </c>
      <c r="G405" t="s">
        <v>382</v>
      </c>
      <c r="H405" t="str">
        <f>F405&amp;", "&amp;G405</f>
        <v>Knox, TN</v>
      </c>
      <c r="I405" t="s">
        <v>1181</v>
      </c>
      <c r="J405" s="7">
        <v>47093</v>
      </c>
      <c r="K405" t="s">
        <v>1229</v>
      </c>
      <c r="L405">
        <v>452286</v>
      </c>
      <c r="M405">
        <v>386348</v>
      </c>
      <c r="N405">
        <v>40131</v>
      </c>
      <c r="O405">
        <v>1373</v>
      </c>
      <c r="P405">
        <v>9710</v>
      </c>
      <c r="Q405">
        <v>242</v>
      </c>
      <c r="R405">
        <v>4808</v>
      </c>
      <c r="S405">
        <v>9674</v>
      </c>
      <c r="T405" s="12">
        <v>85.421171559588402</v>
      </c>
      <c r="U405" s="9">
        <f>N405/L405</f>
        <v>8.8729255382656108E-2</v>
      </c>
      <c r="V405" s="9">
        <f>O405/L405</f>
        <v>3.0356898068920994E-3</v>
      </c>
      <c r="W405" s="9">
        <f>P405/L405</f>
        <v>2.1468716696957234E-2</v>
      </c>
      <c r="X405" s="9">
        <f>Q405/L405</f>
        <v>5.3505967463065402E-4</v>
      </c>
      <c r="Y405" s="9">
        <f>R405/L405</f>
        <v>1.0630441800099937E-2</v>
      </c>
      <c r="Z405" s="9">
        <f>S405/L405</f>
        <v>2.1389121042879947E-2</v>
      </c>
      <c r="AA405" s="9">
        <f>SUM(N405:S405)/L405</f>
        <v>0.14578828440411598</v>
      </c>
      <c r="AB405" s="9" t="str">
        <f>IF(T405&gt;73,"Greater","Less")</f>
        <v>Greater</v>
      </c>
      <c r="AC405" s="9" t="str">
        <f>IF(T405&gt;VLOOKUP(G405,Some_data!$C$3144:$M$3196,11,FALSE),"Greater","Less")</f>
        <v>Greater</v>
      </c>
      <c r="AD405" s="9" t="str">
        <f>IF(T405&gt;VLOOKUP(J405,Some_data!$A$2:$M$3143,13,FALSE),"Greater","Less")</f>
        <v>Less</v>
      </c>
      <c r="AE405" s="12">
        <f>IF(AD405="Greater",0,1)</f>
        <v>1</v>
      </c>
      <c r="AF405" t="s">
        <v>87</v>
      </c>
      <c r="AG405" s="1">
        <v>2.8</v>
      </c>
      <c r="AH405" s="2">
        <v>48000</v>
      </c>
      <c r="AI405" s="2">
        <v>45809</v>
      </c>
      <c r="AJ405" t="s">
        <v>31</v>
      </c>
      <c r="AK405" s="2">
        <v>45809</v>
      </c>
      <c r="AL405" t="s">
        <v>43</v>
      </c>
      <c r="AM405" t="s">
        <v>49</v>
      </c>
      <c r="AN405" t="s">
        <v>43</v>
      </c>
      <c r="AO405" t="s">
        <v>49</v>
      </c>
      <c r="AP405" t="s">
        <v>33</v>
      </c>
      <c r="AQ405" t="s">
        <v>31</v>
      </c>
      <c r="AR405" t="s">
        <v>100</v>
      </c>
      <c r="AS405" t="s">
        <v>70</v>
      </c>
      <c r="AT405" s="3">
        <v>2.8</v>
      </c>
      <c r="AU405" s="3">
        <v>3.3610000000000002</v>
      </c>
      <c r="AV405" s="4">
        <v>4365000</v>
      </c>
      <c r="AW405" s="5">
        <v>100</v>
      </c>
      <c r="AX405" s="6">
        <v>4365000</v>
      </c>
      <c r="AY405" s="5">
        <v>102.43</v>
      </c>
      <c r="AZ405" s="4">
        <v>4471069.5</v>
      </c>
      <c r="BA405" s="4">
        <v>106069.5</v>
      </c>
    </row>
    <row r="406" spans="1:53" hidden="1" x14ac:dyDescent="0.25">
      <c r="A406" t="str">
        <f t="shared" si="18"/>
        <v>Dup</v>
      </c>
      <c r="B406" t="str">
        <f t="shared" si="17"/>
        <v>499513</v>
      </c>
      <c r="C406" t="s">
        <v>511</v>
      </c>
      <c r="D406" t="s">
        <v>27</v>
      </c>
      <c r="E406" t="s">
        <v>510</v>
      </c>
      <c r="F406" t="s">
        <v>1094</v>
      </c>
      <c r="G406" t="s">
        <v>382</v>
      </c>
      <c r="H406" t="str">
        <f>F406&amp;", "&amp;G406</f>
        <v>Knox, TN</v>
      </c>
      <c r="I406" t="s">
        <v>1181</v>
      </c>
      <c r="J406" s="7">
        <v>47093</v>
      </c>
      <c r="K406" t="s">
        <v>1229</v>
      </c>
      <c r="L406">
        <v>452286</v>
      </c>
      <c r="M406">
        <v>386348</v>
      </c>
      <c r="N406">
        <v>40131</v>
      </c>
      <c r="O406">
        <v>1373</v>
      </c>
      <c r="P406">
        <v>9710</v>
      </c>
      <c r="Q406">
        <v>242</v>
      </c>
      <c r="R406">
        <v>4808</v>
      </c>
      <c r="S406">
        <v>9674</v>
      </c>
      <c r="T406" s="12">
        <v>85.421171559588402</v>
      </c>
      <c r="U406" s="9">
        <f>N406/L406</f>
        <v>8.8729255382656108E-2</v>
      </c>
      <c r="V406" s="9">
        <f>O406/L406</f>
        <v>3.0356898068920994E-3</v>
      </c>
      <c r="W406" s="9">
        <f>P406/L406</f>
        <v>2.1468716696957234E-2</v>
      </c>
      <c r="X406" s="9">
        <f>Q406/L406</f>
        <v>5.3505967463065402E-4</v>
      </c>
      <c r="Y406" s="9">
        <f>R406/L406</f>
        <v>1.0630441800099937E-2</v>
      </c>
      <c r="Z406" s="9">
        <f>S406/L406</f>
        <v>2.1389121042879947E-2</v>
      </c>
      <c r="AA406" s="9">
        <f>SUM(N406:S406)/L406</f>
        <v>0.14578828440411598</v>
      </c>
      <c r="AB406" s="9" t="str">
        <f>IF(T406&gt;73,"Greater","Less")</f>
        <v>Greater</v>
      </c>
      <c r="AC406" s="9" t="str">
        <f>IF(T406&gt;VLOOKUP(G406,Some_data!$C$3144:$M$3196,11,FALSE),"Greater","Less")</f>
        <v>Greater</v>
      </c>
      <c r="AD406" s="9" t="str">
        <f>IF(T406&gt;VLOOKUP(J406,Some_data!$A$2:$M$3143,13,FALSE),"Greater","Less")</f>
        <v>Less</v>
      </c>
      <c r="AE406" s="9"/>
      <c r="AF406" t="s">
        <v>87</v>
      </c>
      <c r="AG406" s="1">
        <v>2.9</v>
      </c>
      <c r="AH406" s="2">
        <v>48366</v>
      </c>
      <c r="AI406" s="2">
        <v>45809</v>
      </c>
      <c r="AJ406" t="s">
        <v>31</v>
      </c>
      <c r="AK406" s="2">
        <v>45809</v>
      </c>
      <c r="AL406" t="s">
        <v>43</v>
      </c>
      <c r="AM406" t="s">
        <v>49</v>
      </c>
      <c r="AN406" t="s">
        <v>43</v>
      </c>
      <c r="AO406" t="s">
        <v>49</v>
      </c>
      <c r="AP406" t="s">
        <v>33</v>
      </c>
      <c r="AQ406" t="s">
        <v>31</v>
      </c>
      <c r="AR406" t="s">
        <v>100</v>
      </c>
      <c r="AS406" t="s">
        <v>70</v>
      </c>
      <c r="AT406" s="3">
        <v>2.9</v>
      </c>
      <c r="AU406" s="3">
        <v>3.4870000000000001</v>
      </c>
      <c r="AV406" s="4">
        <v>4460000</v>
      </c>
      <c r="AW406" s="5">
        <v>100</v>
      </c>
      <c r="AX406" s="6">
        <v>4460000</v>
      </c>
      <c r="AY406" s="5">
        <v>102.544</v>
      </c>
      <c r="AZ406" s="4">
        <v>4573462.4000000004</v>
      </c>
      <c r="BA406" s="4">
        <v>113462.39999999999</v>
      </c>
    </row>
    <row r="407" spans="1:53" hidden="1" x14ac:dyDescent="0.25">
      <c r="A407" t="str">
        <f t="shared" si="18"/>
        <v>Dup</v>
      </c>
      <c r="B407" t="str">
        <f t="shared" si="17"/>
        <v>499513</v>
      </c>
      <c r="C407" t="s">
        <v>512</v>
      </c>
      <c r="D407" t="s">
        <v>27</v>
      </c>
      <c r="E407" t="s">
        <v>510</v>
      </c>
      <c r="F407" t="s">
        <v>1094</v>
      </c>
      <c r="G407" t="s">
        <v>382</v>
      </c>
      <c r="H407" t="str">
        <f>F407&amp;", "&amp;G407</f>
        <v>Knox, TN</v>
      </c>
      <c r="I407" t="s">
        <v>1181</v>
      </c>
      <c r="J407" s="7">
        <v>47093</v>
      </c>
      <c r="K407" t="s">
        <v>1229</v>
      </c>
      <c r="L407">
        <v>452286</v>
      </c>
      <c r="M407">
        <v>386348</v>
      </c>
      <c r="N407">
        <v>40131</v>
      </c>
      <c r="O407">
        <v>1373</v>
      </c>
      <c r="P407">
        <v>9710</v>
      </c>
      <c r="Q407">
        <v>242</v>
      </c>
      <c r="R407">
        <v>4808</v>
      </c>
      <c r="S407">
        <v>9674</v>
      </c>
      <c r="T407" s="12">
        <v>85.421171559588402</v>
      </c>
      <c r="U407" s="9">
        <f>N407/L407</f>
        <v>8.8729255382656108E-2</v>
      </c>
      <c r="V407" s="9">
        <f>O407/L407</f>
        <v>3.0356898068920994E-3</v>
      </c>
      <c r="W407" s="9">
        <f>P407/L407</f>
        <v>2.1468716696957234E-2</v>
      </c>
      <c r="X407" s="9">
        <f>Q407/L407</f>
        <v>5.3505967463065402E-4</v>
      </c>
      <c r="Y407" s="9">
        <f>R407/L407</f>
        <v>1.0630441800099937E-2</v>
      </c>
      <c r="Z407" s="9">
        <f>S407/L407</f>
        <v>2.1389121042879947E-2</v>
      </c>
      <c r="AA407" s="9">
        <f>SUM(N407:S407)/L407</f>
        <v>0.14578828440411598</v>
      </c>
      <c r="AB407" s="9" t="str">
        <f>IF(T407&gt;73,"Greater","Less")</f>
        <v>Greater</v>
      </c>
      <c r="AC407" s="9" t="str">
        <f>IF(T407&gt;VLOOKUP(G407,Some_data!$C$3144:$M$3196,11,FALSE),"Greater","Less")</f>
        <v>Greater</v>
      </c>
      <c r="AD407" s="9" t="str">
        <f>IF(T407&gt;VLOOKUP(J407,Some_data!$A$2:$M$3143,13,FALSE),"Greater","Less")</f>
        <v>Less</v>
      </c>
      <c r="AE407" s="9"/>
      <c r="AF407" t="s">
        <v>87</v>
      </c>
      <c r="AG407" s="1">
        <v>2.95</v>
      </c>
      <c r="AH407" s="2">
        <v>48731</v>
      </c>
      <c r="AI407" s="2">
        <v>45809</v>
      </c>
      <c r="AJ407" t="s">
        <v>31</v>
      </c>
      <c r="AK407" s="2">
        <v>45809</v>
      </c>
      <c r="AL407" t="s">
        <v>43</v>
      </c>
      <c r="AM407" t="s">
        <v>49</v>
      </c>
      <c r="AN407" t="s">
        <v>43</v>
      </c>
      <c r="AO407" t="s">
        <v>49</v>
      </c>
      <c r="AP407" t="s">
        <v>33</v>
      </c>
      <c r="AQ407" t="s">
        <v>31</v>
      </c>
      <c r="AR407" t="s">
        <v>100</v>
      </c>
      <c r="AS407" t="s">
        <v>70</v>
      </c>
      <c r="AT407" s="3">
        <v>2.95</v>
      </c>
      <c r="AU407" s="3">
        <v>3.5510000000000002</v>
      </c>
      <c r="AV407" s="4">
        <v>4605000</v>
      </c>
      <c r="AW407" s="5">
        <v>100</v>
      </c>
      <c r="AX407" s="6">
        <v>4605000</v>
      </c>
      <c r="AY407" s="5">
        <v>102.03700000000001</v>
      </c>
      <c r="AZ407" s="4">
        <v>4698803.8499999996</v>
      </c>
      <c r="BA407" s="4">
        <v>93803.85</v>
      </c>
    </row>
    <row r="408" spans="1:53" hidden="1" x14ac:dyDescent="0.25">
      <c r="A408" t="str">
        <f t="shared" si="18"/>
        <v>Dup</v>
      </c>
      <c r="B408" t="str">
        <f t="shared" si="17"/>
        <v>499513</v>
      </c>
      <c r="C408" t="s">
        <v>513</v>
      </c>
      <c r="D408" t="s">
        <v>27</v>
      </c>
      <c r="E408" t="s">
        <v>510</v>
      </c>
      <c r="F408" t="s">
        <v>1094</v>
      </c>
      <c r="G408" t="s">
        <v>382</v>
      </c>
      <c r="H408" t="str">
        <f>F408&amp;", "&amp;G408</f>
        <v>Knox, TN</v>
      </c>
      <c r="I408" t="s">
        <v>1181</v>
      </c>
      <c r="J408" s="7">
        <v>47093</v>
      </c>
      <c r="K408" t="s">
        <v>1229</v>
      </c>
      <c r="L408">
        <v>452286</v>
      </c>
      <c r="M408">
        <v>386348</v>
      </c>
      <c r="N408">
        <v>40131</v>
      </c>
      <c r="O408">
        <v>1373</v>
      </c>
      <c r="P408">
        <v>9710</v>
      </c>
      <c r="Q408">
        <v>242</v>
      </c>
      <c r="R408">
        <v>4808</v>
      </c>
      <c r="S408">
        <v>9674</v>
      </c>
      <c r="T408" s="12">
        <v>85.421171559588402</v>
      </c>
      <c r="U408" s="9">
        <f>N408/L408</f>
        <v>8.8729255382656108E-2</v>
      </c>
      <c r="V408" s="9">
        <f>O408/L408</f>
        <v>3.0356898068920994E-3</v>
      </c>
      <c r="W408" s="9">
        <f>P408/L408</f>
        <v>2.1468716696957234E-2</v>
      </c>
      <c r="X408" s="9">
        <f>Q408/L408</f>
        <v>5.3505967463065402E-4</v>
      </c>
      <c r="Y408" s="9">
        <f>R408/L408</f>
        <v>1.0630441800099937E-2</v>
      </c>
      <c r="Z408" s="9">
        <f>S408/L408</f>
        <v>2.1389121042879947E-2</v>
      </c>
      <c r="AA408" s="9">
        <f>SUM(N408:S408)/L408</f>
        <v>0.14578828440411598</v>
      </c>
      <c r="AB408" s="9" t="str">
        <f>IF(T408&gt;73,"Greater","Less")</f>
        <v>Greater</v>
      </c>
      <c r="AC408" s="9" t="str">
        <f>IF(T408&gt;VLOOKUP(G408,Some_data!$C$3144:$M$3196,11,FALSE),"Greater","Less")</f>
        <v>Greater</v>
      </c>
      <c r="AD408" s="9" t="str">
        <f>IF(T408&gt;VLOOKUP(J408,Some_data!$A$2:$M$3143,13,FALSE),"Greater","Less")</f>
        <v>Less</v>
      </c>
      <c r="AE408" s="9"/>
      <c r="AF408" t="s">
        <v>87</v>
      </c>
      <c r="AG408" s="1">
        <v>3</v>
      </c>
      <c r="AH408" s="2">
        <v>49096</v>
      </c>
      <c r="AI408" s="2">
        <v>45809</v>
      </c>
      <c r="AJ408" t="s">
        <v>31</v>
      </c>
      <c r="AK408" s="2">
        <v>45809</v>
      </c>
      <c r="AL408" t="s">
        <v>43</v>
      </c>
      <c r="AM408" t="s">
        <v>49</v>
      </c>
      <c r="AN408" t="s">
        <v>43</v>
      </c>
      <c r="AO408" t="s">
        <v>49</v>
      </c>
      <c r="AP408" t="s">
        <v>33</v>
      </c>
      <c r="AQ408" t="s">
        <v>31</v>
      </c>
      <c r="AR408" t="s">
        <v>100</v>
      </c>
      <c r="AS408" t="s">
        <v>70</v>
      </c>
      <c r="AT408" s="3">
        <v>3</v>
      </c>
      <c r="AU408" s="3">
        <v>3.6139999999999999</v>
      </c>
      <c r="AV408" s="4">
        <v>4715000</v>
      </c>
      <c r="AW408" s="5">
        <v>100</v>
      </c>
      <c r="AX408" s="6">
        <v>4715000</v>
      </c>
      <c r="AY408" s="5">
        <v>102.297</v>
      </c>
      <c r="AZ408" s="4">
        <v>4823303.55</v>
      </c>
      <c r="BA408" s="4">
        <v>108303.55</v>
      </c>
    </row>
    <row r="409" spans="1:53" hidden="1" x14ac:dyDescent="0.25">
      <c r="A409" t="str">
        <f t="shared" si="18"/>
        <v>Dup</v>
      </c>
      <c r="B409" t="str">
        <f t="shared" si="17"/>
        <v>499513</v>
      </c>
      <c r="C409" t="s">
        <v>514</v>
      </c>
      <c r="D409" t="s">
        <v>27</v>
      </c>
      <c r="E409" t="s">
        <v>510</v>
      </c>
      <c r="F409" t="s">
        <v>1094</v>
      </c>
      <c r="G409" t="s">
        <v>382</v>
      </c>
      <c r="H409" t="str">
        <f>F409&amp;", "&amp;G409</f>
        <v>Knox, TN</v>
      </c>
      <c r="I409" t="s">
        <v>1181</v>
      </c>
      <c r="J409" s="7">
        <v>47093</v>
      </c>
      <c r="K409" t="s">
        <v>1229</v>
      </c>
      <c r="L409">
        <v>452286</v>
      </c>
      <c r="M409">
        <v>386348</v>
      </c>
      <c r="N409">
        <v>40131</v>
      </c>
      <c r="O409">
        <v>1373</v>
      </c>
      <c r="P409">
        <v>9710</v>
      </c>
      <c r="Q409">
        <v>242</v>
      </c>
      <c r="R409">
        <v>4808</v>
      </c>
      <c r="S409">
        <v>9674</v>
      </c>
      <c r="T409" s="12">
        <v>85.421171559588402</v>
      </c>
      <c r="U409" s="9">
        <f>N409/L409</f>
        <v>8.8729255382656108E-2</v>
      </c>
      <c r="V409" s="9">
        <f>O409/L409</f>
        <v>3.0356898068920994E-3</v>
      </c>
      <c r="W409" s="9">
        <f>P409/L409</f>
        <v>2.1468716696957234E-2</v>
      </c>
      <c r="X409" s="9">
        <f>Q409/L409</f>
        <v>5.3505967463065402E-4</v>
      </c>
      <c r="Y409" s="9">
        <f>R409/L409</f>
        <v>1.0630441800099937E-2</v>
      </c>
      <c r="Z409" s="9">
        <f>S409/L409</f>
        <v>2.1389121042879947E-2</v>
      </c>
      <c r="AA409" s="9">
        <f>SUM(N409:S409)/L409</f>
        <v>0.14578828440411598</v>
      </c>
      <c r="AB409" s="9" t="str">
        <f>IF(T409&gt;73,"Greater","Less")</f>
        <v>Greater</v>
      </c>
      <c r="AC409" s="9" t="str">
        <f>IF(T409&gt;VLOOKUP(G409,Some_data!$C$3144:$M$3196,11,FALSE),"Greater","Less")</f>
        <v>Greater</v>
      </c>
      <c r="AD409" s="9" t="str">
        <f>IF(T409&gt;VLOOKUP(J409,Some_data!$A$2:$M$3143,13,FALSE),"Greater","Less")</f>
        <v>Less</v>
      </c>
      <c r="AE409" s="9"/>
      <c r="AF409" t="s">
        <v>87</v>
      </c>
      <c r="AG409" s="1">
        <v>3.05</v>
      </c>
      <c r="AH409" s="2">
        <v>49461</v>
      </c>
      <c r="AI409" s="2">
        <v>45809</v>
      </c>
      <c r="AJ409" t="s">
        <v>31</v>
      </c>
      <c r="AK409" s="2">
        <v>45809</v>
      </c>
      <c r="AL409" t="s">
        <v>43</v>
      </c>
      <c r="AM409" t="s">
        <v>49</v>
      </c>
      <c r="AN409" t="s">
        <v>43</v>
      </c>
      <c r="AO409" t="s">
        <v>49</v>
      </c>
      <c r="AP409" t="s">
        <v>33</v>
      </c>
      <c r="AQ409" t="s">
        <v>31</v>
      </c>
      <c r="AR409" t="s">
        <v>100</v>
      </c>
      <c r="AS409" t="s">
        <v>70</v>
      </c>
      <c r="AT409" s="3">
        <v>3.05</v>
      </c>
      <c r="AU409" s="3">
        <v>3.677</v>
      </c>
      <c r="AV409" s="4">
        <v>4955000</v>
      </c>
      <c r="AW409" s="5">
        <v>100</v>
      </c>
      <c r="AX409" s="6">
        <v>4955000</v>
      </c>
      <c r="AY409" s="5">
        <v>102.089</v>
      </c>
      <c r="AZ409" s="4">
        <v>5058509.95</v>
      </c>
      <c r="BA409" s="4">
        <v>103509.95</v>
      </c>
    </row>
    <row r="410" spans="1:53" x14ac:dyDescent="0.25">
      <c r="A410" t="str">
        <f t="shared" si="18"/>
        <v xml:space="preserve"> </v>
      </c>
      <c r="B410" t="str">
        <f t="shared" si="17"/>
        <v>509624</v>
      </c>
      <c r="C410" t="s">
        <v>515</v>
      </c>
      <c r="D410" t="s">
        <v>27</v>
      </c>
      <c r="E410" t="s">
        <v>516</v>
      </c>
      <c r="F410" t="s">
        <v>1074</v>
      </c>
      <c r="G410" t="s">
        <v>42</v>
      </c>
      <c r="H410" t="str">
        <f>F410&amp;", "&amp;G410</f>
        <v>Washington, MN</v>
      </c>
      <c r="I410" t="s">
        <v>1162</v>
      </c>
      <c r="J410" s="7">
        <v>27163</v>
      </c>
      <c r="K410" t="s">
        <v>1226</v>
      </c>
      <c r="L410">
        <v>8621</v>
      </c>
      <c r="M410">
        <v>8108</v>
      </c>
      <c r="N410">
        <v>23</v>
      </c>
      <c r="O410">
        <v>0</v>
      </c>
      <c r="P410">
        <v>177</v>
      </c>
      <c r="Q410">
        <v>0</v>
      </c>
      <c r="R410">
        <v>148</v>
      </c>
      <c r="S410">
        <v>165</v>
      </c>
      <c r="T410" s="12">
        <v>94.049414221088043</v>
      </c>
      <c r="U410" s="9">
        <f>N410/L410</f>
        <v>2.6679039554576033E-3</v>
      </c>
      <c r="V410" s="9">
        <f>O410/L410</f>
        <v>0</v>
      </c>
      <c r="W410" s="9">
        <f>P410/L410</f>
        <v>2.0531260874608513E-2</v>
      </c>
      <c r="X410" s="9">
        <f>Q410/L410</f>
        <v>0</v>
      </c>
      <c r="Y410" s="9">
        <f>R410/L410</f>
        <v>1.7167381974248927E-2</v>
      </c>
      <c r="Z410" s="9">
        <f>S410/L410</f>
        <v>1.9139310984804547E-2</v>
      </c>
      <c r="AA410" s="9">
        <f>SUM(N410:S410)/L410</f>
        <v>5.9505857789119591E-2</v>
      </c>
      <c r="AB410" s="9" t="str">
        <f>IF(T410&gt;73,"Greater","Less")</f>
        <v>Greater</v>
      </c>
      <c r="AC410" s="9" t="str">
        <f>IF(T410&gt;VLOOKUP(G410,Some_data!$C$3144:$M$3196,11,FALSE),"Greater","Less")</f>
        <v>Greater</v>
      </c>
      <c r="AD410" s="9" t="str">
        <f>IF(T410&gt;VLOOKUP(J410,Some_data!$A$2:$M$3143,13,FALSE),"Greater","Less")</f>
        <v>Greater</v>
      </c>
      <c r="AE410" s="12">
        <f>IF(AD410="Greater",0,1)</f>
        <v>0</v>
      </c>
      <c r="AF410" t="s">
        <v>30</v>
      </c>
      <c r="AG410" s="1">
        <v>2.5</v>
      </c>
      <c r="AH410" s="2">
        <v>44576</v>
      </c>
      <c r="AI410" s="2" t="s">
        <v>31</v>
      </c>
      <c r="AJ410" t="s">
        <v>31</v>
      </c>
      <c r="AK410" s="2">
        <v>44576</v>
      </c>
      <c r="AL410" t="s">
        <v>43</v>
      </c>
      <c r="AM410" t="s">
        <v>31</v>
      </c>
      <c r="AN410" t="s">
        <v>43</v>
      </c>
      <c r="AO410" t="s">
        <v>31</v>
      </c>
      <c r="AP410" t="s">
        <v>33</v>
      </c>
      <c r="AQ410" t="s">
        <v>31</v>
      </c>
      <c r="AR410" t="s">
        <v>100</v>
      </c>
      <c r="AS410" t="s">
        <v>70</v>
      </c>
      <c r="AT410" s="3">
        <v>1.45</v>
      </c>
      <c r="AU410" s="3">
        <v>1.7989999999999999</v>
      </c>
      <c r="AV410" s="4">
        <v>710000</v>
      </c>
      <c r="AW410" s="5">
        <v>102.657</v>
      </c>
      <c r="AX410" s="6">
        <v>728864.7</v>
      </c>
      <c r="AY410" s="5">
        <v>102.503</v>
      </c>
      <c r="AZ410" s="4">
        <v>727771.3</v>
      </c>
      <c r="BA410" s="4">
        <v>-1093.4000000000001</v>
      </c>
    </row>
    <row r="411" spans="1:53" hidden="1" x14ac:dyDescent="0.25">
      <c r="A411" t="str">
        <f t="shared" si="18"/>
        <v>Dup</v>
      </c>
      <c r="B411" t="str">
        <f t="shared" si="17"/>
        <v>509624</v>
      </c>
      <c r="C411" t="s">
        <v>517</v>
      </c>
      <c r="D411" t="s">
        <v>27</v>
      </c>
      <c r="E411" t="s">
        <v>516</v>
      </c>
      <c r="F411" t="s">
        <v>1074</v>
      </c>
      <c r="G411" t="s">
        <v>42</v>
      </c>
      <c r="H411" t="str">
        <f>F411&amp;", "&amp;G411</f>
        <v>Washington, MN</v>
      </c>
      <c r="I411" t="s">
        <v>1162</v>
      </c>
      <c r="J411" s="7">
        <v>27163</v>
      </c>
      <c r="K411" t="s">
        <v>1226</v>
      </c>
      <c r="L411">
        <v>8621</v>
      </c>
      <c r="M411">
        <v>8108</v>
      </c>
      <c r="N411">
        <v>23</v>
      </c>
      <c r="O411">
        <v>0</v>
      </c>
      <c r="P411">
        <v>177</v>
      </c>
      <c r="Q411">
        <v>0</v>
      </c>
      <c r="R411">
        <v>148</v>
      </c>
      <c r="S411">
        <v>165</v>
      </c>
      <c r="T411" s="12">
        <v>94.049414221088043</v>
      </c>
      <c r="U411" s="9">
        <f>N411/L411</f>
        <v>2.6679039554576033E-3</v>
      </c>
      <c r="V411" s="9">
        <f>O411/L411</f>
        <v>0</v>
      </c>
      <c r="W411" s="9">
        <f>P411/L411</f>
        <v>2.0531260874608513E-2</v>
      </c>
      <c r="X411" s="9">
        <f>Q411/L411</f>
        <v>0</v>
      </c>
      <c r="Y411" s="9">
        <f>R411/L411</f>
        <v>1.7167381974248927E-2</v>
      </c>
      <c r="Z411" s="9">
        <f>S411/L411</f>
        <v>1.9139310984804547E-2</v>
      </c>
      <c r="AA411" s="9">
        <f>SUM(N411:S411)/L411</f>
        <v>5.9505857789119591E-2</v>
      </c>
      <c r="AB411" s="9" t="str">
        <f>IF(T411&gt;73,"Greater","Less")</f>
        <v>Greater</v>
      </c>
      <c r="AC411" s="9" t="str">
        <f>IF(T411&gt;VLOOKUP(G411,Some_data!$C$3144:$M$3196,11,FALSE),"Greater","Less")</f>
        <v>Greater</v>
      </c>
      <c r="AD411" s="9" t="str">
        <f>IF(T411&gt;VLOOKUP(J411,Some_data!$A$2:$M$3143,13,FALSE),"Greater","Less")</f>
        <v>Greater</v>
      </c>
      <c r="AE411" s="9"/>
      <c r="AF411" t="s">
        <v>30</v>
      </c>
      <c r="AG411" s="1">
        <v>2.5</v>
      </c>
      <c r="AH411" s="2">
        <v>44941</v>
      </c>
      <c r="AI411" s="2" t="s">
        <v>31</v>
      </c>
      <c r="AJ411" t="s">
        <v>31</v>
      </c>
      <c r="AK411" s="2">
        <v>44941</v>
      </c>
      <c r="AL411" t="s">
        <v>43</v>
      </c>
      <c r="AM411" t="s">
        <v>31</v>
      </c>
      <c r="AN411" t="s">
        <v>43</v>
      </c>
      <c r="AO411" t="s">
        <v>31</v>
      </c>
      <c r="AP411" t="s">
        <v>33</v>
      </c>
      <c r="AQ411" t="s">
        <v>31</v>
      </c>
      <c r="AR411" t="s">
        <v>100</v>
      </c>
      <c r="AS411" t="s">
        <v>70</v>
      </c>
      <c r="AT411" s="3">
        <v>1.6419999999999999</v>
      </c>
      <c r="AU411" s="3">
        <v>2.0419999999999998</v>
      </c>
      <c r="AV411" s="4">
        <v>730000</v>
      </c>
      <c r="AW411" s="5">
        <v>102.97799999999999</v>
      </c>
      <c r="AX411" s="6">
        <v>751739.4</v>
      </c>
      <c r="AY411" s="5">
        <v>103.215</v>
      </c>
      <c r="AZ411" s="4">
        <v>753469.5</v>
      </c>
      <c r="BA411" s="4">
        <v>1730.1</v>
      </c>
    </row>
    <row r="412" spans="1:53" hidden="1" x14ac:dyDescent="0.25">
      <c r="A412" t="str">
        <f t="shared" si="18"/>
        <v>Dup</v>
      </c>
      <c r="B412" t="str">
        <f t="shared" si="17"/>
        <v>509624</v>
      </c>
      <c r="C412" t="s">
        <v>518</v>
      </c>
      <c r="D412" t="s">
        <v>27</v>
      </c>
      <c r="E412" t="s">
        <v>516</v>
      </c>
      <c r="F412" t="s">
        <v>1074</v>
      </c>
      <c r="G412" t="s">
        <v>42</v>
      </c>
      <c r="H412" t="str">
        <f>F412&amp;", "&amp;G412</f>
        <v>Washington, MN</v>
      </c>
      <c r="I412" t="s">
        <v>1162</v>
      </c>
      <c r="J412" s="7">
        <v>27163</v>
      </c>
      <c r="K412" t="s">
        <v>1226</v>
      </c>
      <c r="L412">
        <v>8621</v>
      </c>
      <c r="M412">
        <v>8108</v>
      </c>
      <c r="N412">
        <v>23</v>
      </c>
      <c r="O412">
        <v>0</v>
      </c>
      <c r="P412">
        <v>177</v>
      </c>
      <c r="Q412">
        <v>0</v>
      </c>
      <c r="R412">
        <v>148</v>
      </c>
      <c r="S412">
        <v>165</v>
      </c>
      <c r="T412" s="12">
        <v>94.049414221088043</v>
      </c>
      <c r="U412" s="9">
        <f>N412/L412</f>
        <v>2.6679039554576033E-3</v>
      </c>
      <c r="V412" s="9">
        <f>O412/L412</f>
        <v>0</v>
      </c>
      <c r="W412" s="9">
        <f>P412/L412</f>
        <v>2.0531260874608513E-2</v>
      </c>
      <c r="X412" s="9">
        <f>Q412/L412</f>
        <v>0</v>
      </c>
      <c r="Y412" s="9">
        <f>R412/L412</f>
        <v>1.7167381974248927E-2</v>
      </c>
      <c r="Z412" s="9">
        <f>S412/L412</f>
        <v>1.9139310984804547E-2</v>
      </c>
      <c r="AA412" s="9">
        <f>SUM(N412:S412)/L412</f>
        <v>5.9505857789119591E-2</v>
      </c>
      <c r="AB412" s="9" t="str">
        <f>IF(T412&gt;73,"Greater","Less")</f>
        <v>Greater</v>
      </c>
      <c r="AC412" s="9" t="str">
        <f>IF(T412&gt;VLOOKUP(G412,Some_data!$C$3144:$M$3196,11,FALSE),"Greater","Less")</f>
        <v>Greater</v>
      </c>
      <c r="AD412" s="9" t="str">
        <f>IF(T412&gt;VLOOKUP(J412,Some_data!$A$2:$M$3143,13,FALSE),"Greater","Less")</f>
        <v>Greater</v>
      </c>
      <c r="AE412" s="9"/>
      <c r="AF412" t="s">
        <v>30</v>
      </c>
      <c r="AG412" s="1">
        <v>2.5</v>
      </c>
      <c r="AH412" s="2">
        <v>45306</v>
      </c>
      <c r="AI412" s="2" t="s">
        <v>31</v>
      </c>
      <c r="AJ412" t="s">
        <v>31</v>
      </c>
      <c r="AK412" s="2">
        <v>45306</v>
      </c>
      <c r="AL412" t="s">
        <v>43</v>
      </c>
      <c r="AM412" t="s">
        <v>31</v>
      </c>
      <c r="AN412" t="s">
        <v>43</v>
      </c>
      <c r="AO412" t="s">
        <v>31</v>
      </c>
      <c r="AP412" t="s">
        <v>33</v>
      </c>
      <c r="AQ412" t="s">
        <v>31</v>
      </c>
      <c r="AR412" t="s">
        <v>100</v>
      </c>
      <c r="AS412" t="s">
        <v>70</v>
      </c>
      <c r="AT412" s="3">
        <v>1.796</v>
      </c>
      <c r="AU412" s="3">
        <v>2.2370000000000001</v>
      </c>
      <c r="AV412" s="4">
        <v>750000</v>
      </c>
      <c r="AW412" s="5">
        <v>103.087</v>
      </c>
      <c r="AX412" s="6">
        <v>773152.5</v>
      </c>
      <c r="AY412" s="5">
        <v>103.71899999999999</v>
      </c>
      <c r="AZ412" s="4">
        <v>777892.5</v>
      </c>
      <c r="BA412" s="4">
        <v>4740</v>
      </c>
    </row>
    <row r="413" spans="1:53" hidden="1" x14ac:dyDescent="0.25">
      <c r="A413" t="str">
        <f t="shared" si="18"/>
        <v>Dup</v>
      </c>
      <c r="B413" t="str">
        <f t="shared" si="17"/>
        <v>509624</v>
      </c>
      <c r="C413" t="s">
        <v>519</v>
      </c>
      <c r="D413" t="s">
        <v>27</v>
      </c>
      <c r="E413" t="s">
        <v>516</v>
      </c>
      <c r="F413" t="s">
        <v>1074</v>
      </c>
      <c r="G413" t="s">
        <v>42</v>
      </c>
      <c r="H413" t="str">
        <f>F413&amp;", "&amp;G413</f>
        <v>Washington, MN</v>
      </c>
      <c r="I413" t="s">
        <v>1162</v>
      </c>
      <c r="J413" s="7">
        <v>27163</v>
      </c>
      <c r="K413" t="s">
        <v>1226</v>
      </c>
      <c r="L413">
        <v>8621</v>
      </c>
      <c r="M413">
        <v>8108</v>
      </c>
      <c r="N413">
        <v>23</v>
      </c>
      <c r="O413">
        <v>0</v>
      </c>
      <c r="P413">
        <v>177</v>
      </c>
      <c r="Q413">
        <v>0</v>
      </c>
      <c r="R413">
        <v>148</v>
      </c>
      <c r="S413">
        <v>165</v>
      </c>
      <c r="T413" s="12">
        <v>94.049414221088043</v>
      </c>
      <c r="U413" s="9">
        <f>N413/L413</f>
        <v>2.6679039554576033E-3</v>
      </c>
      <c r="V413" s="9">
        <f>O413/L413</f>
        <v>0</v>
      </c>
      <c r="W413" s="9">
        <f>P413/L413</f>
        <v>2.0531260874608513E-2</v>
      </c>
      <c r="X413" s="9">
        <f>Q413/L413</f>
        <v>0</v>
      </c>
      <c r="Y413" s="9">
        <f>R413/L413</f>
        <v>1.7167381974248927E-2</v>
      </c>
      <c r="Z413" s="9">
        <f>S413/L413</f>
        <v>1.9139310984804547E-2</v>
      </c>
      <c r="AA413" s="9">
        <f>SUM(N413:S413)/L413</f>
        <v>5.9505857789119591E-2</v>
      </c>
      <c r="AB413" s="9" t="str">
        <f>IF(T413&gt;73,"Greater","Less")</f>
        <v>Greater</v>
      </c>
      <c r="AC413" s="9" t="str">
        <f>IF(T413&gt;VLOOKUP(G413,Some_data!$C$3144:$M$3196,11,FALSE),"Greater","Less")</f>
        <v>Greater</v>
      </c>
      <c r="AD413" s="9" t="str">
        <f>IF(T413&gt;VLOOKUP(J413,Some_data!$A$2:$M$3143,13,FALSE),"Greater","Less")</f>
        <v>Greater</v>
      </c>
      <c r="AE413" s="9"/>
      <c r="AF413" t="s">
        <v>30</v>
      </c>
      <c r="AG413" s="1">
        <v>2.5</v>
      </c>
      <c r="AH413" s="2">
        <v>45672</v>
      </c>
      <c r="AI413" s="2" t="s">
        <v>31</v>
      </c>
      <c r="AJ413" t="s">
        <v>31</v>
      </c>
      <c r="AK413" s="2">
        <v>45672</v>
      </c>
      <c r="AL413" t="s">
        <v>43</v>
      </c>
      <c r="AM413" t="s">
        <v>31</v>
      </c>
      <c r="AN413" t="s">
        <v>43</v>
      </c>
      <c r="AO413" t="s">
        <v>31</v>
      </c>
      <c r="AP413" t="s">
        <v>33</v>
      </c>
      <c r="AQ413" t="s">
        <v>31</v>
      </c>
      <c r="AR413" t="s">
        <v>100</v>
      </c>
      <c r="AS413" t="s">
        <v>70</v>
      </c>
      <c r="AT413" s="3">
        <v>1.982</v>
      </c>
      <c r="AU413" s="3">
        <v>2.472</v>
      </c>
      <c r="AV413" s="4">
        <v>765000</v>
      </c>
      <c r="AW413" s="5">
        <v>102.726</v>
      </c>
      <c r="AX413" s="6">
        <v>785853.9</v>
      </c>
      <c r="AY413" s="5">
        <v>104.372</v>
      </c>
      <c r="AZ413" s="4">
        <v>798445.8</v>
      </c>
      <c r="BA413" s="4">
        <v>12591.9</v>
      </c>
    </row>
    <row r="414" spans="1:53" hidden="1" x14ac:dyDescent="0.25">
      <c r="A414" t="str">
        <f t="shared" si="18"/>
        <v>Dup</v>
      </c>
      <c r="B414" t="str">
        <f t="shared" si="17"/>
        <v>509624</v>
      </c>
      <c r="C414" t="s">
        <v>520</v>
      </c>
      <c r="D414" t="s">
        <v>27</v>
      </c>
      <c r="E414" t="s">
        <v>516</v>
      </c>
      <c r="F414" t="s">
        <v>1074</v>
      </c>
      <c r="G414" t="s">
        <v>42</v>
      </c>
      <c r="H414" t="str">
        <f>F414&amp;", "&amp;G414</f>
        <v>Washington, MN</v>
      </c>
      <c r="I414" t="s">
        <v>1162</v>
      </c>
      <c r="J414" s="7">
        <v>27163</v>
      </c>
      <c r="K414" t="s">
        <v>1226</v>
      </c>
      <c r="L414">
        <v>8621</v>
      </c>
      <c r="M414">
        <v>8108</v>
      </c>
      <c r="N414">
        <v>23</v>
      </c>
      <c r="O414">
        <v>0</v>
      </c>
      <c r="P414">
        <v>177</v>
      </c>
      <c r="Q414">
        <v>0</v>
      </c>
      <c r="R414">
        <v>148</v>
      </c>
      <c r="S414">
        <v>165</v>
      </c>
      <c r="T414" s="12">
        <v>94.049414221088043</v>
      </c>
      <c r="U414" s="9">
        <f>N414/L414</f>
        <v>2.6679039554576033E-3</v>
      </c>
      <c r="V414" s="9">
        <f>O414/L414</f>
        <v>0</v>
      </c>
      <c r="W414" s="9">
        <f>P414/L414</f>
        <v>2.0531260874608513E-2</v>
      </c>
      <c r="X414" s="9">
        <f>Q414/L414</f>
        <v>0</v>
      </c>
      <c r="Y414" s="9">
        <f>R414/L414</f>
        <v>1.7167381974248927E-2</v>
      </c>
      <c r="Z414" s="9">
        <f>S414/L414</f>
        <v>1.9139310984804547E-2</v>
      </c>
      <c r="AA414" s="9">
        <f>SUM(N414:S414)/L414</f>
        <v>5.9505857789119591E-2</v>
      </c>
      <c r="AB414" s="9" t="str">
        <f>IF(T414&gt;73,"Greater","Less")</f>
        <v>Greater</v>
      </c>
      <c r="AC414" s="9" t="str">
        <f>IF(T414&gt;VLOOKUP(G414,Some_data!$C$3144:$M$3196,11,FALSE),"Greater","Less")</f>
        <v>Greater</v>
      </c>
      <c r="AD414" s="9" t="str">
        <f>IF(T414&gt;VLOOKUP(J414,Some_data!$A$2:$M$3143,13,FALSE),"Greater","Less")</f>
        <v>Greater</v>
      </c>
      <c r="AE414" s="9"/>
      <c r="AF414" t="s">
        <v>30</v>
      </c>
      <c r="AG414" s="1">
        <v>2.5</v>
      </c>
      <c r="AH414" s="2">
        <v>46037</v>
      </c>
      <c r="AI414" s="2">
        <v>45672</v>
      </c>
      <c r="AJ414" t="s">
        <v>31</v>
      </c>
      <c r="AK414" s="2">
        <v>45672</v>
      </c>
      <c r="AL414" t="s">
        <v>43</v>
      </c>
      <c r="AM414" t="s">
        <v>31</v>
      </c>
      <c r="AN414" t="s">
        <v>43</v>
      </c>
      <c r="AO414" t="s">
        <v>31</v>
      </c>
      <c r="AP414" t="s">
        <v>33</v>
      </c>
      <c r="AQ414" t="s">
        <v>31</v>
      </c>
      <c r="AR414" t="s">
        <v>100</v>
      </c>
      <c r="AS414" t="s">
        <v>70</v>
      </c>
      <c r="AT414" s="3">
        <v>2.0499999999999998</v>
      </c>
      <c r="AU414" s="3">
        <v>2.5579999999999998</v>
      </c>
      <c r="AV414" s="4">
        <v>785000</v>
      </c>
      <c r="AW414" s="5">
        <v>102.364</v>
      </c>
      <c r="AX414" s="6">
        <v>803557.4</v>
      </c>
      <c r="AY414" s="5">
        <v>104.218</v>
      </c>
      <c r="AZ414" s="4">
        <v>818111.3</v>
      </c>
      <c r="BA414" s="4">
        <v>14553.9</v>
      </c>
    </row>
    <row r="415" spans="1:53" hidden="1" x14ac:dyDescent="0.25">
      <c r="A415" t="str">
        <f t="shared" si="18"/>
        <v>Dup</v>
      </c>
      <c r="B415" t="str">
        <f t="shared" si="17"/>
        <v>509624</v>
      </c>
      <c r="C415" t="s">
        <v>521</v>
      </c>
      <c r="D415" t="s">
        <v>27</v>
      </c>
      <c r="E415" t="s">
        <v>516</v>
      </c>
      <c r="F415" t="s">
        <v>1074</v>
      </c>
      <c r="G415" t="s">
        <v>42</v>
      </c>
      <c r="H415" t="str">
        <f>F415&amp;", "&amp;G415</f>
        <v>Washington, MN</v>
      </c>
      <c r="I415" t="s">
        <v>1162</v>
      </c>
      <c r="J415" s="7">
        <v>27163</v>
      </c>
      <c r="K415" t="s">
        <v>1226</v>
      </c>
      <c r="L415">
        <v>8621</v>
      </c>
      <c r="M415">
        <v>8108</v>
      </c>
      <c r="N415">
        <v>23</v>
      </c>
      <c r="O415">
        <v>0</v>
      </c>
      <c r="P415">
        <v>177</v>
      </c>
      <c r="Q415">
        <v>0</v>
      </c>
      <c r="R415">
        <v>148</v>
      </c>
      <c r="S415">
        <v>165</v>
      </c>
      <c r="T415" s="12">
        <v>94.049414221088043</v>
      </c>
      <c r="U415" s="9">
        <f>N415/L415</f>
        <v>2.6679039554576033E-3</v>
      </c>
      <c r="V415" s="9">
        <f>O415/L415</f>
        <v>0</v>
      </c>
      <c r="W415" s="9">
        <f>P415/L415</f>
        <v>2.0531260874608513E-2</v>
      </c>
      <c r="X415" s="9">
        <f>Q415/L415</f>
        <v>0</v>
      </c>
      <c r="Y415" s="9">
        <f>R415/L415</f>
        <v>1.7167381974248927E-2</v>
      </c>
      <c r="Z415" s="9">
        <f>S415/L415</f>
        <v>1.9139310984804547E-2</v>
      </c>
      <c r="AA415" s="9">
        <f>SUM(N415:S415)/L415</f>
        <v>5.9505857789119591E-2</v>
      </c>
      <c r="AB415" s="9" t="str">
        <f>IF(T415&gt;73,"Greater","Less")</f>
        <v>Greater</v>
      </c>
      <c r="AC415" s="9" t="str">
        <f>IF(T415&gt;VLOOKUP(G415,Some_data!$C$3144:$M$3196,11,FALSE),"Greater","Less")</f>
        <v>Greater</v>
      </c>
      <c r="AD415" s="9" t="str">
        <f>IF(T415&gt;VLOOKUP(J415,Some_data!$A$2:$M$3143,13,FALSE),"Greater","Less")</f>
        <v>Greater</v>
      </c>
      <c r="AE415" s="9"/>
      <c r="AF415" t="s">
        <v>30</v>
      </c>
      <c r="AG415" s="1">
        <v>2.5</v>
      </c>
      <c r="AH415" s="2">
        <v>46402</v>
      </c>
      <c r="AI415" s="2">
        <v>45672</v>
      </c>
      <c r="AJ415" t="s">
        <v>31</v>
      </c>
      <c r="AK415" s="2">
        <v>45672</v>
      </c>
      <c r="AL415" t="s">
        <v>43</v>
      </c>
      <c r="AM415" t="s">
        <v>31</v>
      </c>
      <c r="AN415" t="s">
        <v>43</v>
      </c>
      <c r="AO415" t="s">
        <v>31</v>
      </c>
      <c r="AP415" t="s">
        <v>33</v>
      </c>
      <c r="AQ415" t="s">
        <v>31</v>
      </c>
      <c r="AR415" t="s">
        <v>100</v>
      </c>
      <c r="AS415" t="s">
        <v>70</v>
      </c>
      <c r="AT415" s="3">
        <v>2.17</v>
      </c>
      <c r="AU415" s="3">
        <v>2.71</v>
      </c>
      <c r="AV415" s="4">
        <v>800000</v>
      </c>
      <c r="AW415" s="5">
        <v>101.729</v>
      </c>
      <c r="AX415" s="6">
        <v>813832</v>
      </c>
      <c r="AY415" s="5">
        <v>104.026</v>
      </c>
      <c r="AZ415" s="4">
        <v>832208</v>
      </c>
      <c r="BA415" s="4">
        <v>18376</v>
      </c>
    </row>
    <row r="416" spans="1:53" hidden="1" x14ac:dyDescent="0.25">
      <c r="A416" t="str">
        <f t="shared" si="18"/>
        <v>Dup</v>
      </c>
      <c r="B416" t="str">
        <f t="shared" si="17"/>
        <v>509624</v>
      </c>
      <c r="C416" t="s">
        <v>522</v>
      </c>
      <c r="D416" t="s">
        <v>27</v>
      </c>
      <c r="E416" t="s">
        <v>516</v>
      </c>
      <c r="F416" t="s">
        <v>1074</v>
      </c>
      <c r="G416" t="s">
        <v>42</v>
      </c>
      <c r="H416" t="str">
        <f>F416&amp;", "&amp;G416</f>
        <v>Washington, MN</v>
      </c>
      <c r="I416" t="s">
        <v>1162</v>
      </c>
      <c r="J416" s="7">
        <v>27163</v>
      </c>
      <c r="K416" t="s">
        <v>1226</v>
      </c>
      <c r="L416">
        <v>8621</v>
      </c>
      <c r="M416">
        <v>8108</v>
      </c>
      <c r="N416">
        <v>23</v>
      </c>
      <c r="O416">
        <v>0</v>
      </c>
      <c r="P416">
        <v>177</v>
      </c>
      <c r="Q416">
        <v>0</v>
      </c>
      <c r="R416">
        <v>148</v>
      </c>
      <c r="S416">
        <v>165</v>
      </c>
      <c r="T416" s="12">
        <v>94.049414221088043</v>
      </c>
      <c r="U416" s="9">
        <f>N416/L416</f>
        <v>2.6679039554576033E-3</v>
      </c>
      <c r="V416" s="9">
        <f>O416/L416</f>
        <v>0</v>
      </c>
      <c r="W416" s="9">
        <f>P416/L416</f>
        <v>2.0531260874608513E-2</v>
      </c>
      <c r="X416" s="9">
        <f>Q416/L416</f>
        <v>0</v>
      </c>
      <c r="Y416" s="9">
        <f>R416/L416</f>
        <v>1.7167381974248927E-2</v>
      </c>
      <c r="Z416" s="9">
        <f>S416/L416</f>
        <v>1.9139310984804547E-2</v>
      </c>
      <c r="AA416" s="9">
        <f>SUM(N416:S416)/L416</f>
        <v>5.9505857789119591E-2</v>
      </c>
      <c r="AB416" s="9" t="str">
        <f>IF(T416&gt;73,"Greater","Less")</f>
        <v>Greater</v>
      </c>
      <c r="AC416" s="9" t="str">
        <f>IF(T416&gt;VLOOKUP(G416,Some_data!$C$3144:$M$3196,11,FALSE),"Greater","Less")</f>
        <v>Greater</v>
      </c>
      <c r="AD416" s="9" t="str">
        <f>IF(T416&gt;VLOOKUP(J416,Some_data!$A$2:$M$3143,13,FALSE),"Greater","Less")</f>
        <v>Greater</v>
      </c>
      <c r="AE416" s="9"/>
      <c r="AF416" t="s">
        <v>30</v>
      </c>
      <c r="AG416" s="1">
        <v>2.5</v>
      </c>
      <c r="AH416" s="2">
        <v>46767</v>
      </c>
      <c r="AI416" s="2">
        <v>45672</v>
      </c>
      <c r="AJ416" t="s">
        <v>31</v>
      </c>
      <c r="AK416" s="2">
        <v>45672</v>
      </c>
      <c r="AL416" t="s">
        <v>43</v>
      </c>
      <c r="AM416" t="s">
        <v>31</v>
      </c>
      <c r="AN416" t="s">
        <v>43</v>
      </c>
      <c r="AO416" t="s">
        <v>31</v>
      </c>
      <c r="AP416" t="s">
        <v>33</v>
      </c>
      <c r="AQ416" t="s">
        <v>31</v>
      </c>
      <c r="AR416" t="s">
        <v>100</v>
      </c>
      <c r="AS416" t="s">
        <v>70</v>
      </c>
      <c r="AT416" s="3">
        <v>2.2719999999999998</v>
      </c>
      <c r="AU416" s="3">
        <v>2.839</v>
      </c>
      <c r="AV416" s="4">
        <v>790000</v>
      </c>
      <c r="AW416" s="5">
        <v>101.18899999999999</v>
      </c>
      <c r="AX416" s="6">
        <v>799393.1</v>
      </c>
      <c r="AY416" s="5">
        <v>103.488</v>
      </c>
      <c r="AZ416" s="4">
        <v>817555.2</v>
      </c>
      <c r="BA416" s="4">
        <v>18162.099999999999</v>
      </c>
    </row>
    <row r="417" spans="1:53" x14ac:dyDescent="0.25">
      <c r="A417" t="str">
        <f t="shared" si="18"/>
        <v xml:space="preserve"> </v>
      </c>
      <c r="B417" t="str">
        <f t="shared" si="17"/>
        <v>511863</v>
      </c>
      <c r="C417" t="s">
        <v>755</v>
      </c>
      <c r="D417" t="s">
        <v>27</v>
      </c>
      <c r="E417" t="s">
        <v>756</v>
      </c>
      <c r="F417" t="s">
        <v>1116</v>
      </c>
      <c r="G417" t="s">
        <v>323</v>
      </c>
      <c r="H417" t="str">
        <f>F417&amp;", "&amp;G417</f>
        <v>Oneida, WI</v>
      </c>
      <c r="I417" t="s">
        <v>1202</v>
      </c>
      <c r="J417" s="7">
        <v>55085</v>
      </c>
      <c r="K417" t="s">
        <v>1227</v>
      </c>
      <c r="L417">
        <v>17830</v>
      </c>
      <c r="M417">
        <v>15069</v>
      </c>
      <c r="N417">
        <v>99</v>
      </c>
      <c r="O417">
        <v>1916</v>
      </c>
      <c r="P417">
        <v>168</v>
      </c>
      <c r="Q417">
        <v>10</v>
      </c>
      <c r="R417">
        <v>68</v>
      </c>
      <c r="S417">
        <v>500</v>
      </c>
      <c r="T417" s="12">
        <v>84.514862591138524</v>
      </c>
      <c r="U417" s="9">
        <f>N417/L417</f>
        <v>5.5524397083567024E-3</v>
      </c>
      <c r="V417" s="9">
        <f>O417/L417</f>
        <v>0.10745933819405497</v>
      </c>
      <c r="W417" s="9">
        <f>P417/L417</f>
        <v>9.4223219293325857E-3</v>
      </c>
      <c r="X417" s="9">
        <f>Q417/L417</f>
        <v>5.6085249579360629E-4</v>
      </c>
      <c r="Y417" s="9">
        <f>R417/L417</f>
        <v>3.8137969713965226E-3</v>
      </c>
      <c r="Z417" s="9">
        <f>S417/L417</f>
        <v>2.8042624789680313E-2</v>
      </c>
      <c r="AA417" s="9">
        <f>SUM(N417:S417)/L417</f>
        <v>0.15485137408861468</v>
      </c>
      <c r="AB417" s="9" t="str">
        <f>IF(T417&gt;73,"Greater","Less")</f>
        <v>Greater</v>
      </c>
      <c r="AC417" s="9" t="str">
        <f>IF(T417&gt;VLOOKUP(G417,Some_data!$C$3144:$M$3196,11,FALSE),"Greater","Less")</f>
        <v>Less</v>
      </c>
      <c r="AD417" s="9" t="str">
        <f>IF(T417&gt;VLOOKUP(J417,Some_data!$A$2:$M$3143,13,FALSE),"Greater","Less")</f>
        <v>Less</v>
      </c>
      <c r="AE417" s="12">
        <f>IF(AD417="Greater",0,1)</f>
        <v>1</v>
      </c>
      <c r="AF417" t="s">
        <v>30</v>
      </c>
      <c r="AG417" s="1">
        <v>3</v>
      </c>
      <c r="AH417" s="2">
        <v>43891</v>
      </c>
      <c r="AI417" s="2" t="s">
        <v>31</v>
      </c>
      <c r="AJ417" t="s">
        <v>31</v>
      </c>
      <c r="AK417" s="2">
        <v>43891</v>
      </c>
      <c r="AL417" t="s">
        <v>32</v>
      </c>
      <c r="AM417" t="s">
        <v>31</v>
      </c>
      <c r="AN417" t="s">
        <v>32</v>
      </c>
      <c r="AO417" t="s">
        <v>31</v>
      </c>
      <c r="AP417" t="s">
        <v>33</v>
      </c>
      <c r="AQ417" t="s">
        <v>31</v>
      </c>
      <c r="AR417" t="s">
        <v>60</v>
      </c>
      <c r="AS417" t="s">
        <v>70</v>
      </c>
      <c r="AT417" s="3">
        <v>1.0900000000000001</v>
      </c>
      <c r="AU417" s="3">
        <v>1.343</v>
      </c>
      <c r="AV417" s="4">
        <v>315000</v>
      </c>
      <c r="AW417" s="5">
        <v>101.35899999999999</v>
      </c>
      <c r="AX417" s="6">
        <v>319280.84999999998</v>
      </c>
      <c r="AY417" s="5">
        <v>101.09699999999999</v>
      </c>
      <c r="AZ417" s="4">
        <v>318455.55</v>
      </c>
      <c r="BA417" s="4">
        <v>-825.3</v>
      </c>
    </row>
    <row r="418" spans="1:53" hidden="1" x14ac:dyDescent="0.25">
      <c r="A418" t="str">
        <f t="shared" si="18"/>
        <v>Dup</v>
      </c>
      <c r="B418" t="str">
        <f t="shared" si="17"/>
        <v>511863</v>
      </c>
      <c r="C418" t="s">
        <v>757</v>
      </c>
      <c r="D418" t="s">
        <v>27</v>
      </c>
      <c r="E418" t="s">
        <v>756</v>
      </c>
      <c r="F418" t="s">
        <v>1116</v>
      </c>
      <c r="G418" t="s">
        <v>323</v>
      </c>
      <c r="H418" t="str">
        <f>F418&amp;", "&amp;G418</f>
        <v>Oneida, WI</v>
      </c>
      <c r="I418" t="s">
        <v>1202</v>
      </c>
      <c r="J418" s="7">
        <v>55085</v>
      </c>
      <c r="K418" t="s">
        <v>1227</v>
      </c>
      <c r="L418">
        <v>17830</v>
      </c>
      <c r="M418">
        <v>15069</v>
      </c>
      <c r="N418">
        <v>99</v>
      </c>
      <c r="O418">
        <v>1916</v>
      </c>
      <c r="P418">
        <v>168</v>
      </c>
      <c r="Q418">
        <v>10</v>
      </c>
      <c r="R418">
        <v>68</v>
      </c>
      <c r="S418">
        <v>500</v>
      </c>
      <c r="T418" s="12">
        <v>84.514862591138524</v>
      </c>
      <c r="U418" s="9">
        <f>N418/L418</f>
        <v>5.5524397083567024E-3</v>
      </c>
      <c r="V418" s="9">
        <f>O418/L418</f>
        <v>0.10745933819405497</v>
      </c>
      <c r="W418" s="9">
        <f>P418/L418</f>
        <v>9.4223219293325857E-3</v>
      </c>
      <c r="X418" s="9">
        <f>Q418/L418</f>
        <v>5.6085249579360629E-4</v>
      </c>
      <c r="Y418" s="9">
        <f>R418/L418</f>
        <v>3.8137969713965226E-3</v>
      </c>
      <c r="Z418" s="9">
        <f>S418/L418</f>
        <v>2.8042624789680313E-2</v>
      </c>
      <c r="AA418" s="9">
        <f>SUM(N418:S418)/L418</f>
        <v>0.15485137408861468</v>
      </c>
      <c r="AB418" s="9" t="str">
        <f>IF(T418&gt;73,"Greater","Less")</f>
        <v>Greater</v>
      </c>
      <c r="AC418" s="9" t="str">
        <f>IF(T418&gt;VLOOKUP(G418,Some_data!$C$3144:$M$3196,11,FALSE),"Greater","Less")</f>
        <v>Less</v>
      </c>
      <c r="AD418" s="9" t="str">
        <f>IF(T418&gt;VLOOKUP(J418,Some_data!$A$2:$M$3143,13,FALSE),"Greater","Less")</f>
        <v>Less</v>
      </c>
      <c r="AE418" s="9"/>
      <c r="AF418" t="s">
        <v>30</v>
      </c>
      <c r="AG418" s="1">
        <v>3</v>
      </c>
      <c r="AH418" s="2">
        <v>44256</v>
      </c>
      <c r="AI418" s="2" t="s">
        <v>31</v>
      </c>
      <c r="AJ418" t="s">
        <v>31</v>
      </c>
      <c r="AK418" s="2">
        <v>44256</v>
      </c>
      <c r="AL418" t="s">
        <v>32</v>
      </c>
      <c r="AM418" t="s">
        <v>31</v>
      </c>
      <c r="AN418" t="s">
        <v>32</v>
      </c>
      <c r="AO418" t="s">
        <v>31</v>
      </c>
      <c r="AP418" t="s">
        <v>33</v>
      </c>
      <c r="AQ418" t="s">
        <v>31</v>
      </c>
      <c r="AR418" t="s">
        <v>60</v>
      </c>
      <c r="AS418" t="s">
        <v>70</v>
      </c>
      <c r="AT418" s="3">
        <v>1.4870000000000001</v>
      </c>
      <c r="AU418" s="3">
        <v>1.8460000000000001</v>
      </c>
      <c r="AV418" s="4">
        <v>325000</v>
      </c>
      <c r="AW418" s="5">
        <v>102.553</v>
      </c>
      <c r="AX418" s="6">
        <v>333297.25</v>
      </c>
      <c r="AY418" s="5">
        <v>102.574</v>
      </c>
      <c r="AZ418" s="4">
        <v>333365.5</v>
      </c>
      <c r="BA418" s="4">
        <v>68.25</v>
      </c>
    </row>
    <row r="419" spans="1:53" hidden="1" x14ac:dyDescent="0.25">
      <c r="A419" t="str">
        <f t="shared" si="18"/>
        <v>Dup</v>
      </c>
      <c r="B419" t="str">
        <f t="shared" si="17"/>
        <v>511863</v>
      </c>
      <c r="C419" t="s">
        <v>758</v>
      </c>
      <c r="D419" t="s">
        <v>27</v>
      </c>
      <c r="E419" t="s">
        <v>756</v>
      </c>
      <c r="F419" t="s">
        <v>1116</v>
      </c>
      <c r="G419" t="s">
        <v>323</v>
      </c>
      <c r="H419" t="str">
        <f>F419&amp;", "&amp;G419</f>
        <v>Oneida, WI</v>
      </c>
      <c r="I419" t="s">
        <v>1202</v>
      </c>
      <c r="J419" s="7">
        <v>55085</v>
      </c>
      <c r="K419" t="s">
        <v>1227</v>
      </c>
      <c r="L419">
        <v>17830</v>
      </c>
      <c r="M419">
        <v>15069</v>
      </c>
      <c r="N419">
        <v>99</v>
      </c>
      <c r="O419">
        <v>1916</v>
      </c>
      <c r="P419">
        <v>168</v>
      </c>
      <c r="Q419">
        <v>10</v>
      </c>
      <c r="R419">
        <v>68</v>
      </c>
      <c r="S419">
        <v>500</v>
      </c>
      <c r="T419" s="12">
        <v>84.514862591138524</v>
      </c>
      <c r="U419" s="9">
        <f>N419/L419</f>
        <v>5.5524397083567024E-3</v>
      </c>
      <c r="V419" s="9">
        <f>O419/L419</f>
        <v>0.10745933819405497</v>
      </c>
      <c r="W419" s="9">
        <f>P419/L419</f>
        <v>9.4223219293325857E-3</v>
      </c>
      <c r="X419" s="9">
        <f>Q419/L419</f>
        <v>5.6085249579360629E-4</v>
      </c>
      <c r="Y419" s="9">
        <f>R419/L419</f>
        <v>3.8137969713965226E-3</v>
      </c>
      <c r="Z419" s="9">
        <f>S419/L419</f>
        <v>2.8042624789680313E-2</v>
      </c>
      <c r="AA419" s="9">
        <f>SUM(N419:S419)/L419</f>
        <v>0.15485137408861468</v>
      </c>
      <c r="AB419" s="9" t="str">
        <f>IF(T419&gt;73,"Greater","Less")</f>
        <v>Greater</v>
      </c>
      <c r="AC419" s="9" t="str">
        <f>IF(T419&gt;VLOOKUP(G419,Some_data!$C$3144:$M$3196,11,FALSE),"Greater","Less")</f>
        <v>Less</v>
      </c>
      <c r="AD419" s="9" t="str">
        <f>IF(T419&gt;VLOOKUP(J419,Some_data!$A$2:$M$3143,13,FALSE),"Greater","Less")</f>
        <v>Less</v>
      </c>
      <c r="AE419" s="9"/>
      <c r="AF419" t="s">
        <v>30</v>
      </c>
      <c r="AG419" s="1">
        <v>3</v>
      </c>
      <c r="AH419" s="2">
        <v>44621</v>
      </c>
      <c r="AI419" s="2" t="s">
        <v>31</v>
      </c>
      <c r="AJ419" t="s">
        <v>31</v>
      </c>
      <c r="AK419" s="2">
        <v>44621</v>
      </c>
      <c r="AL419" t="s">
        <v>32</v>
      </c>
      <c r="AM419" t="s">
        <v>31</v>
      </c>
      <c r="AN419" t="s">
        <v>32</v>
      </c>
      <c r="AO419" t="s">
        <v>31</v>
      </c>
      <c r="AP419" t="s">
        <v>33</v>
      </c>
      <c r="AQ419" t="s">
        <v>31</v>
      </c>
      <c r="AR419" t="s">
        <v>60</v>
      </c>
      <c r="AS419" t="s">
        <v>70</v>
      </c>
      <c r="AT419" s="3">
        <v>1.7370000000000001</v>
      </c>
      <c r="AU419" s="3">
        <v>2.1619999999999999</v>
      </c>
      <c r="AV419" s="4">
        <v>335000</v>
      </c>
      <c r="AW419" s="5">
        <v>103.336</v>
      </c>
      <c r="AX419" s="6">
        <v>346175.6</v>
      </c>
      <c r="AY419" s="5">
        <v>103.93600000000001</v>
      </c>
      <c r="AZ419" s="4">
        <v>348185.59999999998</v>
      </c>
      <c r="BA419" s="4">
        <v>2010</v>
      </c>
    </row>
    <row r="420" spans="1:53" hidden="1" x14ac:dyDescent="0.25">
      <c r="A420" t="str">
        <f t="shared" si="18"/>
        <v>Dup</v>
      </c>
      <c r="B420" t="str">
        <f t="shared" si="17"/>
        <v>511863</v>
      </c>
      <c r="C420" t="s">
        <v>759</v>
      </c>
      <c r="D420" t="s">
        <v>27</v>
      </c>
      <c r="E420" t="s">
        <v>756</v>
      </c>
      <c r="F420" t="s">
        <v>1116</v>
      </c>
      <c r="G420" t="s">
        <v>323</v>
      </c>
      <c r="H420" t="str">
        <f>F420&amp;", "&amp;G420</f>
        <v>Oneida, WI</v>
      </c>
      <c r="I420" t="s">
        <v>1202</v>
      </c>
      <c r="J420" s="7">
        <v>55085</v>
      </c>
      <c r="K420" t="s">
        <v>1227</v>
      </c>
      <c r="L420">
        <v>17830</v>
      </c>
      <c r="M420">
        <v>15069</v>
      </c>
      <c r="N420">
        <v>99</v>
      </c>
      <c r="O420">
        <v>1916</v>
      </c>
      <c r="P420">
        <v>168</v>
      </c>
      <c r="Q420">
        <v>10</v>
      </c>
      <c r="R420">
        <v>68</v>
      </c>
      <c r="S420">
        <v>500</v>
      </c>
      <c r="T420" s="12">
        <v>84.514862591138524</v>
      </c>
      <c r="U420" s="9">
        <f>N420/L420</f>
        <v>5.5524397083567024E-3</v>
      </c>
      <c r="V420" s="9">
        <f>O420/L420</f>
        <v>0.10745933819405497</v>
      </c>
      <c r="W420" s="9">
        <f>P420/L420</f>
        <v>9.4223219293325857E-3</v>
      </c>
      <c r="X420" s="9">
        <f>Q420/L420</f>
        <v>5.6085249579360629E-4</v>
      </c>
      <c r="Y420" s="9">
        <f>R420/L420</f>
        <v>3.8137969713965226E-3</v>
      </c>
      <c r="Z420" s="9">
        <f>S420/L420</f>
        <v>2.8042624789680313E-2</v>
      </c>
      <c r="AA420" s="9">
        <f>SUM(N420:S420)/L420</f>
        <v>0.15485137408861468</v>
      </c>
      <c r="AB420" s="9" t="str">
        <f>IF(T420&gt;73,"Greater","Less")</f>
        <v>Greater</v>
      </c>
      <c r="AC420" s="9" t="str">
        <f>IF(T420&gt;VLOOKUP(G420,Some_data!$C$3144:$M$3196,11,FALSE),"Greater","Less")</f>
        <v>Less</v>
      </c>
      <c r="AD420" s="9" t="str">
        <f>IF(T420&gt;VLOOKUP(J420,Some_data!$A$2:$M$3143,13,FALSE),"Greater","Less")</f>
        <v>Less</v>
      </c>
      <c r="AE420" s="9"/>
      <c r="AF420" t="s">
        <v>30</v>
      </c>
      <c r="AG420" s="1">
        <v>3</v>
      </c>
      <c r="AH420" s="2">
        <v>44986</v>
      </c>
      <c r="AI420" s="2" t="s">
        <v>31</v>
      </c>
      <c r="AJ420" t="s">
        <v>31</v>
      </c>
      <c r="AK420" s="2">
        <v>44986</v>
      </c>
      <c r="AL420" t="s">
        <v>32</v>
      </c>
      <c r="AM420" t="s">
        <v>31</v>
      </c>
      <c r="AN420" t="s">
        <v>32</v>
      </c>
      <c r="AO420" t="s">
        <v>31</v>
      </c>
      <c r="AP420" t="s">
        <v>33</v>
      </c>
      <c r="AQ420" t="s">
        <v>31</v>
      </c>
      <c r="AR420" t="s">
        <v>60</v>
      </c>
      <c r="AS420" t="s">
        <v>70</v>
      </c>
      <c r="AT420" s="3">
        <v>1.917</v>
      </c>
      <c r="AU420" s="3">
        <v>2.3889999999999998</v>
      </c>
      <c r="AV420" s="4">
        <v>345000</v>
      </c>
      <c r="AW420" s="5">
        <v>103.867</v>
      </c>
      <c r="AX420" s="6">
        <v>358341.15</v>
      </c>
      <c r="AY420" s="5">
        <v>105.458</v>
      </c>
      <c r="AZ420" s="4">
        <v>363830.1</v>
      </c>
      <c r="BA420" s="4">
        <v>5488.95</v>
      </c>
    </row>
    <row r="421" spans="1:53" hidden="1" x14ac:dyDescent="0.25">
      <c r="A421" t="str">
        <f t="shared" si="18"/>
        <v>Dup</v>
      </c>
      <c r="B421" t="str">
        <f t="shared" si="17"/>
        <v>511863</v>
      </c>
      <c r="C421" t="s">
        <v>760</v>
      </c>
      <c r="D421" t="s">
        <v>27</v>
      </c>
      <c r="E421" t="s">
        <v>756</v>
      </c>
      <c r="F421" t="s">
        <v>1116</v>
      </c>
      <c r="G421" t="s">
        <v>323</v>
      </c>
      <c r="H421" t="str">
        <f>F421&amp;", "&amp;G421</f>
        <v>Oneida, WI</v>
      </c>
      <c r="I421" t="s">
        <v>1202</v>
      </c>
      <c r="J421" s="7">
        <v>55085</v>
      </c>
      <c r="K421" t="s">
        <v>1227</v>
      </c>
      <c r="L421">
        <v>17830</v>
      </c>
      <c r="M421">
        <v>15069</v>
      </c>
      <c r="N421">
        <v>99</v>
      </c>
      <c r="O421">
        <v>1916</v>
      </c>
      <c r="P421">
        <v>168</v>
      </c>
      <c r="Q421">
        <v>10</v>
      </c>
      <c r="R421">
        <v>68</v>
      </c>
      <c r="S421">
        <v>500</v>
      </c>
      <c r="T421" s="12">
        <v>84.514862591138524</v>
      </c>
      <c r="U421" s="9">
        <f>N421/L421</f>
        <v>5.5524397083567024E-3</v>
      </c>
      <c r="V421" s="9">
        <f>O421/L421</f>
        <v>0.10745933819405497</v>
      </c>
      <c r="W421" s="9">
        <f>P421/L421</f>
        <v>9.4223219293325857E-3</v>
      </c>
      <c r="X421" s="9">
        <f>Q421/L421</f>
        <v>5.6085249579360629E-4</v>
      </c>
      <c r="Y421" s="9">
        <f>R421/L421</f>
        <v>3.8137969713965226E-3</v>
      </c>
      <c r="Z421" s="9">
        <f>S421/L421</f>
        <v>2.8042624789680313E-2</v>
      </c>
      <c r="AA421" s="9">
        <f>SUM(N421:S421)/L421</f>
        <v>0.15485137408861468</v>
      </c>
      <c r="AB421" s="9" t="str">
        <f>IF(T421&gt;73,"Greater","Less")</f>
        <v>Greater</v>
      </c>
      <c r="AC421" s="9" t="str">
        <f>IF(T421&gt;VLOOKUP(G421,Some_data!$C$3144:$M$3196,11,FALSE),"Greater","Less")</f>
        <v>Less</v>
      </c>
      <c r="AD421" s="9" t="str">
        <f>IF(T421&gt;VLOOKUP(J421,Some_data!$A$2:$M$3143,13,FALSE),"Greater","Less")</f>
        <v>Less</v>
      </c>
      <c r="AE421" s="9"/>
      <c r="AF421" t="s">
        <v>30</v>
      </c>
      <c r="AG421" s="1">
        <v>3</v>
      </c>
      <c r="AH421" s="2">
        <v>45352</v>
      </c>
      <c r="AI421" s="2" t="s">
        <v>31</v>
      </c>
      <c r="AJ421" t="s">
        <v>31</v>
      </c>
      <c r="AK421" s="2">
        <v>45352</v>
      </c>
      <c r="AL421" t="s">
        <v>32</v>
      </c>
      <c r="AM421" t="s">
        <v>31</v>
      </c>
      <c r="AN421" t="s">
        <v>32</v>
      </c>
      <c r="AO421" t="s">
        <v>31</v>
      </c>
      <c r="AP421" t="s">
        <v>33</v>
      </c>
      <c r="AQ421" t="s">
        <v>31</v>
      </c>
      <c r="AR421" t="s">
        <v>60</v>
      </c>
      <c r="AS421" t="s">
        <v>70</v>
      </c>
      <c r="AT421" s="3">
        <v>2.0310000000000001</v>
      </c>
      <c r="AU421" s="3">
        <v>2.5350000000000001</v>
      </c>
      <c r="AV421" s="4">
        <v>355000</v>
      </c>
      <c r="AW421" s="5">
        <v>104.334</v>
      </c>
      <c r="AX421" s="6">
        <v>370385.7</v>
      </c>
      <c r="AY421" s="5">
        <v>106.492</v>
      </c>
      <c r="AZ421" s="4">
        <v>378046.6</v>
      </c>
      <c r="BA421" s="4">
        <v>7660.9</v>
      </c>
    </row>
    <row r="422" spans="1:53" hidden="1" x14ac:dyDescent="0.25">
      <c r="A422" t="str">
        <f t="shared" si="18"/>
        <v>Dup</v>
      </c>
      <c r="B422" t="str">
        <f t="shared" si="17"/>
        <v>511863</v>
      </c>
      <c r="C422" t="s">
        <v>761</v>
      </c>
      <c r="D422" t="s">
        <v>27</v>
      </c>
      <c r="E422" t="s">
        <v>756</v>
      </c>
      <c r="F422" t="s">
        <v>1116</v>
      </c>
      <c r="G422" t="s">
        <v>323</v>
      </c>
      <c r="H422" t="str">
        <f>F422&amp;", "&amp;G422</f>
        <v>Oneida, WI</v>
      </c>
      <c r="I422" t="s">
        <v>1202</v>
      </c>
      <c r="J422" s="7">
        <v>55085</v>
      </c>
      <c r="K422" t="s">
        <v>1227</v>
      </c>
      <c r="L422">
        <v>17830</v>
      </c>
      <c r="M422">
        <v>15069</v>
      </c>
      <c r="N422">
        <v>99</v>
      </c>
      <c r="O422">
        <v>1916</v>
      </c>
      <c r="P422">
        <v>168</v>
      </c>
      <c r="Q422">
        <v>10</v>
      </c>
      <c r="R422">
        <v>68</v>
      </c>
      <c r="S422">
        <v>500</v>
      </c>
      <c r="T422" s="12">
        <v>84.514862591138524</v>
      </c>
      <c r="U422" s="9">
        <f>N422/L422</f>
        <v>5.5524397083567024E-3</v>
      </c>
      <c r="V422" s="9">
        <f>O422/L422</f>
        <v>0.10745933819405497</v>
      </c>
      <c r="W422" s="9">
        <f>P422/L422</f>
        <v>9.4223219293325857E-3</v>
      </c>
      <c r="X422" s="9">
        <f>Q422/L422</f>
        <v>5.6085249579360629E-4</v>
      </c>
      <c r="Y422" s="9">
        <f>R422/L422</f>
        <v>3.8137969713965226E-3</v>
      </c>
      <c r="Z422" s="9">
        <f>S422/L422</f>
        <v>2.8042624789680313E-2</v>
      </c>
      <c r="AA422" s="9">
        <f>SUM(N422:S422)/L422</f>
        <v>0.15485137408861468</v>
      </c>
      <c r="AB422" s="9" t="str">
        <f>IF(T422&gt;73,"Greater","Less")</f>
        <v>Greater</v>
      </c>
      <c r="AC422" s="9" t="str">
        <f>IF(T422&gt;VLOOKUP(G422,Some_data!$C$3144:$M$3196,11,FALSE),"Greater","Less")</f>
        <v>Less</v>
      </c>
      <c r="AD422" s="9" t="str">
        <f>IF(T422&gt;VLOOKUP(J422,Some_data!$A$2:$M$3143,13,FALSE),"Greater","Less")</f>
        <v>Less</v>
      </c>
      <c r="AE422" s="9"/>
      <c r="AF422" t="s">
        <v>30</v>
      </c>
      <c r="AG422" s="1">
        <v>3</v>
      </c>
      <c r="AH422" s="2">
        <v>45717</v>
      </c>
      <c r="AI422" s="2" t="s">
        <v>31</v>
      </c>
      <c r="AJ422" t="s">
        <v>31</v>
      </c>
      <c r="AK422" s="2">
        <v>45717</v>
      </c>
      <c r="AL422" t="s">
        <v>32</v>
      </c>
      <c r="AM422" t="s">
        <v>31</v>
      </c>
      <c r="AN422" t="s">
        <v>32</v>
      </c>
      <c r="AO422" t="s">
        <v>31</v>
      </c>
      <c r="AP422" t="s">
        <v>33</v>
      </c>
      <c r="AQ422" t="s">
        <v>31</v>
      </c>
      <c r="AR422" t="s">
        <v>60</v>
      </c>
      <c r="AS422" t="s">
        <v>70</v>
      </c>
      <c r="AT422" s="3">
        <v>2.13</v>
      </c>
      <c r="AU422" s="3">
        <v>2.6589999999999998</v>
      </c>
      <c r="AV422" s="4">
        <v>365000</v>
      </c>
      <c r="AW422" s="5">
        <v>104.658</v>
      </c>
      <c r="AX422" s="6">
        <v>382001.7</v>
      </c>
      <c r="AY422" s="5">
        <v>107.94499999999999</v>
      </c>
      <c r="AZ422" s="4">
        <v>393999.25</v>
      </c>
      <c r="BA422" s="4">
        <v>11997.55</v>
      </c>
    </row>
    <row r="423" spans="1:53" hidden="1" x14ac:dyDescent="0.25">
      <c r="A423" t="str">
        <f t="shared" si="18"/>
        <v>Dup</v>
      </c>
      <c r="B423" t="str">
        <f t="shared" si="17"/>
        <v>511863</v>
      </c>
      <c r="C423" t="s">
        <v>762</v>
      </c>
      <c r="D423" t="s">
        <v>27</v>
      </c>
      <c r="E423" t="s">
        <v>756</v>
      </c>
      <c r="F423" t="s">
        <v>1116</v>
      </c>
      <c r="G423" t="s">
        <v>323</v>
      </c>
      <c r="H423" t="str">
        <f>F423&amp;", "&amp;G423</f>
        <v>Oneida, WI</v>
      </c>
      <c r="I423" t="s">
        <v>1202</v>
      </c>
      <c r="J423" s="7">
        <v>55085</v>
      </c>
      <c r="K423" t="s">
        <v>1227</v>
      </c>
      <c r="L423">
        <v>17830</v>
      </c>
      <c r="M423">
        <v>15069</v>
      </c>
      <c r="N423">
        <v>99</v>
      </c>
      <c r="O423">
        <v>1916</v>
      </c>
      <c r="P423">
        <v>168</v>
      </c>
      <c r="Q423">
        <v>10</v>
      </c>
      <c r="R423">
        <v>68</v>
      </c>
      <c r="S423">
        <v>500</v>
      </c>
      <c r="T423" s="12">
        <v>84.514862591138524</v>
      </c>
      <c r="U423" s="9">
        <f>N423/L423</f>
        <v>5.5524397083567024E-3</v>
      </c>
      <c r="V423" s="9">
        <f>O423/L423</f>
        <v>0.10745933819405497</v>
      </c>
      <c r="W423" s="9">
        <f>P423/L423</f>
        <v>9.4223219293325857E-3</v>
      </c>
      <c r="X423" s="9">
        <f>Q423/L423</f>
        <v>5.6085249579360629E-4</v>
      </c>
      <c r="Y423" s="9">
        <f>R423/L423</f>
        <v>3.8137969713965226E-3</v>
      </c>
      <c r="Z423" s="9">
        <f>S423/L423</f>
        <v>2.8042624789680313E-2</v>
      </c>
      <c r="AA423" s="9">
        <f>SUM(N423:S423)/L423</f>
        <v>0.15485137408861468</v>
      </c>
      <c r="AB423" s="9" t="str">
        <f>IF(T423&gt;73,"Greater","Less")</f>
        <v>Greater</v>
      </c>
      <c r="AC423" s="9" t="str">
        <f>IF(T423&gt;VLOOKUP(G423,Some_data!$C$3144:$M$3196,11,FALSE),"Greater","Less")</f>
        <v>Less</v>
      </c>
      <c r="AD423" s="9" t="str">
        <f>IF(T423&gt;VLOOKUP(J423,Some_data!$A$2:$M$3143,13,FALSE),"Greater","Less")</f>
        <v>Less</v>
      </c>
      <c r="AE423" s="9"/>
      <c r="AF423" t="s">
        <v>30</v>
      </c>
      <c r="AG423" s="1">
        <v>2.2000000000000002</v>
      </c>
      <c r="AH423" s="2">
        <v>46082</v>
      </c>
      <c r="AI423" s="2">
        <v>45717</v>
      </c>
      <c r="AJ423" t="s">
        <v>31</v>
      </c>
      <c r="AK423" s="2">
        <v>45717</v>
      </c>
      <c r="AL423" t="s">
        <v>32</v>
      </c>
      <c r="AM423" t="s">
        <v>31</v>
      </c>
      <c r="AN423" t="s">
        <v>32</v>
      </c>
      <c r="AO423" t="s">
        <v>31</v>
      </c>
      <c r="AP423" t="s">
        <v>33</v>
      </c>
      <c r="AQ423" t="s">
        <v>31</v>
      </c>
      <c r="AR423" t="s">
        <v>60</v>
      </c>
      <c r="AS423" t="s">
        <v>70</v>
      </c>
      <c r="AT423" s="3">
        <v>2.2000000000000002</v>
      </c>
      <c r="AU423" s="3">
        <v>2.7480000000000002</v>
      </c>
      <c r="AV423" s="4">
        <v>375000</v>
      </c>
      <c r="AW423" s="5">
        <v>100</v>
      </c>
      <c r="AX423" s="6">
        <v>375000</v>
      </c>
      <c r="AY423" s="5">
        <v>103.53</v>
      </c>
      <c r="AZ423" s="4">
        <v>388237.5</v>
      </c>
      <c r="BA423" s="4">
        <v>13237.5</v>
      </c>
    </row>
    <row r="424" spans="1:53" hidden="1" x14ac:dyDescent="0.25">
      <c r="A424" t="str">
        <f t="shared" si="18"/>
        <v>Dup</v>
      </c>
      <c r="B424" t="str">
        <f t="shared" si="17"/>
        <v>511863</v>
      </c>
      <c r="C424" t="s">
        <v>763</v>
      </c>
      <c r="D424" t="s">
        <v>27</v>
      </c>
      <c r="E424" t="s">
        <v>756</v>
      </c>
      <c r="F424" t="s">
        <v>1116</v>
      </c>
      <c r="G424" t="s">
        <v>323</v>
      </c>
      <c r="H424" t="str">
        <f>F424&amp;", "&amp;G424</f>
        <v>Oneida, WI</v>
      </c>
      <c r="I424" t="s">
        <v>1202</v>
      </c>
      <c r="J424" s="7">
        <v>55085</v>
      </c>
      <c r="K424" t="s">
        <v>1227</v>
      </c>
      <c r="L424">
        <v>17830</v>
      </c>
      <c r="M424">
        <v>15069</v>
      </c>
      <c r="N424">
        <v>99</v>
      </c>
      <c r="O424">
        <v>1916</v>
      </c>
      <c r="P424">
        <v>168</v>
      </c>
      <c r="Q424">
        <v>10</v>
      </c>
      <c r="R424">
        <v>68</v>
      </c>
      <c r="S424">
        <v>500</v>
      </c>
      <c r="T424" s="12">
        <v>84.514862591138524</v>
      </c>
      <c r="U424" s="9">
        <f>N424/L424</f>
        <v>5.5524397083567024E-3</v>
      </c>
      <c r="V424" s="9">
        <f>O424/L424</f>
        <v>0.10745933819405497</v>
      </c>
      <c r="W424" s="9">
        <f>P424/L424</f>
        <v>9.4223219293325857E-3</v>
      </c>
      <c r="X424" s="9">
        <f>Q424/L424</f>
        <v>5.6085249579360629E-4</v>
      </c>
      <c r="Y424" s="9">
        <f>R424/L424</f>
        <v>3.8137969713965226E-3</v>
      </c>
      <c r="Z424" s="9">
        <f>S424/L424</f>
        <v>2.8042624789680313E-2</v>
      </c>
      <c r="AA424" s="9">
        <f>SUM(N424:S424)/L424</f>
        <v>0.15485137408861468</v>
      </c>
      <c r="AB424" s="9" t="str">
        <f>IF(T424&gt;73,"Greater","Less")</f>
        <v>Greater</v>
      </c>
      <c r="AC424" s="9" t="str">
        <f>IF(T424&gt;VLOOKUP(G424,Some_data!$C$3144:$M$3196,11,FALSE),"Greater","Less")</f>
        <v>Less</v>
      </c>
      <c r="AD424" s="9" t="str">
        <f>IF(T424&gt;VLOOKUP(J424,Some_data!$A$2:$M$3143,13,FALSE),"Greater","Less")</f>
        <v>Less</v>
      </c>
      <c r="AE424" s="9"/>
      <c r="AF424" t="s">
        <v>30</v>
      </c>
      <c r="AG424" s="1">
        <v>2.2999999999999998</v>
      </c>
      <c r="AH424" s="2">
        <v>46447</v>
      </c>
      <c r="AI424" s="2">
        <v>45717</v>
      </c>
      <c r="AJ424" t="s">
        <v>31</v>
      </c>
      <c r="AK424" s="2">
        <v>45717</v>
      </c>
      <c r="AL424" t="s">
        <v>32</v>
      </c>
      <c r="AM424" t="s">
        <v>31</v>
      </c>
      <c r="AN424" t="s">
        <v>32</v>
      </c>
      <c r="AO424" t="s">
        <v>31</v>
      </c>
      <c r="AP424" t="s">
        <v>33</v>
      </c>
      <c r="AQ424" t="s">
        <v>31</v>
      </c>
      <c r="AR424" t="s">
        <v>60</v>
      </c>
      <c r="AS424" t="s">
        <v>70</v>
      </c>
      <c r="AT424" s="3">
        <v>2.2999999999999998</v>
      </c>
      <c r="AU424" s="3">
        <v>2.8740000000000001</v>
      </c>
      <c r="AV424" s="4">
        <v>385000</v>
      </c>
      <c r="AW424" s="5">
        <v>100</v>
      </c>
      <c r="AX424" s="6">
        <v>385000</v>
      </c>
      <c r="AY424" s="5">
        <v>103.809</v>
      </c>
      <c r="AZ424" s="4">
        <v>399664.65</v>
      </c>
      <c r="BA424" s="4">
        <v>14664.65</v>
      </c>
    </row>
    <row r="425" spans="1:53" hidden="1" x14ac:dyDescent="0.25">
      <c r="A425" t="str">
        <f t="shared" si="18"/>
        <v>Dup</v>
      </c>
      <c r="B425" t="str">
        <f t="shared" si="17"/>
        <v>511863</v>
      </c>
      <c r="C425" t="s">
        <v>764</v>
      </c>
      <c r="D425" t="s">
        <v>27</v>
      </c>
      <c r="E425" t="s">
        <v>756</v>
      </c>
      <c r="F425" t="s">
        <v>1116</v>
      </c>
      <c r="G425" t="s">
        <v>323</v>
      </c>
      <c r="H425" t="str">
        <f>F425&amp;", "&amp;G425</f>
        <v>Oneida, WI</v>
      </c>
      <c r="I425" t="s">
        <v>1202</v>
      </c>
      <c r="J425" s="7">
        <v>55085</v>
      </c>
      <c r="K425" t="s">
        <v>1227</v>
      </c>
      <c r="L425">
        <v>17830</v>
      </c>
      <c r="M425">
        <v>15069</v>
      </c>
      <c r="N425">
        <v>99</v>
      </c>
      <c r="O425">
        <v>1916</v>
      </c>
      <c r="P425">
        <v>168</v>
      </c>
      <c r="Q425">
        <v>10</v>
      </c>
      <c r="R425">
        <v>68</v>
      </c>
      <c r="S425">
        <v>500</v>
      </c>
      <c r="T425" s="12">
        <v>84.514862591138524</v>
      </c>
      <c r="U425" s="9">
        <f>N425/L425</f>
        <v>5.5524397083567024E-3</v>
      </c>
      <c r="V425" s="9">
        <f>O425/L425</f>
        <v>0.10745933819405497</v>
      </c>
      <c r="W425" s="9">
        <f>P425/L425</f>
        <v>9.4223219293325857E-3</v>
      </c>
      <c r="X425" s="9">
        <f>Q425/L425</f>
        <v>5.6085249579360629E-4</v>
      </c>
      <c r="Y425" s="9">
        <f>R425/L425</f>
        <v>3.8137969713965226E-3</v>
      </c>
      <c r="Z425" s="9">
        <f>S425/L425</f>
        <v>2.8042624789680313E-2</v>
      </c>
      <c r="AA425" s="9">
        <f>SUM(N425:S425)/L425</f>
        <v>0.15485137408861468</v>
      </c>
      <c r="AB425" s="9" t="str">
        <f>IF(T425&gt;73,"Greater","Less")</f>
        <v>Greater</v>
      </c>
      <c r="AC425" s="9" t="str">
        <f>IF(T425&gt;VLOOKUP(G425,Some_data!$C$3144:$M$3196,11,FALSE),"Greater","Less")</f>
        <v>Less</v>
      </c>
      <c r="AD425" s="9" t="str">
        <f>IF(T425&gt;VLOOKUP(J425,Some_data!$A$2:$M$3143,13,FALSE),"Greater","Less")</f>
        <v>Less</v>
      </c>
      <c r="AE425" s="9"/>
      <c r="AF425" t="s">
        <v>30</v>
      </c>
      <c r="AG425" s="1">
        <v>2.4500000000000002</v>
      </c>
      <c r="AH425" s="2">
        <v>46813</v>
      </c>
      <c r="AI425" s="2">
        <v>45717</v>
      </c>
      <c r="AJ425" t="s">
        <v>31</v>
      </c>
      <c r="AK425" s="2">
        <v>45717</v>
      </c>
      <c r="AL425" t="s">
        <v>32</v>
      </c>
      <c r="AM425" t="s">
        <v>31</v>
      </c>
      <c r="AN425" t="s">
        <v>32</v>
      </c>
      <c r="AO425" t="s">
        <v>31</v>
      </c>
      <c r="AP425" t="s">
        <v>33</v>
      </c>
      <c r="AQ425" t="s">
        <v>31</v>
      </c>
      <c r="AR425" t="s">
        <v>60</v>
      </c>
      <c r="AS425" t="s">
        <v>70</v>
      </c>
      <c r="AT425" s="3">
        <v>2.4500000000000002</v>
      </c>
      <c r="AU425" s="3">
        <v>3.0640000000000001</v>
      </c>
      <c r="AV425" s="4">
        <v>395000</v>
      </c>
      <c r="AW425" s="5">
        <v>100</v>
      </c>
      <c r="AX425" s="6">
        <v>395000</v>
      </c>
      <c r="AY425" s="5">
        <v>104.191</v>
      </c>
      <c r="AZ425" s="4">
        <v>411554.45</v>
      </c>
      <c r="BA425" s="4">
        <v>16554.45</v>
      </c>
    </row>
    <row r="426" spans="1:53" hidden="1" x14ac:dyDescent="0.25">
      <c r="A426" t="str">
        <f t="shared" si="18"/>
        <v>Dup</v>
      </c>
      <c r="B426" t="str">
        <f t="shared" si="17"/>
        <v>511863</v>
      </c>
      <c r="C426" t="s">
        <v>765</v>
      </c>
      <c r="D426" t="s">
        <v>27</v>
      </c>
      <c r="E426" t="s">
        <v>756</v>
      </c>
      <c r="F426" t="s">
        <v>1116</v>
      </c>
      <c r="G426" t="s">
        <v>323</v>
      </c>
      <c r="H426" t="str">
        <f>F426&amp;", "&amp;G426</f>
        <v>Oneida, WI</v>
      </c>
      <c r="I426" t="s">
        <v>1202</v>
      </c>
      <c r="J426" s="7">
        <v>55085</v>
      </c>
      <c r="K426" t="s">
        <v>1227</v>
      </c>
      <c r="L426">
        <v>17830</v>
      </c>
      <c r="M426">
        <v>15069</v>
      </c>
      <c r="N426">
        <v>99</v>
      </c>
      <c r="O426">
        <v>1916</v>
      </c>
      <c r="P426">
        <v>168</v>
      </c>
      <c r="Q426">
        <v>10</v>
      </c>
      <c r="R426">
        <v>68</v>
      </c>
      <c r="S426">
        <v>500</v>
      </c>
      <c r="T426" s="12">
        <v>84.514862591138524</v>
      </c>
      <c r="U426" s="9">
        <f>N426/L426</f>
        <v>5.5524397083567024E-3</v>
      </c>
      <c r="V426" s="9">
        <f>O426/L426</f>
        <v>0.10745933819405497</v>
      </c>
      <c r="W426" s="9">
        <f>P426/L426</f>
        <v>9.4223219293325857E-3</v>
      </c>
      <c r="X426" s="9">
        <f>Q426/L426</f>
        <v>5.6085249579360629E-4</v>
      </c>
      <c r="Y426" s="9">
        <f>R426/L426</f>
        <v>3.8137969713965226E-3</v>
      </c>
      <c r="Z426" s="9">
        <f>S426/L426</f>
        <v>2.8042624789680313E-2</v>
      </c>
      <c r="AA426" s="9">
        <f>SUM(N426:S426)/L426</f>
        <v>0.15485137408861468</v>
      </c>
      <c r="AB426" s="9" t="str">
        <f>IF(T426&gt;73,"Greater","Less")</f>
        <v>Greater</v>
      </c>
      <c r="AC426" s="9" t="str">
        <f>IF(T426&gt;VLOOKUP(G426,Some_data!$C$3144:$M$3196,11,FALSE),"Greater","Less")</f>
        <v>Less</v>
      </c>
      <c r="AD426" s="9" t="str">
        <f>IF(T426&gt;VLOOKUP(J426,Some_data!$A$2:$M$3143,13,FALSE),"Greater","Less")</f>
        <v>Less</v>
      </c>
      <c r="AE426" s="9"/>
      <c r="AF426" t="s">
        <v>30</v>
      </c>
      <c r="AG426" s="1">
        <v>2.5499999999999998</v>
      </c>
      <c r="AH426" s="2">
        <v>47178</v>
      </c>
      <c r="AI426" s="2">
        <v>45717</v>
      </c>
      <c r="AJ426" t="s">
        <v>31</v>
      </c>
      <c r="AK426" s="2">
        <v>45717</v>
      </c>
      <c r="AL426" t="s">
        <v>32</v>
      </c>
      <c r="AM426" t="s">
        <v>31</v>
      </c>
      <c r="AN426" t="s">
        <v>32</v>
      </c>
      <c r="AO426" t="s">
        <v>31</v>
      </c>
      <c r="AP426" t="s">
        <v>33</v>
      </c>
      <c r="AQ426" t="s">
        <v>31</v>
      </c>
      <c r="AR426" t="s">
        <v>60</v>
      </c>
      <c r="AS426" t="s">
        <v>70</v>
      </c>
      <c r="AT426" s="3">
        <v>2.5499999999999998</v>
      </c>
      <c r="AU426" s="3">
        <v>3.1909999999999998</v>
      </c>
      <c r="AV426" s="4">
        <v>405000</v>
      </c>
      <c r="AW426" s="5">
        <v>100</v>
      </c>
      <c r="AX426" s="6">
        <v>405000</v>
      </c>
      <c r="AY426" s="5">
        <v>104.31699999999999</v>
      </c>
      <c r="AZ426" s="4">
        <v>422483.85</v>
      </c>
      <c r="BA426" s="4">
        <v>17483.849999999999</v>
      </c>
    </row>
    <row r="427" spans="1:53" hidden="1" x14ac:dyDescent="0.25">
      <c r="A427" t="str">
        <f t="shared" si="18"/>
        <v>Dup</v>
      </c>
      <c r="B427" t="str">
        <f t="shared" si="17"/>
        <v>511863</v>
      </c>
      <c r="C427" t="s">
        <v>766</v>
      </c>
      <c r="D427" t="s">
        <v>27</v>
      </c>
      <c r="E427" t="s">
        <v>756</v>
      </c>
      <c r="F427" t="s">
        <v>1116</v>
      </c>
      <c r="G427" t="s">
        <v>323</v>
      </c>
      <c r="H427" t="str">
        <f>F427&amp;", "&amp;G427</f>
        <v>Oneida, WI</v>
      </c>
      <c r="I427" t="s">
        <v>1202</v>
      </c>
      <c r="J427" s="7">
        <v>55085</v>
      </c>
      <c r="K427" t="s">
        <v>1227</v>
      </c>
      <c r="L427">
        <v>17830</v>
      </c>
      <c r="M427">
        <v>15069</v>
      </c>
      <c r="N427">
        <v>99</v>
      </c>
      <c r="O427">
        <v>1916</v>
      </c>
      <c r="P427">
        <v>168</v>
      </c>
      <c r="Q427">
        <v>10</v>
      </c>
      <c r="R427">
        <v>68</v>
      </c>
      <c r="S427">
        <v>500</v>
      </c>
      <c r="T427" s="12">
        <v>84.514862591138524</v>
      </c>
      <c r="U427" s="9">
        <f>N427/L427</f>
        <v>5.5524397083567024E-3</v>
      </c>
      <c r="V427" s="9">
        <f>O427/L427</f>
        <v>0.10745933819405497</v>
      </c>
      <c r="W427" s="9">
        <f>P427/L427</f>
        <v>9.4223219293325857E-3</v>
      </c>
      <c r="X427" s="9">
        <f>Q427/L427</f>
        <v>5.6085249579360629E-4</v>
      </c>
      <c r="Y427" s="9">
        <f>R427/L427</f>
        <v>3.8137969713965226E-3</v>
      </c>
      <c r="Z427" s="9">
        <f>S427/L427</f>
        <v>2.8042624789680313E-2</v>
      </c>
      <c r="AA427" s="9">
        <f>SUM(N427:S427)/L427</f>
        <v>0.15485137408861468</v>
      </c>
      <c r="AB427" s="9" t="str">
        <f>IF(T427&gt;73,"Greater","Less")</f>
        <v>Greater</v>
      </c>
      <c r="AC427" s="9" t="str">
        <f>IF(T427&gt;VLOOKUP(G427,Some_data!$C$3144:$M$3196,11,FALSE),"Greater","Less")</f>
        <v>Less</v>
      </c>
      <c r="AD427" s="9" t="str">
        <f>IF(T427&gt;VLOOKUP(J427,Some_data!$A$2:$M$3143,13,FALSE),"Greater","Less")</f>
        <v>Less</v>
      </c>
      <c r="AE427" s="9"/>
      <c r="AF427" t="s">
        <v>30</v>
      </c>
      <c r="AG427" s="1">
        <v>2.65</v>
      </c>
      <c r="AH427" s="2">
        <v>47543</v>
      </c>
      <c r="AI427" s="2">
        <v>45717</v>
      </c>
      <c r="AJ427" t="s">
        <v>31</v>
      </c>
      <c r="AK427" s="2">
        <v>45717</v>
      </c>
      <c r="AL427" t="s">
        <v>32</v>
      </c>
      <c r="AM427" t="s">
        <v>31</v>
      </c>
      <c r="AN427" t="s">
        <v>32</v>
      </c>
      <c r="AO427" t="s">
        <v>31</v>
      </c>
      <c r="AP427" t="s">
        <v>33</v>
      </c>
      <c r="AQ427" t="s">
        <v>31</v>
      </c>
      <c r="AR427" t="s">
        <v>60</v>
      </c>
      <c r="AS427" t="s">
        <v>70</v>
      </c>
      <c r="AT427" s="3">
        <v>2.65</v>
      </c>
      <c r="AU427" s="3">
        <v>3.3170000000000002</v>
      </c>
      <c r="AV427" s="4">
        <v>415000</v>
      </c>
      <c r="AW427" s="5">
        <v>100</v>
      </c>
      <c r="AX427" s="6">
        <v>415000</v>
      </c>
      <c r="AY427" s="5">
        <v>104.22799999999999</v>
      </c>
      <c r="AZ427" s="4">
        <v>432546.2</v>
      </c>
      <c r="BA427" s="4">
        <v>17546.2</v>
      </c>
    </row>
    <row r="428" spans="1:53" hidden="1" x14ac:dyDescent="0.25">
      <c r="A428" t="str">
        <f t="shared" si="18"/>
        <v>Dup</v>
      </c>
      <c r="B428" t="str">
        <f t="shared" si="17"/>
        <v>511863</v>
      </c>
      <c r="C428" t="s">
        <v>767</v>
      </c>
      <c r="D428" t="s">
        <v>27</v>
      </c>
      <c r="E428" t="s">
        <v>756</v>
      </c>
      <c r="F428" t="s">
        <v>1116</v>
      </c>
      <c r="G428" t="s">
        <v>323</v>
      </c>
      <c r="H428" t="str">
        <f>F428&amp;", "&amp;G428</f>
        <v>Oneida, WI</v>
      </c>
      <c r="I428" t="s">
        <v>1202</v>
      </c>
      <c r="J428" s="7">
        <v>55085</v>
      </c>
      <c r="K428" t="s">
        <v>1227</v>
      </c>
      <c r="L428">
        <v>17830</v>
      </c>
      <c r="M428">
        <v>15069</v>
      </c>
      <c r="N428">
        <v>99</v>
      </c>
      <c r="O428">
        <v>1916</v>
      </c>
      <c r="P428">
        <v>168</v>
      </c>
      <c r="Q428">
        <v>10</v>
      </c>
      <c r="R428">
        <v>68</v>
      </c>
      <c r="S428">
        <v>500</v>
      </c>
      <c r="T428" s="12">
        <v>84.514862591138524</v>
      </c>
      <c r="U428" s="9">
        <f>N428/L428</f>
        <v>5.5524397083567024E-3</v>
      </c>
      <c r="V428" s="9">
        <f>O428/L428</f>
        <v>0.10745933819405497</v>
      </c>
      <c r="W428" s="9">
        <f>P428/L428</f>
        <v>9.4223219293325857E-3</v>
      </c>
      <c r="X428" s="9">
        <f>Q428/L428</f>
        <v>5.6085249579360629E-4</v>
      </c>
      <c r="Y428" s="9">
        <f>R428/L428</f>
        <v>3.8137969713965226E-3</v>
      </c>
      <c r="Z428" s="9">
        <f>S428/L428</f>
        <v>2.8042624789680313E-2</v>
      </c>
      <c r="AA428" s="9">
        <f>SUM(N428:S428)/L428</f>
        <v>0.15485137408861468</v>
      </c>
      <c r="AB428" s="9" t="str">
        <f>IF(T428&gt;73,"Greater","Less")</f>
        <v>Greater</v>
      </c>
      <c r="AC428" s="9" t="str">
        <f>IF(T428&gt;VLOOKUP(G428,Some_data!$C$3144:$M$3196,11,FALSE),"Greater","Less")</f>
        <v>Less</v>
      </c>
      <c r="AD428" s="9" t="str">
        <f>IF(T428&gt;VLOOKUP(J428,Some_data!$A$2:$M$3143,13,FALSE),"Greater","Less")</f>
        <v>Less</v>
      </c>
      <c r="AE428" s="9"/>
      <c r="AF428" t="s">
        <v>30</v>
      </c>
      <c r="AG428" s="1">
        <v>2.75</v>
      </c>
      <c r="AH428" s="2">
        <v>47908</v>
      </c>
      <c r="AI428" s="2">
        <v>45717</v>
      </c>
      <c r="AJ428" t="s">
        <v>31</v>
      </c>
      <c r="AK428" s="2">
        <v>45717</v>
      </c>
      <c r="AL428" t="s">
        <v>32</v>
      </c>
      <c r="AM428" t="s">
        <v>31</v>
      </c>
      <c r="AN428" t="s">
        <v>32</v>
      </c>
      <c r="AO428" t="s">
        <v>31</v>
      </c>
      <c r="AP428" t="s">
        <v>33</v>
      </c>
      <c r="AQ428" t="s">
        <v>31</v>
      </c>
      <c r="AR428" t="s">
        <v>60</v>
      </c>
      <c r="AS428" t="s">
        <v>70</v>
      </c>
      <c r="AT428" s="3">
        <v>2.75</v>
      </c>
      <c r="AU428" s="3">
        <v>3.444</v>
      </c>
      <c r="AV428" s="4">
        <v>425000</v>
      </c>
      <c r="AW428" s="5">
        <v>100</v>
      </c>
      <c r="AX428" s="6">
        <v>425000</v>
      </c>
      <c r="AY428" s="5">
        <v>104.227</v>
      </c>
      <c r="AZ428" s="4">
        <v>442964.75</v>
      </c>
      <c r="BA428" s="4">
        <v>17964.75</v>
      </c>
    </row>
    <row r="429" spans="1:53" x14ac:dyDescent="0.25">
      <c r="A429" t="str">
        <f t="shared" si="18"/>
        <v xml:space="preserve"> </v>
      </c>
      <c r="B429" t="str">
        <f t="shared" si="17"/>
        <v>516768</v>
      </c>
      <c r="C429" t="s">
        <v>177</v>
      </c>
      <c r="D429" t="s">
        <v>27</v>
      </c>
      <c r="E429" t="s">
        <v>178</v>
      </c>
      <c r="F429" t="s">
        <v>1063</v>
      </c>
      <c r="G429" t="s">
        <v>141</v>
      </c>
      <c r="H429" t="str">
        <f>F429&amp;", "&amp;G429</f>
        <v>Westchester, NY</v>
      </c>
      <c r="I429" t="s">
        <v>1151</v>
      </c>
      <c r="J429" s="7">
        <v>36119</v>
      </c>
      <c r="K429" t="s">
        <v>1226</v>
      </c>
      <c r="L429">
        <v>6111</v>
      </c>
      <c r="M429">
        <v>5353</v>
      </c>
      <c r="N429">
        <v>144</v>
      </c>
      <c r="O429">
        <v>17</v>
      </c>
      <c r="P429">
        <v>205</v>
      </c>
      <c r="Q429">
        <v>0</v>
      </c>
      <c r="R429">
        <v>116</v>
      </c>
      <c r="S429">
        <v>276</v>
      </c>
      <c r="T429" s="12">
        <v>87.596138111602031</v>
      </c>
      <c r="U429" s="9">
        <f>N429/L429</f>
        <v>2.3564064801178203E-2</v>
      </c>
      <c r="V429" s="9">
        <f>O429/L429</f>
        <v>2.7818687612502046E-3</v>
      </c>
      <c r="W429" s="9">
        <f>P429/L429</f>
        <v>3.3546064473899524E-2</v>
      </c>
      <c r="X429" s="9">
        <f>Q429/L429</f>
        <v>0</v>
      </c>
      <c r="Y429" s="9">
        <f>R429/L429</f>
        <v>1.8982163312060218E-2</v>
      </c>
      <c r="Z429" s="9">
        <f>S429/L429</f>
        <v>4.5164457535591555E-2</v>
      </c>
      <c r="AA429" s="9">
        <f>SUM(N429:S429)/L429</f>
        <v>0.12403861888397971</v>
      </c>
      <c r="AB429" s="9" t="str">
        <f>IF(T429&gt;73,"Greater","Less")</f>
        <v>Greater</v>
      </c>
      <c r="AC429" s="9" t="str">
        <f>IF(T429&gt;VLOOKUP(G429,Some_data!$C$3144:$M$3196,11,FALSE),"Greater","Less")</f>
        <v>Greater</v>
      </c>
      <c r="AD429" s="9" t="str">
        <f>IF(T429&gt;VLOOKUP(J429,Some_data!$A$2:$M$3143,13,FALSE),"Greater","Less")</f>
        <v>Greater</v>
      </c>
      <c r="AE429" s="12">
        <f>IF(AD429="Greater",0,1)</f>
        <v>0</v>
      </c>
      <c r="AF429" t="s">
        <v>30</v>
      </c>
      <c r="AG429" s="1">
        <v>2</v>
      </c>
      <c r="AH429" s="2">
        <v>43709</v>
      </c>
      <c r="AI429" s="2" t="s">
        <v>31</v>
      </c>
      <c r="AJ429" t="s">
        <v>31</v>
      </c>
      <c r="AK429" s="2">
        <v>43709</v>
      </c>
      <c r="AL429" t="s">
        <v>88</v>
      </c>
      <c r="AM429" t="s">
        <v>31</v>
      </c>
      <c r="AN429" t="s">
        <v>88</v>
      </c>
      <c r="AO429" t="s">
        <v>31</v>
      </c>
      <c r="AP429" t="s">
        <v>69</v>
      </c>
      <c r="AQ429" t="s">
        <v>31</v>
      </c>
      <c r="AR429" t="s">
        <v>100</v>
      </c>
      <c r="AS429" t="s">
        <v>70</v>
      </c>
      <c r="AT429" s="3">
        <v>0.29899999999999999</v>
      </c>
      <c r="AU429" s="3">
        <v>0.34100000000000003</v>
      </c>
      <c r="AV429" s="4">
        <v>350000</v>
      </c>
      <c r="AW429" s="5">
        <v>100.36799999999999</v>
      </c>
      <c r="AX429" s="6">
        <v>351288</v>
      </c>
      <c r="AY429" s="5">
        <v>100.19799999999999</v>
      </c>
      <c r="AZ429" s="4">
        <v>350693</v>
      </c>
      <c r="BA429" s="4">
        <v>-595</v>
      </c>
    </row>
    <row r="430" spans="1:53" hidden="1" x14ac:dyDescent="0.25">
      <c r="A430" t="str">
        <f t="shared" si="18"/>
        <v>Dup</v>
      </c>
      <c r="B430" t="str">
        <f t="shared" si="17"/>
        <v>516768</v>
      </c>
      <c r="C430" t="s">
        <v>179</v>
      </c>
      <c r="D430" t="s">
        <v>27</v>
      </c>
      <c r="E430" t="s">
        <v>178</v>
      </c>
      <c r="F430" t="s">
        <v>1063</v>
      </c>
      <c r="G430" t="s">
        <v>141</v>
      </c>
      <c r="H430" t="str">
        <f>F430&amp;", "&amp;G430</f>
        <v>Westchester, NY</v>
      </c>
      <c r="I430" t="s">
        <v>1151</v>
      </c>
      <c r="J430" s="7">
        <v>36119</v>
      </c>
      <c r="K430" t="s">
        <v>1226</v>
      </c>
      <c r="L430">
        <v>6111</v>
      </c>
      <c r="M430">
        <v>5353</v>
      </c>
      <c r="N430">
        <v>144</v>
      </c>
      <c r="O430">
        <v>17</v>
      </c>
      <c r="P430">
        <v>205</v>
      </c>
      <c r="Q430">
        <v>0</v>
      </c>
      <c r="R430">
        <v>116</v>
      </c>
      <c r="S430">
        <v>276</v>
      </c>
      <c r="T430" s="12">
        <v>87.596138111602031</v>
      </c>
      <c r="U430" s="9">
        <f>N430/L430</f>
        <v>2.3564064801178203E-2</v>
      </c>
      <c r="V430" s="9">
        <f>O430/L430</f>
        <v>2.7818687612502046E-3</v>
      </c>
      <c r="W430" s="9">
        <f>P430/L430</f>
        <v>3.3546064473899524E-2</v>
      </c>
      <c r="X430" s="9">
        <f>Q430/L430</f>
        <v>0</v>
      </c>
      <c r="Y430" s="9">
        <f>R430/L430</f>
        <v>1.8982163312060218E-2</v>
      </c>
      <c r="Z430" s="9">
        <f>S430/L430</f>
        <v>4.5164457535591555E-2</v>
      </c>
      <c r="AA430" s="9">
        <f>SUM(N430:S430)/L430</f>
        <v>0.12403861888397971</v>
      </c>
      <c r="AB430" s="9" t="str">
        <f>IF(T430&gt;73,"Greater","Less")</f>
        <v>Greater</v>
      </c>
      <c r="AC430" s="9" t="str">
        <f>IF(T430&gt;VLOOKUP(G430,Some_data!$C$3144:$M$3196,11,FALSE),"Greater","Less")</f>
        <v>Greater</v>
      </c>
      <c r="AD430" s="9" t="str">
        <f>IF(T430&gt;VLOOKUP(J430,Some_data!$A$2:$M$3143,13,FALSE),"Greater","Less")</f>
        <v>Greater</v>
      </c>
      <c r="AE430" s="9"/>
      <c r="AF430" t="s">
        <v>30</v>
      </c>
      <c r="AG430" s="1">
        <v>2</v>
      </c>
      <c r="AH430" s="2">
        <v>44075</v>
      </c>
      <c r="AI430" s="2" t="s">
        <v>31</v>
      </c>
      <c r="AJ430" t="s">
        <v>31</v>
      </c>
      <c r="AK430" s="2">
        <v>44075</v>
      </c>
      <c r="AL430" t="s">
        <v>88</v>
      </c>
      <c r="AM430" t="s">
        <v>31</v>
      </c>
      <c r="AN430" t="s">
        <v>88</v>
      </c>
      <c r="AO430" t="s">
        <v>31</v>
      </c>
      <c r="AP430" t="s">
        <v>69</v>
      </c>
      <c r="AQ430" t="s">
        <v>31</v>
      </c>
      <c r="AR430" t="s">
        <v>100</v>
      </c>
      <c r="AS430" t="s">
        <v>70</v>
      </c>
      <c r="AT430" s="3">
        <v>1.2290000000000001</v>
      </c>
      <c r="AU430" s="3">
        <v>1.52</v>
      </c>
      <c r="AV430" s="4">
        <v>355000</v>
      </c>
      <c r="AW430" s="5">
        <v>100.92700000000001</v>
      </c>
      <c r="AX430" s="6">
        <v>358290.85</v>
      </c>
      <c r="AY430" s="5">
        <v>101.089</v>
      </c>
      <c r="AZ430" s="4">
        <v>358865.95</v>
      </c>
      <c r="BA430" s="4">
        <v>575.1</v>
      </c>
    </row>
    <row r="431" spans="1:53" hidden="1" x14ac:dyDescent="0.25">
      <c r="A431" t="str">
        <f t="shared" si="18"/>
        <v>Dup</v>
      </c>
      <c r="B431" t="str">
        <f t="shared" si="17"/>
        <v>516768</v>
      </c>
      <c r="C431" t="s">
        <v>180</v>
      </c>
      <c r="D431" t="s">
        <v>27</v>
      </c>
      <c r="E431" t="s">
        <v>178</v>
      </c>
      <c r="F431" t="s">
        <v>1063</v>
      </c>
      <c r="G431" t="s">
        <v>141</v>
      </c>
      <c r="H431" t="str">
        <f>F431&amp;", "&amp;G431</f>
        <v>Westchester, NY</v>
      </c>
      <c r="I431" t="s">
        <v>1151</v>
      </c>
      <c r="J431" s="7">
        <v>36119</v>
      </c>
      <c r="K431" t="s">
        <v>1226</v>
      </c>
      <c r="L431">
        <v>6111</v>
      </c>
      <c r="M431">
        <v>5353</v>
      </c>
      <c r="N431">
        <v>144</v>
      </c>
      <c r="O431">
        <v>17</v>
      </c>
      <c r="P431">
        <v>205</v>
      </c>
      <c r="Q431">
        <v>0</v>
      </c>
      <c r="R431">
        <v>116</v>
      </c>
      <c r="S431">
        <v>276</v>
      </c>
      <c r="T431" s="12">
        <v>87.596138111602031</v>
      </c>
      <c r="U431" s="9">
        <f>N431/L431</f>
        <v>2.3564064801178203E-2</v>
      </c>
      <c r="V431" s="9">
        <f>O431/L431</f>
        <v>2.7818687612502046E-3</v>
      </c>
      <c r="W431" s="9">
        <f>P431/L431</f>
        <v>3.3546064473899524E-2</v>
      </c>
      <c r="X431" s="9">
        <f>Q431/L431</f>
        <v>0</v>
      </c>
      <c r="Y431" s="9">
        <f>R431/L431</f>
        <v>1.8982163312060218E-2</v>
      </c>
      <c r="Z431" s="9">
        <f>S431/L431</f>
        <v>4.5164457535591555E-2</v>
      </c>
      <c r="AA431" s="9">
        <f>SUM(N431:S431)/L431</f>
        <v>0.12403861888397971</v>
      </c>
      <c r="AB431" s="9" t="str">
        <f>IF(T431&gt;73,"Greater","Less")</f>
        <v>Greater</v>
      </c>
      <c r="AC431" s="9" t="str">
        <f>IF(T431&gt;VLOOKUP(G431,Some_data!$C$3144:$M$3196,11,FALSE),"Greater","Less")</f>
        <v>Greater</v>
      </c>
      <c r="AD431" s="9" t="str">
        <f>IF(T431&gt;VLOOKUP(J431,Some_data!$A$2:$M$3143,13,FALSE),"Greater","Less")</f>
        <v>Greater</v>
      </c>
      <c r="AE431" s="9"/>
      <c r="AF431" t="s">
        <v>30</v>
      </c>
      <c r="AG431" s="1">
        <v>2</v>
      </c>
      <c r="AH431" s="2">
        <v>44440</v>
      </c>
      <c r="AI431" s="2" t="s">
        <v>31</v>
      </c>
      <c r="AJ431" t="s">
        <v>31</v>
      </c>
      <c r="AK431" s="2">
        <v>44440</v>
      </c>
      <c r="AL431" t="s">
        <v>88</v>
      </c>
      <c r="AM431" t="s">
        <v>31</v>
      </c>
      <c r="AN431" t="s">
        <v>88</v>
      </c>
      <c r="AO431" t="s">
        <v>31</v>
      </c>
      <c r="AP431" t="s">
        <v>69</v>
      </c>
      <c r="AQ431" t="s">
        <v>31</v>
      </c>
      <c r="AR431" t="s">
        <v>100</v>
      </c>
      <c r="AS431" t="s">
        <v>70</v>
      </c>
      <c r="AT431" s="3">
        <v>1.41</v>
      </c>
      <c r="AU431" s="3">
        <v>1.748</v>
      </c>
      <c r="AV431" s="4">
        <v>365000</v>
      </c>
      <c r="AW431" s="5">
        <v>101.283</v>
      </c>
      <c r="AX431" s="6">
        <v>369682.95</v>
      </c>
      <c r="AY431" s="5">
        <v>102.05800000000001</v>
      </c>
      <c r="AZ431" s="4">
        <v>372511.7</v>
      </c>
      <c r="BA431" s="4">
        <v>2828.75</v>
      </c>
    </row>
    <row r="432" spans="1:53" hidden="1" x14ac:dyDescent="0.25">
      <c r="A432" t="str">
        <f t="shared" si="18"/>
        <v>Dup</v>
      </c>
      <c r="B432" t="str">
        <f t="shared" si="17"/>
        <v>516768</v>
      </c>
      <c r="C432" t="s">
        <v>181</v>
      </c>
      <c r="D432" t="s">
        <v>27</v>
      </c>
      <c r="E432" t="s">
        <v>178</v>
      </c>
      <c r="F432" t="s">
        <v>1063</v>
      </c>
      <c r="G432" t="s">
        <v>141</v>
      </c>
      <c r="H432" t="str">
        <f>F432&amp;", "&amp;G432</f>
        <v>Westchester, NY</v>
      </c>
      <c r="I432" t="s">
        <v>1151</v>
      </c>
      <c r="J432" s="7">
        <v>36119</v>
      </c>
      <c r="K432" t="s">
        <v>1226</v>
      </c>
      <c r="L432">
        <v>6111</v>
      </c>
      <c r="M432">
        <v>5353</v>
      </c>
      <c r="N432">
        <v>144</v>
      </c>
      <c r="O432">
        <v>17</v>
      </c>
      <c r="P432">
        <v>205</v>
      </c>
      <c r="Q432">
        <v>0</v>
      </c>
      <c r="R432">
        <v>116</v>
      </c>
      <c r="S432">
        <v>276</v>
      </c>
      <c r="T432" s="12">
        <v>87.596138111602031</v>
      </c>
      <c r="U432" s="9">
        <f>N432/L432</f>
        <v>2.3564064801178203E-2</v>
      </c>
      <c r="V432" s="9">
        <f>O432/L432</f>
        <v>2.7818687612502046E-3</v>
      </c>
      <c r="W432" s="9">
        <f>P432/L432</f>
        <v>3.3546064473899524E-2</v>
      </c>
      <c r="X432" s="9">
        <f>Q432/L432</f>
        <v>0</v>
      </c>
      <c r="Y432" s="9">
        <f>R432/L432</f>
        <v>1.8982163312060218E-2</v>
      </c>
      <c r="Z432" s="9">
        <f>S432/L432</f>
        <v>4.5164457535591555E-2</v>
      </c>
      <c r="AA432" s="9">
        <f>SUM(N432:S432)/L432</f>
        <v>0.12403861888397971</v>
      </c>
      <c r="AB432" s="9" t="str">
        <f>IF(T432&gt;73,"Greater","Less")</f>
        <v>Greater</v>
      </c>
      <c r="AC432" s="9" t="str">
        <f>IF(T432&gt;VLOOKUP(G432,Some_data!$C$3144:$M$3196,11,FALSE),"Greater","Less")</f>
        <v>Greater</v>
      </c>
      <c r="AD432" s="9" t="str">
        <f>IF(T432&gt;VLOOKUP(J432,Some_data!$A$2:$M$3143,13,FALSE),"Greater","Less")</f>
        <v>Greater</v>
      </c>
      <c r="AE432" s="9"/>
      <c r="AF432" t="s">
        <v>30</v>
      </c>
      <c r="AG432" s="1">
        <v>2</v>
      </c>
      <c r="AH432" s="2">
        <v>44805</v>
      </c>
      <c r="AI432" s="2" t="s">
        <v>31</v>
      </c>
      <c r="AJ432" t="s">
        <v>31</v>
      </c>
      <c r="AK432" s="2">
        <v>44805</v>
      </c>
      <c r="AL432" t="s">
        <v>88</v>
      </c>
      <c r="AM432" t="s">
        <v>31</v>
      </c>
      <c r="AN432" t="s">
        <v>88</v>
      </c>
      <c r="AO432" t="s">
        <v>31</v>
      </c>
      <c r="AP432" t="s">
        <v>69</v>
      </c>
      <c r="AQ432" t="s">
        <v>31</v>
      </c>
      <c r="AR432" t="s">
        <v>100</v>
      </c>
      <c r="AS432" t="s">
        <v>70</v>
      </c>
      <c r="AT432" s="3">
        <v>1.5820000000000001</v>
      </c>
      <c r="AU432" s="3">
        <v>1.966</v>
      </c>
      <c r="AV432" s="4">
        <v>370000</v>
      </c>
      <c r="AW432" s="5">
        <v>101.304</v>
      </c>
      <c r="AX432" s="6">
        <v>374824.8</v>
      </c>
      <c r="AY432" s="5">
        <v>102.745</v>
      </c>
      <c r="AZ432" s="4">
        <v>380156.5</v>
      </c>
      <c r="BA432" s="4">
        <v>5331.7</v>
      </c>
    </row>
    <row r="433" spans="1:53" hidden="1" x14ac:dyDescent="0.25">
      <c r="A433" t="str">
        <f t="shared" si="18"/>
        <v>Dup</v>
      </c>
      <c r="B433" t="str">
        <f t="shared" si="17"/>
        <v>516768</v>
      </c>
      <c r="C433" t="s">
        <v>182</v>
      </c>
      <c r="D433" t="s">
        <v>27</v>
      </c>
      <c r="E433" t="s">
        <v>178</v>
      </c>
      <c r="F433" t="s">
        <v>1063</v>
      </c>
      <c r="G433" t="s">
        <v>141</v>
      </c>
      <c r="H433" t="str">
        <f>F433&amp;", "&amp;G433</f>
        <v>Westchester, NY</v>
      </c>
      <c r="I433" t="s">
        <v>1151</v>
      </c>
      <c r="J433" s="7">
        <v>36119</v>
      </c>
      <c r="K433" t="s">
        <v>1226</v>
      </c>
      <c r="L433">
        <v>6111</v>
      </c>
      <c r="M433">
        <v>5353</v>
      </c>
      <c r="N433">
        <v>144</v>
      </c>
      <c r="O433">
        <v>17</v>
      </c>
      <c r="P433">
        <v>205</v>
      </c>
      <c r="Q433">
        <v>0</v>
      </c>
      <c r="R433">
        <v>116</v>
      </c>
      <c r="S433">
        <v>276</v>
      </c>
      <c r="T433" s="12">
        <v>87.596138111602031</v>
      </c>
      <c r="U433" s="9">
        <f>N433/L433</f>
        <v>2.3564064801178203E-2</v>
      </c>
      <c r="V433" s="9">
        <f>O433/L433</f>
        <v>2.7818687612502046E-3</v>
      </c>
      <c r="W433" s="9">
        <f>P433/L433</f>
        <v>3.3546064473899524E-2</v>
      </c>
      <c r="X433" s="9">
        <f>Q433/L433</f>
        <v>0</v>
      </c>
      <c r="Y433" s="9">
        <f>R433/L433</f>
        <v>1.8982163312060218E-2</v>
      </c>
      <c r="Z433" s="9">
        <f>S433/L433</f>
        <v>4.5164457535591555E-2</v>
      </c>
      <c r="AA433" s="9">
        <f>SUM(N433:S433)/L433</f>
        <v>0.12403861888397971</v>
      </c>
      <c r="AB433" s="9" t="str">
        <f>IF(T433&gt;73,"Greater","Less")</f>
        <v>Greater</v>
      </c>
      <c r="AC433" s="9" t="str">
        <f>IF(T433&gt;VLOOKUP(G433,Some_data!$C$3144:$M$3196,11,FALSE),"Greater","Less")</f>
        <v>Greater</v>
      </c>
      <c r="AD433" s="9" t="str">
        <f>IF(T433&gt;VLOOKUP(J433,Some_data!$A$2:$M$3143,13,FALSE),"Greater","Less")</f>
        <v>Greater</v>
      </c>
      <c r="AE433" s="9"/>
      <c r="AF433" t="s">
        <v>30</v>
      </c>
      <c r="AG433" s="1">
        <v>2</v>
      </c>
      <c r="AH433" s="2">
        <v>45170</v>
      </c>
      <c r="AI433" s="2" t="s">
        <v>31</v>
      </c>
      <c r="AJ433" t="s">
        <v>31</v>
      </c>
      <c r="AK433" s="2">
        <v>45170</v>
      </c>
      <c r="AL433" t="s">
        <v>88</v>
      </c>
      <c r="AM433" t="s">
        <v>31</v>
      </c>
      <c r="AN433" t="s">
        <v>88</v>
      </c>
      <c r="AO433" t="s">
        <v>31</v>
      </c>
      <c r="AP433" t="s">
        <v>69</v>
      </c>
      <c r="AQ433" t="s">
        <v>31</v>
      </c>
      <c r="AR433" t="s">
        <v>100</v>
      </c>
      <c r="AS433" t="s">
        <v>70</v>
      </c>
      <c r="AT433" s="3">
        <v>1.7430000000000001</v>
      </c>
      <c r="AU433" s="3">
        <v>2.17</v>
      </c>
      <c r="AV433" s="4">
        <v>380000</v>
      </c>
      <c r="AW433" s="5">
        <v>101.039</v>
      </c>
      <c r="AX433" s="6">
        <v>383948.2</v>
      </c>
      <c r="AY433" s="5">
        <v>103.69</v>
      </c>
      <c r="AZ433" s="4">
        <v>394022</v>
      </c>
      <c r="BA433" s="4">
        <v>10073.799999999999</v>
      </c>
    </row>
    <row r="434" spans="1:53" hidden="1" x14ac:dyDescent="0.25">
      <c r="A434" t="str">
        <f t="shared" si="18"/>
        <v>Dup</v>
      </c>
      <c r="B434" t="str">
        <f t="shared" si="17"/>
        <v>516768</v>
      </c>
      <c r="C434" t="s">
        <v>183</v>
      </c>
      <c r="D434" t="s">
        <v>27</v>
      </c>
      <c r="E434" t="s">
        <v>178</v>
      </c>
      <c r="F434" t="s">
        <v>1063</v>
      </c>
      <c r="G434" t="s">
        <v>141</v>
      </c>
      <c r="H434" t="str">
        <f>F434&amp;", "&amp;G434</f>
        <v>Westchester, NY</v>
      </c>
      <c r="I434" t="s">
        <v>1151</v>
      </c>
      <c r="J434" s="7">
        <v>36119</v>
      </c>
      <c r="K434" t="s">
        <v>1226</v>
      </c>
      <c r="L434">
        <v>6111</v>
      </c>
      <c r="M434">
        <v>5353</v>
      </c>
      <c r="N434">
        <v>144</v>
      </c>
      <c r="O434">
        <v>17</v>
      </c>
      <c r="P434">
        <v>205</v>
      </c>
      <c r="Q434">
        <v>0</v>
      </c>
      <c r="R434">
        <v>116</v>
      </c>
      <c r="S434">
        <v>276</v>
      </c>
      <c r="T434" s="12">
        <v>87.596138111602031</v>
      </c>
      <c r="U434" s="9">
        <f>N434/L434</f>
        <v>2.3564064801178203E-2</v>
      </c>
      <c r="V434" s="9">
        <f>O434/L434</f>
        <v>2.7818687612502046E-3</v>
      </c>
      <c r="W434" s="9">
        <f>P434/L434</f>
        <v>3.3546064473899524E-2</v>
      </c>
      <c r="X434" s="9">
        <f>Q434/L434</f>
        <v>0</v>
      </c>
      <c r="Y434" s="9">
        <f>R434/L434</f>
        <v>1.8982163312060218E-2</v>
      </c>
      <c r="Z434" s="9">
        <f>S434/L434</f>
        <v>4.5164457535591555E-2</v>
      </c>
      <c r="AA434" s="9">
        <f>SUM(N434:S434)/L434</f>
        <v>0.12403861888397971</v>
      </c>
      <c r="AB434" s="9" t="str">
        <f>IF(T434&gt;73,"Greater","Less")</f>
        <v>Greater</v>
      </c>
      <c r="AC434" s="9" t="str">
        <f>IF(T434&gt;VLOOKUP(G434,Some_data!$C$3144:$M$3196,11,FALSE),"Greater","Less")</f>
        <v>Greater</v>
      </c>
      <c r="AD434" s="9" t="str">
        <f>IF(T434&gt;VLOOKUP(J434,Some_data!$A$2:$M$3143,13,FALSE),"Greater","Less")</f>
        <v>Greater</v>
      </c>
      <c r="AE434" s="9"/>
      <c r="AF434" t="s">
        <v>30</v>
      </c>
      <c r="AG434" s="1">
        <v>2</v>
      </c>
      <c r="AH434" s="2">
        <v>45536</v>
      </c>
      <c r="AI434" s="2" t="s">
        <v>31</v>
      </c>
      <c r="AJ434" t="s">
        <v>31</v>
      </c>
      <c r="AK434" s="2">
        <v>45536</v>
      </c>
      <c r="AL434" t="s">
        <v>88</v>
      </c>
      <c r="AM434" t="s">
        <v>31</v>
      </c>
      <c r="AN434" t="s">
        <v>88</v>
      </c>
      <c r="AO434" t="s">
        <v>31</v>
      </c>
      <c r="AP434" t="s">
        <v>69</v>
      </c>
      <c r="AQ434" t="s">
        <v>31</v>
      </c>
      <c r="AR434" t="s">
        <v>100</v>
      </c>
      <c r="AS434" t="s">
        <v>70</v>
      </c>
      <c r="AT434" s="3">
        <v>1.9490000000000001</v>
      </c>
      <c r="AU434" s="3">
        <v>2.431</v>
      </c>
      <c r="AV434" s="4">
        <v>390000</v>
      </c>
      <c r="AW434" s="5">
        <v>100.25</v>
      </c>
      <c r="AX434" s="6">
        <v>390975</v>
      </c>
      <c r="AY434" s="5">
        <v>103.67100000000001</v>
      </c>
      <c r="AZ434" s="4">
        <v>404316.9</v>
      </c>
      <c r="BA434" s="4">
        <v>13341.9</v>
      </c>
    </row>
    <row r="435" spans="1:53" hidden="1" x14ac:dyDescent="0.25">
      <c r="A435" t="str">
        <f t="shared" si="18"/>
        <v>Dup</v>
      </c>
      <c r="B435" t="str">
        <f t="shared" si="17"/>
        <v>516768</v>
      </c>
      <c r="C435" t="s">
        <v>184</v>
      </c>
      <c r="D435" t="s">
        <v>27</v>
      </c>
      <c r="E435" t="s">
        <v>178</v>
      </c>
      <c r="F435" t="s">
        <v>1063</v>
      </c>
      <c r="G435" t="s">
        <v>141</v>
      </c>
      <c r="H435" t="str">
        <f>F435&amp;", "&amp;G435</f>
        <v>Westchester, NY</v>
      </c>
      <c r="I435" t="s">
        <v>1151</v>
      </c>
      <c r="J435" s="7">
        <v>36119</v>
      </c>
      <c r="K435" t="s">
        <v>1226</v>
      </c>
      <c r="L435">
        <v>6111</v>
      </c>
      <c r="M435">
        <v>5353</v>
      </c>
      <c r="N435">
        <v>144</v>
      </c>
      <c r="O435">
        <v>17</v>
      </c>
      <c r="P435">
        <v>205</v>
      </c>
      <c r="Q435">
        <v>0</v>
      </c>
      <c r="R435">
        <v>116</v>
      </c>
      <c r="S435">
        <v>276</v>
      </c>
      <c r="T435" s="12">
        <v>87.596138111602031</v>
      </c>
      <c r="U435" s="9">
        <f>N435/L435</f>
        <v>2.3564064801178203E-2</v>
      </c>
      <c r="V435" s="9">
        <f>O435/L435</f>
        <v>2.7818687612502046E-3</v>
      </c>
      <c r="W435" s="9">
        <f>P435/L435</f>
        <v>3.3546064473899524E-2</v>
      </c>
      <c r="X435" s="9">
        <f>Q435/L435</f>
        <v>0</v>
      </c>
      <c r="Y435" s="9">
        <f>R435/L435</f>
        <v>1.8982163312060218E-2</v>
      </c>
      <c r="Z435" s="9">
        <f>S435/L435</f>
        <v>4.5164457535591555E-2</v>
      </c>
      <c r="AA435" s="9">
        <f>SUM(N435:S435)/L435</f>
        <v>0.12403861888397971</v>
      </c>
      <c r="AB435" s="9" t="str">
        <f>IF(T435&gt;73,"Greater","Less")</f>
        <v>Greater</v>
      </c>
      <c r="AC435" s="9" t="str">
        <f>IF(T435&gt;VLOOKUP(G435,Some_data!$C$3144:$M$3196,11,FALSE),"Greater","Less")</f>
        <v>Greater</v>
      </c>
      <c r="AD435" s="9" t="str">
        <f>IF(T435&gt;VLOOKUP(J435,Some_data!$A$2:$M$3143,13,FALSE),"Greater","Less")</f>
        <v>Greater</v>
      </c>
      <c r="AE435" s="9"/>
      <c r="AF435" t="s">
        <v>30</v>
      </c>
      <c r="AG435" s="1">
        <v>2</v>
      </c>
      <c r="AH435" s="2">
        <v>45901</v>
      </c>
      <c r="AI435" s="2" t="s">
        <v>31</v>
      </c>
      <c r="AJ435" t="s">
        <v>31</v>
      </c>
      <c r="AK435" s="2">
        <v>45901</v>
      </c>
      <c r="AL435" t="s">
        <v>88</v>
      </c>
      <c r="AM435" t="s">
        <v>31</v>
      </c>
      <c r="AN435" t="s">
        <v>88</v>
      </c>
      <c r="AO435" t="s">
        <v>31</v>
      </c>
      <c r="AP435" t="s">
        <v>69</v>
      </c>
      <c r="AQ435" t="s">
        <v>31</v>
      </c>
      <c r="AR435" t="s">
        <v>100</v>
      </c>
      <c r="AS435" t="s">
        <v>70</v>
      </c>
      <c r="AT435" s="3">
        <v>2</v>
      </c>
      <c r="AU435" s="3">
        <v>2.4950000000000001</v>
      </c>
      <c r="AV435" s="4">
        <v>400000</v>
      </c>
      <c r="AW435" s="5">
        <v>99.998999999999995</v>
      </c>
      <c r="AX435" s="6">
        <v>399996</v>
      </c>
      <c r="AY435" s="5">
        <v>103.696</v>
      </c>
      <c r="AZ435" s="4">
        <v>414784</v>
      </c>
      <c r="BA435" s="4">
        <v>14788</v>
      </c>
    </row>
    <row r="436" spans="1:53" hidden="1" x14ac:dyDescent="0.25">
      <c r="A436" t="str">
        <f t="shared" si="18"/>
        <v>Dup</v>
      </c>
      <c r="B436" t="str">
        <f t="shared" si="17"/>
        <v>516768</v>
      </c>
      <c r="C436" t="s">
        <v>185</v>
      </c>
      <c r="D436" t="s">
        <v>27</v>
      </c>
      <c r="E436" t="s">
        <v>178</v>
      </c>
      <c r="F436" t="s">
        <v>1063</v>
      </c>
      <c r="G436" t="s">
        <v>141</v>
      </c>
      <c r="H436" t="str">
        <f>F436&amp;", "&amp;G436</f>
        <v>Westchester, NY</v>
      </c>
      <c r="I436" t="s">
        <v>1151</v>
      </c>
      <c r="J436" s="7">
        <v>36119</v>
      </c>
      <c r="K436" t="s">
        <v>1226</v>
      </c>
      <c r="L436">
        <v>6111</v>
      </c>
      <c r="M436">
        <v>5353</v>
      </c>
      <c r="N436">
        <v>144</v>
      </c>
      <c r="O436">
        <v>17</v>
      </c>
      <c r="P436">
        <v>205</v>
      </c>
      <c r="Q436">
        <v>0</v>
      </c>
      <c r="R436">
        <v>116</v>
      </c>
      <c r="S436">
        <v>276</v>
      </c>
      <c r="T436" s="12">
        <v>87.596138111602031</v>
      </c>
      <c r="U436" s="9">
        <f>N436/L436</f>
        <v>2.3564064801178203E-2</v>
      </c>
      <c r="V436" s="9">
        <f>O436/L436</f>
        <v>2.7818687612502046E-3</v>
      </c>
      <c r="W436" s="9">
        <f>P436/L436</f>
        <v>3.3546064473899524E-2</v>
      </c>
      <c r="X436" s="9">
        <f>Q436/L436</f>
        <v>0</v>
      </c>
      <c r="Y436" s="9">
        <f>R436/L436</f>
        <v>1.8982163312060218E-2</v>
      </c>
      <c r="Z436" s="9">
        <f>S436/L436</f>
        <v>4.5164457535591555E-2</v>
      </c>
      <c r="AA436" s="9">
        <f>SUM(N436:S436)/L436</f>
        <v>0.12403861888397971</v>
      </c>
      <c r="AB436" s="9" t="str">
        <f>IF(T436&gt;73,"Greater","Less")</f>
        <v>Greater</v>
      </c>
      <c r="AC436" s="9" t="str">
        <f>IF(T436&gt;VLOOKUP(G436,Some_data!$C$3144:$M$3196,11,FALSE),"Greater","Less")</f>
        <v>Greater</v>
      </c>
      <c r="AD436" s="9" t="str">
        <f>IF(T436&gt;VLOOKUP(J436,Some_data!$A$2:$M$3143,13,FALSE),"Greater","Less")</f>
        <v>Greater</v>
      </c>
      <c r="AE436" s="9"/>
      <c r="AF436" t="s">
        <v>30</v>
      </c>
      <c r="AG436" s="1">
        <v>2.1</v>
      </c>
      <c r="AH436" s="2">
        <v>46266</v>
      </c>
      <c r="AI436" s="2">
        <v>45901</v>
      </c>
      <c r="AJ436" t="s">
        <v>31</v>
      </c>
      <c r="AK436" s="2">
        <v>45901</v>
      </c>
      <c r="AL436" t="s">
        <v>88</v>
      </c>
      <c r="AM436" t="s">
        <v>31</v>
      </c>
      <c r="AN436" t="s">
        <v>88</v>
      </c>
      <c r="AO436" t="s">
        <v>31</v>
      </c>
      <c r="AP436" t="s">
        <v>69</v>
      </c>
      <c r="AQ436" t="s">
        <v>31</v>
      </c>
      <c r="AR436" t="s">
        <v>100</v>
      </c>
      <c r="AS436" t="s">
        <v>70</v>
      </c>
      <c r="AT436" s="3">
        <v>2.1</v>
      </c>
      <c r="AU436" s="3">
        <v>2.621</v>
      </c>
      <c r="AV436" s="4">
        <v>410000</v>
      </c>
      <c r="AW436" s="5">
        <v>99.998999999999995</v>
      </c>
      <c r="AX436" s="6">
        <v>409995.9</v>
      </c>
      <c r="AY436" s="5">
        <v>103.962</v>
      </c>
      <c r="AZ436" s="4">
        <v>426244.2</v>
      </c>
      <c r="BA436" s="4">
        <v>16248.3</v>
      </c>
    </row>
    <row r="437" spans="1:53" hidden="1" x14ac:dyDescent="0.25">
      <c r="A437" t="str">
        <f t="shared" si="18"/>
        <v>Dup</v>
      </c>
      <c r="B437" t="str">
        <f t="shared" si="17"/>
        <v>516768</v>
      </c>
      <c r="C437" t="s">
        <v>186</v>
      </c>
      <c r="D437" t="s">
        <v>27</v>
      </c>
      <c r="E437" t="s">
        <v>178</v>
      </c>
      <c r="F437" t="s">
        <v>1063</v>
      </c>
      <c r="G437" t="s">
        <v>141</v>
      </c>
      <c r="H437" t="str">
        <f>F437&amp;", "&amp;G437</f>
        <v>Westchester, NY</v>
      </c>
      <c r="I437" t="s">
        <v>1151</v>
      </c>
      <c r="J437" s="7">
        <v>36119</v>
      </c>
      <c r="K437" t="s">
        <v>1226</v>
      </c>
      <c r="L437">
        <v>6111</v>
      </c>
      <c r="M437">
        <v>5353</v>
      </c>
      <c r="N437">
        <v>144</v>
      </c>
      <c r="O437">
        <v>17</v>
      </c>
      <c r="P437">
        <v>205</v>
      </c>
      <c r="Q437">
        <v>0</v>
      </c>
      <c r="R437">
        <v>116</v>
      </c>
      <c r="S437">
        <v>276</v>
      </c>
      <c r="T437" s="12">
        <v>87.596138111602031</v>
      </c>
      <c r="U437" s="9">
        <f>N437/L437</f>
        <v>2.3564064801178203E-2</v>
      </c>
      <c r="V437" s="9">
        <f>O437/L437</f>
        <v>2.7818687612502046E-3</v>
      </c>
      <c r="W437" s="9">
        <f>P437/L437</f>
        <v>3.3546064473899524E-2</v>
      </c>
      <c r="X437" s="9">
        <f>Q437/L437</f>
        <v>0</v>
      </c>
      <c r="Y437" s="9">
        <f>R437/L437</f>
        <v>1.8982163312060218E-2</v>
      </c>
      <c r="Z437" s="9">
        <f>S437/L437</f>
        <v>4.5164457535591555E-2</v>
      </c>
      <c r="AA437" s="9">
        <f>SUM(N437:S437)/L437</f>
        <v>0.12403861888397971</v>
      </c>
      <c r="AB437" s="9" t="str">
        <f>IF(T437&gt;73,"Greater","Less")</f>
        <v>Greater</v>
      </c>
      <c r="AC437" s="9" t="str">
        <f>IF(T437&gt;VLOOKUP(G437,Some_data!$C$3144:$M$3196,11,FALSE),"Greater","Less")</f>
        <v>Greater</v>
      </c>
      <c r="AD437" s="9" t="str">
        <f>IF(T437&gt;VLOOKUP(J437,Some_data!$A$2:$M$3143,13,FALSE),"Greater","Less")</f>
        <v>Greater</v>
      </c>
      <c r="AE437" s="9"/>
      <c r="AF437" t="s">
        <v>30</v>
      </c>
      <c r="AG437" s="1">
        <v>2.15</v>
      </c>
      <c r="AH437" s="2">
        <v>46631</v>
      </c>
      <c r="AI437" s="2">
        <v>45901</v>
      </c>
      <c r="AJ437" t="s">
        <v>31</v>
      </c>
      <c r="AK437" s="2">
        <v>45901</v>
      </c>
      <c r="AL437" t="s">
        <v>88</v>
      </c>
      <c r="AM437" t="s">
        <v>31</v>
      </c>
      <c r="AN437" t="s">
        <v>88</v>
      </c>
      <c r="AO437" t="s">
        <v>31</v>
      </c>
      <c r="AP437" t="s">
        <v>69</v>
      </c>
      <c r="AQ437" t="s">
        <v>31</v>
      </c>
      <c r="AR437" t="s">
        <v>100</v>
      </c>
      <c r="AS437" t="s">
        <v>70</v>
      </c>
      <c r="AT437" s="3">
        <v>2.15</v>
      </c>
      <c r="AU437" s="3">
        <v>2.6850000000000001</v>
      </c>
      <c r="AV437" s="4">
        <v>420000</v>
      </c>
      <c r="AW437" s="5">
        <v>99.998999999999995</v>
      </c>
      <c r="AX437" s="6">
        <v>419995.8</v>
      </c>
      <c r="AY437" s="5">
        <v>103.98</v>
      </c>
      <c r="AZ437" s="4">
        <v>436716</v>
      </c>
      <c r="BA437" s="4">
        <v>16720.2</v>
      </c>
    </row>
    <row r="438" spans="1:53" hidden="1" x14ac:dyDescent="0.25">
      <c r="A438" t="str">
        <f t="shared" si="18"/>
        <v>Dup</v>
      </c>
      <c r="B438" t="str">
        <f t="shared" si="17"/>
        <v>516768</v>
      </c>
      <c r="C438" t="s">
        <v>187</v>
      </c>
      <c r="D438" t="s">
        <v>27</v>
      </c>
      <c r="E438" t="s">
        <v>178</v>
      </c>
      <c r="F438" t="s">
        <v>1063</v>
      </c>
      <c r="G438" t="s">
        <v>141</v>
      </c>
      <c r="H438" t="str">
        <f>F438&amp;", "&amp;G438</f>
        <v>Westchester, NY</v>
      </c>
      <c r="I438" t="s">
        <v>1151</v>
      </c>
      <c r="J438" s="7">
        <v>36119</v>
      </c>
      <c r="K438" t="s">
        <v>1226</v>
      </c>
      <c r="L438">
        <v>6111</v>
      </c>
      <c r="M438">
        <v>5353</v>
      </c>
      <c r="N438">
        <v>144</v>
      </c>
      <c r="O438">
        <v>17</v>
      </c>
      <c r="P438">
        <v>205</v>
      </c>
      <c r="Q438">
        <v>0</v>
      </c>
      <c r="R438">
        <v>116</v>
      </c>
      <c r="S438">
        <v>276</v>
      </c>
      <c r="T438" s="12">
        <v>87.596138111602031</v>
      </c>
      <c r="U438" s="9">
        <f>N438/L438</f>
        <v>2.3564064801178203E-2</v>
      </c>
      <c r="V438" s="9">
        <f>O438/L438</f>
        <v>2.7818687612502046E-3</v>
      </c>
      <c r="W438" s="9">
        <f>P438/L438</f>
        <v>3.3546064473899524E-2</v>
      </c>
      <c r="X438" s="9">
        <f>Q438/L438</f>
        <v>0</v>
      </c>
      <c r="Y438" s="9">
        <f>R438/L438</f>
        <v>1.8982163312060218E-2</v>
      </c>
      <c r="Z438" s="9">
        <f>S438/L438</f>
        <v>4.5164457535591555E-2</v>
      </c>
      <c r="AA438" s="9">
        <f>SUM(N438:S438)/L438</f>
        <v>0.12403861888397971</v>
      </c>
      <c r="AB438" s="9" t="str">
        <f>IF(T438&gt;73,"Greater","Less")</f>
        <v>Greater</v>
      </c>
      <c r="AC438" s="9" t="str">
        <f>IF(T438&gt;VLOOKUP(G438,Some_data!$C$3144:$M$3196,11,FALSE),"Greater","Less")</f>
        <v>Greater</v>
      </c>
      <c r="AD438" s="9" t="str">
        <f>IF(T438&gt;VLOOKUP(J438,Some_data!$A$2:$M$3143,13,FALSE),"Greater","Less")</f>
        <v>Greater</v>
      </c>
      <c r="AE438" s="9"/>
      <c r="AF438" t="s">
        <v>30</v>
      </c>
      <c r="AG438" s="1">
        <v>2.25</v>
      </c>
      <c r="AH438" s="2">
        <v>46997</v>
      </c>
      <c r="AI438" s="2">
        <v>45901</v>
      </c>
      <c r="AJ438" t="s">
        <v>31</v>
      </c>
      <c r="AK438" s="2">
        <v>45901</v>
      </c>
      <c r="AL438" t="s">
        <v>88</v>
      </c>
      <c r="AM438" t="s">
        <v>31</v>
      </c>
      <c r="AN438" t="s">
        <v>88</v>
      </c>
      <c r="AO438" t="s">
        <v>31</v>
      </c>
      <c r="AP438" t="s">
        <v>69</v>
      </c>
      <c r="AQ438" t="s">
        <v>31</v>
      </c>
      <c r="AR438" t="s">
        <v>100</v>
      </c>
      <c r="AS438" t="s">
        <v>70</v>
      </c>
      <c r="AT438" s="3">
        <v>2.25</v>
      </c>
      <c r="AU438" s="3">
        <v>2.8109999999999999</v>
      </c>
      <c r="AV438" s="4">
        <v>430000</v>
      </c>
      <c r="AW438" s="5">
        <v>99.998999999999995</v>
      </c>
      <c r="AX438" s="6">
        <v>429995.7</v>
      </c>
      <c r="AY438" s="5">
        <v>103.90600000000001</v>
      </c>
      <c r="AZ438" s="4">
        <v>446795.8</v>
      </c>
      <c r="BA438" s="4">
        <v>16800.099999999999</v>
      </c>
    </row>
    <row r="439" spans="1:53" hidden="1" x14ac:dyDescent="0.25">
      <c r="A439" t="str">
        <f t="shared" si="18"/>
        <v>Dup</v>
      </c>
      <c r="B439" t="str">
        <f t="shared" si="17"/>
        <v>516768</v>
      </c>
      <c r="C439" t="s">
        <v>188</v>
      </c>
      <c r="D439" t="s">
        <v>27</v>
      </c>
      <c r="E439" t="s">
        <v>178</v>
      </c>
      <c r="F439" t="s">
        <v>1063</v>
      </c>
      <c r="G439" t="s">
        <v>141</v>
      </c>
      <c r="H439" t="str">
        <f>F439&amp;", "&amp;G439</f>
        <v>Westchester, NY</v>
      </c>
      <c r="I439" t="s">
        <v>1151</v>
      </c>
      <c r="J439" s="7">
        <v>36119</v>
      </c>
      <c r="K439" t="s">
        <v>1226</v>
      </c>
      <c r="L439">
        <v>6111</v>
      </c>
      <c r="M439">
        <v>5353</v>
      </c>
      <c r="N439">
        <v>144</v>
      </c>
      <c r="O439">
        <v>17</v>
      </c>
      <c r="P439">
        <v>205</v>
      </c>
      <c r="Q439">
        <v>0</v>
      </c>
      <c r="R439">
        <v>116</v>
      </c>
      <c r="S439">
        <v>276</v>
      </c>
      <c r="T439" s="12">
        <v>87.596138111602031</v>
      </c>
      <c r="U439" s="9">
        <f>N439/L439</f>
        <v>2.3564064801178203E-2</v>
      </c>
      <c r="V439" s="9">
        <f>O439/L439</f>
        <v>2.7818687612502046E-3</v>
      </c>
      <c r="W439" s="9">
        <f>P439/L439</f>
        <v>3.3546064473899524E-2</v>
      </c>
      <c r="X439" s="9">
        <f>Q439/L439</f>
        <v>0</v>
      </c>
      <c r="Y439" s="9">
        <f>R439/L439</f>
        <v>1.8982163312060218E-2</v>
      </c>
      <c r="Z439" s="9">
        <f>S439/L439</f>
        <v>4.5164457535591555E-2</v>
      </c>
      <c r="AA439" s="9">
        <f>SUM(N439:S439)/L439</f>
        <v>0.12403861888397971</v>
      </c>
      <c r="AB439" s="9" t="str">
        <f>IF(T439&gt;73,"Greater","Less")</f>
        <v>Greater</v>
      </c>
      <c r="AC439" s="9" t="str">
        <f>IF(T439&gt;VLOOKUP(G439,Some_data!$C$3144:$M$3196,11,FALSE),"Greater","Less")</f>
        <v>Greater</v>
      </c>
      <c r="AD439" s="9" t="str">
        <f>IF(T439&gt;VLOOKUP(J439,Some_data!$A$2:$M$3143,13,FALSE),"Greater","Less")</f>
        <v>Greater</v>
      </c>
      <c r="AE439" s="9"/>
      <c r="AF439" t="s">
        <v>30</v>
      </c>
      <c r="AG439" s="1">
        <v>2.5</v>
      </c>
      <c r="AH439" s="2">
        <v>47362</v>
      </c>
      <c r="AI439" s="2">
        <v>45901</v>
      </c>
      <c r="AJ439" t="s">
        <v>31</v>
      </c>
      <c r="AK439" s="2">
        <v>45901</v>
      </c>
      <c r="AL439" t="s">
        <v>88</v>
      </c>
      <c r="AM439" t="s">
        <v>31</v>
      </c>
      <c r="AN439" t="s">
        <v>88</v>
      </c>
      <c r="AO439" t="s">
        <v>31</v>
      </c>
      <c r="AP439" t="s">
        <v>69</v>
      </c>
      <c r="AQ439" t="s">
        <v>31</v>
      </c>
      <c r="AR439" t="s">
        <v>100</v>
      </c>
      <c r="AS439" t="s">
        <v>70</v>
      </c>
      <c r="AT439" s="3">
        <v>2.3290000000000002</v>
      </c>
      <c r="AU439" s="3">
        <v>2.9119999999999999</v>
      </c>
      <c r="AV439" s="4">
        <v>445000</v>
      </c>
      <c r="AW439" s="5">
        <v>100.982</v>
      </c>
      <c r="AX439" s="6">
        <v>449369.9</v>
      </c>
      <c r="AY439" s="5">
        <v>104.812</v>
      </c>
      <c r="AZ439" s="4">
        <v>466413.4</v>
      </c>
      <c r="BA439" s="4">
        <v>17043.5</v>
      </c>
    </row>
    <row r="440" spans="1:53" hidden="1" x14ac:dyDescent="0.25">
      <c r="A440" t="str">
        <f t="shared" si="18"/>
        <v>Dup</v>
      </c>
      <c r="B440" t="str">
        <f t="shared" si="17"/>
        <v>516768</v>
      </c>
      <c r="C440" t="s">
        <v>189</v>
      </c>
      <c r="D440" t="s">
        <v>27</v>
      </c>
      <c r="E440" t="s">
        <v>178</v>
      </c>
      <c r="F440" t="s">
        <v>1063</v>
      </c>
      <c r="G440" t="s">
        <v>141</v>
      </c>
      <c r="H440" t="str">
        <f>F440&amp;", "&amp;G440</f>
        <v>Westchester, NY</v>
      </c>
      <c r="I440" t="s">
        <v>1151</v>
      </c>
      <c r="J440" s="7">
        <v>36119</v>
      </c>
      <c r="K440" t="s">
        <v>1226</v>
      </c>
      <c r="L440">
        <v>6111</v>
      </c>
      <c r="M440">
        <v>5353</v>
      </c>
      <c r="N440">
        <v>144</v>
      </c>
      <c r="O440">
        <v>17</v>
      </c>
      <c r="P440">
        <v>205</v>
      </c>
      <c r="Q440">
        <v>0</v>
      </c>
      <c r="R440">
        <v>116</v>
      </c>
      <c r="S440">
        <v>276</v>
      </c>
      <c r="T440" s="12">
        <v>87.596138111602031</v>
      </c>
      <c r="U440" s="9">
        <f>N440/L440</f>
        <v>2.3564064801178203E-2</v>
      </c>
      <c r="V440" s="9">
        <f>O440/L440</f>
        <v>2.7818687612502046E-3</v>
      </c>
      <c r="W440" s="9">
        <f>P440/L440</f>
        <v>3.3546064473899524E-2</v>
      </c>
      <c r="X440" s="9">
        <f>Q440/L440</f>
        <v>0</v>
      </c>
      <c r="Y440" s="9">
        <f>R440/L440</f>
        <v>1.8982163312060218E-2</v>
      </c>
      <c r="Z440" s="9">
        <f>S440/L440</f>
        <v>4.5164457535591555E-2</v>
      </c>
      <c r="AA440" s="9">
        <f>SUM(N440:S440)/L440</f>
        <v>0.12403861888397971</v>
      </c>
      <c r="AB440" s="9" t="str">
        <f>IF(T440&gt;73,"Greater","Less")</f>
        <v>Greater</v>
      </c>
      <c r="AC440" s="9" t="str">
        <f>IF(T440&gt;VLOOKUP(G440,Some_data!$C$3144:$M$3196,11,FALSE),"Greater","Less")</f>
        <v>Greater</v>
      </c>
      <c r="AD440" s="9" t="str">
        <f>IF(T440&gt;VLOOKUP(J440,Some_data!$A$2:$M$3143,13,FALSE),"Greater","Less")</f>
        <v>Greater</v>
      </c>
      <c r="AE440" s="9"/>
      <c r="AF440" t="s">
        <v>30</v>
      </c>
      <c r="AG440" s="1">
        <v>2.5</v>
      </c>
      <c r="AH440" s="2">
        <v>47727</v>
      </c>
      <c r="AI440" s="2">
        <v>45901</v>
      </c>
      <c r="AJ440" t="s">
        <v>31</v>
      </c>
      <c r="AK440" s="2">
        <v>45901</v>
      </c>
      <c r="AL440" t="s">
        <v>88</v>
      </c>
      <c r="AM440" t="s">
        <v>31</v>
      </c>
      <c r="AN440" t="s">
        <v>88</v>
      </c>
      <c r="AO440" t="s">
        <v>31</v>
      </c>
      <c r="AP440" t="s">
        <v>69</v>
      </c>
      <c r="AQ440" t="s">
        <v>31</v>
      </c>
      <c r="AR440" t="s">
        <v>100</v>
      </c>
      <c r="AS440" t="s">
        <v>70</v>
      </c>
      <c r="AT440" s="3">
        <v>2.399</v>
      </c>
      <c r="AU440" s="3">
        <v>3.0009999999999999</v>
      </c>
      <c r="AV440" s="4">
        <v>455000</v>
      </c>
      <c r="AW440" s="5">
        <v>100.57599999999999</v>
      </c>
      <c r="AX440" s="6">
        <v>457620.8</v>
      </c>
      <c r="AY440" s="5">
        <v>103.438</v>
      </c>
      <c r="AZ440" s="4">
        <v>470642.9</v>
      </c>
      <c r="BA440" s="4">
        <v>13022.1</v>
      </c>
    </row>
    <row r="441" spans="1:53" hidden="1" x14ac:dyDescent="0.25">
      <c r="A441" t="str">
        <f t="shared" si="18"/>
        <v>Dup</v>
      </c>
      <c r="B441" t="str">
        <f t="shared" si="17"/>
        <v>516768</v>
      </c>
      <c r="C441" t="s">
        <v>190</v>
      </c>
      <c r="D441" t="s">
        <v>27</v>
      </c>
      <c r="E441" t="s">
        <v>178</v>
      </c>
      <c r="F441" t="s">
        <v>1063</v>
      </c>
      <c r="G441" t="s">
        <v>141</v>
      </c>
      <c r="H441" t="str">
        <f>F441&amp;", "&amp;G441</f>
        <v>Westchester, NY</v>
      </c>
      <c r="I441" t="s">
        <v>1151</v>
      </c>
      <c r="J441" s="7">
        <v>36119</v>
      </c>
      <c r="K441" t="s">
        <v>1226</v>
      </c>
      <c r="L441">
        <v>6111</v>
      </c>
      <c r="M441">
        <v>5353</v>
      </c>
      <c r="N441">
        <v>144</v>
      </c>
      <c r="O441">
        <v>17</v>
      </c>
      <c r="P441">
        <v>205</v>
      </c>
      <c r="Q441">
        <v>0</v>
      </c>
      <c r="R441">
        <v>116</v>
      </c>
      <c r="S441">
        <v>276</v>
      </c>
      <c r="T441" s="12">
        <v>87.596138111602031</v>
      </c>
      <c r="U441" s="9">
        <f>N441/L441</f>
        <v>2.3564064801178203E-2</v>
      </c>
      <c r="V441" s="9">
        <f>O441/L441</f>
        <v>2.7818687612502046E-3</v>
      </c>
      <c r="W441" s="9">
        <f>P441/L441</f>
        <v>3.3546064473899524E-2</v>
      </c>
      <c r="X441" s="9">
        <f>Q441/L441</f>
        <v>0</v>
      </c>
      <c r="Y441" s="9">
        <f>R441/L441</f>
        <v>1.8982163312060218E-2</v>
      </c>
      <c r="Z441" s="9">
        <f>S441/L441</f>
        <v>4.5164457535591555E-2</v>
      </c>
      <c r="AA441" s="9">
        <f>SUM(N441:S441)/L441</f>
        <v>0.12403861888397971</v>
      </c>
      <c r="AB441" s="9" t="str">
        <f>IF(T441&gt;73,"Greater","Less")</f>
        <v>Greater</v>
      </c>
      <c r="AC441" s="9" t="str">
        <f>IF(T441&gt;VLOOKUP(G441,Some_data!$C$3144:$M$3196,11,FALSE),"Greater","Less")</f>
        <v>Greater</v>
      </c>
      <c r="AD441" s="9" t="str">
        <f>IF(T441&gt;VLOOKUP(J441,Some_data!$A$2:$M$3143,13,FALSE),"Greater","Less")</f>
        <v>Greater</v>
      </c>
      <c r="AE441" s="9"/>
      <c r="AF441" t="s">
        <v>30</v>
      </c>
      <c r="AG441" s="1">
        <v>2.5</v>
      </c>
      <c r="AH441" s="2">
        <v>48092</v>
      </c>
      <c r="AI441" s="2">
        <v>45901</v>
      </c>
      <c r="AJ441" t="s">
        <v>31</v>
      </c>
      <c r="AK441" s="2">
        <v>45901</v>
      </c>
      <c r="AL441" t="s">
        <v>88</v>
      </c>
      <c r="AM441" t="s">
        <v>31</v>
      </c>
      <c r="AN441" t="s">
        <v>88</v>
      </c>
      <c r="AO441" t="s">
        <v>31</v>
      </c>
      <c r="AP441" t="s">
        <v>69</v>
      </c>
      <c r="AQ441" t="s">
        <v>31</v>
      </c>
      <c r="AR441" t="s">
        <v>100</v>
      </c>
      <c r="AS441" t="s">
        <v>70</v>
      </c>
      <c r="AT441" s="3">
        <v>2.4700000000000002</v>
      </c>
      <c r="AU441" s="3">
        <v>3.09</v>
      </c>
      <c r="AV441" s="4">
        <v>470000</v>
      </c>
      <c r="AW441" s="5">
        <v>100.17100000000001</v>
      </c>
      <c r="AX441" s="6">
        <v>470803.7</v>
      </c>
      <c r="AY441" s="5">
        <v>102.874</v>
      </c>
      <c r="AZ441" s="4">
        <v>483507.8</v>
      </c>
      <c r="BA441" s="4">
        <v>12704.1</v>
      </c>
    </row>
    <row r="442" spans="1:53" x14ac:dyDescent="0.25">
      <c r="A442" t="str">
        <f t="shared" si="18"/>
        <v xml:space="preserve"> </v>
      </c>
      <c r="B442" t="str">
        <f t="shared" si="17"/>
        <v>529284</v>
      </c>
      <c r="C442" t="s">
        <v>523</v>
      </c>
      <c r="D442" t="s">
        <v>27</v>
      </c>
      <c r="E442" t="s">
        <v>524</v>
      </c>
      <c r="F442" t="s">
        <v>1060</v>
      </c>
      <c r="G442" t="s">
        <v>48</v>
      </c>
      <c r="H442" t="str">
        <f>F442&amp;", "&amp;G442</f>
        <v>Middlesex, MA</v>
      </c>
      <c r="I442" t="s">
        <v>1148</v>
      </c>
      <c r="J442" s="7">
        <v>25017</v>
      </c>
      <c r="K442" t="s">
        <v>1226</v>
      </c>
      <c r="L442">
        <v>33339</v>
      </c>
      <c r="M442">
        <v>22756</v>
      </c>
      <c r="N442">
        <v>271</v>
      </c>
      <c r="O442">
        <v>46</v>
      </c>
      <c r="P442">
        <v>9086</v>
      </c>
      <c r="Q442">
        <v>0</v>
      </c>
      <c r="R442">
        <v>191</v>
      </c>
      <c r="S442">
        <v>989</v>
      </c>
      <c r="T442" s="12">
        <v>68.25639641260986</v>
      </c>
      <c r="U442" s="9">
        <f>N442/L442</f>
        <v>8.1286181349170643E-3</v>
      </c>
      <c r="V442" s="9">
        <f>O442/L442</f>
        <v>1.3797654398752211E-3</v>
      </c>
      <c r="W442" s="9">
        <f>P442/L442</f>
        <v>0.27253366927622302</v>
      </c>
      <c r="X442" s="9">
        <f>Q442/L442</f>
        <v>0</v>
      </c>
      <c r="Y442" s="9">
        <f>R442/L442</f>
        <v>5.7290260655688532E-3</v>
      </c>
      <c r="Z442" s="9">
        <f>S442/L442</f>
        <v>2.9664956957317256E-2</v>
      </c>
      <c r="AA442" s="9">
        <f>SUM(N442:S442)/L442</f>
        <v>0.31743603587390146</v>
      </c>
      <c r="AB442" s="9" t="str">
        <f>IF(T442&gt;73,"Greater","Less")</f>
        <v>Less</v>
      </c>
      <c r="AC442" s="9" t="str">
        <f>IF(T442&gt;VLOOKUP(G442,Some_data!$C$3144:$M$3196,11,FALSE),"Greater","Less")</f>
        <v>Less</v>
      </c>
      <c r="AD442" s="9" t="str">
        <f>IF(T442&gt;VLOOKUP(J442,Some_data!$A$2:$M$3143,13,FALSE),"Greater","Less")</f>
        <v>Less</v>
      </c>
      <c r="AE442" s="12">
        <f>IF(AD442="Greater",0,1)</f>
        <v>1</v>
      </c>
      <c r="AF442" t="s">
        <v>87</v>
      </c>
      <c r="AG442" s="1">
        <v>2.6</v>
      </c>
      <c r="AH442" s="2">
        <v>47164</v>
      </c>
      <c r="AI442" s="2">
        <v>46798</v>
      </c>
      <c r="AJ442" t="s">
        <v>31</v>
      </c>
      <c r="AK442" s="2">
        <v>46798</v>
      </c>
      <c r="AL442" t="s">
        <v>88</v>
      </c>
      <c r="AM442" t="s">
        <v>89</v>
      </c>
      <c r="AN442" t="s">
        <v>88</v>
      </c>
      <c r="AO442" t="s">
        <v>89</v>
      </c>
      <c r="AP442" t="s">
        <v>33</v>
      </c>
      <c r="AQ442" t="s">
        <v>31</v>
      </c>
      <c r="AR442" t="s">
        <v>100</v>
      </c>
      <c r="AS442" t="s">
        <v>70</v>
      </c>
      <c r="AT442" s="3">
        <v>2.6</v>
      </c>
      <c r="AU442" s="3">
        <v>3.1070000000000002</v>
      </c>
      <c r="AV442" s="4">
        <v>1315000</v>
      </c>
      <c r="AW442" s="5">
        <v>100</v>
      </c>
      <c r="AX442" s="6">
        <v>1315000</v>
      </c>
      <c r="AY442" s="5">
        <v>105.941</v>
      </c>
      <c r="AZ442" s="4">
        <v>1393124.15</v>
      </c>
      <c r="BA442" s="4">
        <v>78124.149999999994</v>
      </c>
    </row>
    <row r="443" spans="1:53" hidden="1" x14ac:dyDescent="0.25">
      <c r="A443" t="str">
        <f t="shared" si="18"/>
        <v>Dup</v>
      </c>
      <c r="B443" t="str">
        <f t="shared" si="17"/>
        <v>529284</v>
      </c>
      <c r="C443" t="s">
        <v>525</v>
      </c>
      <c r="D443" t="s">
        <v>27</v>
      </c>
      <c r="E443" t="s">
        <v>524</v>
      </c>
      <c r="F443" t="s">
        <v>1060</v>
      </c>
      <c r="G443" t="s">
        <v>48</v>
      </c>
      <c r="H443" t="str">
        <f>F443&amp;", "&amp;G443</f>
        <v>Middlesex, MA</v>
      </c>
      <c r="I443" t="s">
        <v>1148</v>
      </c>
      <c r="J443" s="7">
        <v>25017</v>
      </c>
      <c r="K443" t="s">
        <v>1226</v>
      </c>
      <c r="L443">
        <v>33339</v>
      </c>
      <c r="M443">
        <v>22756</v>
      </c>
      <c r="N443">
        <v>271</v>
      </c>
      <c r="O443">
        <v>46</v>
      </c>
      <c r="P443">
        <v>9086</v>
      </c>
      <c r="Q443">
        <v>0</v>
      </c>
      <c r="R443">
        <v>191</v>
      </c>
      <c r="S443">
        <v>989</v>
      </c>
      <c r="T443" s="12">
        <v>68.25639641260986</v>
      </c>
      <c r="U443" s="9">
        <f>N443/L443</f>
        <v>8.1286181349170643E-3</v>
      </c>
      <c r="V443" s="9">
        <f>O443/L443</f>
        <v>1.3797654398752211E-3</v>
      </c>
      <c r="W443" s="9">
        <f>P443/L443</f>
        <v>0.27253366927622302</v>
      </c>
      <c r="X443" s="9">
        <f>Q443/L443</f>
        <v>0</v>
      </c>
      <c r="Y443" s="9">
        <f>R443/L443</f>
        <v>5.7290260655688532E-3</v>
      </c>
      <c r="Z443" s="9">
        <f>S443/L443</f>
        <v>2.9664956957317256E-2</v>
      </c>
      <c r="AA443" s="9">
        <f>SUM(N443:S443)/L443</f>
        <v>0.31743603587390146</v>
      </c>
      <c r="AB443" s="9" t="str">
        <f>IF(T443&gt;73,"Greater","Less")</f>
        <v>Less</v>
      </c>
      <c r="AC443" s="9" t="str">
        <f>IF(T443&gt;VLOOKUP(G443,Some_data!$C$3144:$M$3196,11,FALSE),"Greater","Less")</f>
        <v>Less</v>
      </c>
      <c r="AD443" s="9" t="str">
        <f>IF(T443&gt;VLOOKUP(J443,Some_data!$A$2:$M$3143,13,FALSE),"Greater","Less")</f>
        <v>Less</v>
      </c>
      <c r="AE443" s="9"/>
      <c r="AF443" t="s">
        <v>87</v>
      </c>
      <c r="AG443" s="1">
        <v>2.75</v>
      </c>
      <c r="AH443" s="2">
        <v>47529</v>
      </c>
      <c r="AI443" s="2">
        <v>46798</v>
      </c>
      <c r="AJ443" t="s">
        <v>31</v>
      </c>
      <c r="AK443" s="2">
        <v>46798</v>
      </c>
      <c r="AL443" t="s">
        <v>88</v>
      </c>
      <c r="AM443" t="s">
        <v>89</v>
      </c>
      <c r="AN443" t="s">
        <v>88</v>
      </c>
      <c r="AO443" t="s">
        <v>89</v>
      </c>
      <c r="AP443" t="s">
        <v>33</v>
      </c>
      <c r="AQ443" t="s">
        <v>31</v>
      </c>
      <c r="AR443" t="s">
        <v>100</v>
      </c>
      <c r="AS443" t="s">
        <v>70</v>
      </c>
      <c r="AT443" s="3">
        <v>2.75</v>
      </c>
      <c r="AU443" s="3">
        <v>3.2970000000000002</v>
      </c>
      <c r="AV443" s="4">
        <v>1315000</v>
      </c>
      <c r="AW443" s="5">
        <v>100</v>
      </c>
      <c r="AX443" s="6">
        <v>1315000</v>
      </c>
      <c r="AY443" s="5">
        <v>105.715</v>
      </c>
      <c r="AZ443" s="4">
        <v>1390152.25</v>
      </c>
      <c r="BA443" s="4">
        <v>75152.25</v>
      </c>
    </row>
    <row r="444" spans="1:53" hidden="1" x14ac:dyDescent="0.25">
      <c r="A444" t="str">
        <f t="shared" si="18"/>
        <v>Dup</v>
      </c>
      <c r="B444" t="str">
        <f t="shared" si="17"/>
        <v>529284</v>
      </c>
      <c r="C444" t="s">
        <v>526</v>
      </c>
      <c r="D444" t="s">
        <v>27</v>
      </c>
      <c r="E444" t="s">
        <v>524</v>
      </c>
      <c r="F444" t="s">
        <v>1060</v>
      </c>
      <c r="G444" t="s">
        <v>48</v>
      </c>
      <c r="H444" t="str">
        <f>F444&amp;", "&amp;G444</f>
        <v>Middlesex, MA</v>
      </c>
      <c r="I444" t="s">
        <v>1148</v>
      </c>
      <c r="J444" s="7">
        <v>25017</v>
      </c>
      <c r="K444" t="s">
        <v>1226</v>
      </c>
      <c r="L444">
        <v>33339</v>
      </c>
      <c r="M444">
        <v>22756</v>
      </c>
      <c r="N444">
        <v>271</v>
      </c>
      <c r="O444">
        <v>46</v>
      </c>
      <c r="P444">
        <v>9086</v>
      </c>
      <c r="Q444">
        <v>0</v>
      </c>
      <c r="R444">
        <v>191</v>
      </c>
      <c r="S444">
        <v>989</v>
      </c>
      <c r="T444" s="12">
        <v>68.25639641260986</v>
      </c>
      <c r="U444" s="9">
        <f>N444/L444</f>
        <v>8.1286181349170643E-3</v>
      </c>
      <c r="V444" s="9">
        <f>O444/L444</f>
        <v>1.3797654398752211E-3</v>
      </c>
      <c r="W444" s="9">
        <f>P444/L444</f>
        <v>0.27253366927622302</v>
      </c>
      <c r="X444" s="9">
        <f>Q444/L444</f>
        <v>0</v>
      </c>
      <c r="Y444" s="9">
        <f>R444/L444</f>
        <v>5.7290260655688532E-3</v>
      </c>
      <c r="Z444" s="9">
        <f>S444/L444</f>
        <v>2.9664956957317256E-2</v>
      </c>
      <c r="AA444" s="9">
        <f>SUM(N444:S444)/L444</f>
        <v>0.31743603587390146</v>
      </c>
      <c r="AB444" s="9" t="str">
        <f>IF(T444&gt;73,"Greater","Less")</f>
        <v>Less</v>
      </c>
      <c r="AC444" s="9" t="str">
        <f>IF(T444&gt;VLOOKUP(G444,Some_data!$C$3144:$M$3196,11,FALSE),"Greater","Less")</f>
        <v>Less</v>
      </c>
      <c r="AD444" s="9" t="str">
        <f>IF(T444&gt;VLOOKUP(J444,Some_data!$A$2:$M$3143,13,FALSE),"Greater","Less")</f>
        <v>Less</v>
      </c>
      <c r="AE444" s="9"/>
      <c r="AF444" t="s">
        <v>87</v>
      </c>
      <c r="AG444" s="1">
        <v>2.85</v>
      </c>
      <c r="AH444" s="2">
        <v>47894</v>
      </c>
      <c r="AI444" s="2">
        <v>46798</v>
      </c>
      <c r="AJ444" t="s">
        <v>31</v>
      </c>
      <c r="AK444" s="2">
        <v>46798</v>
      </c>
      <c r="AL444" t="s">
        <v>88</v>
      </c>
      <c r="AM444" t="s">
        <v>89</v>
      </c>
      <c r="AN444" t="s">
        <v>88</v>
      </c>
      <c r="AO444" t="s">
        <v>89</v>
      </c>
      <c r="AP444" t="s">
        <v>33</v>
      </c>
      <c r="AQ444" t="s">
        <v>31</v>
      </c>
      <c r="AR444" t="s">
        <v>100</v>
      </c>
      <c r="AS444" t="s">
        <v>70</v>
      </c>
      <c r="AT444" s="3">
        <v>2.85</v>
      </c>
      <c r="AU444" s="3">
        <v>3.4239999999999999</v>
      </c>
      <c r="AV444" s="4">
        <v>1315000</v>
      </c>
      <c r="AW444" s="5">
        <v>100</v>
      </c>
      <c r="AX444" s="6">
        <v>1315000</v>
      </c>
      <c r="AY444" s="5">
        <v>105.423</v>
      </c>
      <c r="AZ444" s="4">
        <v>1386312.45</v>
      </c>
      <c r="BA444" s="4">
        <v>71312.45</v>
      </c>
    </row>
    <row r="445" spans="1:53" hidden="1" x14ac:dyDescent="0.25">
      <c r="A445" t="str">
        <f t="shared" si="18"/>
        <v>Dup</v>
      </c>
      <c r="B445" t="str">
        <f t="shared" si="17"/>
        <v>529284</v>
      </c>
      <c r="C445" t="s">
        <v>527</v>
      </c>
      <c r="D445" t="s">
        <v>27</v>
      </c>
      <c r="E445" t="s">
        <v>524</v>
      </c>
      <c r="F445" t="s">
        <v>1060</v>
      </c>
      <c r="G445" t="s">
        <v>48</v>
      </c>
      <c r="H445" t="str">
        <f>F445&amp;", "&amp;G445</f>
        <v>Middlesex, MA</v>
      </c>
      <c r="I445" t="s">
        <v>1148</v>
      </c>
      <c r="J445" s="7">
        <v>25017</v>
      </c>
      <c r="K445" t="s">
        <v>1226</v>
      </c>
      <c r="L445">
        <v>33339</v>
      </c>
      <c r="M445">
        <v>22756</v>
      </c>
      <c r="N445">
        <v>271</v>
      </c>
      <c r="O445">
        <v>46</v>
      </c>
      <c r="P445">
        <v>9086</v>
      </c>
      <c r="Q445">
        <v>0</v>
      </c>
      <c r="R445">
        <v>191</v>
      </c>
      <c r="S445">
        <v>989</v>
      </c>
      <c r="T445" s="12">
        <v>68.25639641260986</v>
      </c>
      <c r="U445" s="9">
        <f>N445/L445</f>
        <v>8.1286181349170643E-3</v>
      </c>
      <c r="V445" s="9">
        <f>O445/L445</f>
        <v>1.3797654398752211E-3</v>
      </c>
      <c r="W445" s="9">
        <f>P445/L445</f>
        <v>0.27253366927622302</v>
      </c>
      <c r="X445" s="9">
        <f>Q445/L445</f>
        <v>0</v>
      </c>
      <c r="Y445" s="9">
        <f>R445/L445</f>
        <v>5.7290260655688532E-3</v>
      </c>
      <c r="Z445" s="9">
        <f>S445/L445</f>
        <v>2.9664956957317256E-2</v>
      </c>
      <c r="AA445" s="9">
        <f>SUM(N445:S445)/L445</f>
        <v>0.31743603587390146</v>
      </c>
      <c r="AB445" s="9" t="str">
        <f>IF(T445&gt;73,"Greater","Less")</f>
        <v>Less</v>
      </c>
      <c r="AC445" s="9" t="str">
        <f>IF(T445&gt;VLOOKUP(G445,Some_data!$C$3144:$M$3196,11,FALSE),"Greater","Less")</f>
        <v>Less</v>
      </c>
      <c r="AD445" s="9" t="str">
        <f>IF(T445&gt;VLOOKUP(J445,Some_data!$A$2:$M$3143,13,FALSE),"Greater","Less")</f>
        <v>Less</v>
      </c>
      <c r="AE445" s="9"/>
      <c r="AF445" t="s">
        <v>87</v>
      </c>
      <c r="AG445" s="1">
        <v>2.95</v>
      </c>
      <c r="AH445" s="2">
        <v>48259</v>
      </c>
      <c r="AI445" s="2">
        <v>46798</v>
      </c>
      <c r="AJ445" t="s">
        <v>31</v>
      </c>
      <c r="AK445" s="2">
        <v>46798</v>
      </c>
      <c r="AL445" t="s">
        <v>88</v>
      </c>
      <c r="AM445" t="s">
        <v>89</v>
      </c>
      <c r="AN445" t="s">
        <v>88</v>
      </c>
      <c r="AO445" t="s">
        <v>89</v>
      </c>
      <c r="AP445" t="s">
        <v>33</v>
      </c>
      <c r="AQ445" t="s">
        <v>31</v>
      </c>
      <c r="AR445" t="s">
        <v>100</v>
      </c>
      <c r="AS445" t="s">
        <v>70</v>
      </c>
      <c r="AT445" s="3">
        <v>2.95</v>
      </c>
      <c r="AU445" s="3">
        <v>3.55</v>
      </c>
      <c r="AV445" s="4">
        <v>1315000</v>
      </c>
      <c r="AW445" s="5">
        <v>100</v>
      </c>
      <c r="AX445" s="6">
        <v>1315000</v>
      </c>
      <c r="AY445" s="5">
        <v>104.96</v>
      </c>
      <c r="AZ445" s="4">
        <v>1380224</v>
      </c>
      <c r="BA445" s="4">
        <v>65224</v>
      </c>
    </row>
    <row r="446" spans="1:53" hidden="1" x14ac:dyDescent="0.25">
      <c r="A446" t="str">
        <f t="shared" si="18"/>
        <v>Dup</v>
      </c>
      <c r="B446" t="str">
        <f t="shared" si="17"/>
        <v>529284</v>
      </c>
      <c r="C446" t="s">
        <v>528</v>
      </c>
      <c r="D446" t="s">
        <v>27</v>
      </c>
      <c r="E446" t="s">
        <v>524</v>
      </c>
      <c r="F446" t="s">
        <v>1060</v>
      </c>
      <c r="G446" t="s">
        <v>48</v>
      </c>
      <c r="H446" t="str">
        <f>F446&amp;", "&amp;G446</f>
        <v>Middlesex, MA</v>
      </c>
      <c r="I446" t="s">
        <v>1148</v>
      </c>
      <c r="J446" s="7">
        <v>25017</v>
      </c>
      <c r="K446" t="s">
        <v>1226</v>
      </c>
      <c r="L446">
        <v>33339</v>
      </c>
      <c r="M446">
        <v>22756</v>
      </c>
      <c r="N446">
        <v>271</v>
      </c>
      <c r="O446">
        <v>46</v>
      </c>
      <c r="P446">
        <v>9086</v>
      </c>
      <c r="Q446">
        <v>0</v>
      </c>
      <c r="R446">
        <v>191</v>
      </c>
      <c r="S446">
        <v>989</v>
      </c>
      <c r="T446" s="12">
        <v>68.25639641260986</v>
      </c>
      <c r="U446" s="9">
        <f>N446/L446</f>
        <v>8.1286181349170643E-3</v>
      </c>
      <c r="V446" s="9">
        <f>O446/L446</f>
        <v>1.3797654398752211E-3</v>
      </c>
      <c r="W446" s="9">
        <f>P446/L446</f>
        <v>0.27253366927622302</v>
      </c>
      <c r="X446" s="9">
        <f>Q446/L446</f>
        <v>0</v>
      </c>
      <c r="Y446" s="9">
        <f>R446/L446</f>
        <v>5.7290260655688532E-3</v>
      </c>
      <c r="Z446" s="9">
        <f>S446/L446</f>
        <v>2.9664956957317256E-2</v>
      </c>
      <c r="AA446" s="9">
        <f>SUM(N446:S446)/L446</f>
        <v>0.31743603587390146</v>
      </c>
      <c r="AB446" s="9" t="str">
        <f>IF(T446&gt;73,"Greater","Less")</f>
        <v>Less</v>
      </c>
      <c r="AC446" s="9" t="str">
        <f>IF(T446&gt;VLOOKUP(G446,Some_data!$C$3144:$M$3196,11,FALSE),"Greater","Less")</f>
        <v>Less</v>
      </c>
      <c r="AD446" s="9" t="str">
        <f>IF(T446&gt;VLOOKUP(J446,Some_data!$A$2:$M$3143,13,FALSE),"Greater","Less")</f>
        <v>Less</v>
      </c>
      <c r="AE446" s="9"/>
      <c r="AF446" t="s">
        <v>87</v>
      </c>
      <c r="AG446" s="1">
        <v>3.05</v>
      </c>
      <c r="AH446" s="2">
        <v>48625</v>
      </c>
      <c r="AI446" s="2">
        <v>46798</v>
      </c>
      <c r="AJ446" t="s">
        <v>31</v>
      </c>
      <c r="AK446" s="2">
        <v>46798</v>
      </c>
      <c r="AL446" t="s">
        <v>88</v>
      </c>
      <c r="AM446" t="s">
        <v>89</v>
      </c>
      <c r="AN446" t="s">
        <v>88</v>
      </c>
      <c r="AO446" t="s">
        <v>89</v>
      </c>
      <c r="AP446" t="s">
        <v>33</v>
      </c>
      <c r="AQ446" t="s">
        <v>31</v>
      </c>
      <c r="AR446" t="s">
        <v>100</v>
      </c>
      <c r="AS446" t="s">
        <v>70</v>
      </c>
      <c r="AT446" s="3">
        <v>3.05</v>
      </c>
      <c r="AU446" s="3">
        <v>3.677</v>
      </c>
      <c r="AV446" s="4">
        <v>1295000</v>
      </c>
      <c r="AW446" s="5">
        <v>100</v>
      </c>
      <c r="AX446" s="6">
        <v>1295000</v>
      </c>
      <c r="AY446" s="5">
        <v>104.59699999999999</v>
      </c>
      <c r="AZ446" s="4">
        <v>1354531.15</v>
      </c>
      <c r="BA446" s="4">
        <v>59531.15</v>
      </c>
    </row>
    <row r="447" spans="1:53" hidden="1" x14ac:dyDescent="0.25">
      <c r="A447" t="str">
        <f t="shared" si="18"/>
        <v>Dup</v>
      </c>
      <c r="B447" t="str">
        <f t="shared" si="17"/>
        <v>529284</v>
      </c>
      <c r="C447" t="s">
        <v>529</v>
      </c>
      <c r="D447" t="s">
        <v>27</v>
      </c>
      <c r="E447" t="s">
        <v>524</v>
      </c>
      <c r="F447" t="s">
        <v>1060</v>
      </c>
      <c r="G447" t="s">
        <v>48</v>
      </c>
      <c r="H447" t="str">
        <f>F447&amp;", "&amp;G447</f>
        <v>Middlesex, MA</v>
      </c>
      <c r="I447" t="s">
        <v>1148</v>
      </c>
      <c r="J447" s="7">
        <v>25017</v>
      </c>
      <c r="K447" t="s">
        <v>1226</v>
      </c>
      <c r="L447">
        <v>33339</v>
      </c>
      <c r="M447">
        <v>22756</v>
      </c>
      <c r="N447">
        <v>271</v>
      </c>
      <c r="O447">
        <v>46</v>
      </c>
      <c r="P447">
        <v>9086</v>
      </c>
      <c r="Q447">
        <v>0</v>
      </c>
      <c r="R447">
        <v>191</v>
      </c>
      <c r="S447">
        <v>989</v>
      </c>
      <c r="T447" s="12">
        <v>68.25639641260986</v>
      </c>
      <c r="U447" s="9">
        <f>N447/L447</f>
        <v>8.1286181349170643E-3</v>
      </c>
      <c r="V447" s="9">
        <f>O447/L447</f>
        <v>1.3797654398752211E-3</v>
      </c>
      <c r="W447" s="9">
        <f>P447/L447</f>
        <v>0.27253366927622302</v>
      </c>
      <c r="X447" s="9">
        <f>Q447/L447</f>
        <v>0</v>
      </c>
      <c r="Y447" s="9">
        <f>R447/L447</f>
        <v>5.7290260655688532E-3</v>
      </c>
      <c r="Z447" s="9">
        <f>S447/L447</f>
        <v>2.9664956957317256E-2</v>
      </c>
      <c r="AA447" s="9">
        <f>SUM(N447:S447)/L447</f>
        <v>0.31743603587390146</v>
      </c>
      <c r="AB447" s="9" t="str">
        <f>IF(T447&gt;73,"Greater","Less")</f>
        <v>Less</v>
      </c>
      <c r="AC447" s="9" t="str">
        <f>IF(T447&gt;VLOOKUP(G447,Some_data!$C$3144:$M$3196,11,FALSE),"Greater","Less")</f>
        <v>Less</v>
      </c>
      <c r="AD447" s="9" t="str">
        <f>IF(T447&gt;VLOOKUP(J447,Some_data!$A$2:$M$3143,13,FALSE),"Greater","Less")</f>
        <v>Less</v>
      </c>
      <c r="AE447" s="9"/>
      <c r="AF447" t="s">
        <v>87</v>
      </c>
      <c r="AG447" s="1">
        <v>3.1</v>
      </c>
      <c r="AH447" s="2">
        <v>48990</v>
      </c>
      <c r="AI447" s="2">
        <v>46798</v>
      </c>
      <c r="AJ447" t="s">
        <v>31</v>
      </c>
      <c r="AK447" s="2">
        <v>46798</v>
      </c>
      <c r="AL447" t="s">
        <v>88</v>
      </c>
      <c r="AM447" t="s">
        <v>89</v>
      </c>
      <c r="AN447" t="s">
        <v>88</v>
      </c>
      <c r="AO447" t="s">
        <v>89</v>
      </c>
      <c r="AP447" t="s">
        <v>33</v>
      </c>
      <c r="AQ447" t="s">
        <v>31</v>
      </c>
      <c r="AR447" t="s">
        <v>100</v>
      </c>
      <c r="AS447" t="s">
        <v>70</v>
      </c>
      <c r="AT447" s="3">
        <v>3.1</v>
      </c>
      <c r="AU447" s="3">
        <v>3.74</v>
      </c>
      <c r="AV447" s="4">
        <v>1290000</v>
      </c>
      <c r="AW447" s="5">
        <v>100</v>
      </c>
      <c r="AX447" s="6">
        <v>1290000</v>
      </c>
      <c r="AY447" s="5">
        <v>104.357</v>
      </c>
      <c r="AZ447" s="4">
        <v>1346205.3</v>
      </c>
      <c r="BA447" s="4">
        <v>56205.3</v>
      </c>
    </row>
    <row r="448" spans="1:53" hidden="1" x14ac:dyDescent="0.25">
      <c r="A448" t="str">
        <f t="shared" si="18"/>
        <v>Dup</v>
      </c>
      <c r="B448" t="str">
        <f t="shared" si="17"/>
        <v>529284</v>
      </c>
      <c r="C448" t="s">
        <v>530</v>
      </c>
      <c r="D448" t="s">
        <v>27</v>
      </c>
      <c r="E448" t="s">
        <v>524</v>
      </c>
      <c r="F448" t="s">
        <v>1060</v>
      </c>
      <c r="G448" t="s">
        <v>48</v>
      </c>
      <c r="H448" t="str">
        <f>F448&amp;", "&amp;G448</f>
        <v>Middlesex, MA</v>
      </c>
      <c r="I448" t="s">
        <v>1148</v>
      </c>
      <c r="J448" s="7">
        <v>25017</v>
      </c>
      <c r="K448" t="s">
        <v>1226</v>
      </c>
      <c r="L448">
        <v>33339</v>
      </c>
      <c r="M448">
        <v>22756</v>
      </c>
      <c r="N448">
        <v>271</v>
      </c>
      <c r="O448">
        <v>46</v>
      </c>
      <c r="P448">
        <v>9086</v>
      </c>
      <c r="Q448">
        <v>0</v>
      </c>
      <c r="R448">
        <v>191</v>
      </c>
      <c r="S448">
        <v>989</v>
      </c>
      <c r="T448" s="12">
        <v>68.25639641260986</v>
      </c>
      <c r="U448" s="9">
        <f>N448/L448</f>
        <v>8.1286181349170643E-3</v>
      </c>
      <c r="V448" s="9">
        <f>O448/L448</f>
        <v>1.3797654398752211E-3</v>
      </c>
      <c r="W448" s="9">
        <f>P448/L448</f>
        <v>0.27253366927622302</v>
      </c>
      <c r="X448" s="9">
        <f>Q448/L448</f>
        <v>0</v>
      </c>
      <c r="Y448" s="9">
        <f>R448/L448</f>
        <v>5.7290260655688532E-3</v>
      </c>
      <c r="Z448" s="9">
        <f>S448/L448</f>
        <v>2.9664956957317256E-2</v>
      </c>
      <c r="AA448" s="9">
        <f>SUM(N448:S448)/L448</f>
        <v>0.31743603587390146</v>
      </c>
      <c r="AB448" s="9" t="str">
        <f>IF(T448&gt;73,"Greater","Less")</f>
        <v>Less</v>
      </c>
      <c r="AC448" s="9" t="str">
        <f>IF(T448&gt;VLOOKUP(G448,Some_data!$C$3144:$M$3196,11,FALSE),"Greater","Less")</f>
        <v>Less</v>
      </c>
      <c r="AD448" s="9" t="str">
        <f>IF(T448&gt;VLOOKUP(J448,Some_data!$A$2:$M$3143,13,FALSE),"Greater","Less")</f>
        <v>Less</v>
      </c>
      <c r="AE448" s="9"/>
      <c r="AF448" t="s">
        <v>87</v>
      </c>
      <c r="AG448" s="1">
        <v>3.15</v>
      </c>
      <c r="AH448" s="2">
        <v>49355</v>
      </c>
      <c r="AI448" s="2">
        <v>46798</v>
      </c>
      <c r="AJ448" t="s">
        <v>31</v>
      </c>
      <c r="AK448" s="2">
        <v>46798</v>
      </c>
      <c r="AL448" t="s">
        <v>88</v>
      </c>
      <c r="AM448" t="s">
        <v>89</v>
      </c>
      <c r="AN448" t="s">
        <v>88</v>
      </c>
      <c r="AO448" t="s">
        <v>89</v>
      </c>
      <c r="AP448" t="s">
        <v>33</v>
      </c>
      <c r="AQ448" t="s">
        <v>31</v>
      </c>
      <c r="AR448" t="s">
        <v>100</v>
      </c>
      <c r="AS448" t="s">
        <v>70</v>
      </c>
      <c r="AT448" s="3">
        <v>3.15</v>
      </c>
      <c r="AU448" s="3">
        <v>3.8029999999999999</v>
      </c>
      <c r="AV448" s="4">
        <v>1295000</v>
      </c>
      <c r="AW448" s="5">
        <v>100</v>
      </c>
      <c r="AX448" s="6">
        <v>1295000</v>
      </c>
      <c r="AY448" s="5">
        <v>104.35899999999999</v>
      </c>
      <c r="AZ448" s="4">
        <v>1351449.05</v>
      </c>
      <c r="BA448" s="4">
        <v>56449.05</v>
      </c>
    </row>
    <row r="449" spans="1:53" hidden="1" x14ac:dyDescent="0.25">
      <c r="A449" t="str">
        <f t="shared" si="18"/>
        <v>Dup</v>
      </c>
      <c r="B449" t="str">
        <f t="shared" si="17"/>
        <v>529284</v>
      </c>
      <c r="C449" t="s">
        <v>531</v>
      </c>
      <c r="D449" t="s">
        <v>27</v>
      </c>
      <c r="E449" t="s">
        <v>524</v>
      </c>
      <c r="F449" t="s">
        <v>1060</v>
      </c>
      <c r="G449" t="s">
        <v>48</v>
      </c>
      <c r="H449" t="str">
        <f>F449&amp;", "&amp;G449</f>
        <v>Middlesex, MA</v>
      </c>
      <c r="I449" t="s">
        <v>1148</v>
      </c>
      <c r="J449" s="7">
        <v>25017</v>
      </c>
      <c r="K449" t="s">
        <v>1226</v>
      </c>
      <c r="L449">
        <v>33339</v>
      </c>
      <c r="M449">
        <v>22756</v>
      </c>
      <c r="N449">
        <v>271</v>
      </c>
      <c r="O449">
        <v>46</v>
      </c>
      <c r="P449">
        <v>9086</v>
      </c>
      <c r="Q449">
        <v>0</v>
      </c>
      <c r="R449">
        <v>191</v>
      </c>
      <c r="S449">
        <v>989</v>
      </c>
      <c r="T449" s="12">
        <v>68.25639641260986</v>
      </c>
      <c r="U449" s="9">
        <f>N449/L449</f>
        <v>8.1286181349170643E-3</v>
      </c>
      <c r="V449" s="9">
        <f>O449/L449</f>
        <v>1.3797654398752211E-3</v>
      </c>
      <c r="W449" s="9">
        <f>P449/L449</f>
        <v>0.27253366927622302</v>
      </c>
      <c r="X449" s="9">
        <f>Q449/L449</f>
        <v>0</v>
      </c>
      <c r="Y449" s="9">
        <f>R449/L449</f>
        <v>5.7290260655688532E-3</v>
      </c>
      <c r="Z449" s="9">
        <f>S449/L449</f>
        <v>2.9664956957317256E-2</v>
      </c>
      <c r="AA449" s="9">
        <f>SUM(N449:S449)/L449</f>
        <v>0.31743603587390146</v>
      </c>
      <c r="AB449" s="9" t="str">
        <f>IF(T449&gt;73,"Greater","Less")</f>
        <v>Less</v>
      </c>
      <c r="AC449" s="9" t="str">
        <f>IF(T449&gt;VLOOKUP(G449,Some_data!$C$3144:$M$3196,11,FALSE),"Greater","Less")</f>
        <v>Less</v>
      </c>
      <c r="AD449" s="9" t="str">
        <f>IF(T449&gt;VLOOKUP(J449,Some_data!$A$2:$M$3143,13,FALSE),"Greater","Less")</f>
        <v>Less</v>
      </c>
      <c r="AE449" s="9"/>
      <c r="AF449" t="s">
        <v>87</v>
      </c>
      <c r="AG449" s="1">
        <v>3.2</v>
      </c>
      <c r="AH449" s="2">
        <v>49720</v>
      </c>
      <c r="AI449" s="2">
        <v>46798</v>
      </c>
      <c r="AJ449" t="s">
        <v>31</v>
      </c>
      <c r="AK449" s="2">
        <v>46798</v>
      </c>
      <c r="AL449" t="s">
        <v>88</v>
      </c>
      <c r="AM449" t="s">
        <v>89</v>
      </c>
      <c r="AN449" t="s">
        <v>88</v>
      </c>
      <c r="AO449" t="s">
        <v>89</v>
      </c>
      <c r="AP449" t="s">
        <v>33</v>
      </c>
      <c r="AQ449" t="s">
        <v>31</v>
      </c>
      <c r="AR449" t="s">
        <v>100</v>
      </c>
      <c r="AS449" t="s">
        <v>70</v>
      </c>
      <c r="AT449" s="3">
        <v>3.2</v>
      </c>
      <c r="AU449" s="3">
        <v>3.867</v>
      </c>
      <c r="AV449" s="4">
        <v>1295000</v>
      </c>
      <c r="AW449" s="5">
        <v>100</v>
      </c>
      <c r="AX449" s="6">
        <v>1295000</v>
      </c>
      <c r="AY449" s="5">
        <v>105.196</v>
      </c>
      <c r="AZ449" s="4">
        <v>1362288.2</v>
      </c>
      <c r="BA449" s="4">
        <v>67288.2</v>
      </c>
    </row>
    <row r="450" spans="1:53" hidden="1" x14ac:dyDescent="0.25">
      <c r="A450" t="str">
        <f t="shared" si="18"/>
        <v>Dup</v>
      </c>
      <c r="B450" t="str">
        <f t="shared" si="17"/>
        <v>529284</v>
      </c>
      <c r="C450" t="s">
        <v>532</v>
      </c>
      <c r="D450" t="s">
        <v>27</v>
      </c>
      <c r="E450" t="s">
        <v>524</v>
      </c>
      <c r="F450" t="s">
        <v>1060</v>
      </c>
      <c r="G450" t="s">
        <v>48</v>
      </c>
      <c r="H450" t="str">
        <f>F450&amp;", "&amp;G450</f>
        <v>Middlesex, MA</v>
      </c>
      <c r="I450" t="s">
        <v>1148</v>
      </c>
      <c r="J450" s="7">
        <v>25017</v>
      </c>
      <c r="K450" t="s">
        <v>1226</v>
      </c>
      <c r="L450">
        <v>33339</v>
      </c>
      <c r="M450">
        <v>22756</v>
      </c>
      <c r="N450">
        <v>271</v>
      </c>
      <c r="O450">
        <v>46</v>
      </c>
      <c r="P450">
        <v>9086</v>
      </c>
      <c r="Q450">
        <v>0</v>
      </c>
      <c r="R450">
        <v>191</v>
      </c>
      <c r="S450">
        <v>989</v>
      </c>
      <c r="T450" s="12">
        <v>68.25639641260986</v>
      </c>
      <c r="U450" s="9">
        <f>N450/L450</f>
        <v>8.1286181349170643E-3</v>
      </c>
      <c r="V450" s="9">
        <f>O450/L450</f>
        <v>1.3797654398752211E-3</v>
      </c>
      <c r="W450" s="9">
        <f>P450/L450</f>
        <v>0.27253366927622302</v>
      </c>
      <c r="X450" s="9">
        <f>Q450/L450</f>
        <v>0</v>
      </c>
      <c r="Y450" s="9">
        <f>R450/L450</f>
        <v>5.7290260655688532E-3</v>
      </c>
      <c r="Z450" s="9">
        <f>S450/L450</f>
        <v>2.9664956957317256E-2</v>
      </c>
      <c r="AA450" s="9">
        <f>SUM(N450:S450)/L450</f>
        <v>0.31743603587390146</v>
      </c>
      <c r="AB450" s="9" t="str">
        <f>IF(T450&gt;73,"Greater","Less")</f>
        <v>Less</v>
      </c>
      <c r="AC450" s="9" t="str">
        <f>IF(T450&gt;VLOOKUP(G450,Some_data!$C$3144:$M$3196,11,FALSE),"Greater","Less")</f>
        <v>Less</v>
      </c>
      <c r="AD450" s="9" t="str">
        <f>IF(T450&gt;VLOOKUP(J450,Some_data!$A$2:$M$3143,13,FALSE),"Greater","Less")</f>
        <v>Less</v>
      </c>
      <c r="AE450" s="9"/>
      <c r="AF450" t="s">
        <v>87</v>
      </c>
      <c r="AG450" s="1">
        <v>3.25</v>
      </c>
      <c r="AH450" s="2">
        <v>50086</v>
      </c>
      <c r="AI450" s="2">
        <v>46798</v>
      </c>
      <c r="AJ450" t="s">
        <v>31</v>
      </c>
      <c r="AK450" s="2">
        <v>46798</v>
      </c>
      <c r="AL450" t="s">
        <v>88</v>
      </c>
      <c r="AM450" t="s">
        <v>89</v>
      </c>
      <c r="AN450" t="s">
        <v>88</v>
      </c>
      <c r="AO450" t="s">
        <v>89</v>
      </c>
      <c r="AP450" t="s">
        <v>33</v>
      </c>
      <c r="AQ450" t="s">
        <v>31</v>
      </c>
      <c r="AR450" t="s">
        <v>100</v>
      </c>
      <c r="AS450" t="s">
        <v>70</v>
      </c>
      <c r="AT450" s="3">
        <v>3.25</v>
      </c>
      <c r="AU450" s="3">
        <v>3.93</v>
      </c>
      <c r="AV450" s="4">
        <v>1295000</v>
      </c>
      <c r="AW450" s="5">
        <v>100</v>
      </c>
      <c r="AX450" s="6">
        <v>1295000</v>
      </c>
      <c r="AY450" s="5">
        <v>105.054</v>
      </c>
      <c r="AZ450" s="4">
        <v>1360449.3</v>
      </c>
      <c r="BA450" s="4">
        <v>65449.3</v>
      </c>
    </row>
    <row r="451" spans="1:53" x14ac:dyDescent="0.25">
      <c r="A451" t="str">
        <f t="shared" si="18"/>
        <v xml:space="preserve"> </v>
      </c>
      <c r="B451" t="str">
        <f t="shared" si="17"/>
        <v>535783</v>
      </c>
      <c r="C451" t="s">
        <v>533</v>
      </c>
      <c r="D451" t="s">
        <v>27</v>
      </c>
      <c r="E451" t="s">
        <v>534</v>
      </c>
      <c r="F451" t="s">
        <v>1095</v>
      </c>
      <c r="G451" t="s">
        <v>310</v>
      </c>
      <c r="H451" t="str">
        <f>F451&amp;", "&amp;G451</f>
        <v>Linn, IA</v>
      </c>
      <c r="I451" t="s">
        <v>1182</v>
      </c>
      <c r="J451" s="7">
        <v>19113</v>
      </c>
      <c r="K451" t="s">
        <v>1229</v>
      </c>
      <c r="L451">
        <v>220008</v>
      </c>
      <c r="M451">
        <v>195466</v>
      </c>
      <c r="N451">
        <v>10863</v>
      </c>
      <c r="O451">
        <v>342</v>
      </c>
      <c r="P451">
        <v>4991</v>
      </c>
      <c r="Q451">
        <v>134</v>
      </c>
      <c r="R451">
        <v>2074</v>
      </c>
      <c r="S451">
        <v>6138</v>
      </c>
      <c r="T451" s="12">
        <v>88.844951092687538</v>
      </c>
      <c r="U451" s="9">
        <f>N451/L451</f>
        <v>4.937547725537253E-2</v>
      </c>
      <c r="V451" s="9">
        <f>O451/L451</f>
        <v>1.5544889276753572E-3</v>
      </c>
      <c r="W451" s="9">
        <f>P451/L451</f>
        <v>2.2685538707683358E-2</v>
      </c>
      <c r="X451" s="9">
        <f>Q451/L451</f>
        <v>6.0906876113595867E-4</v>
      </c>
      <c r="Y451" s="9">
        <f>R451/L451</f>
        <v>9.4269299298207331E-3</v>
      </c>
      <c r="Z451" s="9">
        <f>S451/L451</f>
        <v>2.7898985491436674E-2</v>
      </c>
      <c r="AA451" s="9">
        <f>SUM(N451:S451)/L451</f>
        <v>0.11155048907312462</v>
      </c>
      <c r="AB451" s="9" t="str">
        <f>IF(T451&gt;73,"Greater","Less")</f>
        <v>Greater</v>
      </c>
      <c r="AC451" s="9" t="str">
        <f>IF(T451&gt;VLOOKUP(G451,Some_data!$C$3144:$M$3196,11,FALSE),"Greater","Less")</f>
        <v>Less</v>
      </c>
      <c r="AD451" s="9" t="str">
        <f>IF(T451&gt;VLOOKUP(J451,Some_data!$A$2:$M$3143,13,FALSE),"Greater","Less")</f>
        <v>Less</v>
      </c>
      <c r="AE451" s="12">
        <f>IF(AD451="Greater",0,1)</f>
        <v>1</v>
      </c>
      <c r="AF451" t="s">
        <v>30</v>
      </c>
      <c r="AG451" s="1">
        <v>3</v>
      </c>
      <c r="AH451" s="2">
        <v>45078</v>
      </c>
      <c r="AI451" s="2" t="s">
        <v>31</v>
      </c>
      <c r="AJ451" t="s">
        <v>31</v>
      </c>
      <c r="AK451" s="2">
        <v>45078</v>
      </c>
      <c r="AL451" t="s">
        <v>88</v>
      </c>
      <c r="AM451" t="s">
        <v>31</v>
      </c>
      <c r="AN451" t="s">
        <v>88</v>
      </c>
      <c r="AO451" t="s">
        <v>31</v>
      </c>
      <c r="AP451" t="s">
        <v>33</v>
      </c>
      <c r="AQ451" t="s">
        <v>31</v>
      </c>
      <c r="AR451" t="s">
        <v>100</v>
      </c>
      <c r="AS451" t="s">
        <v>70</v>
      </c>
      <c r="AT451" s="3">
        <v>1.496</v>
      </c>
      <c r="AU451" s="3">
        <v>1.857</v>
      </c>
      <c r="AV451" s="4">
        <v>765000</v>
      </c>
      <c r="AW451" s="5">
        <v>105.77</v>
      </c>
      <c r="AX451" s="6">
        <v>809140.5</v>
      </c>
      <c r="AY451" s="5">
        <v>106.253</v>
      </c>
      <c r="AZ451" s="4">
        <v>812835.45</v>
      </c>
      <c r="BA451" s="4">
        <v>3694.95</v>
      </c>
    </row>
    <row r="452" spans="1:53" hidden="1" x14ac:dyDescent="0.25">
      <c r="A452" t="str">
        <f t="shared" si="18"/>
        <v>Dup</v>
      </c>
      <c r="B452" t="str">
        <f t="shared" ref="B452:B515" si="20">LEFT(C452,6)</f>
        <v>535783</v>
      </c>
      <c r="C452" t="s">
        <v>535</v>
      </c>
      <c r="D452" t="s">
        <v>27</v>
      </c>
      <c r="E452" t="s">
        <v>534</v>
      </c>
      <c r="F452" t="s">
        <v>1095</v>
      </c>
      <c r="G452" t="s">
        <v>310</v>
      </c>
      <c r="H452" t="str">
        <f>F452&amp;", "&amp;G452</f>
        <v>Linn, IA</v>
      </c>
      <c r="I452" t="s">
        <v>1182</v>
      </c>
      <c r="J452" s="7">
        <v>19113</v>
      </c>
      <c r="K452" t="s">
        <v>1229</v>
      </c>
      <c r="L452">
        <v>220008</v>
      </c>
      <c r="M452">
        <v>195466</v>
      </c>
      <c r="N452">
        <v>10863</v>
      </c>
      <c r="O452">
        <v>342</v>
      </c>
      <c r="P452">
        <v>4991</v>
      </c>
      <c r="Q452">
        <v>134</v>
      </c>
      <c r="R452">
        <v>2074</v>
      </c>
      <c r="S452">
        <v>6138</v>
      </c>
      <c r="T452" s="12">
        <v>88.844951092687538</v>
      </c>
      <c r="U452" s="9">
        <f>N452/L452</f>
        <v>4.937547725537253E-2</v>
      </c>
      <c r="V452" s="9">
        <f>O452/L452</f>
        <v>1.5544889276753572E-3</v>
      </c>
      <c r="W452" s="9">
        <f>P452/L452</f>
        <v>2.2685538707683358E-2</v>
      </c>
      <c r="X452" s="9">
        <f>Q452/L452</f>
        <v>6.0906876113595867E-4</v>
      </c>
      <c r="Y452" s="9">
        <f>R452/L452</f>
        <v>9.4269299298207331E-3</v>
      </c>
      <c r="Z452" s="9">
        <f>S452/L452</f>
        <v>2.7898985491436674E-2</v>
      </c>
      <c r="AA452" s="9">
        <f>SUM(N452:S452)/L452</f>
        <v>0.11155048907312462</v>
      </c>
      <c r="AB452" s="9" t="str">
        <f>IF(T452&gt;73,"Greater","Less")</f>
        <v>Greater</v>
      </c>
      <c r="AC452" s="9" t="str">
        <f>IF(T452&gt;VLOOKUP(G452,Some_data!$C$3144:$M$3196,11,FALSE),"Greater","Less")</f>
        <v>Less</v>
      </c>
      <c r="AD452" s="9" t="str">
        <f>IF(T452&gt;VLOOKUP(J452,Some_data!$A$2:$M$3143,13,FALSE),"Greater","Less")</f>
        <v>Less</v>
      </c>
      <c r="AE452" s="9"/>
      <c r="AF452" t="s">
        <v>30</v>
      </c>
      <c r="AG452" s="1">
        <v>3</v>
      </c>
      <c r="AH452" s="2">
        <v>45444</v>
      </c>
      <c r="AI452" s="2" t="s">
        <v>31</v>
      </c>
      <c r="AJ452" t="s">
        <v>31</v>
      </c>
      <c r="AK452" s="2">
        <v>45444</v>
      </c>
      <c r="AL452" t="s">
        <v>88</v>
      </c>
      <c r="AM452" t="s">
        <v>31</v>
      </c>
      <c r="AN452" t="s">
        <v>88</v>
      </c>
      <c r="AO452" t="s">
        <v>31</v>
      </c>
      <c r="AP452" t="s">
        <v>33</v>
      </c>
      <c r="AQ452" t="s">
        <v>31</v>
      </c>
      <c r="AR452" t="s">
        <v>100</v>
      </c>
      <c r="AS452" t="s">
        <v>70</v>
      </c>
      <c r="AT452" s="3">
        <v>1.6140000000000001</v>
      </c>
      <c r="AU452" s="3">
        <v>2.0070000000000001</v>
      </c>
      <c r="AV452" s="4">
        <v>790000</v>
      </c>
      <c r="AW452" s="5">
        <v>106.587</v>
      </c>
      <c r="AX452" s="6">
        <v>842037.3</v>
      </c>
      <c r="AY452" s="5">
        <v>107.60899999999999</v>
      </c>
      <c r="AZ452" s="4">
        <v>850111.1</v>
      </c>
      <c r="BA452" s="4">
        <v>8073.8</v>
      </c>
    </row>
    <row r="453" spans="1:53" hidden="1" x14ac:dyDescent="0.25">
      <c r="A453" t="str">
        <f t="shared" ref="A453:A516" si="21">IF(B453=B452,"Dup"," ")</f>
        <v>Dup</v>
      </c>
      <c r="B453" t="str">
        <f t="shared" si="20"/>
        <v>535783</v>
      </c>
      <c r="C453" t="s">
        <v>536</v>
      </c>
      <c r="D453" t="s">
        <v>27</v>
      </c>
      <c r="E453" t="s">
        <v>534</v>
      </c>
      <c r="F453" t="s">
        <v>1095</v>
      </c>
      <c r="G453" t="s">
        <v>310</v>
      </c>
      <c r="H453" t="str">
        <f>F453&amp;", "&amp;G453</f>
        <v>Linn, IA</v>
      </c>
      <c r="I453" t="s">
        <v>1182</v>
      </c>
      <c r="J453" s="7">
        <v>19113</v>
      </c>
      <c r="K453" t="s">
        <v>1229</v>
      </c>
      <c r="L453">
        <v>220008</v>
      </c>
      <c r="M453">
        <v>195466</v>
      </c>
      <c r="N453">
        <v>10863</v>
      </c>
      <c r="O453">
        <v>342</v>
      </c>
      <c r="P453">
        <v>4991</v>
      </c>
      <c r="Q453">
        <v>134</v>
      </c>
      <c r="R453">
        <v>2074</v>
      </c>
      <c r="S453">
        <v>6138</v>
      </c>
      <c r="T453" s="12">
        <v>88.844951092687538</v>
      </c>
      <c r="U453" s="9">
        <f>N453/L453</f>
        <v>4.937547725537253E-2</v>
      </c>
      <c r="V453" s="9">
        <f>O453/L453</f>
        <v>1.5544889276753572E-3</v>
      </c>
      <c r="W453" s="9">
        <f>P453/L453</f>
        <v>2.2685538707683358E-2</v>
      </c>
      <c r="X453" s="9">
        <f>Q453/L453</f>
        <v>6.0906876113595867E-4</v>
      </c>
      <c r="Y453" s="9">
        <f>R453/L453</f>
        <v>9.4269299298207331E-3</v>
      </c>
      <c r="Z453" s="9">
        <f>S453/L453</f>
        <v>2.7898985491436674E-2</v>
      </c>
      <c r="AA453" s="9">
        <f>SUM(N453:S453)/L453</f>
        <v>0.11155048907312462</v>
      </c>
      <c r="AB453" s="9" t="str">
        <f>IF(T453&gt;73,"Greater","Less")</f>
        <v>Greater</v>
      </c>
      <c r="AC453" s="9" t="str">
        <f>IF(T453&gt;VLOOKUP(G453,Some_data!$C$3144:$M$3196,11,FALSE),"Greater","Less")</f>
        <v>Less</v>
      </c>
      <c r="AD453" s="9" t="str">
        <f>IF(T453&gt;VLOOKUP(J453,Some_data!$A$2:$M$3143,13,FALSE),"Greater","Less")</f>
        <v>Less</v>
      </c>
      <c r="AE453" s="9"/>
      <c r="AF453" t="s">
        <v>30</v>
      </c>
      <c r="AG453" s="1">
        <v>3</v>
      </c>
      <c r="AH453" s="2">
        <v>45809</v>
      </c>
      <c r="AI453" s="2" t="s">
        <v>31</v>
      </c>
      <c r="AJ453" t="s">
        <v>31</v>
      </c>
      <c r="AK453" s="2">
        <v>45809</v>
      </c>
      <c r="AL453" t="s">
        <v>88</v>
      </c>
      <c r="AM453" t="s">
        <v>31</v>
      </c>
      <c r="AN453" t="s">
        <v>88</v>
      </c>
      <c r="AO453" t="s">
        <v>31</v>
      </c>
      <c r="AP453" t="s">
        <v>33</v>
      </c>
      <c r="AQ453" t="s">
        <v>31</v>
      </c>
      <c r="AR453" t="s">
        <v>100</v>
      </c>
      <c r="AS453" t="s">
        <v>70</v>
      </c>
      <c r="AT453" s="3">
        <v>1.778</v>
      </c>
      <c r="AU453" s="3">
        <v>2.2130000000000001</v>
      </c>
      <c r="AV453" s="4">
        <v>410000</v>
      </c>
      <c r="AW453" s="5">
        <v>106.89100000000001</v>
      </c>
      <c r="AX453" s="6">
        <v>438253.1</v>
      </c>
      <c r="AY453" s="5">
        <v>108.637</v>
      </c>
      <c r="AZ453" s="4">
        <v>445411.7</v>
      </c>
      <c r="BA453" s="4">
        <v>7158.6</v>
      </c>
    </row>
    <row r="454" spans="1:53" hidden="1" x14ac:dyDescent="0.25">
      <c r="A454" t="str">
        <f t="shared" si="21"/>
        <v>Dup</v>
      </c>
      <c r="B454" t="str">
        <f t="shared" si="20"/>
        <v>535783</v>
      </c>
      <c r="C454" t="s">
        <v>537</v>
      </c>
      <c r="D454" t="s">
        <v>27</v>
      </c>
      <c r="E454" t="s">
        <v>534</v>
      </c>
      <c r="F454" t="s">
        <v>1095</v>
      </c>
      <c r="G454" t="s">
        <v>310</v>
      </c>
      <c r="H454" t="str">
        <f>F454&amp;", "&amp;G454</f>
        <v>Linn, IA</v>
      </c>
      <c r="I454" t="s">
        <v>1182</v>
      </c>
      <c r="J454" s="7">
        <v>19113</v>
      </c>
      <c r="K454" t="s">
        <v>1229</v>
      </c>
      <c r="L454">
        <v>220008</v>
      </c>
      <c r="M454">
        <v>195466</v>
      </c>
      <c r="N454">
        <v>10863</v>
      </c>
      <c r="O454">
        <v>342</v>
      </c>
      <c r="P454">
        <v>4991</v>
      </c>
      <c r="Q454">
        <v>134</v>
      </c>
      <c r="R454">
        <v>2074</v>
      </c>
      <c r="S454">
        <v>6138</v>
      </c>
      <c r="T454" s="12">
        <v>88.844951092687538</v>
      </c>
      <c r="U454" s="9">
        <f>N454/L454</f>
        <v>4.937547725537253E-2</v>
      </c>
      <c r="V454" s="9">
        <f>O454/L454</f>
        <v>1.5544889276753572E-3</v>
      </c>
      <c r="W454" s="9">
        <f>P454/L454</f>
        <v>2.2685538707683358E-2</v>
      </c>
      <c r="X454" s="9">
        <f>Q454/L454</f>
        <v>6.0906876113595867E-4</v>
      </c>
      <c r="Y454" s="9">
        <f>R454/L454</f>
        <v>9.4269299298207331E-3</v>
      </c>
      <c r="Z454" s="9">
        <f>S454/L454</f>
        <v>2.7898985491436674E-2</v>
      </c>
      <c r="AA454" s="9">
        <f>SUM(N454:S454)/L454</f>
        <v>0.11155048907312462</v>
      </c>
      <c r="AB454" s="9" t="str">
        <f>IF(T454&gt;73,"Greater","Less")</f>
        <v>Greater</v>
      </c>
      <c r="AC454" s="9" t="str">
        <f>IF(T454&gt;VLOOKUP(G454,Some_data!$C$3144:$M$3196,11,FALSE),"Greater","Less")</f>
        <v>Less</v>
      </c>
      <c r="AD454" s="9" t="str">
        <f>IF(T454&gt;VLOOKUP(J454,Some_data!$A$2:$M$3143,13,FALSE),"Greater","Less")</f>
        <v>Less</v>
      </c>
      <c r="AE454" s="9"/>
      <c r="AF454" t="s">
        <v>30</v>
      </c>
      <c r="AG454" s="1">
        <v>2</v>
      </c>
      <c r="AH454" s="2">
        <v>46174</v>
      </c>
      <c r="AI454" s="2">
        <v>45809</v>
      </c>
      <c r="AJ454" t="s">
        <v>31</v>
      </c>
      <c r="AK454" s="2">
        <v>45809</v>
      </c>
      <c r="AL454" t="s">
        <v>88</v>
      </c>
      <c r="AM454" t="s">
        <v>31</v>
      </c>
      <c r="AN454" t="s">
        <v>88</v>
      </c>
      <c r="AO454" t="s">
        <v>31</v>
      </c>
      <c r="AP454" t="s">
        <v>33</v>
      </c>
      <c r="AQ454" t="s">
        <v>31</v>
      </c>
      <c r="AR454" t="s">
        <v>100</v>
      </c>
      <c r="AS454" t="s">
        <v>70</v>
      </c>
      <c r="AT454" s="3">
        <v>2</v>
      </c>
      <c r="AU454" s="3">
        <v>2.4950000000000001</v>
      </c>
      <c r="AV454" s="4">
        <v>420000</v>
      </c>
      <c r="AW454" s="5">
        <v>100</v>
      </c>
      <c r="AX454" s="6">
        <v>420000</v>
      </c>
      <c r="AY454" s="5">
        <v>102.11799999999999</v>
      </c>
      <c r="AZ454" s="4">
        <v>428895.6</v>
      </c>
      <c r="BA454" s="4">
        <v>8895.6</v>
      </c>
    </row>
    <row r="455" spans="1:53" hidden="1" x14ac:dyDescent="0.25">
      <c r="A455" t="str">
        <f t="shared" si="21"/>
        <v>Dup</v>
      </c>
      <c r="B455" t="str">
        <f t="shared" si="20"/>
        <v>535783</v>
      </c>
      <c r="C455" t="s">
        <v>538</v>
      </c>
      <c r="D455" t="s">
        <v>27</v>
      </c>
      <c r="E455" t="s">
        <v>534</v>
      </c>
      <c r="F455" t="s">
        <v>1095</v>
      </c>
      <c r="G455" t="s">
        <v>310</v>
      </c>
      <c r="H455" t="str">
        <f>F455&amp;", "&amp;G455</f>
        <v>Linn, IA</v>
      </c>
      <c r="I455" t="s">
        <v>1182</v>
      </c>
      <c r="J455" s="7">
        <v>19113</v>
      </c>
      <c r="K455" t="s">
        <v>1229</v>
      </c>
      <c r="L455">
        <v>220008</v>
      </c>
      <c r="M455">
        <v>195466</v>
      </c>
      <c r="N455">
        <v>10863</v>
      </c>
      <c r="O455">
        <v>342</v>
      </c>
      <c r="P455">
        <v>4991</v>
      </c>
      <c r="Q455">
        <v>134</v>
      </c>
      <c r="R455">
        <v>2074</v>
      </c>
      <c r="S455">
        <v>6138</v>
      </c>
      <c r="T455" s="12">
        <v>88.844951092687538</v>
      </c>
      <c r="U455" s="9">
        <f>N455/L455</f>
        <v>4.937547725537253E-2</v>
      </c>
      <c r="V455" s="9">
        <f>O455/L455</f>
        <v>1.5544889276753572E-3</v>
      </c>
      <c r="W455" s="9">
        <f>P455/L455</f>
        <v>2.2685538707683358E-2</v>
      </c>
      <c r="X455" s="9">
        <f>Q455/L455</f>
        <v>6.0906876113595867E-4</v>
      </c>
      <c r="Y455" s="9">
        <f>R455/L455</f>
        <v>9.4269299298207331E-3</v>
      </c>
      <c r="Z455" s="9">
        <f>S455/L455</f>
        <v>2.7898985491436674E-2</v>
      </c>
      <c r="AA455" s="9">
        <f>SUM(N455:S455)/L455</f>
        <v>0.11155048907312462</v>
      </c>
      <c r="AB455" s="9" t="str">
        <f>IF(T455&gt;73,"Greater","Less")</f>
        <v>Greater</v>
      </c>
      <c r="AC455" s="9" t="str">
        <f>IF(T455&gt;VLOOKUP(G455,Some_data!$C$3144:$M$3196,11,FALSE),"Greater","Less")</f>
        <v>Less</v>
      </c>
      <c r="AD455" s="9" t="str">
        <f>IF(T455&gt;VLOOKUP(J455,Some_data!$A$2:$M$3143,13,FALSE),"Greater","Less")</f>
        <v>Less</v>
      </c>
      <c r="AE455" s="9"/>
      <c r="AF455" t="s">
        <v>30</v>
      </c>
      <c r="AG455" s="1">
        <v>2.15</v>
      </c>
      <c r="AH455" s="2">
        <v>46539</v>
      </c>
      <c r="AI455" s="2">
        <v>45809</v>
      </c>
      <c r="AJ455" t="s">
        <v>31</v>
      </c>
      <c r="AK455" s="2">
        <v>45809</v>
      </c>
      <c r="AL455" t="s">
        <v>88</v>
      </c>
      <c r="AM455" t="s">
        <v>31</v>
      </c>
      <c r="AN455" t="s">
        <v>88</v>
      </c>
      <c r="AO455" t="s">
        <v>31</v>
      </c>
      <c r="AP455" t="s">
        <v>33</v>
      </c>
      <c r="AQ455" t="s">
        <v>31</v>
      </c>
      <c r="AR455" t="s">
        <v>100</v>
      </c>
      <c r="AS455" t="s">
        <v>70</v>
      </c>
      <c r="AT455" s="3">
        <v>2.15</v>
      </c>
      <c r="AU455" s="3">
        <v>2.6850000000000001</v>
      </c>
      <c r="AV455" s="4">
        <v>425000</v>
      </c>
      <c r="AW455" s="5">
        <v>100</v>
      </c>
      <c r="AX455" s="6">
        <v>425000</v>
      </c>
      <c r="AY455" s="5">
        <v>102.26600000000001</v>
      </c>
      <c r="AZ455" s="4">
        <v>434630.5</v>
      </c>
      <c r="BA455" s="4">
        <v>9630.5</v>
      </c>
    </row>
    <row r="456" spans="1:53" hidden="1" x14ac:dyDescent="0.25">
      <c r="A456" t="str">
        <f t="shared" si="21"/>
        <v>Dup</v>
      </c>
      <c r="B456" t="str">
        <f t="shared" si="20"/>
        <v>535783</v>
      </c>
      <c r="C456" t="s">
        <v>539</v>
      </c>
      <c r="D456" t="s">
        <v>27</v>
      </c>
      <c r="E456" t="s">
        <v>534</v>
      </c>
      <c r="F456" t="s">
        <v>1095</v>
      </c>
      <c r="G456" t="s">
        <v>310</v>
      </c>
      <c r="H456" t="str">
        <f>F456&amp;", "&amp;G456</f>
        <v>Linn, IA</v>
      </c>
      <c r="I456" t="s">
        <v>1182</v>
      </c>
      <c r="J456" s="7">
        <v>19113</v>
      </c>
      <c r="K456" t="s">
        <v>1229</v>
      </c>
      <c r="L456">
        <v>220008</v>
      </c>
      <c r="M456">
        <v>195466</v>
      </c>
      <c r="N456">
        <v>10863</v>
      </c>
      <c r="O456">
        <v>342</v>
      </c>
      <c r="P456">
        <v>4991</v>
      </c>
      <c r="Q456">
        <v>134</v>
      </c>
      <c r="R456">
        <v>2074</v>
      </c>
      <c r="S456">
        <v>6138</v>
      </c>
      <c r="T456" s="12">
        <v>88.844951092687538</v>
      </c>
      <c r="U456" s="9">
        <f>N456/L456</f>
        <v>4.937547725537253E-2</v>
      </c>
      <c r="V456" s="9">
        <f>O456/L456</f>
        <v>1.5544889276753572E-3</v>
      </c>
      <c r="W456" s="9">
        <f>P456/L456</f>
        <v>2.2685538707683358E-2</v>
      </c>
      <c r="X456" s="9">
        <f>Q456/L456</f>
        <v>6.0906876113595867E-4</v>
      </c>
      <c r="Y456" s="9">
        <f>R456/L456</f>
        <v>9.4269299298207331E-3</v>
      </c>
      <c r="Z456" s="9">
        <f>S456/L456</f>
        <v>2.7898985491436674E-2</v>
      </c>
      <c r="AA456" s="9">
        <f>SUM(N456:S456)/L456</f>
        <v>0.11155048907312462</v>
      </c>
      <c r="AB456" s="9" t="str">
        <f>IF(T456&gt;73,"Greater","Less")</f>
        <v>Greater</v>
      </c>
      <c r="AC456" s="9" t="str">
        <f>IF(T456&gt;VLOOKUP(G456,Some_data!$C$3144:$M$3196,11,FALSE),"Greater","Less")</f>
        <v>Less</v>
      </c>
      <c r="AD456" s="9" t="str">
        <f>IF(T456&gt;VLOOKUP(J456,Some_data!$A$2:$M$3143,13,FALSE),"Greater","Less")</f>
        <v>Less</v>
      </c>
      <c r="AE456" s="9"/>
      <c r="AF456" t="s">
        <v>30</v>
      </c>
      <c r="AG456" s="1">
        <v>2.25</v>
      </c>
      <c r="AH456" s="2">
        <v>46905</v>
      </c>
      <c r="AI456" s="2">
        <v>45809</v>
      </c>
      <c r="AJ456" t="s">
        <v>31</v>
      </c>
      <c r="AK456" s="2">
        <v>45809</v>
      </c>
      <c r="AL456" t="s">
        <v>88</v>
      </c>
      <c r="AM456" t="s">
        <v>31</v>
      </c>
      <c r="AN456" t="s">
        <v>88</v>
      </c>
      <c r="AO456" t="s">
        <v>31</v>
      </c>
      <c r="AP456" t="s">
        <v>33</v>
      </c>
      <c r="AQ456" t="s">
        <v>31</v>
      </c>
      <c r="AR456" t="s">
        <v>100</v>
      </c>
      <c r="AS456" t="s">
        <v>70</v>
      </c>
      <c r="AT456" s="3">
        <v>2.25</v>
      </c>
      <c r="AU456" s="3">
        <v>2.8109999999999999</v>
      </c>
      <c r="AV456" s="4">
        <v>435000</v>
      </c>
      <c r="AW456" s="5">
        <v>100</v>
      </c>
      <c r="AX456" s="6">
        <v>435000</v>
      </c>
      <c r="AY456" s="5">
        <v>102.43600000000001</v>
      </c>
      <c r="AZ456" s="4">
        <v>445596.6</v>
      </c>
      <c r="BA456" s="4">
        <v>10596.6</v>
      </c>
    </row>
    <row r="457" spans="1:53" hidden="1" x14ac:dyDescent="0.25">
      <c r="A457" t="str">
        <f t="shared" si="21"/>
        <v>Dup</v>
      </c>
      <c r="B457" t="str">
        <f t="shared" si="20"/>
        <v>535783</v>
      </c>
      <c r="C457" t="s">
        <v>540</v>
      </c>
      <c r="D457" t="s">
        <v>27</v>
      </c>
      <c r="E457" t="s">
        <v>534</v>
      </c>
      <c r="F457" t="s">
        <v>1095</v>
      </c>
      <c r="G457" t="s">
        <v>310</v>
      </c>
      <c r="H457" t="str">
        <f>F457&amp;", "&amp;G457</f>
        <v>Linn, IA</v>
      </c>
      <c r="I457" t="s">
        <v>1182</v>
      </c>
      <c r="J457" s="7">
        <v>19113</v>
      </c>
      <c r="K457" t="s">
        <v>1229</v>
      </c>
      <c r="L457">
        <v>220008</v>
      </c>
      <c r="M457">
        <v>195466</v>
      </c>
      <c r="N457">
        <v>10863</v>
      </c>
      <c r="O457">
        <v>342</v>
      </c>
      <c r="P457">
        <v>4991</v>
      </c>
      <c r="Q457">
        <v>134</v>
      </c>
      <c r="R457">
        <v>2074</v>
      </c>
      <c r="S457">
        <v>6138</v>
      </c>
      <c r="T457" s="12">
        <v>88.844951092687538</v>
      </c>
      <c r="U457" s="9">
        <f>N457/L457</f>
        <v>4.937547725537253E-2</v>
      </c>
      <c r="V457" s="9">
        <f>O457/L457</f>
        <v>1.5544889276753572E-3</v>
      </c>
      <c r="W457" s="9">
        <f>P457/L457</f>
        <v>2.2685538707683358E-2</v>
      </c>
      <c r="X457" s="9">
        <f>Q457/L457</f>
        <v>6.0906876113595867E-4</v>
      </c>
      <c r="Y457" s="9">
        <f>R457/L457</f>
        <v>9.4269299298207331E-3</v>
      </c>
      <c r="Z457" s="9">
        <f>S457/L457</f>
        <v>2.7898985491436674E-2</v>
      </c>
      <c r="AA457" s="9">
        <f>SUM(N457:S457)/L457</f>
        <v>0.11155048907312462</v>
      </c>
      <c r="AB457" s="9" t="str">
        <f>IF(T457&gt;73,"Greater","Less")</f>
        <v>Greater</v>
      </c>
      <c r="AC457" s="9" t="str">
        <f>IF(T457&gt;VLOOKUP(G457,Some_data!$C$3144:$M$3196,11,FALSE),"Greater","Less")</f>
        <v>Less</v>
      </c>
      <c r="AD457" s="9" t="str">
        <f>IF(T457&gt;VLOOKUP(J457,Some_data!$A$2:$M$3143,13,FALSE),"Greater","Less")</f>
        <v>Less</v>
      </c>
      <c r="AE457" s="9"/>
      <c r="AF457" t="s">
        <v>30</v>
      </c>
      <c r="AG457" s="1">
        <v>2.5</v>
      </c>
      <c r="AH457" s="2">
        <v>47270</v>
      </c>
      <c r="AI457" s="2">
        <v>45809</v>
      </c>
      <c r="AJ457" t="s">
        <v>31</v>
      </c>
      <c r="AK457" s="2">
        <v>45809</v>
      </c>
      <c r="AL457" t="s">
        <v>88</v>
      </c>
      <c r="AM457" t="s">
        <v>31</v>
      </c>
      <c r="AN457" t="s">
        <v>88</v>
      </c>
      <c r="AO457" t="s">
        <v>31</v>
      </c>
      <c r="AP457" t="s">
        <v>33</v>
      </c>
      <c r="AQ457" t="s">
        <v>31</v>
      </c>
      <c r="AR457" t="s">
        <v>100</v>
      </c>
      <c r="AS457" t="s">
        <v>70</v>
      </c>
      <c r="AT457" s="3">
        <v>2.3479999999999999</v>
      </c>
      <c r="AU457" s="3">
        <v>2.9359999999999999</v>
      </c>
      <c r="AV457" s="4">
        <v>890000</v>
      </c>
      <c r="AW457" s="5">
        <v>100.84099999999999</v>
      </c>
      <c r="AX457" s="6">
        <v>897484.9</v>
      </c>
      <c r="AY457" s="5">
        <v>103.78700000000001</v>
      </c>
      <c r="AZ457" s="4">
        <v>923704.3</v>
      </c>
      <c r="BA457" s="4">
        <v>26219.4</v>
      </c>
    </row>
    <row r="458" spans="1:53" hidden="1" x14ac:dyDescent="0.25">
      <c r="A458" t="str">
        <f t="shared" si="21"/>
        <v>Dup</v>
      </c>
      <c r="B458" t="str">
        <f t="shared" si="20"/>
        <v>535783</v>
      </c>
      <c r="C458" t="s">
        <v>541</v>
      </c>
      <c r="D458" t="s">
        <v>27</v>
      </c>
      <c r="E458" t="s">
        <v>534</v>
      </c>
      <c r="F458" t="s">
        <v>1095</v>
      </c>
      <c r="G458" t="s">
        <v>310</v>
      </c>
      <c r="H458" t="str">
        <f>F458&amp;", "&amp;G458</f>
        <v>Linn, IA</v>
      </c>
      <c r="I458" t="s">
        <v>1182</v>
      </c>
      <c r="J458" s="7">
        <v>19113</v>
      </c>
      <c r="K458" t="s">
        <v>1229</v>
      </c>
      <c r="L458">
        <v>220008</v>
      </c>
      <c r="M458">
        <v>195466</v>
      </c>
      <c r="N458">
        <v>10863</v>
      </c>
      <c r="O458">
        <v>342</v>
      </c>
      <c r="P458">
        <v>4991</v>
      </c>
      <c r="Q458">
        <v>134</v>
      </c>
      <c r="R458">
        <v>2074</v>
      </c>
      <c r="S458">
        <v>6138</v>
      </c>
      <c r="T458" s="12">
        <v>88.844951092687538</v>
      </c>
      <c r="U458" s="9">
        <f>N458/L458</f>
        <v>4.937547725537253E-2</v>
      </c>
      <c r="V458" s="9">
        <f>O458/L458</f>
        <v>1.5544889276753572E-3</v>
      </c>
      <c r="W458" s="9">
        <f>P458/L458</f>
        <v>2.2685538707683358E-2</v>
      </c>
      <c r="X458" s="9">
        <f>Q458/L458</f>
        <v>6.0906876113595867E-4</v>
      </c>
      <c r="Y458" s="9">
        <f>R458/L458</f>
        <v>9.4269299298207331E-3</v>
      </c>
      <c r="Z458" s="9">
        <f>S458/L458</f>
        <v>2.7898985491436674E-2</v>
      </c>
      <c r="AA458" s="9">
        <f>SUM(N458:S458)/L458</f>
        <v>0.11155048907312462</v>
      </c>
      <c r="AB458" s="9" t="str">
        <f>IF(T458&gt;73,"Greater","Less")</f>
        <v>Greater</v>
      </c>
      <c r="AC458" s="9" t="str">
        <f>IF(T458&gt;VLOOKUP(G458,Some_data!$C$3144:$M$3196,11,FALSE),"Greater","Less")</f>
        <v>Less</v>
      </c>
      <c r="AD458" s="9" t="str">
        <f>IF(T458&gt;VLOOKUP(J458,Some_data!$A$2:$M$3143,13,FALSE),"Greater","Less")</f>
        <v>Less</v>
      </c>
      <c r="AE458" s="9"/>
      <c r="AF458" t="s">
        <v>30</v>
      </c>
      <c r="AG458" s="1">
        <v>2.5</v>
      </c>
      <c r="AH458" s="2">
        <v>47635</v>
      </c>
      <c r="AI458" s="2">
        <v>45809</v>
      </c>
      <c r="AJ458" t="s">
        <v>31</v>
      </c>
      <c r="AK458" s="2">
        <v>45809</v>
      </c>
      <c r="AL458" t="s">
        <v>88</v>
      </c>
      <c r="AM458" t="s">
        <v>31</v>
      </c>
      <c r="AN458" t="s">
        <v>88</v>
      </c>
      <c r="AO458" t="s">
        <v>31</v>
      </c>
      <c r="AP458" t="s">
        <v>33</v>
      </c>
      <c r="AQ458" t="s">
        <v>31</v>
      </c>
      <c r="AR458" t="s">
        <v>100</v>
      </c>
      <c r="AS458" t="s">
        <v>70</v>
      </c>
      <c r="AT458" s="3">
        <v>2.4489999999999998</v>
      </c>
      <c r="AU458" s="3">
        <v>3.0640000000000001</v>
      </c>
      <c r="AV458" s="4">
        <v>415000</v>
      </c>
      <c r="AW458" s="5">
        <v>100.279</v>
      </c>
      <c r="AX458" s="6">
        <v>416157.85</v>
      </c>
      <c r="AY458" s="5">
        <v>102.295</v>
      </c>
      <c r="AZ458" s="4">
        <v>424524.25</v>
      </c>
      <c r="BA458" s="4">
        <v>8366.4</v>
      </c>
    </row>
    <row r="459" spans="1:53" hidden="1" x14ac:dyDescent="0.25">
      <c r="A459" t="str">
        <f t="shared" si="21"/>
        <v>Dup</v>
      </c>
      <c r="B459" t="str">
        <f t="shared" si="20"/>
        <v>535783</v>
      </c>
      <c r="C459" t="s">
        <v>542</v>
      </c>
      <c r="D459" t="s">
        <v>27</v>
      </c>
      <c r="E459" t="s">
        <v>534</v>
      </c>
      <c r="F459" t="s">
        <v>1095</v>
      </c>
      <c r="G459" t="s">
        <v>310</v>
      </c>
      <c r="H459" t="str">
        <f>F459&amp;", "&amp;G459</f>
        <v>Linn, IA</v>
      </c>
      <c r="I459" t="s">
        <v>1182</v>
      </c>
      <c r="J459" s="7">
        <v>19113</v>
      </c>
      <c r="K459" t="s">
        <v>1229</v>
      </c>
      <c r="L459">
        <v>220008</v>
      </c>
      <c r="M459">
        <v>195466</v>
      </c>
      <c r="N459">
        <v>10863</v>
      </c>
      <c r="O459">
        <v>342</v>
      </c>
      <c r="P459">
        <v>4991</v>
      </c>
      <c r="Q459">
        <v>134</v>
      </c>
      <c r="R459">
        <v>2074</v>
      </c>
      <c r="S459">
        <v>6138</v>
      </c>
      <c r="T459" s="12">
        <v>88.844951092687538</v>
      </c>
      <c r="U459" s="9">
        <f>N459/L459</f>
        <v>4.937547725537253E-2</v>
      </c>
      <c r="V459" s="9">
        <f>O459/L459</f>
        <v>1.5544889276753572E-3</v>
      </c>
      <c r="W459" s="9">
        <f>P459/L459</f>
        <v>2.2685538707683358E-2</v>
      </c>
      <c r="X459" s="9">
        <f>Q459/L459</f>
        <v>6.0906876113595867E-4</v>
      </c>
      <c r="Y459" s="9">
        <f>R459/L459</f>
        <v>9.4269299298207331E-3</v>
      </c>
      <c r="Z459" s="9">
        <f>S459/L459</f>
        <v>2.7898985491436674E-2</v>
      </c>
      <c r="AA459" s="9">
        <f>SUM(N459:S459)/L459</f>
        <v>0.11155048907312462</v>
      </c>
      <c r="AB459" s="9" t="str">
        <f>IF(T459&gt;73,"Greater","Less")</f>
        <v>Greater</v>
      </c>
      <c r="AC459" s="9" t="str">
        <f>IF(T459&gt;VLOOKUP(G459,Some_data!$C$3144:$M$3196,11,FALSE),"Greater","Less")</f>
        <v>Less</v>
      </c>
      <c r="AD459" s="9" t="str">
        <f>IF(T459&gt;VLOOKUP(J459,Some_data!$A$2:$M$3143,13,FALSE),"Greater","Less")</f>
        <v>Less</v>
      </c>
      <c r="AE459" s="9"/>
      <c r="AF459" t="s">
        <v>30</v>
      </c>
      <c r="AG459" s="1">
        <v>3</v>
      </c>
      <c r="AH459" s="2">
        <v>46539</v>
      </c>
      <c r="AI459" s="2">
        <v>45809</v>
      </c>
      <c r="AJ459" t="s">
        <v>31</v>
      </c>
      <c r="AK459" s="2">
        <v>45809</v>
      </c>
      <c r="AL459" t="s">
        <v>88</v>
      </c>
      <c r="AM459" t="s">
        <v>31</v>
      </c>
      <c r="AN459" t="s">
        <v>88</v>
      </c>
      <c r="AO459" t="s">
        <v>31</v>
      </c>
      <c r="AP459" t="s">
        <v>33</v>
      </c>
      <c r="AQ459" t="s">
        <v>31</v>
      </c>
      <c r="AR459" t="s">
        <v>100</v>
      </c>
      <c r="AS459" t="s">
        <v>70</v>
      </c>
      <c r="AT459" s="3">
        <v>2.5409999999999999</v>
      </c>
      <c r="AU459" s="3">
        <v>3.18</v>
      </c>
      <c r="AV459" s="4">
        <v>260000</v>
      </c>
      <c r="AW459" s="5">
        <v>102.524</v>
      </c>
      <c r="AX459" s="6">
        <v>266562.40000000002</v>
      </c>
      <c r="AY459" s="5">
        <v>106.949</v>
      </c>
      <c r="AZ459" s="4">
        <v>278067.40000000002</v>
      </c>
      <c r="BA459" s="4">
        <v>11505</v>
      </c>
    </row>
    <row r="460" spans="1:53" hidden="1" x14ac:dyDescent="0.25">
      <c r="A460" t="str">
        <f t="shared" si="21"/>
        <v>Dup</v>
      </c>
      <c r="B460" t="str">
        <f t="shared" si="20"/>
        <v>535783</v>
      </c>
      <c r="C460" t="s">
        <v>543</v>
      </c>
      <c r="D460" t="s">
        <v>27</v>
      </c>
      <c r="E460" t="s">
        <v>534</v>
      </c>
      <c r="F460" t="s">
        <v>1095</v>
      </c>
      <c r="G460" t="s">
        <v>310</v>
      </c>
      <c r="H460" t="str">
        <f>F460&amp;", "&amp;G460</f>
        <v>Linn, IA</v>
      </c>
      <c r="I460" t="s">
        <v>1182</v>
      </c>
      <c r="J460" s="7">
        <v>19113</v>
      </c>
      <c r="K460" t="s">
        <v>1229</v>
      </c>
      <c r="L460">
        <v>220008</v>
      </c>
      <c r="M460">
        <v>195466</v>
      </c>
      <c r="N460">
        <v>10863</v>
      </c>
      <c r="O460">
        <v>342</v>
      </c>
      <c r="P460">
        <v>4991</v>
      </c>
      <c r="Q460">
        <v>134</v>
      </c>
      <c r="R460">
        <v>2074</v>
      </c>
      <c r="S460">
        <v>6138</v>
      </c>
      <c r="T460" s="12">
        <v>88.844951092687538</v>
      </c>
      <c r="U460" s="9">
        <f>N460/L460</f>
        <v>4.937547725537253E-2</v>
      </c>
      <c r="V460" s="9">
        <f>O460/L460</f>
        <v>1.5544889276753572E-3</v>
      </c>
      <c r="W460" s="9">
        <f>P460/L460</f>
        <v>2.2685538707683358E-2</v>
      </c>
      <c r="X460" s="9">
        <f>Q460/L460</f>
        <v>6.0906876113595867E-4</v>
      </c>
      <c r="Y460" s="9">
        <f>R460/L460</f>
        <v>9.4269299298207331E-3</v>
      </c>
      <c r="Z460" s="9">
        <f>S460/L460</f>
        <v>2.7898985491436674E-2</v>
      </c>
      <c r="AA460" s="9">
        <f>SUM(N460:S460)/L460</f>
        <v>0.11155048907312462</v>
      </c>
      <c r="AB460" s="9" t="str">
        <f>IF(T460&gt;73,"Greater","Less")</f>
        <v>Greater</v>
      </c>
      <c r="AC460" s="9" t="str">
        <f>IF(T460&gt;VLOOKUP(G460,Some_data!$C$3144:$M$3196,11,FALSE),"Greater","Less")</f>
        <v>Less</v>
      </c>
      <c r="AD460" s="9" t="str">
        <f>IF(T460&gt;VLOOKUP(J460,Some_data!$A$2:$M$3143,13,FALSE),"Greater","Less")</f>
        <v>Less</v>
      </c>
      <c r="AE460" s="9"/>
      <c r="AF460" t="s">
        <v>30</v>
      </c>
      <c r="AG460" s="1">
        <v>3</v>
      </c>
      <c r="AH460" s="2">
        <v>46905</v>
      </c>
      <c r="AI460" s="2">
        <v>45809</v>
      </c>
      <c r="AJ460" t="s">
        <v>31</v>
      </c>
      <c r="AK460" s="2">
        <v>45809</v>
      </c>
      <c r="AL460" t="s">
        <v>88</v>
      </c>
      <c r="AM460" t="s">
        <v>31</v>
      </c>
      <c r="AN460" t="s">
        <v>88</v>
      </c>
      <c r="AO460" t="s">
        <v>31</v>
      </c>
      <c r="AP460" t="s">
        <v>33</v>
      </c>
      <c r="AQ460" t="s">
        <v>31</v>
      </c>
      <c r="AR460" t="s">
        <v>100</v>
      </c>
      <c r="AS460" t="s">
        <v>70</v>
      </c>
      <c r="AT460" s="3">
        <v>2.5920000000000001</v>
      </c>
      <c r="AU460" s="3">
        <v>3.2450000000000001</v>
      </c>
      <c r="AV460" s="4">
        <v>265000</v>
      </c>
      <c r="AW460" s="5">
        <v>102.239</v>
      </c>
      <c r="AX460" s="6">
        <v>270933.34999999998</v>
      </c>
      <c r="AY460" s="5">
        <v>106.598</v>
      </c>
      <c r="AZ460" s="4">
        <v>282484.7</v>
      </c>
      <c r="BA460" s="4">
        <v>11551.35</v>
      </c>
    </row>
    <row r="461" spans="1:53" hidden="1" x14ac:dyDescent="0.25">
      <c r="A461" t="str">
        <f t="shared" si="21"/>
        <v>Dup</v>
      </c>
      <c r="B461" t="str">
        <f t="shared" si="20"/>
        <v>535783</v>
      </c>
      <c r="C461" t="s">
        <v>544</v>
      </c>
      <c r="D461" t="s">
        <v>27</v>
      </c>
      <c r="E461" t="s">
        <v>534</v>
      </c>
      <c r="F461" t="s">
        <v>1095</v>
      </c>
      <c r="G461" t="s">
        <v>310</v>
      </c>
      <c r="H461" t="str">
        <f>F461&amp;", "&amp;G461</f>
        <v>Linn, IA</v>
      </c>
      <c r="I461" t="s">
        <v>1182</v>
      </c>
      <c r="J461" s="7">
        <v>19113</v>
      </c>
      <c r="K461" t="s">
        <v>1229</v>
      </c>
      <c r="L461">
        <v>220008</v>
      </c>
      <c r="M461">
        <v>195466</v>
      </c>
      <c r="N461">
        <v>10863</v>
      </c>
      <c r="O461">
        <v>342</v>
      </c>
      <c r="P461">
        <v>4991</v>
      </c>
      <c r="Q461">
        <v>134</v>
      </c>
      <c r="R461">
        <v>2074</v>
      </c>
      <c r="S461">
        <v>6138</v>
      </c>
      <c r="T461" s="12">
        <v>88.844951092687538</v>
      </c>
      <c r="U461" s="9">
        <f>N461/L461</f>
        <v>4.937547725537253E-2</v>
      </c>
      <c r="V461" s="9">
        <f>O461/L461</f>
        <v>1.5544889276753572E-3</v>
      </c>
      <c r="W461" s="9">
        <f>P461/L461</f>
        <v>2.2685538707683358E-2</v>
      </c>
      <c r="X461" s="9">
        <f>Q461/L461</f>
        <v>6.0906876113595867E-4</v>
      </c>
      <c r="Y461" s="9">
        <f>R461/L461</f>
        <v>9.4269299298207331E-3</v>
      </c>
      <c r="Z461" s="9">
        <f>S461/L461</f>
        <v>2.7898985491436674E-2</v>
      </c>
      <c r="AA461" s="9">
        <f>SUM(N461:S461)/L461</f>
        <v>0.11155048907312462</v>
      </c>
      <c r="AB461" s="9" t="str">
        <f>IF(T461&gt;73,"Greater","Less")</f>
        <v>Greater</v>
      </c>
      <c r="AC461" s="9" t="str">
        <f>IF(T461&gt;VLOOKUP(G461,Some_data!$C$3144:$M$3196,11,FALSE),"Greater","Less")</f>
        <v>Less</v>
      </c>
      <c r="AD461" s="9" t="str">
        <f>IF(T461&gt;VLOOKUP(J461,Some_data!$A$2:$M$3143,13,FALSE),"Greater","Less")</f>
        <v>Less</v>
      </c>
      <c r="AE461" s="9"/>
      <c r="AF461" t="s">
        <v>30</v>
      </c>
      <c r="AG461" s="1">
        <v>3</v>
      </c>
      <c r="AH461" s="2">
        <v>47270</v>
      </c>
      <c r="AI461" s="2">
        <v>45809</v>
      </c>
      <c r="AJ461" t="s">
        <v>31</v>
      </c>
      <c r="AK461" s="2">
        <v>45809</v>
      </c>
      <c r="AL461" t="s">
        <v>88</v>
      </c>
      <c r="AM461" t="s">
        <v>31</v>
      </c>
      <c r="AN461" t="s">
        <v>88</v>
      </c>
      <c r="AO461" t="s">
        <v>31</v>
      </c>
      <c r="AP461" t="s">
        <v>33</v>
      </c>
      <c r="AQ461" t="s">
        <v>31</v>
      </c>
      <c r="AR461" t="s">
        <v>100</v>
      </c>
      <c r="AS461" t="s">
        <v>70</v>
      </c>
      <c r="AT461" s="3">
        <v>2.694</v>
      </c>
      <c r="AU461" s="3">
        <v>3.3740000000000001</v>
      </c>
      <c r="AV461" s="4">
        <v>275000</v>
      </c>
      <c r="AW461" s="5">
        <v>101.67400000000001</v>
      </c>
      <c r="AX461" s="6">
        <v>279603.5</v>
      </c>
      <c r="AY461" s="5">
        <v>105.783</v>
      </c>
      <c r="AZ461" s="4">
        <v>290903.25</v>
      </c>
      <c r="BA461" s="4">
        <v>11299.75</v>
      </c>
    </row>
    <row r="462" spans="1:53" hidden="1" x14ac:dyDescent="0.25">
      <c r="A462" t="str">
        <f t="shared" si="21"/>
        <v>Dup</v>
      </c>
      <c r="B462" t="str">
        <f t="shared" si="20"/>
        <v>535783</v>
      </c>
      <c r="C462" t="s">
        <v>545</v>
      </c>
      <c r="D462" t="s">
        <v>27</v>
      </c>
      <c r="E462" t="s">
        <v>534</v>
      </c>
      <c r="F462" t="s">
        <v>1095</v>
      </c>
      <c r="G462" t="s">
        <v>310</v>
      </c>
      <c r="H462" t="str">
        <f>F462&amp;", "&amp;G462</f>
        <v>Linn, IA</v>
      </c>
      <c r="I462" t="s">
        <v>1182</v>
      </c>
      <c r="J462" s="7">
        <v>19113</v>
      </c>
      <c r="K462" t="s">
        <v>1229</v>
      </c>
      <c r="L462">
        <v>220008</v>
      </c>
      <c r="M462">
        <v>195466</v>
      </c>
      <c r="N462">
        <v>10863</v>
      </c>
      <c r="O462">
        <v>342</v>
      </c>
      <c r="P462">
        <v>4991</v>
      </c>
      <c r="Q462">
        <v>134</v>
      </c>
      <c r="R462">
        <v>2074</v>
      </c>
      <c r="S462">
        <v>6138</v>
      </c>
      <c r="T462" s="12">
        <v>88.844951092687538</v>
      </c>
      <c r="U462" s="9">
        <f>N462/L462</f>
        <v>4.937547725537253E-2</v>
      </c>
      <c r="V462" s="9">
        <f>O462/L462</f>
        <v>1.5544889276753572E-3</v>
      </c>
      <c r="W462" s="9">
        <f>P462/L462</f>
        <v>2.2685538707683358E-2</v>
      </c>
      <c r="X462" s="9">
        <f>Q462/L462</f>
        <v>6.0906876113595867E-4</v>
      </c>
      <c r="Y462" s="9">
        <f>R462/L462</f>
        <v>9.4269299298207331E-3</v>
      </c>
      <c r="Z462" s="9">
        <f>S462/L462</f>
        <v>2.7898985491436674E-2</v>
      </c>
      <c r="AA462" s="9">
        <f>SUM(N462:S462)/L462</f>
        <v>0.11155048907312462</v>
      </c>
      <c r="AB462" s="9" t="str">
        <f>IF(T462&gt;73,"Greater","Less")</f>
        <v>Greater</v>
      </c>
      <c r="AC462" s="9" t="str">
        <f>IF(T462&gt;VLOOKUP(G462,Some_data!$C$3144:$M$3196,11,FALSE),"Greater","Less")</f>
        <v>Less</v>
      </c>
      <c r="AD462" s="9" t="str">
        <f>IF(T462&gt;VLOOKUP(J462,Some_data!$A$2:$M$3143,13,FALSE),"Greater","Less")</f>
        <v>Less</v>
      </c>
      <c r="AE462" s="9"/>
      <c r="AF462" t="s">
        <v>30</v>
      </c>
      <c r="AG462" s="1">
        <v>3</v>
      </c>
      <c r="AH462" s="2">
        <v>47635</v>
      </c>
      <c r="AI462" s="2">
        <v>45809</v>
      </c>
      <c r="AJ462" t="s">
        <v>31</v>
      </c>
      <c r="AK462" s="2">
        <v>45809</v>
      </c>
      <c r="AL462" t="s">
        <v>88</v>
      </c>
      <c r="AM462" t="s">
        <v>31</v>
      </c>
      <c r="AN462" t="s">
        <v>88</v>
      </c>
      <c r="AO462" t="s">
        <v>31</v>
      </c>
      <c r="AP462" t="s">
        <v>33</v>
      </c>
      <c r="AQ462" t="s">
        <v>31</v>
      </c>
      <c r="AR462" t="s">
        <v>100</v>
      </c>
      <c r="AS462" t="s">
        <v>70</v>
      </c>
      <c r="AT462" s="3">
        <v>2.7959999999999998</v>
      </c>
      <c r="AU462" s="3">
        <v>3.5030000000000001</v>
      </c>
      <c r="AV462" s="4">
        <v>285000</v>
      </c>
      <c r="AW462" s="5">
        <v>101.11199999999999</v>
      </c>
      <c r="AX462" s="6">
        <v>288169.2</v>
      </c>
      <c r="AY462" s="5">
        <v>104.75</v>
      </c>
      <c r="AZ462" s="4">
        <v>298537.5</v>
      </c>
      <c r="BA462" s="4">
        <v>10368.299999999999</v>
      </c>
    </row>
    <row r="463" spans="1:53" hidden="1" x14ac:dyDescent="0.25">
      <c r="A463" t="str">
        <f t="shared" si="21"/>
        <v>Dup</v>
      </c>
      <c r="B463" t="str">
        <f t="shared" si="20"/>
        <v>535783</v>
      </c>
      <c r="C463" t="s">
        <v>546</v>
      </c>
      <c r="D463" t="s">
        <v>27</v>
      </c>
      <c r="E463" t="s">
        <v>534</v>
      </c>
      <c r="F463" t="s">
        <v>1095</v>
      </c>
      <c r="G463" t="s">
        <v>310</v>
      </c>
      <c r="H463" t="str">
        <f>F463&amp;", "&amp;G463</f>
        <v>Linn, IA</v>
      </c>
      <c r="I463" t="s">
        <v>1182</v>
      </c>
      <c r="J463" s="7">
        <v>19113</v>
      </c>
      <c r="K463" t="s">
        <v>1229</v>
      </c>
      <c r="L463">
        <v>220008</v>
      </c>
      <c r="M463">
        <v>195466</v>
      </c>
      <c r="N463">
        <v>10863</v>
      </c>
      <c r="O463">
        <v>342</v>
      </c>
      <c r="P463">
        <v>4991</v>
      </c>
      <c r="Q463">
        <v>134</v>
      </c>
      <c r="R463">
        <v>2074</v>
      </c>
      <c r="S463">
        <v>6138</v>
      </c>
      <c r="T463" s="12">
        <v>88.844951092687538</v>
      </c>
      <c r="U463" s="9">
        <f>N463/L463</f>
        <v>4.937547725537253E-2</v>
      </c>
      <c r="V463" s="9">
        <f>O463/L463</f>
        <v>1.5544889276753572E-3</v>
      </c>
      <c r="W463" s="9">
        <f>P463/L463</f>
        <v>2.2685538707683358E-2</v>
      </c>
      <c r="X463" s="9">
        <f>Q463/L463</f>
        <v>6.0906876113595867E-4</v>
      </c>
      <c r="Y463" s="9">
        <f>R463/L463</f>
        <v>9.4269299298207331E-3</v>
      </c>
      <c r="Z463" s="9">
        <f>S463/L463</f>
        <v>2.7898985491436674E-2</v>
      </c>
      <c r="AA463" s="9">
        <f>SUM(N463:S463)/L463</f>
        <v>0.11155048907312462</v>
      </c>
      <c r="AB463" s="9" t="str">
        <f>IF(T463&gt;73,"Greater","Less")</f>
        <v>Greater</v>
      </c>
      <c r="AC463" s="9" t="str">
        <f>IF(T463&gt;VLOOKUP(G463,Some_data!$C$3144:$M$3196,11,FALSE),"Greater","Less")</f>
        <v>Less</v>
      </c>
      <c r="AD463" s="9" t="str">
        <f>IF(T463&gt;VLOOKUP(J463,Some_data!$A$2:$M$3143,13,FALSE),"Greater","Less")</f>
        <v>Less</v>
      </c>
      <c r="AE463" s="9"/>
      <c r="AF463" t="s">
        <v>30</v>
      </c>
      <c r="AG463" s="1">
        <v>3</v>
      </c>
      <c r="AH463" s="2">
        <v>48000</v>
      </c>
      <c r="AI463" s="2">
        <v>45809</v>
      </c>
      <c r="AJ463" t="s">
        <v>31</v>
      </c>
      <c r="AK463" s="2">
        <v>45809</v>
      </c>
      <c r="AL463" t="s">
        <v>88</v>
      </c>
      <c r="AM463" t="s">
        <v>31</v>
      </c>
      <c r="AN463" t="s">
        <v>88</v>
      </c>
      <c r="AO463" t="s">
        <v>31</v>
      </c>
      <c r="AP463" t="s">
        <v>33</v>
      </c>
      <c r="AQ463" t="s">
        <v>31</v>
      </c>
      <c r="AR463" t="s">
        <v>100</v>
      </c>
      <c r="AS463" t="s">
        <v>70</v>
      </c>
      <c r="AT463" s="3">
        <v>2.8980000000000001</v>
      </c>
      <c r="AU463" s="3">
        <v>3.6320000000000001</v>
      </c>
      <c r="AV463" s="4">
        <v>290000</v>
      </c>
      <c r="AW463" s="5">
        <v>100.553</v>
      </c>
      <c r="AX463" s="6">
        <v>291603.7</v>
      </c>
      <c r="AY463" s="5">
        <v>104.24</v>
      </c>
      <c r="AZ463" s="4">
        <v>302296</v>
      </c>
      <c r="BA463" s="4">
        <v>10692.3</v>
      </c>
    </row>
    <row r="464" spans="1:53" hidden="1" x14ac:dyDescent="0.25">
      <c r="A464" t="str">
        <f t="shared" si="21"/>
        <v>Dup</v>
      </c>
      <c r="B464" t="str">
        <f t="shared" si="20"/>
        <v>535783</v>
      </c>
      <c r="C464" t="s">
        <v>547</v>
      </c>
      <c r="D464" t="s">
        <v>27</v>
      </c>
      <c r="E464" t="s">
        <v>534</v>
      </c>
      <c r="F464" t="s">
        <v>1095</v>
      </c>
      <c r="G464" t="s">
        <v>310</v>
      </c>
      <c r="H464" t="str">
        <f>F464&amp;", "&amp;G464</f>
        <v>Linn, IA</v>
      </c>
      <c r="I464" t="s">
        <v>1182</v>
      </c>
      <c r="J464" s="7">
        <v>19113</v>
      </c>
      <c r="K464" t="s">
        <v>1229</v>
      </c>
      <c r="L464">
        <v>220008</v>
      </c>
      <c r="M464">
        <v>195466</v>
      </c>
      <c r="N464">
        <v>10863</v>
      </c>
      <c r="O464">
        <v>342</v>
      </c>
      <c r="P464">
        <v>4991</v>
      </c>
      <c r="Q464">
        <v>134</v>
      </c>
      <c r="R464">
        <v>2074</v>
      </c>
      <c r="S464">
        <v>6138</v>
      </c>
      <c r="T464" s="12">
        <v>88.844951092687538</v>
      </c>
      <c r="U464" s="9">
        <f>N464/L464</f>
        <v>4.937547725537253E-2</v>
      </c>
      <c r="V464" s="9">
        <f>O464/L464</f>
        <v>1.5544889276753572E-3</v>
      </c>
      <c r="W464" s="9">
        <f>P464/L464</f>
        <v>2.2685538707683358E-2</v>
      </c>
      <c r="X464" s="9">
        <f>Q464/L464</f>
        <v>6.0906876113595867E-4</v>
      </c>
      <c r="Y464" s="9">
        <f>R464/L464</f>
        <v>9.4269299298207331E-3</v>
      </c>
      <c r="Z464" s="9">
        <f>S464/L464</f>
        <v>2.7898985491436674E-2</v>
      </c>
      <c r="AA464" s="9">
        <f>SUM(N464:S464)/L464</f>
        <v>0.11155048907312462</v>
      </c>
      <c r="AB464" s="9" t="str">
        <f>IF(T464&gt;73,"Greater","Less")</f>
        <v>Greater</v>
      </c>
      <c r="AC464" s="9" t="str">
        <f>IF(T464&gt;VLOOKUP(G464,Some_data!$C$3144:$M$3196,11,FALSE),"Greater","Less")</f>
        <v>Less</v>
      </c>
      <c r="AD464" s="9" t="str">
        <f>IF(T464&gt;VLOOKUP(J464,Some_data!$A$2:$M$3143,13,FALSE),"Greater","Less")</f>
        <v>Less</v>
      </c>
      <c r="AE464" s="9"/>
      <c r="AF464" t="s">
        <v>30</v>
      </c>
      <c r="AG464" s="1">
        <v>3</v>
      </c>
      <c r="AH464" s="2">
        <v>48366</v>
      </c>
      <c r="AI464" s="2">
        <v>45809</v>
      </c>
      <c r="AJ464" t="s">
        <v>31</v>
      </c>
      <c r="AK464" s="2">
        <v>45809</v>
      </c>
      <c r="AL464" t="s">
        <v>88</v>
      </c>
      <c r="AM464" t="s">
        <v>31</v>
      </c>
      <c r="AN464" t="s">
        <v>88</v>
      </c>
      <c r="AO464" t="s">
        <v>31</v>
      </c>
      <c r="AP464" t="s">
        <v>33</v>
      </c>
      <c r="AQ464" t="s">
        <v>31</v>
      </c>
      <c r="AR464" t="s">
        <v>100</v>
      </c>
      <c r="AS464" t="s">
        <v>70</v>
      </c>
      <c r="AT464" s="3">
        <v>2.9489999999999998</v>
      </c>
      <c r="AU464" s="3">
        <v>3.6960000000000002</v>
      </c>
      <c r="AV464" s="4">
        <v>300000</v>
      </c>
      <c r="AW464" s="5">
        <v>100.276</v>
      </c>
      <c r="AX464" s="6">
        <v>300828</v>
      </c>
      <c r="AY464" s="5">
        <v>103.43899999999999</v>
      </c>
      <c r="AZ464" s="4">
        <v>310317</v>
      </c>
      <c r="BA464" s="4">
        <v>9489</v>
      </c>
    </row>
    <row r="465" spans="1:53" hidden="1" x14ac:dyDescent="0.25">
      <c r="A465" t="str">
        <f t="shared" si="21"/>
        <v>Dup</v>
      </c>
      <c r="B465" t="str">
        <f t="shared" si="20"/>
        <v>535783</v>
      </c>
      <c r="C465" t="s">
        <v>548</v>
      </c>
      <c r="D465" t="s">
        <v>27</v>
      </c>
      <c r="E465" t="s">
        <v>534</v>
      </c>
      <c r="F465" t="s">
        <v>1095</v>
      </c>
      <c r="G465" t="s">
        <v>310</v>
      </c>
      <c r="H465" t="str">
        <f>F465&amp;", "&amp;G465</f>
        <v>Linn, IA</v>
      </c>
      <c r="I465" t="s">
        <v>1182</v>
      </c>
      <c r="J465" s="7">
        <v>19113</v>
      </c>
      <c r="K465" t="s">
        <v>1229</v>
      </c>
      <c r="L465">
        <v>220008</v>
      </c>
      <c r="M465">
        <v>195466</v>
      </c>
      <c r="N465">
        <v>10863</v>
      </c>
      <c r="O465">
        <v>342</v>
      </c>
      <c r="P465">
        <v>4991</v>
      </c>
      <c r="Q465">
        <v>134</v>
      </c>
      <c r="R465">
        <v>2074</v>
      </c>
      <c r="S465">
        <v>6138</v>
      </c>
      <c r="T465" s="12">
        <v>88.844951092687538</v>
      </c>
      <c r="U465" s="9">
        <f>N465/L465</f>
        <v>4.937547725537253E-2</v>
      </c>
      <c r="V465" s="9">
        <f>O465/L465</f>
        <v>1.5544889276753572E-3</v>
      </c>
      <c r="W465" s="9">
        <f>P465/L465</f>
        <v>2.2685538707683358E-2</v>
      </c>
      <c r="X465" s="9">
        <f>Q465/L465</f>
        <v>6.0906876113595867E-4</v>
      </c>
      <c r="Y465" s="9">
        <f>R465/L465</f>
        <v>9.4269299298207331E-3</v>
      </c>
      <c r="Z465" s="9">
        <f>S465/L465</f>
        <v>2.7898985491436674E-2</v>
      </c>
      <c r="AA465" s="9">
        <f>SUM(N465:S465)/L465</f>
        <v>0.11155048907312462</v>
      </c>
      <c r="AB465" s="9" t="str">
        <f>IF(T465&gt;73,"Greater","Less")</f>
        <v>Greater</v>
      </c>
      <c r="AC465" s="9" t="str">
        <f>IF(T465&gt;VLOOKUP(G465,Some_data!$C$3144:$M$3196,11,FALSE),"Greater","Less")</f>
        <v>Less</v>
      </c>
      <c r="AD465" s="9" t="str">
        <f>IF(T465&gt;VLOOKUP(J465,Some_data!$A$2:$M$3143,13,FALSE),"Greater","Less")</f>
        <v>Less</v>
      </c>
      <c r="AE465" s="9"/>
      <c r="AF465" t="s">
        <v>30</v>
      </c>
      <c r="AG465" s="1">
        <v>3</v>
      </c>
      <c r="AH465" s="2">
        <v>48731</v>
      </c>
      <c r="AI465" s="2">
        <v>45809</v>
      </c>
      <c r="AJ465" t="s">
        <v>31</v>
      </c>
      <c r="AK465" s="2">
        <v>45809</v>
      </c>
      <c r="AL465" t="s">
        <v>88</v>
      </c>
      <c r="AM465" t="s">
        <v>31</v>
      </c>
      <c r="AN465" t="s">
        <v>88</v>
      </c>
      <c r="AO465" t="s">
        <v>31</v>
      </c>
      <c r="AP465" t="s">
        <v>33</v>
      </c>
      <c r="AQ465" t="s">
        <v>31</v>
      </c>
      <c r="AR465" t="s">
        <v>100</v>
      </c>
      <c r="AS465" t="s">
        <v>70</v>
      </c>
      <c r="AT465" s="3">
        <v>3</v>
      </c>
      <c r="AU465" s="3">
        <v>3.7610000000000001</v>
      </c>
      <c r="AV465" s="4">
        <v>310000</v>
      </c>
      <c r="AW465" s="5">
        <v>99.998000000000005</v>
      </c>
      <c r="AX465" s="6">
        <v>309993.8</v>
      </c>
      <c r="AY465" s="5">
        <v>102.87</v>
      </c>
      <c r="AZ465" s="4">
        <v>318897</v>
      </c>
      <c r="BA465" s="4">
        <v>8903.2000000000007</v>
      </c>
    </row>
    <row r="466" spans="1:53" hidden="1" x14ac:dyDescent="0.25">
      <c r="A466" t="str">
        <f t="shared" si="21"/>
        <v>Dup</v>
      </c>
      <c r="B466" t="str">
        <f t="shared" si="20"/>
        <v>535783</v>
      </c>
      <c r="C466" t="s">
        <v>549</v>
      </c>
      <c r="D466" t="s">
        <v>27</v>
      </c>
      <c r="E466" t="s">
        <v>534</v>
      </c>
      <c r="F466" t="s">
        <v>1095</v>
      </c>
      <c r="G466" t="s">
        <v>310</v>
      </c>
      <c r="H466" t="str">
        <f>F466&amp;", "&amp;G466</f>
        <v>Linn, IA</v>
      </c>
      <c r="I466" t="s">
        <v>1182</v>
      </c>
      <c r="J466" s="7">
        <v>19113</v>
      </c>
      <c r="K466" t="s">
        <v>1229</v>
      </c>
      <c r="L466">
        <v>220008</v>
      </c>
      <c r="M466">
        <v>195466</v>
      </c>
      <c r="N466">
        <v>10863</v>
      </c>
      <c r="O466">
        <v>342</v>
      </c>
      <c r="P466">
        <v>4991</v>
      </c>
      <c r="Q466">
        <v>134</v>
      </c>
      <c r="R466">
        <v>2074</v>
      </c>
      <c r="S466">
        <v>6138</v>
      </c>
      <c r="T466" s="12">
        <v>88.844951092687538</v>
      </c>
      <c r="U466" s="9">
        <f>N466/L466</f>
        <v>4.937547725537253E-2</v>
      </c>
      <c r="V466" s="9">
        <f>O466/L466</f>
        <v>1.5544889276753572E-3</v>
      </c>
      <c r="W466" s="9">
        <f>P466/L466</f>
        <v>2.2685538707683358E-2</v>
      </c>
      <c r="X466" s="9">
        <f>Q466/L466</f>
        <v>6.0906876113595867E-4</v>
      </c>
      <c r="Y466" s="9">
        <f>R466/L466</f>
        <v>9.4269299298207331E-3</v>
      </c>
      <c r="Z466" s="9">
        <f>S466/L466</f>
        <v>2.7898985491436674E-2</v>
      </c>
      <c r="AA466" s="9">
        <f>SUM(N466:S466)/L466</f>
        <v>0.11155048907312462</v>
      </c>
      <c r="AB466" s="9" t="str">
        <f>IF(T466&gt;73,"Greater","Less")</f>
        <v>Greater</v>
      </c>
      <c r="AC466" s="9" t="str">
        <f>IF(T466&gt;VLOOKUP(G466,Some_data!$C$3144:$M$3196,11,FALSE),"Greater","Less")</f>
        <v>Less</v>
      </c>
      <c r="AD466" s="9" t="str">
        <f>IF(T466&gt;VLOOKUP(J466,Some_data!$A$2:$M$3143,13,FALSE),"Greater","Less")</f>
        <v>Less</v>
      </c>
      <c r="AE466" s="9"/>
      <c r="AF466" t="s">
        <v>30</v>
      </c>
      <c r="AG466" s="1">
        <v>3</v>
      </c>
      <c r="AH466" s="2">
        <v>49096</v>
      </c>
      <c r="AI466" s="2">
        <v>45809</v>
      </c>
      <c r="AJ466" t="s">
        <v>31</v>
      </c>
      <c r="AK466" s="2">
        <v>45809</v>
      </c>
      <c r="AL466" t="s">
        <v>88</v>
      </c>
      <c r="AM466" t="s">
        <v>31</v>
      </c>
      <c r="AN466" t="s">
        <v>88</v>
      </c>
      <c r="AO466" t="s">
        <v>31</v>
      </c>
      <c r="AP466" t="s">
        <v>33</v>
      </c>
      <c r="AQ466" t="s">
        <v>31</v>
      </c>
      <c r="AR466" t="s">
        <v>100</v>
      </c>
      <c r="AS466" t="s">
        <v>70</v>
      </c>
      <c r="AT466" s="3">
        <v>3.05</v>
      </c>
      <c r="AU466" s="3">
        <v>3.8239999999999998</v>
      </c>
      <c r="AV466" s="4">
        <v>320000</v>
      </c>
      <c r="AW466" s="5">
        <v>99.400999999999996</v>
      </c>
      <c r="AX466" s="6">
        <v>318083.20000000001</v>
      </c>
      <c r="AY466" s="5">
        <v>102.70099999999999</v>
      </c>
      <c r="AZ466" s="4">
        <v>328643.20000000001</v>
      </c>
      <c r="BA466" s="4">
        <v>10560</v>
      </c>
    </row>
    <row r="467" spans="1:53" hidden="1" x14ac:dyDescent="0.25">
      <c r="A467" t="str">
        <f t="shared" si="21"/>
        <v>Dup</v>
      </c>
      <c r="B467" t="str">
        <f t="shared" si="20"/>
        <v>535783</v>
      </c>
      <c r="C467" t="s">
        <v>550</v>
      </c>
      <c r="D467" t="s">
        <v>27</v>
      </c>
      <c r="E467" t="s">
        <v>534</v>
      </c>
      <c r="F467" t="s">
        <v>1095</v>
      </c>
      <c r="G467" t="s">
        <v>310</v>
      </c>
      <c r="H467" t="str">
        <f>F467&amp;", "&amp;G467</f>
        <v>Linn, IA</v>
      </c>
      <c r="I467" t="s">
        <v>1182</v>
      </c>
      <c r="J467" s="7">
        <v>19113</v>
      </c>
      <c r="K467" t="s">
        <v>1229</v>
      </c>
      <c r="L467">
        <v>220008</v>
      </c>
      <c r="M467">
        <v>195466</v>
      </c>
      <c r="N467">
        <v>10863</v>
      </c>
      <c r="O467">
        <v>342</v>
      </c>
      <c r="P467">
        <v>4991</v>
      </c>
      <c r="Q467">
        <v>134</v>
      </c>
      <c r="R467">
        <v>2074</v>
      </c>
      <c r="S467">
        <v>6138</v>
      </c>
      <c r="T467" s="12">
        <v>88.844951092687538</v>
      </c>
      <c r="U467" s="9">
        <f>N467/L467</f>
        <v>4.937547725537253E-2</v>
      </c>
      <c r="V467" s="9">
        <f>O467/L467</f>
        <v>1.5544889276753572E-3</v>
      </c>
      <c r="W467" s="9">
        <f>P467/L467</f>
        <v>2.2685538707683358E-2</v>
      </c>
      <c r="X467" s="9">
        <f>Q467/L467</f>
        <v>6.0906876113595867E-4</v>
      </c>
      <c r="Y467" s="9">
        <f>R467/L467</f>
        <v>9.4269299298207331E-3</v>
      </c>
      <c r="Z467" s="9">
        <f>S467/L467</f>
        <v>2.7898985491436674E-2</v>
      </c>
      <c r="AA467" s="9">
        <f>SUM(N467:S467)/L467</f>
        <v>0.11155048907312462</v>
      </c>
      <c r="AB467" s="9" t="str">
        <f>IF(T467&gt;73,"Greater","Less")</f>
        <v>Greater</v>
      </c>
      <c r="AC467" s="9" t="str">
        <f>IF(T467&gt;VLOOKUP(G467,Some_data!$C$3144:$M$3196,11,FALSE),"Greater","Less")</f>
        <v>Less</v>
      </c>
      <c r="AD467" s="9" t="str">
        <f>IF(T467&gt;VLOOKUP(J467,Some_data!$A$2:$M$3143,13,FALSE),"Greater","Less")</f>
        <v>Less</v>
      </c>
      <c r="AE467" s="9"/>
      <c r="AF467" t="s">
        <v>30</v>
      </c>
      <c r="AG467" s="1">
        <v>3</v>
      </c>
      <c r="AH467" s="2">
        <v>49461</v>
      </c>
      <c r="AI467" s="2">
        <v>45809</v>
      </c>
      <c r="AJ467" t="s">
        <v>31</v>
      </c>
      <c r="AK467" s="2">
        <v>45809</v>
      </c>
      <c r="AL467" t="s">
        <v>88</v>
      </c>
      <c r="AM467" t="s">
        <v>31</v>
      </c>
      <c r="AN467" t="s">
        <v>88</v>
      </c>
      <c r="AO467" t="s">
        <v>31</v>
      </c>
      <c r="AP467" t="s">
        <v>33</v>
      </c>
      <c r="AQ467" t="s">
        <v>31</v>
      </c>
      <c r="AR467" t="s">
        <v>100</v>
      </c>
      <c r="AS467" t="s">
        <v>70</v>
      </c>
      <c r="AT467" s="3">
        <v>3.1</v>
      </c>
      <c r="AU467" s="3">
        <v>3.887</v>
      </c>
      <c r="AV467" s="4">
        <v>330000</v>
      </c>
      <c r="AW467" s="5">
        <v>98.748000000000005</v>
      </c>
      <c r="AX467" s="6">
        <v>325868.40000000002</v>
      </c>
      <c r="AY467" s="5">
        <v>102.47799999999999</v>
      </c>
      <c r="AZ467" s="4">
        <v>338177.4</v>
      </c>
      <c r="BA467" s="4">
        <v>12309</v>
      </c>
    </row>
    <row r="468" spans="1:53" hidden="1" x14ac:dyDescent="0.25">
      <c r="A468" t="str">
        <f t="shared" si="21"/>
        <v>Dup</v>
      </c>
      <c r="B468" t="str">
        <f t="shared" si="20"/>
        <v>535783</v>
      </c>
      <c r="C468" t="s">
        <v>551</v>
      </c>
      <c r="D468" t="s">
        <v>27</v>
      </c>
      <c r="E468" t="s">
        <v>534</v>
      </c>
      <c r="F468" t="s">
        <v>1095</v>
      </c>
      <c r="G468" t="s">
        <v>310</v>
      </c>
      <c r="H468" t="str">
        <f>F468&amp;", "&amp;G468</f>
        <v>Linn, IA</v>
      </c>
      <c r="I468" t="s">
        <v>1182</v>
      </c>
      <c r="J468" s="7">
        <v>19113</v>
      </c>
      <c r="K468" t="s">
        <v>1229</v>
      </c>
      <c r="L468">
        <v>220008</v>
      </c>
      <c r="M468">
        <v>195466</v>
      </c>
      <c r="N468">
        <v>10863</v>
      </c>
      <c r="O468">
        <v>342</v>
      </c>
      <c r="P468">
        <v>4991</v>
      </c>
      <c r="Q468">
        <v>134</v>
      </c>
      <c r="R468">
        <v>2074</v>
      </c>
      <c r="S468">
        <v>6138</v>
      </c>
      <c r="T468" s="12">
        <v>88.844951092687538</v>
      </c>
      <c r="U468" s="9">
        <f>N468/L468</f>
        <v>4.937547725537253E-2</v>
      </c>
      <c r="V468" s="9">
        <f>O468/L468</f>
        <v>1.5544889276753572E-3</v>
      </c>
      <c r="W468" s="9">
        <f>P468/L468</f>
        <v>2.2685538707683358E-2</v>
      </c>
      <c r="X468" s="9">
        <f>Q468/L468</f>
        <v>6.0906876113595867E-4</v>
      </c>
      <c r="Y468" s="9">
        <f>R468/L468</f>
        <v>9.4269299298207331E-3</v>
      </c>
      <c r="Z468" s="9">
        <f>S468/L468</f>
        <v>2.7898985491436674E-2</v>
      </c>
      <c r="AA468" s="9">
        <f>SUM(N468:S468)/L468</f>
        <v>0.11155048907312462</v>
      </c>
      <c r="AB468" s="9" t="str">
        <f>IF(T468&gt;73,"Greater","Less")</f>
        <v>Greater</v>
      </c>
      <c r="AC468" s="9" t="str">
        <f>IF(T468&gt;VLOOKUP(G468,Some_data!$C$3144:$M$3196,11,FALSE),"Greater","Less")</f>
        <v>Less</v>
      </c>
      <c r="AD468" s="9" t="str">
        <f>IF(T468&gt;VLOOKUP(J468,Some_data!$A$2:$M$3143,13,FALSE),"Greater","Less")</f>
        <v>Less</v>
      </c>
      <c r="AE468" s="9"/>
      <c r="AF468" t="s">
        <v>30</v>
      </c>
      <c r="AG468" s="1">
        <v>3.125</v>
      </c>
      <c r="AH468" s="2">
        <v>49827</v>
      </c>
      <c r="AI468" s="2">
        <v>45809</v>
      </c>
      <c r="AJ468" t="s">
        <v>31</v>
      </c>
      <c r="AK468" s="2">
        <v>45809</v>
      </c>
      <c r="AL468" t="s">
        <v>88</v>
      </c>
      <c r="AM468" t="s">
        <v>31</v>
      </c>
      <c r="AN468" t="s">
        <v>88</v>
      </c>
      <c r="AO468" t="s">
        <v>31</v>
      </c>
      <c r="AP468" t="s">
        <v>33</v>
      </c>
      <c r="AQ468" t="s">
        <v>31</v>
      </c>
      <c r="AR468" t="s">
        <v>100</v>
      </c>
      <c r="AS468" t="s">
        <v>70</v>
      </c>
      <c r="AT468" s="3">
        <v>3.15</v>
      </c>
      <c r="AU468" s="3">
        <v>3.9510000000000001</v>
      </c>
      <c r="AV468" s="4">
        <v>340000</v>
      </c>
      <c r="AW468" s="5">
        <v>99.673000000000002</v>
      </c>
      <c r="AX468" s="6">
        <v>338888.2</v>
      </c>
      <c r="AY468" s="5">
        <v>102.77500000000001</v>
      </c>
      <c r="AZ468" s="4">
        <v>349435</v>
      </c>
      <c r="BA468" s="4">
        <v>10546.8</v>
      </c>
    </row>
    <row r="469" spans="1:53" hidden="1" x14ac:dyDescent="0.25">
      <c r="A469" t="str">
        <f t="shared" si="21"/>
        <v>Dup</v>
      </c>
      <c r="B469" t="str">
        <f t="shared" si="20"/>
        <v>535783</v>
      </c>
      <c r="C469" t="s">
        <v>552</v>
      </c>
      <c r="D469" t="s">
        <v>27</v>
      </c>
      <c r="E469" t="s">
        <v>534</v>
      </c>
      <c r="F469" t="s">
        <v>1095</v>
      </c>
      <c r="G469" t="s">
        <v>310</v>
      </c>
      <c r="H469" t="str">
        <f>F469&amp;", "&amp;G469</f>
        <v>Linn, IA</v>
      </c>
      <c r="I469" t="s">
        <v>1182</v>
      </c>
      <c r="J469" s="7">
        <v>19113</v>
      </c>
      <c r="K469" t="s">
        <v>1229</v>
      </c>
      <c r="L469">
        <v>220008</v>
      </c>
      <c r="M469">
        <v>195466</v>
      </c>
      <c r="N469">
        <v>10863</v>
      </c>
      <c r="O469">
        <v>342</v>
      </c>
      <c r="P469">
        <v>4991</v>
      </c>
      <c r="Q469">
        <v>134</v>
      </c>
      <c r="R469">
        <v>2074</v>
      </c>
      <c r="S469">
        <v>6138</v>
      </c>
      <c r="T469" s="12">
        <v>88.844951092687538</v>
      </c>
      <c r="U469" s="9">
        <f>N469/L469</f>
        <v>4.937547725537253E-2</v>
      </c>
      <c r="V469" s="9">
        <f>O469/L469</f>
        <v>1.5544889276753572E-3</v>
      </c>
      <c r="W469" s="9">
        <f>P469/L469</f>
        <v>2.2685538707683358E-2</v>
      </c>
      <c r="X469" s="9">
        <f>Q469/L469</f>
        <v>6.0906876113595867E-4</v>
      </c>
      <c r="Y469" s="9">
        <f>R469/L469</f>
        <v>9.4269299298207331E-3</v>
      </c>
      <c r="Z469" s="9">
        <f>S469/L469</f>
        <v>2.7898985491436674E-2</v>
      </c>
      <c r="AA469" s="9">
        <f>SUM(N469:S469)/L469</f>
        <v>0.11155048907312462</v>
      </c>
      <c r="AB469" s="9" t="str">
        <f>IF(T469&gt;73,"Greater","Less")</f>
        <v>Greater</v>
      </c>
      <c r="AC469" s="9" t="str">
        <f>IF(T469&gt;VLOOKUP(G469,Some_data!$C$3144:$M$3196,11,FALSE),"Greater","Less")</f>
        <v>Less</v>
      </c>
      <c r="AD469" s="9" t="str">
        <f>IF(T469&gt;VLOOKUP(J469,Some_data!$A$2:$M$3143,13,FALSE),"Greater","Less")</f>
        <v>Less</v>
      </c>
      <c r="AE469" s="9"/>
      <c r="AF469" t="s">
        <v>30</v>
      </c>
      <c r="AG469" s="1">
        <v>3.25</v>
      </c>
      <c r="AH469" s="2">
        <v>50192</v>
      </c>
      <c r="AI469" s="2">
        <v>45809</v>
      </c>
      <c r="AJ469" t="s">
        <v>31</v>
      </c>
      <c r="AK469" s="2">
        <v>45809</v>
      </c>
      <c r="AL469" t="s">
        <v>88</v>
      </c>
      <c r="AM469" t="s">
        <v>31</v>
      </c>
      <c r="AN469" t="s">
        <v>88</v>
      </c>
      <c r="AO469" t="s">
        <v>31</v>
      </c>
      <c r="AP469" t="s">
        <v>33</v>
      </c>
      <c r="AQ469" t="s">
        <v>31</v>
      </c>
      <c r="AR469" t="s">
        <v>100</v>
      </c>
      <c r="AS469" t="s">
        <v>70</v>
      </c>
      <c r="AT469" s="3">
        <v>3.25</v>
      </c>
      <c r="AU469" s="3">
        <v>4.077</v>
      </c>
      <c r="AV469" s="4">
        <v>350000</v>
      </c>
      <c r="AW469" s="5">
        <v>99.998000000000005</v>
      </c>
      <c r="AX469" s="6">
        <v>349993</v>
      </c>
      <c r="AY469" s="5">
        <v>102.84699999999999</v>
      </c>
      <c r="AZ469" s="4">
        <v>359964.5</v>
      </c>
      <c r="BA469" s="4">
        <v>9971.5</v>
      </c>
    </row>
    <row r="470" spans="1:53" hidden="1" x14ac:dyDescent="0.25">
      <c r="A470" t="str">
        <f t="shared" si="21"/>
        <v>Dup</v>
      </c>
      <c r="B470" t="str">
        <f t="shared" si="20"/>
        <v>535783</v>
      </c>
      <c r="C470" t="s">
        <v>553</v>
      </c>
      <c r="D470" t="s">
        <v>27</v>
      </c>
      <c r="E470" t="s">
        <v>534</v>
      </c>
      <c r="F470" t="s">
        <v>1095</v>
      </c>
      <c r="G470" t="s">
        <v>310</v>
      </c>
      <c r="H470" t="str">
        <f>F470&amp;", "&amp;G470</f>
        <v>Linn, IA</v>
      </c>
      <c r="I470" t="s">
        <v>1182</v>
      </c>
      <c r="J470" s="7">
        <v>19113</v>
      </c>
      <c r="K470" t="s">
        <v>1229</v>
      </c>
      <c r="L470">
        <v>220008</v>
      </c>
      <c r="M470">
        <v>195466</v>
      </c>
      <c r="N470">
        <v>10863</v>
      </c>
      <c r="O470">
        <v>342</v>
      </c>
      <c r="P470">
        <v>4991</v>
      </c>
      <c r="Q470">
        <v>134</v>
      </c>
      <c r="R470">
        <v>2074</v>
      </c>
      <c r="S470">
        <v>6138</v>
      </c>
      <c r="T470" s="12">
        <v>88.844951092687538</v>
      </c>
      <c r="U470" s="9">
        <f>N470/L470</f>
        <v>4.937547725537253E-2</v>
      </c>
      <c r="V470" s="9">
        <f>O470/L470</f>
        <v>1.5544889276753572E-3</v>
      </c>
      <c r="W470" s="9">
        <f>P470/L470</f>
        <v>2.2685538707683358E-2</v>
      </c>
      <c r="X470" s="9">
        <f>Q470/L470</f>
        <v>6.0906876113595867E-4</v>
      </c>
      <c r="Y470" s="9">
        <f>R470/L470</f>
        <v>9.4269299298207331E-3</v>
      </c>
      <c r="Z470" s="9">
        <f>S470/L470</f>
        <v>2.7898985491436674E-2</v>
      </c>
      <c r="AA470" s="9">
        <f>SUM(N470:S470)/L470</f>
        <v>0.11155048907312462</v>
      </c>
      <c r="AB470" s="9" t="str">
        <f>IF(T470&gt;73,"Greater","Less")</f>
        <v>Greater</v>
      </c>
      <c r="AC470" s="9" t="str">
        <f>IF(T470&gt;VLOOKUP(G470,Some_data!$C$3144:$M$3196,11,FALSE),"Greater","Less")</f>
        <v>Less</v>
      </c>
      <c r="AD470" s="9" t="str">
        <f>IF(T470&gt;VLOOKUP(J470,Some_data!$A$2:$M$3143,13,FALSE),"Greater","Less")</f>
        <v>Less</v>
      </c>
      <c r="AE470" s="9"/>
      <c r="AF470" t="s">
        <v>30</v>
      </c>
      <c r="AG470" s="1">
        <v>3.25</v>
      </c>
      <c r="AH470" s="2">
        <v>50557</v>
      </c>
      <c r="AI470" s="2">
        <v>45809</v>
      </c>
      <c r="AJ470" t="s">
        <v>31</v>
      </c>
      <c r="AK470" s="2">
        <v>45809</v>
      </c>
      <c r="AL470" t="s">
        <v>88</v>
      </c>
      <c r="AM470" t="s">
        <v>31</v>
      </c>
      <c r="AN470" t="s">
        <v>88</v>
      </c>
      <c r="AO470" t="s">
        <v>31</v>
      </c>
      <c r="AP470" t="s">
        <v>33</v>
      </c>
      <c r="AQ470" t="s">
        <v>31</v>
      </c>
      <c r="AR470" t="s">
        <v>100</v>
      </c>
      <c r="AS470" t="s">
        <v>70</v>
      </c>
      <c r="AT470" s="3">
        <v>3.3</v>
      </c>
      <c r="AU470" s="3">
        <v>4.1399999999999997</v>
      </c>
      <c r="AV470" s="4">
        <v>360000</v>
      </c>
      <c r="AW470" s="5">
        <v>99.3</v>
      </c>
      <c r="AX470" s="6">
        <v>357480</v>
      </c>
      <c r="AY470" s="5">
        <v>102.625</v>
      </c>
      <c r="AZ470" s="4">
        <v>369450</v>
      </c>
      <c r="BA470" s="4">
        <v>11970</v>
      </c>
    </row>
    <row r="471" spans="1:53" x14ac:dyDescent="0.25">
      <c r="A471" t="str">
        <f t="shared" si="21"/>
        <v xml:space="preserve"> </v>
      </c>
      <c r="B471" t="str">
        <f t="shared" si="20"/>
        <v>54589T</v>
      </c>
      <c r="C471" t="s">
        <v>768</v>
      </c>
      <c r="D471" t="s">
        <v>27</v>
      </c>
      <c r="E471" t="s">
        <v>555</v>
      </c>
      <c r="F471" t="s">
        <v>1096</v>
      </c>
      <c r="G471" t="s">
        <v>357</v>
      </c>
      <c r="H471" t="str">
        <f>F471&amp;", "&amp;G471</f>
        <v>Loudoun, VA</v>
      </c>
      <c r="I471" t="s">
        <v>1183</v>
      </c>
      <c r="J471" s="7">
        <v>51107</v>
      </c>
      <c r="K471" t="s">
        <v>1229</v>
      </c>
      <c r="L471">
        <v>374558</v>
      </c>
      <c r="M471">
        <v>250975</v>
      </c>
      <c r="N471">
        <v>28333</v>
      </c>
      <c r="O471">
        <v>977</v>
      </c>
      <c r="P471">
        <v>64423</v>
      </c>
      <c r="Q471">
        <v>330</v>
      </c>
      <c r="R471">
        <v>11230</v>
      </c>
      <c r="S471">
        <v>18290</v>
      </c>
      <c r="T471" s="12">
        <v>67.00564398571116</v>
      </c>
      <c r="U471" s="9">
        <f>N471/L471</f>
        <v>7.5643825522349009E-2</v>
      </c>
      <c r="V471" s="9">
        <f>O471/L471</f>
        <v>2.6084077766327244E-3</v>
      </c>
      <c r="W471" s="9">
        <f>P471/L471</f>
        <v>0.17199739426203686</v>
      </c>
      <c r="X471" s="9">
        <f>Q471/L471</f>
        <v>8.8103845065383728E-4</v>
      </c>
      <c r="Y471" s="9">
        <f>R471/L471</f>
        <v>2.9982005457098768E-2</v>
      </c>
      <c r="Z471" s="9">
        <f>S471/L471</f>
        <v>4.8830888674117223E-2</v>
      </c>
      <c r="AA471" s="9">
        <f>SUM(N471:S471)/L471</f>
        <v>0.32994356014288839</v>
      </c>
      <c r="AB471" s="9" t="str">
        <f>IF(T471&gt;73,"Greater","Less")</f>
        <v>Less</v>
      </c>
      <c r="AC471" s="9" t="str">
        <f>IF(T471&gt;VLOOKUP(G471,Some_data!$C$3144:$M$3196,11,FALSE),"Greater","Less")</f>
        <v>Less</v>
      </c>
      <c r="AD471" s="9" t="str">
        <f>IF(T471&gt;VLOOKUP(J471,Some_data!$A$2:$M$3143,13,FALSE),"Greater","Less")</f>
        <v>Less</v>
      </c>
      <c r="AE471" s="12">
        <f>IF(AD471="Greater",0,1)</f>
        <v>1</v>
      </c>
      <c r="AF471" t="s">
        <v>87</v>
      </c>
      <c r="AG471" s="1">
        <v>2.5</v>
      </c>
      <c r="AH471" s="2">
        <v>47088</v>
      </c>
      <c r="AI471" s="2">
        <v>45992</v>
      </c>
      <c r="AJ471" t="s">
        <v>31</v>
      </c>
      <c r="AK471" s="2">
        <v>45992</v>
      </c>
      <c r="AL471" t="s">
        <v>88</v>
      </c>
      <c r="AM471" t="s">
        <v>89</v>
      </c>
      <c r="AN471" t="s">
        <v>88</v>
      </c>
      <c r="AO471" t="s">
        <v>89</v>
      </c>
      <c r="AP471" t="s">
        <v>33</v>
      </c>
      <c r="AQ471" t="s">
        <v>31</v>
      </c>
      <c r="AR471" t="s">
        <v>60</v>
      </c>
      <c r="AS471" t="s">
        <v>70</v>
      </c>
      <c r="AT471" s="3">
        <v>2.3610000000000002</v>
      </c>
      <c r="AU471" s="3">
        <v>2.8050000000000002</v>
      </c>
      <c r="AV471" s="4">
        <v>2605000</v>
      </c>
      <c r="AW471" s="5">
        <v>100.83</v>
      </c>
      <c r="AX471" s="6">
        <v>2626621.5</v>
      </c>
      <c r="AY471" s="5">
        <v>103.955</v>
      </c>
      <c r="AZ471" s="4">
        <v>2708027.75</v>
      </c>
      <c r="BA471" s="4">
        <v>81406.25</v>
      </c>
    </row>
    <row r="472" spans="1:53" hidden="1" x14ac:dyDescent="0.25">
      <c r="A472" t="str">
        <f t="shared" si="21"/>
        <v>Dup</v>
      </c>
      <c r="B472" t="str">
        <f t="shared" si="20"/>
        <v>54589T</v>
      </c>
      <c r="C472" t="s">
        <v>554</v>
      </c>
      <c r="D472" t="s">
        <v>27</v>
      </c>
      <c r="E472" t="s">
        <v>555</v>
      </c>
      <c r="F472" t="s">
        <v>1096</v>
      </c>
      <c r="G472" t="s">
        <v>357</v>
      </c>
      <c r="H472" t="str">
        <f>F472&amp;", "&amp;G472</f>
        <v>Loudoun, VA</v>
      </c>
      <c r="I472" t="s">
        <v>1183</v>
      </c>
      <c r="J472" s="7">
        <v>51107</v>
      </c>
      <c r="K472" t="s">
        <v>1229</v>
      </c>
      <c r="L472">
        <v>374558</v>
      </c>
      <c r="M472">
        <v>250975</v>
      </c>
      <c r="N472">
        <v>28333</v>
      </c>
      <c r="O472">
        <v>977</v>
      </c>
      <c r="P472">
        <v>64423</v>
      </c>
      <c r="Q472">
        <v>330</v>
      </c>
      <c r="R472">
        <v>11230</v>
      </c>
      <c r="S472">
        <v>18290</v>
      </c>
      <c r="T472" s="12">
        <v>67.00564398571116</v>
      </c>
      <c r="U472" s="9">
        <f>N472/L472</f>
        <v>7.5643825522349009E-2</v>
      </c>
      <c r="V472" s="9">
        <f>O472/L472</f>
        <v>2.6084077766327244E-3</v>
      </c>
      <c r="W472" s="9">
        <f>P472/L472</f>
        <v>0.17199739426203686</v>
      </c>
      <c r="X472" s="9">
        <f>Q472/L472</f>
        <v>8.8103845065383728E-4</v>
      </c>
      <c r="Y472" s="9">
        <f>R472/L472</f>
        <v>2.9982005457098768E-2</v>
      </c>
      <c r="Z472" s="9">
        <f>S472/L472</f>
        <v>4.8830888674117223E-2</v>
      </c>
      <c r="AA472" s="9">
        <f>SUM(N472:S472)/L472</f>
        <v>0.32994356014288839</v>
      </c>
      <c r="AB472" s="9" t="str">
        <f>IF(T472&gt;73,"Greater","Less")</f>
        <v>Less</v>
      </c>
      <c r="AC472" s="9" t="str">
        <f>IF(T472&gt;VLOOKUP(G472,Some_data!$C$3144:$M$3196,11,FALSE),"Greater","Less")</f>
        <v>Less</v>
      </c>
      <c r="AD472" s="9" t="str">
        <f>IF(T472&gt;VLOOKUP(J472,Some_data!$A$2:$M$3143,13,FALSE),"Greater","Less")</f>
        <v>Less</v>
      </c>
      <c r="AE472" s="9"/>
      <c r="AF472" t="s">
        <v>87</v>
      </c>
      <c r="AG472" s="1">
        <v>3</v>
      </c>
      <c r="AH472" s="2">
        <v>47088</v>
      </c>
      <c r="AI472" s="2">
        <v>45992</v>
      </c>
      <c r="AJ472" t="s">
        <v>31</v>
      </c>
      <c r="AK472" s="2">
        <v>45992</v>
      </c>
      <c r="AL472" t="s">
        <v>88</v>
      </c>
      <c r="AM472" t="s">
        <v>89</v>
      </c>
      <c r="AN472" t="s">
        <v>88</v>
      </c>
      <c r="AO472" t="s">
        <v>89</v>
      </c>
      <c r="AP472" t="s">
        <v>33</v>
      </c>
      <c r="AQ472" t="s">
        <v>31</v>
      </c>
      <c r="AR472" t="s">
        <v>100</v>
      </c>
      <c r="AS472" t="s">
        <v>70</v>
      </c>
      <c r="AT472" s="3">
        <v>2.7050000000000001</v>
      </c>
      <c r="AU472" s="3">
        <v>3.2410000000000001</v>
      </c>
      <c r="AV472" s="4">
        <v>6475000</v>
      </c>
      <c r="AW472" s="5">
        <v>101.73699999999999</v>
      </c>
      <c r="AX472" s="6">
        <v>6587470.75</v>
      </c>
      <c r="AY472" s="5">
        <v>107.307</v>
      </c>
      <c r="AZ472" s="4">
        <v>6948128.25</v>
      </c>
      <c r="BA472" s="4">
        <v>360657.5</v>
      </c>
    </row>
    <row r="473" spans="1:53" hidden="1" x14ac:dyDescent="0.25">
      <c r="A473" t="str">
        <f t="shared" si="21"/>
        <v>Dup</v>
      </c>
      <c r="B473" t="str">
        <f t="shared" si="20"/>
        <v>54589T</v>
      </c>
      <c r="C473" t="s">
        <v>556</v>
      </c>
      <c r="D473" t="s">
        <v>27</v>
      </c>
      <c r="E473" t="s">
        <v>555</v>
      </c>
      <c r="F473" t="s">
        <v>1096</v>
      </c>
      <c r="G473" t="s">
        <v>357</v>
      </c>
      <c r="H473" t="str">
        <f>F473&amp;", "&amp;G473</f>
        <v>Loudoun, VA</v>
      </c>
      <c r="I473" t="s">
        <v>1183</v>
      </c>
      <c r="J473" s="7">
        <v>51107</v>
      </c>
      <c r="K473" t="s">
        <v>1229</v>
      </c>
      <c r="L473">
        <v>374558</v>
      </c>
      <c r="M473">
        <v>250975</v>
      </c>
      <c r="N473">
        <v>28333</v>
      </c>
      <c r="O473">
        <v>977</v>
      </c>
      <c r="P473">
        <v>64423</v>
      </c>
      <c r="Q473">
        <v>330</v>
      </c>
      <c r="R473">
        <v>11230</v>
      </c>
      <c r="S473">
        <v>18290</v>
      </c>
      <c r="T473" s="12">
        <v>67.00564398571116</v>
      </c>
      <c r="U473" s="9">
        <f>N473/L473</f>
        <v>7.5643825522349009E-2</v>
      </c>
      <c r="V473" s="9">
        <f>O473/L473</f>
        <v>2.6084077766327244E-3</v>
      </c>
      <c r="W473" s="9">
        <f>P473/L473</f>
        <v>0.17199739426203686</v>
      </c>
      <c r="X473" s="9">
        <f>Q473/L473</f>
        <v>8.8103845065383728E-4</v>
      </c>
      <c r="Y473" s="9">
        <f>R473/L473</f>
        <v>2.9982005457098768E-2</v>
      </c>
      <c r="Z473" s="9">
        <f>S473/L473</f>
        <v>4.8830888674117223E-2</v>
      </c>
      <c r="AA473" s="9">
        <f>SUM(N473:S473)/L473</f>
        <v>0.32994356014288839</v>
      </c>
      <c r="AB473" s="9" t="str">
        <f>IF(T473&gt;73,"Greater","Less")</f>
        <v>Less</v>
      </c>
      <c r="AC473" s="9" t="str">
        <f>IF(T473&gt;VLOOKUP(G473,Some_data!$C$3144:$M$3196,11,FALSE),"Greater","Less")</f>
        <v>Less</v>
      </c>
      <c r="AD473" s="9" t="str">
        <f>IF(T473&gt;VLOOKUP(J473,Some_data!$A$2:$M$3143,13,FALSE),"Greater","Less")</f>
        <v>Less</v>
      </c>
      <c r="AE473" s="9"/>
      <c r="AF473" t="s">
        <v>87</v>
      </c>
      <c r="AG473" s="1">
        <v>3</v>
      </c>
      <c r="AH473" s="2">
        <v>47453</v>
      </c>
      <c r="AI473" s="2">
        <v>45992</v>
      </c>
      <c r="AJ473" t="s">
        <v>31</v>
      </c>
      <c r="AK473" s="2">
        <v>45992</v>
      </c>
      <c r="AL473" t="s">
        <v>88</v>
      </c>
      <c r="AM473" t="s">
        <v>89</v>
      </c>
      <c r="AN473" t="s">
        <v>88</v>
      </c>
      <c r="AO473" t="s">
        <v>89</v>
      </c>
      <c r="AP473" t="s">
        <v>33</v>
      </c>
      <c r="AQ473" t="s">
        <v>31</v>
      </c>
      <c r="AR473" t="s">
        <v>100</v>
      </c>
      <c r="AS473" t="s">
        <v>70</v>
      </c>
      <c r="AT473" s="3">
        <v>2.8069999999999999</v>
      </c>
      <c r="AU473" s="3">
        <v>3.37</v>
      </c>
      <c r="AV473" s="4">
        <v>6785000</v>
      </c>
      <c r="AW473" s="5">
        <v>101.134</v>
      </c>
      <c r="AX473" s="6">
        <v>6861941.9000000004</v>
      </c>
      <c r="AY473" s="5">
        <v>106.271</v>
      </c>
      <c r="AZ473" s="4">
        <v>7210487.3499999996</v>
      </c>
      <c r="BA473" s="4">
        <v>348545.45</v>
      </c>
    </row>
    <row r="474" spans="1:53" hidden="1" x14ac:dyDescent="0.25">
      <c r="A474" t="str">
        <f t="shared" si="21"/>
        <v>Dup</v>
      </c>
      <c r="B474" t="str">
        <f t="shared" si="20"/>
        <v>54589T</v>
      </c>
      <c r="C474" t="s">
        <v>557</v>
      </c>
      <c r="D474" t="s">
        <v>27</v>
      </c>
      <c r="E474" t="s">
        <v>555</v>
      </c>
      <c r="F474" t="s">
        <v>1096</v>
      </c>
      <c r="G474" t="s">
        <v>357</v>
      </c>
      <c r="H474" t="str">
        <f>F474&amp;", "&amp;G474</f>
        <v>Loudoun, VA</v>
      </c>
      <c r="I474" t="s">
        <v>1183</v>
      </c>
      <c r="J474" s="7">
        <v>51107</v>
      </c>
      <c r="K474" t="s">
        <v>1229</v>
      </c>
      <c r="L474">
        <v>374558</v>
      </c>
      <c r="M474">
        <v>250975</v>
      </c>
      <c r="N474">
        <v>28333</v>
      </c>
      <c r="O474">
        <v>977</v>
      </c>
      <c r="P474">
        <v>64423</v>
      </c>
      <c r="Q474">
        <v>330</v>
      </c>
      <c r="R474">
        <v>11230</v>
      </c>
      <c r="S474">
        <v>18290</v>
      </c>
      <c r="T474" s="12">
        <v>67.00564398571116</v>
      </c>
      <c r="U474" s="9">
        <f>N474/L474</f>
        <v>7.5643825522349009E-2</v>
      </c>
      <c r="V474" s="9">
        <f>O474/L474</f>
        <v>2.6084077766327244E-3</v>
      </c>
      <c r="W474" s="9">
        <f>P474/L474</f>
        <v>0.17199739426203686</v>
      </c>
      <c r="X474" s="9">
        <f>Q474/L474</f>
        <v>8.8103845065383728E-4</v>
      </c>
      <c r="Y474" s="9">
        <f>R474/L474</f>
        <v>2.9982005457098768E-2</v>
      </c>
      <c r="Z474" s="9">
        <f>S474/L474</f>
        <v>4.8830888674117223E-2</v>
      </c>
      <c r="AA474" s="9">
        <f>SUM(N474:S474)/L474</f>
        <v>0.32994356014288839</v>
      </c>
      <c r="AB474" s="9" t="str">
        <f>IF(T474&gt;73,"Greater","Less")</f>
        <v>Less</v>
      </c>
      <c r="AC474" s="9" t="str">
        <f>IF(T474&gt;VLOOKUP(G474,Some_data!$C$3144:$M$3196,11,FALSE),"Greater","Less")</f>
        <v>Less</v>
      </c>
      <c r="AD474" s="9" t="str">
        <f>IF(T474&gt;VLOOKUP(J474,Some_data!$A$2:$M$3143,13,FALSE),"Greater","Less")</f>
        <v>Less</v>
      </c>
      <c r="AE474" s="9"/>
      <c r="AF474" t="s">
        <v>87</v>
      </c>
      <c r="AG474" s="1">
        <v>3.25</v>
      </c>
      <c r="AH474" s="2">
        <v>49644</v>
      </c>
      <c r="AI474" s="2">
        <v>45992</v>
      </c>
      <c r="AJ474" t="s">
        <v>31</v>
      </c>
      <c r="AK474" s="2">
        <v>45992</v>
      </c>
      <c r="AL474" t="s">
        <v>88</v>
      </c>
      <c r="AM474" t="s">
        <v>89</v>
      </c>
      <c r="AN474" t="s">
        <v>88</v>
      </c>
      <c r="AO474" t="s">
        <v>89</v>
      </c>
      <c r="AP474" t="s">
        <v>33</v>
      </c>
      <c r="AQ474" t="s">
        <v>31</v>
      </c>
      <c r="AR474" t="s">
        <v>100</v>
      </c>
      <c r="AS474" t="s">
        <v>70</v>
      </c>
      <c r="AT474" s="3">
        <v>3.379</v>
      </c>
      <c r="AU474" s="3">
        <v>4.093</v>
      </c>
      <c r="AV474" s="4">
        <v>6895000</v>
      </c>
      <c r="AW474" s="5">
        <v>98.385999999999996</v>
      </c>
      <c r="AX474" s="6">
        <v>6783714.7000000002</v>
      </c>
      <c r="AY474" s="5">
        <v>104.089</v>
      </c>
      <c r="AZ474" s="4">
        <v>7176936.5499999998</v>
      </c>
      <c r="BA474" s="4">
        <v>393221.85</v>
      </c>
    </row>
    <row r="475" spans="1:53" hidden="1" x14ac:dyDescent="0.25">
      <c r="A475" t="str">
        <f t="shared" si="21"/>
        <v>Dup</v>
      </c>
      <c r="B475" t="str">
        <f t="shared" si="20"/>
        <v>54589T</v>
      </c>
      <c r="C475" t="s">
        <v>558</v>
      </c>
      <c r="D475" t="s">
        <v>27</v>
      </c>
      <c r="E475" t="s">
        <v>555</v>
      </c>
      <c r="F475" t="s">
        <v>1096</v>
      </c>
      <c r="G475" t="s">
        <v>357</v>
      </c>
      <c r="H475" t="str">
        <f>F475&amp;", "&amp;G475</f>
        <v>Loudoun, VA</v>
      </c>
      <c r="I475" t="s">
        <v>1183</v>
      </c>
      <c r="J475" s="7">
        <v>51107</v>
      </c>
      <c r="K475" t="s">
        <v>1229</v>
      </c>
      <c r="L475">
        <v>374558</v>
      </c>
      <c r="M475">
        <v>250975</v>
      </c>
      <c r="N475">
        <v>28333</v>
      </c>
      <c r="O475">
        <v>977</v>
      </c>
      <c r="P475">
        <v>64423</v>
      </c>
      <c r="Q475">
        <v>330</v>
      </c>
      <c r="R475">
        <v>11230</v>
      </c>
      <c r="S475">
        <v>18290</v>
      </c>
      <c r="T475" s="12">
        <v>67.00564398571116</v>
      </c>
      <c r="U475" s="9">
        <f>N475/L475</f>
        <v>7.5643825522349009E-2</v>
      </c>
      <c r="V475" s="9">
        <f>O475/L475</f>
        <v>2.6084077766327244E-3</v>
      </c>
      <c r="W475" s="9">
        <f>P475/L475</f>
        <v>0.17199739426203686</v>
      </c>
      <c r="X475" s="9">
        <f>Q475/L475</f>
        <v>8.8103845065383728E-4</v>
      </c>
      <c r="Y475" s="9">
        <f>R475/L475</f>
        <v>2.9982005457098768E-2</v>
      </c>
      <c r="Z475" s="9">
        <f>S475/L475</f>
        <v>4.8830888674117223E-2</v>
      </c>
      <c r="AA475" s="9">
        <f>SUM(N475:S475)/L475</f>
        <v>0.32994356014288839</v>
      </c>
      <c r="AB475" s="9" t="str">
        <f>IF(T475&gt;73,"Greater","Less")</f>
        <v>Less</v>
      </c>
      <c r="AC475" s="9" t="str">
        <f>IF(T475&gt;VLOOKUP(G475,Some_data!$C$3144:$M$3196,11,FALSE),"Greater","Less")</f>
        <v>Less</v>
      </c>
      <c r="AD475" s="9" t="str">
        <f>IF(T475&gt;VLOOKUP(J475,Some_data!$A$2:$M$3143,13,FALSE),"Greater","Less")</f>
        <v>Less</v>
      </c>
      <c r="AE475" s="9"/>
      <c r="AF475" t="s">
        <v>87</v>
      </c>
      <c r="AG475" s="1">
        <v>3.25</v>
      </c>
      <c r="AH475" s="2">
        <v>50010</v>
      </c>
      <c r="AI475" s="2">
        <v>45992</v>
      </c>
      <c r="AJ475" t="s">
        <v>31</v>
      </c>
      <c r="AK475" s="2">
        <v>45992</v>
      </c>
      <c r="AL475" t="s">
        <v>88</v>
      </c>
      <c r="AM475" t="s">
        <v>89</v>
      </c>
      <c r="AN475" t="s">
        <v>88</v>
      </c>
      <c r="AO475" t="s">
        <v>89</v>
      </c>
      <c r="AP475" t="s">
        <v>33</v>
      </c>
      <c r="AQ475" t="s">
        <v>31</v>
      </c>
      <c r="AR475" t="s">
        <v>100</v>
      </c>
      <c r="AS475" t="s">
        <v>70</v>
      </c>
      <c r="AT475" s="3">
        <v>3.407</v>
      </c>
      <c r="AU475" s="3">
        <v>4.13</v>
      </c>
      <c r="AV475" s="4">
        <v>6900000</v>
      </c>
      <c r="AW475" s="5">
        <v>97.941000000000003</v>
      </c>
      <c r="AX475" s="6">
        <v>6757929</v>
      </c>
      <c r="AY475" s="5">
        <v>103.81699999999999</v>
      </c>
      <c r="AZ475" s="4">
        <v>7163373</v>
      </c>
      <c r="BA475" s="4">
        <v>405444</v>
      </c>
    </row>
    <row r="476" spans="1:53" x14ac:dyDescent="0.25">
      <c r="A476" t="str">
        <f t="shared" si="21"/>
        <v xml:space="preserve"> </v>
      </c>
      <c r="B476" t="str">
        <f t="shared" si="20"/>
        <v>55844R</v>
      </c>
      <c r="C476" t="s">
        <v>559</v>
      </c>
      <c r="D476" t="s">
        <v>27</v>
      </c>
      <c r="E476" t="s">
        <v>560</v>
      </c>
      <c r="F476" t="s">
        <v>1086</v>
      </c>
      <c r="G476" t="s">
        <v>323</v>
      </c>
      <c r="H476" t="str">
        <f>F476&amp;", "&amp;G476</f>
        <v>Dane, WI</v>
      </c>
      <c r="I476" t="s">
        <v>1174</v>
      </c>
      <c r="J476" s="7">
        <v>55025</v>
      </c>
      <c r="K476" t="s">
        <v>1226</v>
      </c>
      <c r="L476">
        <v>248856</v>
      </c>
      <c r="M476">
        <v>196174</v>
      </c>
      <c r="N476">
        <v>16273</v>
      </c>
      <c r="O476">
        <v>947</v>
      </c>
      <c r="P476">
        <v>21836</v>
      </c>
      <c r="Q476">
        <v>120</v>
      </c>
      <c r="R476">
        <v>4802</v>
      </c>
      <c r="S476">
        <v>8704</v>
      </c>
      <c r="T476" s="12">
        <v>78.830327579001519</v>
      </c>
      <c r="U476" s="9">
        <f>N476/L476</f>
        <v>6.5391230269714218E-2</v>
      </c>
      <c r="V476" s="9">
        <f>O476/L476</f>
        <v>3.8054135725077956E-3</v>
      </c>
      <c r="W476" s="9">
        <f>P476/L476</f>
        <v>8.7745523515607424E-2</v>
      </c>
      <c r="X476" s="9">
        <f>Q476/L476</f>
        <v>4.8220657729771435E-4</v>
      </c>
      <c r="Y476" s="9">
        <f>R476/L476</f>
        <v>1.9296299868196868E-2</v>
      </c>
      <c r="Z476" s="9">
        <f>S476/L476</f>
        <v>3.497605040666088E-2</v>
      </c>
      <c r="AA476" s="9">
        <f>SUM(N476:S476)/L476</f>
        <v>0.21169672420998489</v>
      </c>
      <c r="AB476" s="9" t="str">
        <f>IF(T476&gt;73,"Greater","Less")</f>
        <v>Greater</v>
      </c>
      <c r="AC476" s="9" t="str">
        <f>IF(T476&gt;VLOOKUP(G476,Some_data!$C$3144:$M$3196,11,FALSE),"Greater","Less")</f>
        <v>Less</v>
      </c>
      <c r="AD476" s="9" t="str">
        <f>IF(T476&gt;VLOOKUP(J476,Some_data!$A$2:$M$3143,13,FALSE),"Greater","Less")</f>
        <v>Less</v>
      </c>
      <c r="AE476" s="12">
        <f>IF(AD476="Greater",0,1)</f>
        <v>1</v>
      </c>
      <c r="AF476" t="s">
        <v>87</v>
      </c>
      <c r="AG476" s="1">
        <v>2</v>
      </c>
      <c r="AH476" s="2">
        <v>45931</v>
      </c>
      <c r="AI476" s="2">
        <v>45566</v>
      </c>
      <c r="AJ476" t="s">
        <v>31</v>
      </c>
      <c r="AK476" s="2">
        <v>45566</v>
      </c>
      <c r="AL476" t="s">
        <v>88</v>
      </c>
      <c r="AM476" t="s">
        <v>31</v>
      </c>
      <c r="AN476" t="s">
        <v>88</v>
      </c>
      <c r="AO476" t="s">
        <v>31</v>
      </c>
      <c r="AP476" t="s">
        <v>33</v>
      </c>
      <c r="AQ476" t="s">
        <v>31</v>
      </c>
      <c r="AR476" t="s">
        <v>100</v>
      </c>
      <c r="AS476" t="s">
        <v>70</v>
      </c>
      <c r="AT476" s="3">
        <v>1.847</v>
      </c>
      <c r="AU476" s="3">
        <v>2.1539999999999999</v>
      </c>
      <c r="AV476" s="4">
        <v>7690000</v>
      </c>
      <c r="AW476" s="5">
        <v>100.76900000000001</v>
      </c>
      <c r="AX476" s="6">
        <v>7749136.0999999996</v>
      </c>
      <c r="AY476" s="5">
        <v>102.98099999999999</v>
      </c>
      <c r="AZ476" s="4">
        <v>7919238.9000000004</v>
      </c>
      <c r="BA476" s="4">
        <v>170102.8</v>
      </c>
    </row>
    <row r="477" spans="1:53" hidden="1" x14ac:dyDescent="0.25">
      <c r="A477" t="str">
        <f t="shared" si="21"/>
        <v>Dup</v>
      </c>
      <c r="B477" t="str">
        <f t="shared" si="20"/>
        <v>55844R</v>
      </c>
      <c r="C477" t="s">
        <v>561</v>
      </c>
      <c r="D477" t="s">
        <v>27</v>
      </c>
      <c r="E477" t="s">
        <v>560</v>
      </c>
      <c r="F477" t="s">
        <v>1086</v>
      </c>
      <c r="G477" t="s">
        <v>323</v>
      </c>
      <c r="H477" t="str">
        <f>F477&amp;", "&amp;G477</f>
        <v>Dane, WI</v>
      </c>
      <c r="I477" t="s">
        <v>1174</v>
      </c>
      <c r="J477" s="7">
        <v>55025</v>
      </c>
      <c r="K477" t="s">
        <v>1226</v>
      </c>
      <c r="L477">
        <v>248856</v>
      </c>
      <c r="M477">
        <v>196174</v>
      </c>
      <c r="N477">
        <v>16273</v>
      </c>
      <c r="O477">
        <v>947</v>
      </c>
      <c r="P477">
        <v>21836</v>
      </c>
      <c r="Q477">
        <v>120</v>
      </c>
      <c r="R477">
        <v>4802</v>
      </c>
      <c r="S477">
        <v>8704</v>
      </c>
      <c r="T477" s="12">
        <v>78.830327579001519</v>
      </c>
      <c r="U477" s="9">
        <f>N477/L477</f>
        <v>6.5391230269714218E-2</v>
      </c>
      <c r="V477" s="9">
        <f>O477/L477</f>
        <v>3.8054135725077956E-3</v>
      </c>
      <c r="W477" s="9">
        <f>P477/L477</f>
        <v>8.7745523515607424E-2</v>
      </c>
      <c r="X477" s="9">
        <f>Q477/L477</f>
        <v>4.8220657729771435E-4</v>
      </c>
      <c r="Y477" s="9">
        <f>R477/L477</f>
        <v>1.9296299868196868E-2</v>
      </c>
      <c r="Z477" s="9">
        <f>S477/L477</f>
        <v>3.497605040666088E-2</v>
      </c>
      <c r="AA477" s="9">
        <f>SUM(N477:S477)/L477</f>
        <v>0.21169672420998489</v>
      </c>
      <c r="AB477" s="9" t="str">
        <f>IF(T477&gt;73,"Greater","Less")</f>
        <v>Greater</v>
      </c>
      <c r="AC477" s="9" t="str">
        <f>IF(T477&gt;VLOOKUP(G477,Some_data!$C$3144:$M$3196,11,FALSE),"Greater","Less")</f>
        <v>Less</v>
      </c>
      <c r="AD477" s="9" t="str">
        <f>IF(T477&gt;VLOOKUP(J477,Some_data!$A$2:$M$3143,13,FALSE),"Greater","Less")</f>
        <v>Less</v>
      </c>
      <c r="AE477" s="9"/>
      <c r="AF477" t="s">
        <v>87</v>
      </c>
      <c r="AG477" s="1">
        <v>2.1</v>
      </c>
      <c r="AH477" s="2">
        <v>46296</v>
      </c>
      <c r="AI477" s="2">
        <v>45566</v>
      </c>
      <c r="AJ477" t="s">
        <v>31</v>
      </c>
      <c r="AK477" s="2">
        <v>45566</v>
      </c>
      <c r="AL477" t="s">
        <v>88</v>
      </c>
      <c r="AM477" t="s">
        <v>31</v>
      </c>
      <c r="AN477" t="s">
        <v>88</v>
      </c>
      <c r="AO477" t="s">
        <v>31</v>
      </c>
      <c r="AP477" t="s">
        <v>33</v>
      </c>
      <c r="AQ477" t="s">
        <v>31</v>
      </c>
      <c r="AR477" t="s">
        <v>100</v>
      </c>
      <c r="AS477" t="s">
        <v>70</v>
      </c>
      <c r="AT477" s="3">
        <v>2.1</v>
      </c>
      <c r="AU477" s="3">
        <v>2.4740000000000002</v>
      </c>
      <c r="AV477" s="4">
        <v>7690000</v>
      </c>
      <c r="AW477" s="5">
        <v>100</v>
      </c>
      <c r="AX477" s="6">
        <v>7690000</v>
      </c>
      <c r="AY477" s="5">
        <v>102.753</v>
      </c>
      <c r="AZ477" s="4">
        <v>7901705.7000000002</v>
      </c>
      <c r="BA477" s="4">
        <v>211705.7</v>
      </c>
    </row>
    <row r="478" spans="1:53" hidden="1" x14ac:dyDescent="0.25">
      <c r="A478" t="str">
        <f t="shared" si="21"/>
        <v>Dup</v>
      </c>
      <c r="B478" t="str">
        <f t="shared" si="20"/>
        <v>55844R</v>
      </c>
      <c r="C478" t="s">
        <v>562</v>
      </c>
      <c r="D478" t="s">
        <v>27</v>
      </c>
      <c r="E478" t="s">
        <v>560</v>
      </c>
      <c r="F478" t="s">
        <v>1086</v>
      </c>
      <c r="G478" t="s">
        <v>323</v>
      </c>
      <c r="H478" t="str">
        <f>F478&amp;", "&amp;G478</f>
        <v>Dane, WI</v>
      </c>
      <c r="I478" t="s">
        <v>1174</v>
      </c>
      <c r="J478" s="7">
        <v>55025</v>
      </c>
      <c r="K478" t="s">
        <v>1226</v>
      </c>
      <c r="L478">
        <v>248856</v>
      </c>
      <c r="M478">
        <v>196174</v>
      </c>
      <c r="N478">
        <v>16273</v>
      </c>
      <c r="O478">
        <v>947</v>
      </c>
      <c r="P478">
        <v>21836</v>
      </c>
      <c r="Q478">
        <v>120</v>
      </c>
      <c r="R478">
        <v>4802</v>
      </c>
      <c r="S478">
        <v>8704</v>
      </c>
      <c r="T478" s="12">
        <v>78.830327579001519</v>
      </c>
      <c r="U478" s="9">
        <f>N478/L478</f>
        <v>6.5391230269714218E-2</v>
      </c>
      <c r="V478" s="9">
        <f>O478/L478</f>
        <v>3.8054135725077956E-3</v>
      </c>
      <c r="W478" s="9">
        <f>P478/L478</f>
        <v>8.7745523515607424E-2</v>
      </c>
      <c r="X478" s="9">
        <f>Q478/L478</f>
        <v>4.8220657729771435E-4</v>
      </c>
      <c r="Y478" s="9">
        <f>R478/L478</f>
        <v>1.9296299868196868E-2</v>
      </c>
      <c r="Z478" s="9">
        <f>S478/L478</f>
        <v>3.497605040666088E-2</v>
      </c>
      <c r="AA478" s="9">
        <f>SUM(N478:S478)/L478</f>
        <v>0.21169672420998489</v>
      </c>
      <c r="AB478" s="9" t="str">
        <f>IF(T478&gt;73,"Greater","Less")</f>
        <v>Greater</v>
      </c>
      <c r="AC478" s="9" t="str">
        <f>IF(T478&gt;VLOOKUP(G478,Some_data!$C$3144:$M$3196,11,FALSE),"Greater","Less")</f>
        <v>Less</v>
      </c>
      <c r="AD478" s="9" t="str">
        <f>IF(T478&gt;VLOOKUP(J478,Some_data!$A$2:$M$3143,13,FALSE),"Greater","Less")</f>
        <v>Less</v>
      </c>
      <c r="AE478" s="9"/>
      <c r="AF478" t="s">
        <v>87</v>
      </c>
      <c r="AG478" s="1">
        <v>2.15</v>
      </c>
      <c r="AH478" s="2">
        <v>46661</v>
      </c>
      <c r="AI478" s="2">
        <v>45566</v>
      </c>
      <c r="AJ478" t="s">
        <v>31</v>
      </c>
      <c r="AK478" s="2">
        <v>45566</v>
      </c>
      <c r="AL478" t="s">
        <v>88</v>
      </c>
      <c r="AM478" t="s">
        <v>31</v>
      </c>
      <c r="AN478" t="s">
        <v>88</v>
      </c>
      <c r="AO478" t="s">
        <v>31</v>
      </c>
      <c r="AP478" t="s">
        <v>33</v>
      </c>
      <c r="AQ478" t="s">
        <v>31</v>
      </c>
      <c r="AR478" t="s">
        <v>100</v>
      </c>
      <c r="AS478" t="s">
        <v>70</v>
      </c>
      <c r="AT478" s="3">
        <v>2.15</v>
      </c>
      <c r="AU478" s="3">
        <v>2.5379999999999998</v>
      </c>
      <c r="AV478" s="4">
        <v>7690000</v>
      </c>
      <c r="AW478" s="5">
        <v>100</v>
      </c>
      <c r="AX478" s="6">
        <v>7690000</v>
      </c>
      <c r="AY478" s="5">
        <v>102.137</v>
      </c>
      <c r="AZ478" s="4">
        <v>7854335.2999999998</v>
      </c>
      <c r="BA478" s="4">
        <v>164335.29999999999</v>
      </c>
    </row>
    <row r="479" spans="1:53" x14ac:dyDescent="0.25">
      <c r="A479" t="str">
        <f t="shared" si="21"/>
        <v xml:space="preserve"> </v>
      </c>
      <c r="B479" t="str">
        <f t="shared" si="20"/>
        <v>561484</v>
      </c>
      <c r="C479" t="s">
        <v>191</v>
      </c>
      <c r="D479" t="s">
        <v>27</v>
      </c>
      <c r="E479" t="s">
        <v>192</v>
      </c>
      <c r="F479" t="s">
        <v>1063</v>
      </c>
      <c r="G479" t="s">
        <v>141</v>
      </c>
      <c r="H479" t="str">
        <f>F479&amp;", "&amp;G479</f>
        <v>Westchester, NY</v>
      </c>
      <c r="I479" t="s">
        <v>1151</v>
      </c>
      <c r="J479" s="7">
        <v>36119</v>
      </c>
      <c r="K479" t="s">
        <v>1226</v>
      </c>
      <c r="L479">
        <v>29945</v>
      </c>
      <c r="M479">
        <v>24453</v>
      </c>
      <c r="N479">
        <v>1175</v>
      </c>
      <c r="O479">
        <v>17</v>
      </c>
      <c r="P479">
        <v>1389</v>
      </c>
      <c r="Q479">
        <v>0</v>
      </c>
      <c r="R479">
        <v>2050</v>
      </c>
      <c r="S479">
        <v>861</v>
      </c>
      <c r="T479" s="12">
        <v>81.659709467356819</v>
      </c>
      <c r="U479" s="9">
        <f>N479/L479</f>
        <v>3.9238604107530474E-2</v>
      </c>
      <c r="V479" s="9">
        <f>O479/L479</f>
        <v>5.6770746368341965E-4</v>
      </c>
      <c r="W479" s="9">
        <f>P479/L479</f>
        <v>4.6385039238604105E-2</v>
      </c>
      <c r="X479" s="9">
        <f>Q479/L479</f>
        <v>0</v>
      </c>
      <c r="Y479" s="9">
        <f>R479/L479</f>
        <v>6.8458841208882959E-2</v>
      </c>
      <c r="Z479" s="9">
        <f>S479/L479</f>
        <v>2.875271330773084E-2</v>
      </c>
      <c r="AA479" s="9">
        <f>SUM(N479:S479)/L479</f>
        <v>0.1834029053264318</v>
      </c>
      <c r="AB479" s="9" t="str">
        <f>IF(T479&gt;73,"Greater","Less")</f>
        <v>Greater</v>
      </c>
      <c r="AC479" s="9" t="str">
        <f>IF(T479&gt;VLOOKUP(G479,Some_data!$C$3144:$M$3196,11,FALSE),"Greater","Less")</f>
        <v>Greater</v>
      </c>
      <c r="AD479" s="9" t="str">
        <f>IF(T479&gt;VLOOKUP(J479,Some_data!$A$2:$M$3143,13,FALSE),"Greater","Less")</f>
        <v>Greater</v>
      </c>
      <c r="AE479" s="12">
        <f>IF(AD479="Greater",0,1)</f>
        <v>0</v>
      </c>
      <c r="AF479" t="s">
        <v>30</v>
      </c>
      <c r="AG479" s="1">
        <v>2</v>
      </c>
      <c r="AH479" s="2">
        <v>45717</v>
      </c>
      <c r="AI479" s="2" t="s">
        <v>31</v>
      </c>
      <c r="AJ479" t="s">
        <v>31</v>
      </c>
      <c r="AK479" s="2">
        <v>45717</v>
      </c>
      <c r="AL479" t="s">
        <v>88</v>
      </c>
      <c r="AM479" t="s">
        <v>31</v>
      </c>
      <c r="AN479" t="s">
        <v>88</v>
      </c>
      <c r="AO479" t="s">
        <v>31</v>
      </c>
      <c r="AP479" t="s">
        <v>69</v>
      </c>
      <c r="AQ479" t="s">
        <v>31</v>
      </c>
      <c r="AR479" t="s">
        <v>100</v>
      </c>
      <c r="AS479" t="s">
        <v>70</v>
      </c>
      <c r="AT479" s="3">
        <v>1.8979999999999999</v>
      </c>
      <c r="AU479" s="3">
        <v>2.3660000000000001</v>
      </c>
      <c r="AV479" s="4">
        <v>670000</v>
      </c>
      <c r="AW479" s="5">
        <v>100.54900000000001</v>
      </c>
      <c r="AX479" s="6">
        <v>673678.3</v>
      </c>
      <c r="AY479" s="5">
        <v>102.932</v>
      </c>
      <c r="AZ479" s="4">
        <v>689644.4</v>
      </c>
      <c r="BA479" s="4">
        <v>15966.1</v>
      </c>
    </row>
    <row r="480" spans="1:53" hidden="1" x14ac:dyDescent="0.25">
      <c r="A480" t="str">
        <f t="shared" si="21"/>
        <v>Dup</v>
      </c>
      <c r="B480" t="str">
        <f t="shared" si="20"/>
        <v>561484</v>
      </c>
      <c r="C480" t="s">
        <v>193</v>
      </c>
      <c r="D480" t="s">
        <v>27</v>
      </c>
      <c r="E480" t="s">
        <v>192</v>
      </c>
      <c r="F480" t="s">
        <v>1063</v>
      </c>
      <c r="G480" t="s">
        <v>141</v>
      </c>
      <c r="H480" t="str">
        <f>F480&amp;", "&amp;G480</f>
        <v>Westchester, NY</v>
      </c>
      <c r="I480" t="s">
        <v>1151</v>
      </c>
      <c r="J480" s="7">
        <v>36119</v>
      </c>
      <c r="K480" t="s">
        <v>1226</v>
      </c>
      <c r="L480">
        <v>29945</v>
      </c>
      <c r="M480">
        <v>24453</v>
      </c>
      <c r="N480">
        <v>1175</v>
      </c>
      <c r="O480">
        <v>17</v>
      </c>
      <c r="P480">
        <v>1389</v>
      </c>
      <c r="Q480">
        <v>0</v>
      </c>
      <c r="R480">
        <v>2050</v>
      </c>
      <c r="S480">
        <v>861</v>
      </c>
      <c r="T480" s="12">
        <v>81.659709467356819</v>
      </c>
      <c r="U480" s="9">
        <f>N480/L480</f>
        <v>3.9238604107530474E-2</v>
      </c>
      <c r="V480" s="9">
        <f>O480/L480</f>
        <v>5.6770746368341965E-4</v>
      </c>
      <c r="W480" s="9">
        <f>P480/L480</f>
        <v>4.6385039238604105E-2</v>
      </c>
      <c r="X480" s="9">
        <f>Q480/L480</f>
        <v>0</v>
      </c>
      <c r="Y480" s="9">
        <f>R480/L480</f>
        <v>6.8458841208882959E-2</v>
      </c>
      <c r="Z480" s="9">
        <f>S480/L480</f>
        <v>2.875271330773084E-2</v>
      </c>
      <c r="AA480" s="9">
        <f>SUM(N480:S480)/L480</f>
        <v>0.1834029053264318</v>
      </c>
      <c r="AB480" s="9" t="str">
        <f>IF(T480&gt;73,"Greater","Less")</f>
        <v>Greater</v>
      </c>
      <c r="AC480" s="9" t="str">
        <f>IF(T480&gt;VLOOKUP(G480,Some_data!$C$3144:$M$3196,11,FALSE),"Greater","Less")</f>
        <v>Greater</v>
      </c>
      <c r="AD480" s="9" t="str">
        <f>IF(T480&gt;VLOOKUP(J480,Some_data!$A$2:$M$3143,13,FALSE),"Greater","Less")</f>
        <v>Greater</v>
      </c>
      <c r="AE480" s="9"/>
      <c r="AF480" t="s">
        <v>30</v>
      </c>
      <c r="AG480" s="1">
        <v>2</v>
      </c>
      <c r="AH480" s="2">
        <v>46082</v>
      </c>
      <c r="AI480" s="2">
        <v>45717</v>
      </c>
      <c r="AJ480" t="s">
        <v>31</v>
      </c>
      <c r="AK480" s="2">
        <v>45717</v>
      </c>
      <c r="AL480" t="s">
        <v>88</v>
      </c>
      <c r="AM480" t="s">
        <v>31</v>
      </c>
      <c r="AN480" t="s">
        <v>88</v>
      </c>
      <c r="AO480" t="s">
        <v>31</v>
      </c>
      <c r="AP480" t="s">
        <v>69</v>
      </c>
      <c r="AQ480" t="s">
        <v>31</v>
      </c>
      <c r="AR480" t="s">
        <v>100</v>
      </c>
      <c r="AS480" t="s">
        <v>70</v>
      </c>
      <c r="AT480" s="3">
        <v>2</v>
      </c>
      <c r="AU480" s="3">
        <v>2.4950000000000001</v>
      </c>
      <c r="AV480" s="4">
        <v>685000</v>
      </c>
      <c r="AW480" s="5">
        <v>100</v>
      </c>
      <c r="AX480" s="6">
        <v>685000</v>
      </c>
      <c r="AY480" s="5">
        <v>102.599</v>
      </c>
      <c r="AZ480" s="4">
        <v>702803.15</v>
      </c>
      <c r="BA480" s="4">
        <v>17803.150000000001</v>
      </c>
    </row>
    <row r="481" spans="1:53" hidden="1" x14ac:dyDescent="0.25">
      <c r="A481" t="str">
        <f t="shared" si="21"/>
        <v>Dup</v>
      </c>
      <c r="B481" t="str">
        <f t="shared" si="20"/>
        <v>561484</v>
      </c>
      <c r="C481" t="s">
        <v>194</v>
      </c>
      <c r="D481" t="s">
        <v>27</v>
      </c>
      <c r="E481" t="s">
        <v>192</v>
      </c>
      <c r="F481" t="s">
        <v>1063</v>
      </c>
      <c r="G481" t="s">
        <v>141</v>
      </c>
      <c r="H481" t="str">
        <f>F481&amp;", "&amp;G481</f>
        <v>Westchester, NY</v>
      </c>
      <c r="I481" t="s">
        <v>1151</v>
      </c>
      <c r="J481" s="7">
        <v>36119</v>
      </c>
      <c r="K481" t="s">
        <v>1226</v>
      </c>
      <c r="L481">
        <v>29945</v>
      </c>
      <c r="M481">
        <v>24453</v>
      </c>
      <c r="N481">
        <v>1175</v>
      </c>
      <c r="O481">
        <v>17</v>
      </c>
      <c r="P481">
        <v>1389</v>
      </c>
      <c r="Q481">
        <v>0</v>
      </c>
      <c r="R481">
        <v>2050</v>
      </c>
      <c r="S481">
        <v>861</v>
      </c>
      <c r="T481" s="12">
        <v>81.659709467356819</v>
      </c>
      <c r="U481" s="9">
        <f>N481/L481</f>
        <v>3.9238604107530474E-2</v>
      </c>
      <c r="V481" s="9">
        <f>O481/L481</f>
        <v>5.6770746368341965E-4</v>
      </c>
      <c r="W481" s="9">
        <f>P481/L481</f>
        <v>4.6385039238604105E-2</v>
      </c>
      <c r="X481" s="9">
        <f>Q481/L481</f>
        <v>0</v>
      </c>
      <c r="Y481" s="9">
        <f>R481/L481</f>
        <v>6.8458841208882959E-2</v>
      </c>
      <c r="Z481" s="9">
        <f>S481/L481</f>
        <v>2.875271330773084E-2</v>
      </c>
      <c r="AA481" s="9">
        <f>SUM(N481:S481)/L481</f>
        <v>0.1834029053264318</v>
      </c>
      <c r="AB481" s="9" t="str">
        <f>IF(T481&gt;73,"Greater","Less")</f>
        <v>Greater</v>
      </c>
      <c r="AC481" s="9" t="str">
        <f>IF(T481&gt;VLOOKUP(G481,Some_data!$C$3144:$M$3196,11,FALSE),"Greater","Less")</f>
        <v>Greater</v>
      </c>
      <c r="AD481" s="9" t="str">
        <f>IF(T481&gt;VLOOKUP(J481,Some_data!$A$2:$M$3143,13,FALSE),"Greater","Less")</f>
        <v>Greater</v>
      </c>
      <c r="AE481" s="9"/>
      <c r="AF481" t="s">
        <v>30</v>
      </c>
      <c r="AG481" s="1">
        <v>2.1</v>
      </c>
      <c r="AH481" s="2">
        <v>46447</v>
      </c>
      <c r="AI481" s="2">
        <v>45717</v>
      </c>
      <c r="AJ481" t="s">
        <v>31</v>
      </c>
      <c r="AK481" s="2">
        <v>45717</v>
      </c>
      <c r="AL481" t="s">
        <v>88</v>
      </c>
      <c r="AM481" t="s">
        <v>31</v>
      </c>
      <c r="AN481" t="s">
        <v>88</v>
      </c>
      <c r="AO481" t="s">
        <v>31</v>
      </c>
      <c r="AP481" t="s">
        <v>69</v>
      </c>
      <c r="AQ481" t="s">
        <v>31</v>
      </c>
      <c r="AR481" t="s">
        <v>100</v>
      </c>
      <c r="AS481" t="s">
        <v>70</v>
      </c>
      <c r="AT481" s="3">
        <v>2.1</v>
      </c>
      <c r="AU481" s="3">
        <v>2.621</v>
      </c>
      <c r="AV481" s="4">
        <v>700000</v>
      </c>
      <c r="AW481" s="5">
        <v>100</v>
      </c>
      <c r="AX481" s="6">
        <v>700000</v>
      </c>
      <c r="AY481" s="5">
        <v>102.958</v>
      </c>
      <c r="AZ481" s="4">
        <v>720706</v>
      </c>
      <c r="BA481" s="4">
        <v>20706</v>
      </c>
    </row>
    <row r="482" spans="1:53" hidden="1" x14ac:dyDescent="0.25">
      <c r="A482" t="str">
        <f t="shared" si="21"/>
        <v>Dup</v>
      </c>
      <c r="B482" t="str">
        <f t="shared" si="20"/>
        <v>561484</v>
      </c>
      <c r="C482" t="s">
        <v>195</v>
      </c>
      <c r="D482" t="s">
        <v>27</v>
      </c>
      <c r="E482" t="s">
        <v>192</v>
      </c>
      <c r="F482" t="s">
        <v>1063</v>
      </c>
      <c r="G482" t="s">
        <v>141</v>
      </c>
      <c r="H482" t="str">
        <f>F482&amp;", "&amp;G482</f>
        <v>Westchester, NY</v>
      </c>
      <c r="I482" t="s">
        <v>1151</v>
      </c>
      <c r="J482" s="7">
        <v>36119</v>
      </c>
      <c r="K482" t="s">
        <v>1226</v>
      </c>
      <c r="L482">
        <v>29945</v>
      </c>
      <c r="M482">
        <v>24453</v>
      </c>
      <c r="N482">
        <v>1175</v>
      </c>
      <c r="O482">
        <v>17</v>
      </c>
      <c r="P482">
        <v>1389</v>
      </c>
      <c r="Q482">
        <v>0</v>
      </c>
      <c r="R482">
        <v>2050</v>
      </c>
      <c r="S482">
        <v>861</v>
      </c>
      <c r="T482" s="12">
        <v>81.659709467356819</v>
      </c>
      <c r="U482" s="9">
        <f>N482/L482</f>
        <v>3.9238604107530474E-2</v>
      </c>
      <c r="V482" s="9">
        <f>O482/L482</f>
        <v>5.6770746368341965E-4</v>
      </c>
      <c r="W482" s="9">
        <f>P482/L482</f>
        <v>4.6385039238604105E-2</v>
      </c>
      <c r="X482" s="9">
        <f>Q482/L482</f>
        <v>0</v>
      </c>
      <c r="Y482" s="9">
        <f>R482/L482</f>
        <v>6.8458841208882959E-2</v>
      </c>
      <c r="Z482" s="9">
        <f>S482/L482</f>
        <v>2.875271330773084E-2</v>
      </c>
      <c r="AA482" s="9">
        <f>SUM(N482:S482)/L482</f>
        <v>0.1834029053264318</v>
      </c>
      <c r="AB482" s="9" t="str">
        <f>IF(T482&gt;73,"Greater","Less")</f>
        <v>Greater</v>
      </c>
      <c r="AC482" s="9" t="str">
        <f>IF(T482&gt;VLOOKUP(G482,Some_data!$C$3144:$M$3196,11,FALSE),"Greater","Less")</f>
        <v>Greater</v>
      </c>
      <c r="AD482" s="9" t="str">
        <f>IF(T482&gt;VLOOKUP(J482,Some_data!$A$2:$M$3143,13,FALSE),"Greater","Less")</f>
        <v>Greater</v>
      </c>
      <c r="AE482" s="9"/>
      <c r="AF482" t="s">
        <v>30</v>
      </c>
      <c r="AG482" s="1">
        <v>2.15</v>
      </c>
      <c r="AH482" s="2">
        <v>46813</v>
      </c>
      <c r="AI482" s="2">
        <v>45717</v>
      </c>
      <c r="AJ482" t="s">
        <v>31</v>
      </c>
      <c r="AK482" s="2">
        <v>45717</v>
      </c>
      <c r="AL482" t="s">
        <v>88</v>
      </c>
      <c r="AM482" t="s">
        <v>31</v>
      </c>
      <c r="AN482" t="s">
        <v>88</v>
      </c>
      <c r="AO482" t="s">
        <v>31</v>
      </c>
      <c r="AP482" t="s">
        <v>69</v>
      </c>
      <c r="AQ482" t="s">
        <v>31</v>
      </c>
      <c r="AR482" t="s">
        <v>100</v>
      </c>
      <c r="AS482" t="s">
        <v>70</v>
      </c>
      <c r="AT482" s="3">
        <v>2.15</v>
      </c>
      <c r="AU482" s="3">
        <v>2.6850000000000001</v>
      </c>
      <c r="AV482" s="4">
        <v>485000</v>
      </c>
      <c r="AW482" s="5">
        <v>100</v>
      </c>
      <c r="AX482" s="6">
        <v>485000</v>
      </c>
      <c r="AY482" s="5">
        <v>102.622</v>
      </c>
      <c r="AZ482" s="4">
        <v>497716.7</v>
      </c>
      <c r="BA482" s="4">
        <v>12716.7</v>
      </c>
    </row>
    <row r="483" spans="1:53" hidden="1" x14ac:dyDescent="0.25">
      <c r="A483" t="str">
        <f t="shared" si="21"/>
        <v>Dup</v>
      </c>
      <c r="B483" t="str">
        <f t="shared" si="20"/>
        <v>561484</v>
      </c>
      <c r="C483" t="s">
        <v>196</v>
      </c>
      <c r="D483" t="s">
        <v>27</v>
      </c>
      <c r="E483" t="s">
        <v>192</v>
      </c>
      <c r="F483" t="s">
        <v>1063</v>
      </c>
      <c r="G483" t="s">
        <v>141</v>
      </c>
      <c r="H483" t="str">
        <f>F483&amp;", "&amp;G483</f>
        <v>Westchester, NY</v>
      </c>
      <c r="I483" t="s">
        <v>1151</v>
      </c>
      <c r="J483" s="7">
        <v>36119</v>
      </c>
      <c r="K483" t="s">
        <v>1226</v>
      </c>
      <c r="L483">
        <v>29945</v>
      </c>
      <c r="M483">
        <v>24453</v>
      </c>
      <c r="N483">
        <v>1175</v>
      </c>
      <c r="O483">
        <v>17</v>
      </c>
      <c r="P483">
        <v>1389</v>
      </c>
      <c r="Q483">
        <v>0</v>
      </c>
      <c r="R483">
        <v>2050</v>
      </c>
      <c r="S483">
        <v>861</v>
      </c>
      <c r="T483" s="12">
        <v>81.659709467356819</v>
      </c>
      <c r="U483" s="9">
        <f>N483/L483</f>
        <v>3.9238604107530474E-2</v>
      </c>
      <c r="V483" s="9">
        <f>O483/L483</f>
        <v>5.6770746368341965E-4</v>
      </c>
      <c r="W483" s="9">
        <f>P483/L483</f>
        <v>4.6385039238604105E-2</v>
      </c>
      <c r="X483" s="9">
        <f>Q483/L483</f>
        <v>0</v>
      </c>
      <c r="Y483" s="9">
        <f>R483/L483</f>
        <v>6.8458841208882959E-2</v>
      </c>
      <c r="Z483" s="9">
        <f>S483/L483</f>
        <v>2.875271330773084E-2</v>
      </c>
      <c r="AA483" s="9">
        <f>SUM(N483:S483)/L483</f>
        <v>0.1834029053264318</v>
      </c>
      <c r="AB483" s="9" t="str">
        <f>IF(T483&gt;73,"Greater","Less")</f>
        <v>Greater</v>
      </c>
      <c r="AC483" s="9" t="str">
        <f>IF(T483&gt;VLOOKUP(G483,Some_data!$C$3144:$M$3196,11,FALSE),"Greater","Less")</f>
        <v>Greater</v>
      </c>
      <c r="AD483" s="9" t="str">
        <f>IF(T483&gt;VLOOKUP(J483,Some_data!$A$2:$M$3143,13,FALSE),"Greater","Less")</f>
        <v>Greater</v>
      </c>
      <c r="AE483" s="9"/>
      <c r="AF483" t="s">
        <v>30</v>
      </c>
      <c r="AG483" s="1">
        <v>2.25</v>
      </c>
      <c r="AH483" s="2">
        <v>47178</v>
      </c>
      <c r="AI483" s="2">
        <v>45717</v>
      </c>
      <c r="AJ483" t="s">
        <v>31</v>
      </c>
      <c r="AK483" s="2">
        <v>45717</v>
      </c>
      <c r="AL483" t="s">
        <v>88</v>
      </c>
      <c r="AM483" t="s">
        <v>31</v>
      </c>
      <c r="AN483" t="s">
        <v>88</v>
      </c>
      <c r="AO483" t="s">
        <v>31</v>
      </c>
      <c r="AP483" t="s">
        <v>69</v>
      </c>
      <c r="AQ483" t="s">
        <v>31</v>
      </c>
      <c r="AR483" t="s">
        <v>100</v>
      </c>
      <c r="AS483" t="s">
        <v>70</v>
      </c>
      <c r="AT483" s="3">
        <v>2.25</v>
      </c>
      <c r="AU483" s="3">
        <v>2.8109999999999999</v>
      </c>
      <c r="AV483" s="4">
        <v>490000</v>
      </c>
      <c r="AW483" s="5">
        <v>100</v>
      </c>
      <c r="AX483" s="6">
        <v>490000</v>
      </c>
      <c r="AY483" s="5">
        <v>102.12</v>
      </c>
      <c r="AZ483" s="4">
        <v>500388</v>
      </c>
      <c r="BA483" s="4">
        <v>10388</v>
      </c>
    </row>
    <row r="484" spans="1:53" hidden="1" x14ac:dyDescent="0.25">
      <c r="A484" t="str">
        <f t="shared" si="21"/>
        <v>Dup</v>
      </c>
      <c r="B484" t="str">
        <f t="shared" si="20"/>
        <v>561484</v>
      </c>
      <c r="C484" t="s">
        <v>197</v>
      </c>
      <c r="D484" t="s">
        <v>27</v>
      </c>
      <c r="E484" t="s">
        <v>192</v>
      </c>
      <c r="F484" t="s">
        <v>1063</v>
      </c>
      <c r="G484" t="s">
        <v>141</v>
      </c>
      <c r="H484" t="str">
        <f>F484&amp;", "&amp;G484</f>
        <v>Westchester, NY</v>
      </c>
      <c r="I484" t="s">
        <v>1151</v>
      </c>
      <c r="J484" s="7">
        <v>36119</v>
      </c>
      <c r="K484" t="s">
        <v>1226</v>
      </c>
      <c r="L484">
        <v>29945</v>
      </c>
      <c r="M484">
        <v>24453</v>
      </c>
      <c r="N484">
        <v>1175</v>
      </c>
      <c r="O484">
        <v>17</v>
      </c>
      <c r="P484">
        <v>1389</v>
      </c>
      <c r="Q484">
        <v>0</v>
      </c>
      <c r="R484">
        <v>2050</v>
      </c>
      <c r="S484">
        <v>861</v>
      </c>
      <c r="T484" s="12">
        <v>81.659709467356819</v>
      </c>
      <c r="U484" s="9">
        <f>N484/L484</f>
        <v>3.9238604107530474E-2</v>
      </c>
      <c r="V484" s="9">
        <f>O484/L484</f>
        <v>5.6770746368341965E-4</v>
      </c>
      <c r="W484" s="9">
        <f>P484/L484</f>
        <v>4.6385039238604105E-2</v>
      </c>
      <c r="X484" s="9">
        <f>Q484/L484</f>
        <v>0</v>
      </c>
      <c r="Y484" s="9">
        <f>R484/L484</f>
        <v>6.8458841208882959E-2</v>
      </c>
      <c r="Z484" s="9">
        <f>S484/L484</f>
        <v>2.875271330773084E-2</v>
      </c>
      <c r="AA484" s="9">
        <f>SUM(N484:S484)/L484</f>
        <v>0.1834029053264318</v>
      </c>
      <c r="AB484" s="9" t="str">
        <f>IF(T484&gt;73,"Greater","Less")</f>
        <v>Greater</v>
      </c>
      <c r="AC484" s="9" t="str">
        <f>IF(T484&gt;VLOOKUP(G484,Some_data!$C$3144:$M$3196,11,FALSE),"Greater","Less")</f>
        <v>Greater</v>
      </c>
      <c r="AD484" s="9" t="str">
        <f>IF(T484&gt;VLOOKUP(J484,Some_data!$A$2:$M$3143,13,FALSE),"Greater","Less")</f>
        <v>Greater</v>
      </c>
      <c r="AE484" s="9"/>
      <c r="AF484" t="s">
        <v>30</v>
      </c>
      <c r="AG484" s="1">
        <v>2.35</v>
      </c>
      <c r="AH484" s="2">
        <v>47543</v>
      </c>
      <c r="AI484" s="2">
        <v>45717</v>
      </c>
      <c r="AJ484" t="s">
        <v>31</v>
      </c>
      <c r="AK484" s="2">
        <v>45717</v>
      </c>
      <c r="AL484" t="s">
        <v>88</v>
      </c>
      <c r="AM484" t="s">
        <v>31</v>
      </c>
      <c r="AN484" t="s">
        <v>88</v>
      </c>
      <c r="AO484" t="s">
        <v>31</v>
      </c>
      <c r="AP484" t="s">
        <v>69</v>
      </c>
      <c r="AQ484" t="s">
        <v>31</v>
      </c>
      <c r="AR484" t="s">
        <v>100</v>
      </c>
      <c r="AS484" t="s">
        <v>70</v>
      </c>
      <c r="AT484" s="3">
        <v>2.35</v>
      </c>
      <c r="AU484" s="3">
        <v>2.9380000000000002</v>
      </c>
      <c r="AV484" s="4">
        <v>220000</v>
      </c>
      <c r="AW484" s="5">
        <v>100</v>
      </c>
      <c r="AX484" s="6">
        <v>220000</v>
      </c>
      <c r="AY484" s="5">
        <v>101.712</v>
      </c>
      <c r="AZ484" s="4">
        <v>223766.39999999999</v>
      </c>
      <c r="BA484" s="4">
        <v>3766.4</v>
      </c>
    </row>
    <row r="485" spans="1:53" x14ac:dyDescent="0.25">
      <c r="A485" t="str">
        <f t="shared" si="21"/>
        <v xml:space="preserve"> </v>
      </c>
      <c r="B485" t="str">
        <f t="shared" si="20"/>
        <v>56516P</v>
      </c>
      <c r="C485" t="s">
        <v>882</v>
      </c>
      <c r="D485" t="s">
        <v>27</v>
      </c>
      <c r="E485" t="s">
        <v>883</v>
      </c>
      <c r="F485" t="s">
        <v>1065</v>
      </c>
      <c r="G485" t="s">
        <v>42</v>
      </c>
      <c r="H485" t="str">
        <f>F485&amp;", "&amp;G485</f>
        <v>Hennepin, MN</v>
      </c>
      <c r="I485" t="s">
        <v>1153</v>
      </c>
      <c r="J485" s="7">
        <v>27053</v>
      </c>
      <c r="K485" t="s">
        <v>1226</v>
      </c>
      <c r="L485">
        <v>68362</v>
      </c>
      <c r="M485">
        <v>58230</v>
      </c>
      <c r="N485">
        <v>2871</v>
      </c>
      <c r="O485">
        <v>96</v>
      </c>
      <c r="P485">
        <v>5098</v>
      </c>
      <c r="Q485">
        <v>0</v>
      </c>
      <c r="R485">
        <v>467</v>
      </c>
      <c r="S485">
        <v>1600</v>
      </c>
      <c r="T485" s="12">
        <v>85.178900558789977</v>
      </c>
      <c r="U485" s="9">
        <f>N485/L485</f>
        <v>4.1997015886018549E-2</v>
      </c>
      <c r="V485" s="9">
        <f>O485/L485</f>
        <v>1.4042889324478512E-3</v>
      </c>
      <c r="W485" s="9">
        <f>P485/L485</f>
        <v>7.4573593516866099E-2</v>
      </c>
      <c r="X485" s="9">
        <f>Q485/L485</f>
        <v>0</v>
      </c>
      <c r="Y485" s="9">
        <f>R485/L485</f>
        <v>6.8312805359702763E-3</v>
      </c>
      <c r="Z485" s="9">
        <f>S485/L485</f>
        <v>2.340481554079752E-2</v>
      </c>
      <c r="AA485" s="9">
        <f>SUM(N485:S485)/L485</f>
        <v>0.14821099441210028</v>
      </c>
      <c r="AB485" s="9" t="str">
        <f>IF(T485&gt;73,"Greater","Less")</f>
        <v>Greater</v>
      </c>
      <c r="AC485" s="9" t="str">
        <f>IF(T485&gt;VLOOKUP(G485,Some_data!$C$3144:$M$3196,11,FALSE),"Greater","Less")</f>
        <v>Greater</v>
      </c>
      <c r="AD485" s="9" t="str">
        <f>IF(T485&gt;VLOOKUP(J485,Some_data!$A$2:$M$3143,13,FALSE),"Greater","Less")</f>
        <v>Greater</v>
      </c>
      <c r="AE485" s="12">
        <f>IF(AD485="Greater",0,1)</f>
        <v>0</v>
      </c>
      <c r="AF485" t="s">
        <v>30</v>
      </c>
      <c r="AG485" s="1">
        <v>3</v>
      </c>
      <c r="AH485" s="2">
        <v>43862</v>
      </c>
      <c r="AI485" s="2" t="s">
        <v>31</v>
      </c>
      <c r="AJ485" t="s">
        <v>31</v>
      </c>
      <c r="AK485" s="2">
        <v>43862</v>
      </c>
      <c r="AL485" t="s">
        <v>31</v>
      </c>
      <c r="AM485" t="s">
        <v>89</v>
      </c>
      <c r="AN485" t="s">
        <v>31</v>
      </c>
      <c r="AO485" t="s">
        <v>89</v>
      </c>
      <c r="AP485" t="s">
        <v>33</v>
      </c>
      <c r="AQ485" t="s">
        <v>31</v>
      </c>
      <c r="AR485" t="s">
        <v>863</v>
      </c>
      <c r="AS485" t="s">
        <v>70</v>
      </c>
      <c r="AT485" s="3">
        <v>0.72599999999999998</v>
      </c>
      <c r="AU485" s="3">
        <v>0.88200000000000001</v>
      </c>
      <c r="AV485" s="4">
        <v>450000</v>
      </c>
      <c r="AW485" s="5">
        <v>101.434</v>
      </c>
      <c r="AX485" s="6">
        <v>456453</v>
      </c>
      <c r="AY485" s="5">
        <v>101.026</v>
      </c>
      <c r="AZ485" s="4">
        <v>454617</v>
      </c>
      <c r="BA485" s="4">
        <v>-1836</v>
      </c>
    </row>
    <row r="486" spans="1:53" hidden="1" x14ac:dyDescent="0.25">
      <c r="A486" t="str">
        <f t="shared" si="21"/>
        <v>Dup</v>
      </c>
      <c r="B486" t="str">
        <f t="shared" si="20"/>
        <v>56516P</v>
      </c>
      <c r="C486" t="s">
        <v>884</v>
      </c>
      <c r="D486" t="s">
        <v>27</v>
      </c>
      <c r="E486" t="s">
        <v>883</v>
      </c>
      <c r="F486" t="s">
        <v>1065</v>
      </c>
      <c r="G486" t="s">
        <v>42</v>
      </c>
      <c r="H486" t="str">
        <f>F486&amp;", "&amp;G486</f>
        <v>Hennepin, MN</v>
      </c>
      <c r="I486" t="s">
        <v>1153</v>
      </c>
      <c r="J486" s="7">
        <v>27053</v>
      </c>
      <c r="K486" t="s">
        <v>1226</v>
      </c>
      <c r="L486">
        <v>68362</v>
      </c>
      <c r="M486">
        <v>58230</v>
      </c>
      <c r="N486">
        <v>2871</v>
      </c>
      <c r="O486">
        <v>96</v>
      </c>
      <c r="P486">
        <v>5098</v>
      </c>
      <c r="Q486">
        <v>0</v>
      </c>
      <c r="R486">
        <v>467</v>
      </c>
      <c r="S486">
        <v>1600</v>
      </c>
      <c r="T486" s="12">
        <v>85.178900558789977</v>
      </c>
      <c r="U486" s="9">
        <f>N486/L486</f>
        <v>4.1997015886018549E-2</v>
      </c>
      <c r="V486" s="9">
        <f>O486/L486</f>
        <v>1.4042889324478512E-3</v>
      </c>
      <c r="W486" s="9">
        <f>P486/L486</f>
        <v>7.4573593516866099E-2</v>
      </c>
      <c r="X486" s="9">
        <f>Q486/L486</f>
        <v>0</v>
      </c>
      <c r="Y486" s="9">
        <f>R486/L486</f>
        <v>6.8312805359702763E-3</v>
      </c>
      <c r="Z486" s="9">
        <f>S486/L486</f>
        <v>2.340481554079752E-2</v>
      </c>
      <c r="AA486" s="9">
        <f>SUM(N486:S486)/L486</f>
        <v>0.14821099441210028</v>
      </c>
      <c r="AB486" s="9" t="str">
        <f>IF(T486&gt;73,"Greater","Less")</f>
        <v>Greater</v>
      </c>
      <c r="AC486" s="9" t="str">
        <f>IF(T486&gt;VLOOKUP(G486,Some_data!$C$3144:$M$3196,11,FALSE),"Greater","Less")</f>
        <v>Greater</v>
      </c>
      <c r="AD486" s="9" t="str">
        <f>IF(T486&gt;VLOOKUP(J486,Some_data!$A$2:$M$3143,13,FALSE),"Greater","Less")</f>
        <v>Greater</v>
      </c>
      <c r="AE486" s="9"/>
      <c r="AF486" t="s">
        <v>30</v>
      </c>
      <c r="AG486" s="1">
        <v>3</v>
      </c>
      <c r="AH486" s="2">
        <v>44228</v>
      </c>
      <c r="AI486" s="2" t="s">
        <v>31</v>
      </c>
      <c r="AJ486" t="s">
        <v>31</v>
      </c>
      <c r="AK486" s="2">
        <v>44228</v>
      </c>
      <c r="AL486" t="s">
        <v>31</v>
      </c>
      <c r="AM486" t="s">
        <v>89</v>
      </c>
      <c r="AN486" t="s">
        <v>31</v>
      </c>
      <c r="AO486" t="s">
        <v>89</v>
      </c>
      <c r="AP486" t="s">
        <v>33</v>
      </c>
      <c r="AQ486" t="s">
        <v>31</v>
      </c>
      <c r="AR486" t="s">
        <v>863</v>
      </c>
      <c r="AS486" t="s">
        <v>70</v>
      </c>
      <c r="AT486" s="3">
        <v>1.173</v>
      </c>
      <c r="AU486" s="3">
        <v>1.448</v>
      </c>
      <c r="AV486" s="4">
        <v>460000</v>
      </c>
      <c r="AW486" s="5">
        <v>102.947</v>
      </c>
      <c r="AX486" s="6">
        <v>473556.2</v>
      </c>
      <c r="AY486" s="5">
        <v>102.599</v>
      </c>
      <c r="AZ486" s="4">
        <v>471955.4</v>
      </c>
      <c r="BA486" s="4">
        <v>-1600.8</v>
      </c>
    </row>
    <row r="487" spans="1:53" hidden="1" x14ac:dyDescent="0.25">
      <c r="A487" t="str">
        <f t="shared" si="21"/>
        <v>Dup</v>
      </c>
      <c r="B487" t="str">
        <f t="shared" si="20"/>
        <v>56516P</v>
      </c>
      <c r="C487" t="s">
        <v>885</v>
      </c>
      <c r="D487" t="s">
        <v>27</v>
      </c>
      <c r="E487" t="s">
        <v>883</v>
      </c>
      <c r="F487" t="s">
        <v>1065</v>
      </c>
      <c r="G487" t="s">
        <v>42</v>
      </c>
      <c r="H487" t="str">
        <f>F487&amp;", "&amp;G487</f>
        <v>Hennepin, MN</v>
      </c>
      <c r="I487" t="s">
        <v>1153</v>
      </c>
      <c r="J487" s="7">
        <v>27053</v>
      </c>
      <c r="K487" t="s">
        <v>1226</v>
      </c>
      <c r="L487">
        <v>68362</v>
      </c>
      <c r="M487">
        <v>58230</v>
      </c>
      <c r="N487">
        <v>2871</v>
      </c>
      <c r="O487">
        <v>96</v>
      </c>
      <c r="P487">
        <v>5098</v>
      </c>
      <c r="Q487">
        <v>0</v>
      </c>
      <c r="R487">
        <v>467</v>
      </c>
      <c r="S487">
        <v>1600</v>
      </c>
      <c r="T487" s="12">
        <v>85.178900558789977</v>
      </c>
      <c r="U487" s="9">
        <f>N487/L487</f>
        <v>4.1997015886018549E-2</v>
      </c>
      <c r="V487" s="9">
        <f>O487/L487</f>
        <v>1.4042889324478512E-3</v>
      </c>
      <c r="W487" s="9">
        <f>P487/L487</f>
        <v>7.4573593516866099E-2</v>
      </c>
      <c r="X487" s="9">
        <f>Q487/L487</f>
        <v>0</v>
      </c>
      <c r="Y487" s="9">
        <f>R487/L487</f>
        <v>6.8312805359702763E-3</v>
      </c>
      <c r="Z487" s="9">
        <f>S487/L487</f>
        <v>2.340481554079752E-2</v>
      </c>
      <c r="AA487" s="9">
        <f>SUM(N487:S487)/L487</f>
        <v>0.14821099441210028</v>
      </c>
      <c r="AB487" s="9" t="str">
        <f>IF(T487&gt;73,"Greater","Less")</f>
        <v>Greater</v>
      </c>
      <c r="AC487" s="9" t="str">
        <f>IF(T487&gt;VLOOKUP(G487,Some_data!$C$3144:$M$3196,11,FALSE),"Greater","Less")</f>
        <v>Greater</v>
      </c>
      <c r="AD487" s="9" t="str">
        <f>IF(T487&gt;VLOOKUP(J487,Some_data!$A$2:$M$3143,13,FALSE),"Greater","Less")</f>
        <v>Greater</v>
      </c>
      <c r="AE487" s="9"/>
      <c r="AF487" t="s">
        <v>30</v>
      </c>
      <c r="AG487" s="1">
        <v>3</v>
      </c>
      <c r="AH487" s="2">
        <v>44593</v>
      </c>
      <c r="AI487" s="2" t="s">
        <v>31</v>
      </c>
      <c r="AJ487" t="s">
        <v>31</v>
      </c>
      <c r="AK487" s="2">
        <v>44593</v>
      </c>
      <c r="AL487" t="s">
        <v>31</v>
      </c>
      <c r="AM487" t="s">
        <v>89</v>
      </c>
      <c r="AN487" t="s">
        <v>31</v>
      </c>
      <c r="AO487" t="s">
        <v>89</v>
      </c>
      <c r="AP487" t="s">
        <v>33</v>
      </c>
      <c r="AQ487" t="s">
        <v>31</v>
      </c>
      <c r="AR487" t="s">
        <v>863</v>
      </c>
      <c r="AS487" t="s">
        <v>70</v>
      </c>
      <c r="AT487" s="3">
        <v>1.3560000000000001</v>
      </c>
      <c r="AU487" s="3">
        <v>1.68</v>
      </c>
      <c r="AV487" s="4">
        <v>475000</v>
      </c>
      <c r="AW487" s="5">
        <v>104.238</v>
      </c>
      <c r="AX487" s="6">
        <v>495130.5</v>
      </c>
      <c r="AY487" s="5">
        <v>104.175</v>
      </c>
      <c r="AZ487" s="4">
        <v>494831.25</v>
      </c>
      <c r="BA487" s="4">
        <v>-299.25</v>
      </c>
    </row>
    <row r="488" spans="1:53" hidden="1" x14ac:dyDescent="0.25">
      <c r="A488" t="str">
        <f t="shared" si="21"/>
        <v>Dup</v>
      </c>
      <c r="B488" t="str">
        <f t="shared" si="20"/>
        <v>56516P</v>
      </c>
      <c r="C488" t="s">
        <v>886</v>
      </c>
      <c r="D488" t="s">
        <v>27</v>
      </c>
      <c r="E488" t="s">
        <v>883</v>
      </c>
      <c r="F488" t="s">
        <v>1065</v>
      </c>
      <c r="G488" t="s">
        <v>42</v>
      </c>
      <c r="H488" t="str">
        <f>F488&amp;", "&amp;G488</f>
        <v>Hennepin, MN</v>
      </c>
      <c r="I488" t="s">
        <v>1153</v>
      </c>
      <c r="J488" s="7">
        <v>27053</v>
      </c>
      <c r="K488" t="s">
        <v>1226</v>
      </c>
      <c r="L488">
        <v>68362</v>
      </c>
      <c r="M488">
        <v>58230</v>
      </c>
      <c r="N488">
        <v>2871</v>
      </c>
      <c r="O488">
        <v>96</v>
      </c>
      <c r="P488">
        <v>5098</v>
      </c>
      <c r="Q488">
        <v>0</v>
      </c>
      <c r="R488">
        <v>467</v>
      </c>
      <c r="S488">
        <v>1600</v>
      </c>
      <c r="T488" s="12">
        <v>85.178900558789977</v>
      </c>
      <c r="U488" s="9">
        <f>N488/L488</f>
        <v>4.1997015886018549E-2</v>
      </c>
      <c r="V488" s="9">
        <f>O488/L488</f>
        <v>1.4042889324478512E-3</v>
      </c>
      <c r="W488" s="9">
        <f>P488/L488</f>
        <v>7.4573593516866099E-2</v>
      </c>
      <c r="X488" s="9">
        <f>Q488/L488</f>
        <v>0</v>
      </c>
      <c r="Y488" s="9">
        <f>R488/L488</f>
        <v>6.8312805359702763E-3</v>
      </c>
      <c r="Z488" s="9">
        <f>S488/L488</f>
        <v>2.340481554079752E-2</v>
      </c>
      <c r="AA488" s="9">
        <f>SUM(N488:S488)/L488</f>
        <v>0.14821099441210028</v>
      </c>
      <c r="AB488" s="9" t="str">
        <f>IF(T488&gt;73,"Greater","Less")</f>
        <v>Greater</v>
      </c>
      <c r="AC488" s="9" t="str">
        <f>IF(T488&gt;VLOOKUP(G488,Some_data!$C$3144:$M$3196,11,FALSE),"Greater","Less")</f>
        <v>Greater</v>
      </c>
      <c r="AD488" s="9" t="str">
        <f>IF(T488&gt;VLOOKUP(J488,Some_data!$A$2:$M$3143,13,FALSE),"Greater","Less")</f>
        <v>Greater</v>
      </c>
      <c r="AE488" s="9"/>
      <c r="AF488" t="s">
        <v>30</v>
      </c>
      <c r="AG488" s="1">
        <v>3</v>
      </c>
      <c r="AH488" s="2">
        <v>44958</v>
      </c>
      <c r="AI488" s="2" t="s">
        <v>31</v>
      </c>
      <c r="AJ488" t="s">
        <v>31</v>
      </c>
      <c r="AK488" s="2">
        <v>44958</v>
      </c>
      <c r="AL488" t="s">
        <v>31</v>
      </c>
      <c r="AM488" t="s">
        <v>89</v>
      </c>
      <c r="AN488" t="s">
        <v>31</v>
      </c>
      <c r="AO488" t="s">
        <v>89</v>
      </c>
      <c r="AP488" t="s">
        <v>33</v>
      </c>
      <c r="AQ488" t="s">
        <v>31</v>
      </c>
      <c r="AR488" t="s">
        <v>863</v>
      </c>
      <c r="AS488" t="s">
        <v>70</v>
      </c>
      <c r="AT488" s="3">
        <v>1.5449999999999999</v>
      </c>
      <c r="AU488" s="3">
        <v>1.919</v>
      </c>
      <c r="AV488" s="4">
        <v>490000</v>
      </c>
      <c r="AW488" s="5">
        <v>105.12</v>
      </c>
      <c r="AX488" s="6">
        <v>515088</v>
      </c>
      <c r="AY488" s="5">
        <v>105.556</v>
      </c>
      <c r="AZ488" s="4">
        <v>517224.4</v>
      </c>
      <c r="BA488" s="4">
        <v>2136.4</v>
      </c>
    </row>
    <row r="489" spans="1:53" hidden="1" x14ac:dyDescent="0.25">
      <c r="A489" t="str">
        <f t="shared" si="21"/>
        <v>Dup</v>
      </c>
      <c r="B489" t="str">
        <f t="shared" si="20"/>
        <v>56516P</v>
      </c>
      <c r="C489" t="s">
        <v>887</v>
      </c>
      <c r="D489" t="s">
        <v>27</v>
      </c>
      <c r="E489" t="s">
        <v>883</v>
      </c>
      <c r="F489" t="s">
        <v>1065</v>
      </c>
      <c r="G489" t="s">
        <v>42</v>
      </c>
      <c r="H489" t="str">
        <f>F489&amp;", "&amp;G489</f>
        <v>Hennepin, MN</v>
      </c>
      <c r="I489" t="s">
        <v>1153</v>
      </c>
      <c r="J489" s="7">
        <v>27053</v>
      </c>
      <c r="K489" t="s">
        <v>1226</v>
      </c>
      <c r="L489">
        <v>68362</v>
      </c>
      <c r="M489">
        <v>58230</v>
      </c>
      <c r="N489">
        <v>2871</v>
      </c>
      <c r="O489">
        <v>96</v>
      </c>
      <c r="P489">
        <v>5098</v>
      </c>
      <c r="Q489">
        <v>0</v>
      </c>
      <c r="R489">
        <v>467</v>
      </c>
      <c r="S489">
        <v>1600</v>
      </c>
      <c r="T489" s="12">
        <v>85.178900558789977</v>
      </c>
      <c r="U489" s="9">
        <f>N489/L489</f>
        <v>4.1997015886018549E-2</v>
      </c>
      <c r="V489" s="9">
        <f>O489/L489</f>
        <v>1.4042889324478512E-3</v>
      </c>
      <c r="W489" s="9">
        <f>P489/L489</f>
        <v>7.4573593516866099E-2</v>
      </c>
      <c r="X489" s="9">
        <f>Q489/L489</f>
        <v>0</v>
      </c>
      <c r="Y489" s="9">
        <f>R489/L489</f>
        <v>6.8312805359702763E-3</v>
      </c>
      <c r="Z489" s="9">
        <f>S489/L489</f>
        <v>2.340481554079752E-2</v>
      </c>
      <c r="AA489" s="9">
        <f>SUM(N489:S489)/L489</f>
        <v>0.14821099441210028</v>
      </c>
      <c r="AB489" s="9" t="str">
        <f>IF(T489&gt;73,"Greater","Less")</f>
        <v>Greater</v>
      </c>
      <c r="AC489" s="9" t="str">
        <f>IF(T489&gt;VLOOKUP(G489,Some_data!$C$3144:$M$3196,11,FALSE),"Greater","Less")</f>
        <v>Greater</v>
      </c>
      <c r="AD489" s="9" t="str">
        <f>IF(T489&gt;VLOOKUP(J489,Some_data!$A$2:$M$3143,13,FALSE),"Greater","Less")</f>
        <v>Greater</v>
      </c>
      <c r="AE489" s="9"/>
      <c r="AF489" t="s">
        <v>30</v>
      </c>
      <c r="AG489" s="1">
        <v>3</v>
      </c>
      <c r="AH489" s="2">
        <v>45323</v>
      </c>
      <c r="AI489" s="2" t="s">
        <v>31</v>
      </c>
      <c r="AJ489" t="s">
        <v>31</v>
      </c>
      <c r="AK489" s="2">
        <v>45323</v>
      </c>
      <c r="AL489" t="s">
        <v>31</v>
      </c>
      <c r="AM489" t="s">
        <v>89</v>
      </c>
      <c r="AN489" t="s">
        <v>31</v>
      </c>
      <c r="AO489" t="s">
        <v>89</v>
      </c>
      <c r="AP489" t="s">
        <v>33</v>
      </c>
      <c r="AQ489" t="s">
        <v>31</v>
      </c>
      <c r="AR489" t="s">
        <v>863</v>
      </c>
      <c r="AS489" t="s">
        <v>70</v>
      </c>
      <c r="AT489" s="3">
        <v>1.7170000000000001</v>
      </c>
      <c r="AU489" s="3">
        <v>2.137</v>
      </c>
      <c r="AV489" s="4">
        <v>500000</v>
      </c>
      <c r="AW489" s="5">
        <v>105.68899999999999</v>
      </c>
      <c r="AX489" s="6">
        <v>528445</v>
      </c>
      <c r="AY489" s="5">
        <v>106.85299999999999</v>
      </c>
      <c r="AZ489" s="4">
        <v>534265</v>
      </c>
      <c r="BA489" s="4">
        <v>5820</v>
      </c>
    </row>
    <row r="490" spans="1:53" hidden="1" x14ac:dyDescent="0.25">
      <c r="A490" t="str">
        <f t="shared" si="21"/>
        <v>Dup</v>
      </c>
      <c r="B490" t="str">
        <f t="shared" si="20"/>
        <v>56516P</v>
      </c>
      <c r="C490" t="s">
        <v>888</v>
      </c>
      <c r="D490" t="s">
        <v>27</v>
      </c>
      <c r="E490" t="s">
        <v>883</v>
      </c>
      <c r="F490" t="s">
        <v>1065</v>
      </c>
      <c r="G490" t="s">
        <v>42</v>
      </c>
      <c r="H490" t="str">
        <f>F490&amp;", "&amp;G490</f>
        <v>Hennepin, MN</v>
      </c>
      <c r="I490" t="s">
        <v>1153</v>
      </c>
      <c r="J490" s="7">
        <v>27053</v>
      </c>
      <c r="K490" t="s">
        <v>1226</v>
      </c>
      <c r="L490">
        <v>68362</v>
      </c>
      <c r="M490">
        <v>58230</v>
      </c>
      <c r="N490">
        <v>2871</v>
      </c>
      <c r="O490">
        <v>96</v>
      </c>
      <c r="P490">
        <v>5098</v>
      </c>
      <c r="Q490">
        <v>0</v>
      </c>
      <c r="R490">
        <v>467</v>
      </c>
      <c r="S490">
        <v>1600</v>
      </c>
      <c r="T490" s="12">
        <v>85.178900558789977</v>
      </c>
      <c r="U490" s="9">
        <f>N490/L490</f>
        <v>4.1997015886018549E-2</v>
      </c>
      <c r="V490" s="9">
        <f>O490/L490</f>
        <v>1.4042889324478512E-3</v>
      </c>
      <c r="W490" s="9">
        <f>P490/L490</f>
        <v>7.4573593516866099E-2</v>
      </c>
      <c r="X490" s="9">
        <f>Q490/L490</f>
        <v>0</v>
      </c>
      <c r="Y490" s="9">
        <f>R490/L490</f>
        <v>6.8312805359702763E-3</v>
      </c>
      <c r="Z490" s="9">
        <f>S490/L490</f>
        <v>2.340481554079752E-2</v>
      </c>
      <c r="AA490" s="9">
        <f>SUM(N490:S490)/L490</f>
        <v>0.14821099441210028</v>
      </c>
      <c r="AB490" s="9" t="str">
        <f>IF(T490&gt;73,"Greater","Less")</f>
        <v>Greater</v>
      </c>
      <c r="AC490" s="9" t="str">
        <f>IF(T490&gt;VLOOKUP(G490,Some_data!$C$3144:$M$3196,11,FALSE),"Greater","Less")</f>
        <v>Greater</v>
      </c>
      <c r="AD490" s="9" t="str">
        <f>IF(T490&gt;VLOOKUP(J490,Some_data!$A$2:$M$3143,13,FALSE),"Greater","Less")</f>
        <v>Greater</v>
      </c>
      <c r="AE490" s="9"/>
      <c r="AF490" t="s">
        <v>30</v>
      </c>
      <c r="AG490" s="1">
        <v>3</v>
      </c>
      <c r="AH490" s="2">
        <v>45689</v>
      </c>
      <c r="AI490" s="2" t="s">
        <v>31</v>
      </c>
      <c r="AJ490" t="s">
        <v>31</v>
      </c>
      <c r="AK490" s="2">
        <v>45689</v>
      </c>
      <c r="AL490" t="s">
        <v>31</v>
      </c>
      <c r="AM490" t="s">
        <v>89</v>
      </c>
      <c r="AN490" t="s">
        <v>31</v>
      </c>
      <c r="AO490" t="s">
        <v>89</v>
      </c>
      <c r="AP490" t="s">
        <v>33</v>
      </c>
      <c r="AQ490" t="s">
        <v>31</v>
      </c>
      <c r="AR490" t="s">
        <v>863</v>
      </c>
      <c r="AS490" t="s">
        <v>70</v>
      </c>
      <c r="AT490" s="3">
        <v>1.829</v>
      </c>
      <c r="AU490" s="3">
        <v>2.2789999999999999</v>
      </c>
      <c r="AV490" s="4">
        <v>520000</v>
      </c>
      <c r="AW490" s="5">
        <v>106.239</v>
      </c>
      <c r="AX490" s="6">
        <v>552442.80000000005</v>
      </c>
      <c r="AY490" s="5">
        <v>107.977</v>
      </c>
      <c r="AZ490" s="4">
        <v>561480.4</v>
      </c>
      <c r="BA490" s="4">
        <v>9037.6</v>
      </c>
    </row>
    <row r="491" spans="1:53" hidden="1" x14ac:dyDescent="0.25">
      <c r="A491" t="str">
        <f t="shared" si="21"/>
        <v>Dup</v>
      </c>
      <c r="B491" t="str">
        <f t="shared" si="20"/>
        <v>56516P</v>
      </c>
      <c r="C491" t="s">
        <v>889</v>
      </c>
      <c r="D491" t="s">
        <v>27</v>
      </c>
      <c r="E491" t="s">
        <v>883</v>
      </c>
      <c r="F491" t="s">
        <v>1065</v>
      </c>
      <c r="G491" t="s">
        <v>42</v>
      </c>
      <c r="H491" t="str">
        <f>F491&amp;", "&amp;G491</f>
        <v>Hennepin, MN</v>
      </c>
      <c r="I491" t="s">
        <v>1153</v>
      </c>
      <c r="J491" s="7">
        <v>27053</v>
      </c>
      <c r="K491" t="s">
        <v>1226</v>
      </c>
      <c r="L491">
        <v>68362</v>
      </c>
      <c r="M491">
        <v>58230</v>
      </c>
      <c r="N491">
        <v>2871</v>
      </c>
      <c r="O491">
        <v>96</v>
      </c>
      <c r="P491">
        <v>5098</v>
      </c>
      <c r="Q491">
        <v>0</v>
      </c>
      <c r="R491">
        <v>467</v>
      </c>
      <c r="S491">
        <v>1600</v>
      </c>
      <c r="T491" s="12">
        <v>85.178900558789977</v>
      </c>
      <c r="U491" s="9">
        <f>N491/L491</f>
        <v>4.1997015886018549E-2</v>
      </c>
      <c r="V491" s="9">
        <f>O491/L491</f>
        <v>1.4042889324478512E-3</v>
      </c>
      <c r="W491" s="9">
        <f>P491/L491</f>
        <v>7.4573593516866099E-2</v>
      </c>
      <c r="X491" s="9">
        <f>Q491/L491</f>
        <v>0</v>
      </c>
      <c r="Y491" s="9">
        <f>R491/L491</f>
        <v>6.8312805359702763E-3</v>
      </c>
      <c r="Z491" s="9">
        <f>S491/L491</f>
        <v>2.340481554079752E-2</v>
      </c>
      <c r="AA491" s="9">
        <f>SUM(N491:S491)/L491</f>
        <v>0.14821099441210028</v>
      </c>
      <c r="AB491" s="9" t="str">
        <f>IF(T491&gt;73,"Greater","Less")</f>
        <v>Greater</v>
      </c>
      <c r="AC491" s="9" t="str">
        <f>IF(T491&gt;VLOOKUP(G491,Some_data!$C$3144:$M$3196,11,FALSE),"Greater","Less")</f>
        <v>Greater</v>
      </c>
      <c r="AD491" s="9" t="str">
        <f>IF(T491&gt;VLOOKUP(J491,Some_data!$A$2:$M$3143,13,FALSE),"Greater","Less")</f>
        <v>Greater</v>
      </c>
      <c r="AE491" s="9"/>
      <c r="AF491" t="s">
        <v>30</v>
      </c>
      <c r="AG491" s="1">
        <v>3</v>
      </c>
      <c r="AH491" s="2">
        <v>46054</v>
      </c>
      <c r="AI491" s="2" t="s">
        <v>31</v>
      </c>
      <c r="AJ491" t="s">
        <v>31</v>
      </c>
      <c r="AK491" s="2">
        <v>46054</v>
      </c>
      <c r="AL491" t="s">
        <v>31</v>
      </c>
      <c r="AM491" t="s">
        <v>89</v>
      </c>
      <c r="AN491" t="s">
        <v>31</v>
      </c>
      <c r="AO491" t="s">
        <v>89</v>
      </c>
      <c r="AP491" t="s">
        <v>33</v>
      </c>
      <c r="AQ491" t="s">
        <v>31</v>
      </c>
      <c r="AR491" t="s">
        <v>863</v>
      </c>
      <c r="AS491" t="s">
        <v>70</v>
      </c>
      <c r="AT491" s="3">
        <v>1.988</v>
      </c>
      <c r="AU491" s="3">
        <v>2.48</v>
      </c>
      <c r="AV491" s="4">
        <v>535000</v>
      </c>
      <c r="AW491" s="5">
        <v>106.258</v>
      </c>
      <c r="AX491" s="6">
        <v>568480.30000000005</v>
      </c>
      <c r="AY491" s="5">
        <v>108.535</v>
      </c>
      <c r="AZ491" s="4">
        <v>580662.25</v>
      </c>
      <c r="BA491" s="4">
        <v>12181.95</v>
      </c>
    </row>
    <row r="492" spans="1:53" hidden="1" x14ac:dyDescent="0.25">
      <c r="A492" t="str">
        <f t="shared" si="21"/>
        <v>Dup</v>
      </c>
      <c r="B492" t="str">
        <f t="shared" si="20"/>
        <v>56516P</v>
      </c>
      <c r="C492" t="s">
        <v>890</v>
      </c>
      <c r="D492" t="s">
        <v>27</v>
      </c>
      <c r="E492" t="s">
        <v>883</v>
      </c>
      <c r="F492" t="s">
        <v>1065</v>
      </c>
      <c r="G492" t="s">
        <v>42</v>
      </c>
      <c r="H492" t="str">
        <f>F492&amp;", "&amp;G492</f>
        <v>Hennepin, MN</v>
      </c>
      <c r="I492" t="s">
        <v>1153</v>
      </c>
      <c r="J492" s="7">
        <v>27053</v>
      </c>
      <c r="K492" t="s">
        <v>1226</v>
      </c>
      <c r="L492">
        <v>68362</v>
      </c>
      <c r="M492">
        <v>58230</v>
      </c>
      <c r="N492">
        <v>2871</v>
      </c>
      <c r="O492">
        <v>96</v>
      </c>
      <c r="P492">
        <v>5098</v>
      </c>
      <c r="Q492">
        <v>0</v>
      </c>
      <c r="R492">
        <v>467</v>
      </c>
      <c r="S492">
        <v>1600</v>
      </c>
      <c r="T492" s="12">
        <v>85.178900558789977</v>
      </c>
      <c r="U492" s="9">
        <f>N492/L492</f>
        <v>4.1997015886018549E-2</v>
      </c>
      <c r="V492" s="9">
        <f>O492/L492</f>
        <v>1.4042889324478512E-3</v>
      </c>
      <c r="W492" s="9">
        <f>P492/L492</f>
        <v>7.4573593516866099E-2</v>
      </c>
      <c r="X492" s="9">
        <f>Q492/L492</f>
        <v>0</v>
      </c>
      <c r="Y492" s="9">
        <f>R492/L492</f>
        <v>6.8312805359702763E-3</v>
      </c>
      <c r="Z492" s="9">
        <f>S492/L492</f>
        <v>2.340481554079752E-2</v>
      </c>
      <c r="AA492" s="9">
        <f>SUM(N492:S492)/L492</f>
        <v>0.14821099441210028</v>
      </c>
      <c r="AB492" s="9" t="str">
        <f>IF(T492&gt;73,"Greater","Less")</f>
        <v>Greater</v>
      </c>
      <c r="AC492" s="9" t="str">
        <f>IF(T492&gt;VLOOKUP(G492,Some_data!$C$3144:$M$3196,11,FALSE),"Greater","Less")</f>
        <v>Greater</v>
      </c>
      <c r="AD492" s="9" t="str">
        <f>IF(T492&gt;VLOOKUP(J492,Some_data!$A$2:$M$3143,13,FALSE),"Greater","Less")</f>
        <v>Greater</v>
      </c>
      <c r="AE492" s="9"/>
      <c r="AF492" t="s">
        <v>30</v>
      </c>
      <c r="AG492" s="1">
        <v>2.25</v>
      </c>
      <c r="AH492" s="2">
        <v>46419</v>
      </c>
      <c r="AI492" s="2">
        <v>46054</v>
      </c>
      <c r="AJ492" t="s">
        <v>31</v>
      </c>
      <c r="AK492" s="2">
        <v>46054</v>
      </c>
      <c r="AL492" t="s">
        <v>31</v>
      </c>
      <c r="AM492" t="s">
        <v>89</v>
      </c>
      <c r="AN492" t="s">
        <v>31</v>
      </c>
      <c r="AO492" t="s">
        <v>89</v>
      </c>
      <c r="AP492" t="s">
        <v>33</v>
      </c>
      <c r="AQ492" t="s">
        <v>31</v>
      </c>
      <c r="AR492" t="s">
        <v>863</v>
      </c>
      <c r="AS492" t="s">
        <v>70</v>
      </c>
      <c r="AT492" s="3">
        <v>2.0979999999999999</v>
      </c>
      <c r="AU492" s="3">
        <v>2.62</v>
      </c>
      <c r="AV492" s="4">
        <v>550000</v>
      </c>
      <c r="AW492" s="5">
        <v>100.93300000000001</v>
      </c>
      <c r="AX492" s="6">
        <v>555131.5</v>
      </c>
      <c r="AY492" s="5">
        <v>103.09699999999999</v>
      </c>
      <c r="AZ492" s="4">
        <v>567033.5</v>
      </c>
      <c r="BA492" s="4">
        <v>11902</v>
      </c>
    </row>
    <row r="493" spans="1:53" hidden="1" x14ac:dyDescent="0.25">
      <c r="A493" t="str">
        <f t="shared" si="21"/>
        <v>Dup</v>
      </c>
      <c r="B493" t="str">
        <f t="shared" si="20"/>
        <v>56516P</v>
      </c>
      <c r="C493" t="s">
        <v>891</v>
      </c>
      <c r="D493" t="s">
        <v>27</v>
      </c>
      <c r="E493" t="s">
        <v>883</v>
      </c>
      <c r="F493" t="s">
        <v>1065</v>
      </c>
      <c r="G493" t="s">
        <v>42</v>
      </c>
      <c r="H493" t="str">
        <f>F493&amp;", "&amp;G493</f>
        <v>Hennepin, MN</v>
      </c>
      <c r="I493" t="s">
        <v>1153</v>
      </c>
      <c r="J493" s="7">
        <v>27053</v>
      </c>
      <c r="K493" t="s">
        <v>1226</v>
      </c>
      <c r="L493">
        <v>68362</v>
      </c>
      <c r="M493">
        <v>58230</v>
      </c>
      <c r="N493">
        <v>2871</v>
      </c>
      <c r="O493">
        <v>96</v>
      </c>
      <c r="P493">
        <v>5098</v>
      </c>
      <c r="Q493">
        <v>0</v>
      </c>
      <c r="R493">
        <v>467</v>
      </c>
      <c r="S493">
        <v>1600</v>
      </c>
      <c r="T493" s="12">
        <v>85.178900558789977</v>
      </c>
      <c r="U493" s="9">
        <f>N493/L493</f>
        <v>4.1997015886018549E-2</v>
      </c>
      <c r="V493" s="9">
        <f>O493/L493</f>
        <v>1.4042889324478512E-3</v>
      </c>
      <c r="W493" s="9">
        <f>P493/L493</f>
        <v>7.4573593516866099E-2</v>
      </c>
      <c r="X493" s="9">
        <f>Q493/L493</f>
        <v>0</v>
      </c>
      <c r="Y493" s="9">
        <f>R493/L493</f>
        <v>6.8312805359702763E-3</v>
      </c>
      <c r="Z493" s="9">
        <f>S493/L493</f>
        <v>2.340481554079752E-2</v>
      </c>
      <c r="AA493" s="9">
        <f>SUM(N493:S493)/L493</f>
        <v>0.14821099441210028</v>
      </c>
      <c r="AB493" s="9" t="str">
        <f>IF(T493&gt;73,"Greater","Less")</f>
        <v>Greater</v>
      </c>
      <c r="AC493" s="9" t="str">
        <f>IF(T493&gt;VLOOKUP(G493,Some_data!$C$3144:$M$3196,11,FALSE),"Greater","Less")</f>
        <v>Greater</v>
      </c>
      <c r="AD493" s="9" t="str">
        <f>IF(T493&gt;VLOOKUP(J493,Some_data!$A$2:$M$3143,13,FALSE),"Greater","Less")</f>
        <v>Greater</v>
      </c>
      <c r="AE493" s="9"/>
      <c r="AF493" t="s">
        <v>30</v>
      </c>
      <c r="AG493" s="1">
        <v>2.25</v>
      </c>
      <c r="AH493" s="2">
        <v>46784</v>
      </c>
      <c r="AI493" s="2">
        <v>46054</v>
      </c>
      <c r="AJ493" t="s">
        <v>31</v>
      </c>
      <c r="AK493" s="2">
        <v>46054</v>
      </c>
      <c r="AL493" t="s">
        <v>31</v>
      </c>
      <c r="AM493" t="s">
        <v>89</v>
      </c>
      <c r="AN493" t="s">
        <v>31</v>
      </c>
      <c r="AO493" t="s">
        <v>89</v>
      </c>
      <c r="AP493" t="s">
        <v>33</v>
      </c>
      <c r="AQ493" t="s">
        <v>31</v>
      </c>
      <c r="AR493" t="s">
        <v>863</v>
      </c>
      <c r="AS493" t="s">
        <v>70</v>
      </c>
      <c r="AT493" s="3">
        <v>2.1989999999999998</v>
      </c>
      <c r="AU493" s="3">
        <v>2.7469999999999999</v>
      </c>
      <c r="AV493" s="4">
        <v>560000</v>
      </c>
      <c r="AW493" s="5">
        <v>100.31</v>
      </c>
      <c r="AX493" s="6">
        <v>561736</v>
      </c>
      <c r="AY493" s="5">
        <v>102.468</v>
      </c>
      <c r="AZ493" s="4">
        <v>573820.80000000005</v>
      </c>
      <c r="BA493" s="4">
        <v>12084.8</v>
      </c>
    </row>
    <row r="494" spans="1:53" hidden="1" x14ac:dyDescent="0.25">
      <c r="A494" t="str">
        <f t="shared" si="21"/>
        <v>Dup</v>
      </c>
      <c r="B494" t="str">
        <f t="shared" si="20"/>
        <v>56516P</v>
      </c>
      <c r="C494" t="s">
        <v>892</v>
      </c>
      <c r="D494" t="s">
        <v>27</v>
      </c>
      <c r="E494" t="s">
        <v>883</v>
      </c>
      <c r="F494" t="s">
        <v>1065</v>
      </c>
      <c r="G494" t="s">
        <v>42</v>
      </c>
      <c r="H494" t="str">
        <f>F494&amp;", "&amp;G494</f>
        <v>Hennepin, MN</v>
      </c>
      <c r="I494" t="s">
        <v>1153</v>
      </c>
      <c r="J494" s="7">
        <v>27053</v>
      </c>
      <c r="K494" t="s">
        <v>1226</v>
      </c>
      <c r="L494">
        <v>68362</v>
      </c>
      <c r="M494">
        <v>58230</v>
      </c>
      <c r="N494">
        <v>2871</v>
      </c>
      <c r="O494">
        <v>96</v>
      </c>
      <c r="P494">
        <v>5098</v>
      </c>
      <c r="Q494">
        <v>0</v>
      </c>
      <c r="R494">
        <v>467</v>
      </c>
      <c r="S494">
        <v>1600</v>
      </c>
      <c r="T494" s="12">
        <v>85.178900558789977</v>
      </c>
      <c r="U494" s="9">
        <f>N494/L494</f>
        <v>4.1997015886018549E-2</v>
      </c>
      <c r="V494" s="9">
        <f>O494/L494</f>
        <v>1.4042889324478512E-3</v>
      </c>
      <c r="W494" s="9">
        <f>P494/L494</f>
        <v>7.4573593516866099E-2</v>
      </c>
      <c r="X494" s="9">
        <f>Q494/L494</f>
        <v>0</v>
      </c>
      <c r="Y494" s="9">
        <f>R494/L494</f>
        <v>6.8312805359702763E-3</v>
      </c>
      <c r="Z494" s="9">
        <f>S494/L494</f>
        <v>2.340481554079752E-2</v>
      </c>
      <c r="AA494" s="9">
        <f>SUM(N494:S494)/L494</f>
        <v>0.14821099441210028</v>
      </c>
      <c r="AB494" s="9" t="str">
        <f>IF(T494&gt;73,"Greater","Less")</f>
        <v>Greater</v>
      </c>
      <c r="AC494" s="9" t="str">
        <f>IF(T494&gt;VLOOKUP(G494,Some_data!$C$3144:$M$3196,11,FALSE),"Greater","Less")</f>
        <v>Greater</v>
      </c>
      <c r="AD494" s="9" t="str">
        <f>IF(T494&gt;VLOOKUP(J494,Some_data!$A$2:$M$3143,13,FALSE),"Greater","Less")</f>
        <v>Greater</v>
      </c>
      <c r="AE494" s="9"/>
      <c r="AF494" t="s">
        <v>30</v>
      </c>
      <c r="AG494" s="1">
        <v>2.375</v>
      </c>
      <c r="AH494" s="2">
        <v>47150</v>
      </c>
      <c r="AI494" s="2">
        <v>46054</v>
      </c>
      <c r="AJ494" t="s">
        <v>31</v>
      </c>
      <c r="AK494" s="2">
        <v>46054</v>
      </c>
      <c r="AL494" t="s">
        <v>31</v>
      </c>
      <c r="AM494" t="s">
        <v>89</v>
      </c>
      <c r="AN494" t="s">
        <v>31</v>
      </c>
      <c r="AO494" t="s">
        <v>89</v>
      </c>
      <c r="AP494" t="s">
        <v>33</v>
      </c>
      <c r="AQ494" t="s">
        <v>31</v>
      </c>
      <c r="AR494" t="s">
        <v>863</v>
      </c>
      <c r="AS494" t="s">
        <v>70</v>
      </c>
      <c r="AT494" s="3">
        <v>2.35</v>
      </c>
      <c r="AU494" s="3">
        <v>2.9369999999999998</v>
      </c>
      <c r="AV494" s="4">
        <v>575000</v>
      </c>
      <c r="AW494" s="5">
        <v>100.154</v>
      </c>
      <c r="AX494" s="6">
        <v>575885.5</v>
      </c>
      <c r="AY494" s="5">
        <v>102.746</v>
      </c>
      <c r="AZ494" s="4">
        <v>590789.5</v>
      </c>
      <c r="BA494" s="4">
        <v>14904</v>
      </c>
    </row>
    <row r="495" spans="1:53" hidden="1" x14ac:dyDescent="0.25">
      <c r="A495" t="str">
        <f t="shared" si="21"/>
        <v>Dup</v>
      </c>
      <c r="B495" t="str">
        <f t="shared" si="20"/>
        <v>56516P</v>
      </c>
      <c r="C495" t="s">
        <v>893</v>
      </c>
      <c r="D495" t="s">
        <v>27</v>
      </c>
      <c r="E495" t="s">
        <v>883</v>
      </c>
      <c r="F495" t="s">
        <v>1065</v>
      </c>
      <c r="G495" t="s">
        <v>42</v>
      </c>
      <c r="H495" t="str">
        <f>F495&amp;", "&amp;G495</f>
        <v>Hennepin, MN</v>
      </c>
      <c r="I495" t="s">
        <v>1153</v>
      </c>
      <c r="J495" s="7">
        <v>27053</v>
      </c>
      <c r="K495" t="s">
        <v>1226</v>
      </c>
      <c r="L495">
        <v>68362</v>
      </c>
      <c r="M495">
        <v>58230</v>
      </c>
      <c r="N495">
        <v>2871</v>
      </c>
      <c r="O495">
        <v>96</v>
      </c>
      <c r="P495">
        <v>5098</v>
      </c>
      <c r="Q495">
        <v>0</v>
      </c>
      <c r="R495">
        <v>467</v>
      </c>
      <c r="S495">
        <v>1600</v>
      </c>
      <c r="T495" s="12">
        <v>85.178900558789977</v>
      </c>
      <c r="U495" s="9">
        <f>N495/L495</f>
        <v>4.1997015886018549E-2</v>
      </c>
      <c r="V495" s="9">
        <f>O495/L495</f>
        <v>1.4042889324478512E-3</v>
      </c>
      <c r="W495" s="9">
        <f>P495/L495</f>
        <v>7.4573593516866099E-2</v>
      </c>
      <c r="X495" s="9">
        <f>Q495/L495</f>
        <v>0</v>
      </c>
      <c r="Y495" s="9">
        <f>R495/L495</f>
        <v>6.8312805359702763E-3</v>
      </c>
      <c r="Z495" s="9">
        <f>S495/L495</f>
        <v>2.340481554079752E-2</v>
      </c>
      <c r="AA495" s="9">
        <f>SUM(N495:S495)/L495</f>
        <v>0.14821099441210028</v>
      </c>
      <c r="AB495" s="9" t="str">
        <f>IF(T495&gt;73,"Greater","Less")</f>
        <v>Greater</v>
      </c>
      <c r="AC495" s="9" t="str">
        <f>IF(T495&gt;VLOOKUP(G495,Some_data!$C$3144:$M$3196,11,FALSE),"Greater","Less")</f>
        <v>Greater</v>
      </c>
      <c r="AD495" s="9" t="str">
        <f>IF(T495&gt;VLOOKUP(J495,Some_data!$A$2:$M$3143,13,FALSE),"Greater","Less")</f>
        <v>Greater</v>
      </c>
      <c r="AE495" s="9"/>
      <c r="AF495" t="s">
        <v>30</v>
      </c>
      <c r="AG495" s="1">
        <v>2.6</v>
      </c>
      <c r="AH495" s="2">
        <v>47515</v>
      </c>
      <c r="AI495" s="2">
        <v>46054</v>
      </c>
      <c r="AJ495" t="s">
        <v>31</v>
      </c>
      <c r="AK495" s="2">
        <v>46054</v>
      </c>
      <c r="AL495" t="s">
        <v>31</v>
      </c>
      <c r="AM495" t="s">
        <v>89</v>
      </c>
      <c r="AN495" t="s">
        <v>31</v>
      </c>
      <c r="AO495" t="s">
        <v>89</v>
      </c>
      <c r="AP495" t="s">
        <v>33</v>
      </c>
      <c r="AQ495" t="s">
        <v>31</v>
      </c>
      <c r="AR495" t="s">
        <v>863</v>
      </c>
      <c r="AS495" t="s">
        <v>70</v>
      </c>
      <c r="AT495" s="3">
        <v>2.4990000000000001</v>
      </c>
      <c r="AU495" s="3">
        <v>3.1269999999999998</v>
      </c>
      <c r="AV495" s="4">
        <v>590000</v>
      </c>
      <c r="AW495" s="5">
        <v>100.61199999999999</v>
      </c>
      <c r="AX495" s="6">
        <v>593610.80000000005</v>
      </c>
      <c r="AY495" s="5">
        <v>102.84099999999999</v>
      </c>
      <c r="AZ495" s="4">
        <v>606761.9</v>
      </c>
      <c r="BA495" s="4">
        <v>13151.1</v>
      </c>
    </row>
    <row r="496" spans="1:53" hidden="1" x14ac:dyDescent="0.25">
      <c r="A496" t="str">
        <f t="shared" si="21"/>
        <v>Dup</v>
      </c>
      <c r="B496" t="str">
        <f t="shared" si="20"/>
        <v>56516P</v>
      </c>
      <c r="C496" t="s">
        <v>894</v>
      </c>
      <c r="D496" t="s">
        <v>27</v>
      </c>
      <c r="E496" t="s">
        <v>883</v>
      </c>
      <c r="F496" t="s">
        <v>1065</v>
      </c>
      <c r="G496" t="s">
        <v>42</v>
      </c>
      <c r="H496" t="str">
        <f>F496&amp;", "&amp;G496</f>
        <v>Hennepin, MN</v>
      </c>
      <c r="I496" t="s">
        <v>1153</v>
      </c>
      <c r="J496" s="7">
        <v>27053</v>
      </c>
      <c r="K496" t="s">
        <v>1226</v>
      </c>
      <c r="L496">
        <v>68362</v>
      </c>
      <c r="M496">
        <v>58230</v>
      </c>
      <c r="N496">
        <v>2871</v>
      </c>
      <c r="O496">
        <v>96</v>
      </c>
      <c r="P496">
        <v>5098</v>
      </c>
      <c r="Q496">
        <v>0</v>
      </c>
      <c r="R496">
        <v>467</v>
      </c>
      <c r="S496">
        <v>1600</v>
      </c>
      <c r="T496" s="12">
        <v>85.178900558789977</v>
      </c>
      <c r="U496" s="9">
        <f>N496/L496</f>
        <v>4.1997015886018549E-2</v>
      </c>
      <c r="V496" s="9">
        <f>O496/L496</f>
        <v>1.4042889324478512E-3</v>
      </c>
      <c r="W496" s="9">
        <f>P496/L496</f>
        <v>7.4573593516866099E-2</v>
      </c>
      <c r="X496" s="9">
        <f>Q496/L496</f>
        <v>0</v>
      </c>
      <c r="Y496" s="9">
        <f>R496/L496</f>
        <v>6.8312805359702763E-3</v>
      </c>
      <c r="Z496" s="9">
        <f>S496/L496</f>
        <v>2.340481554079752E-2</v>
      </c>
      <c r="AA496" s="9">
        <f>SUM(N496:S496)/L496</f>
        <v>0.14821099441210028</v>
      </c>
      <c r="AB496" s="9" t="str">
        <f>IF(T496&gt;73,"Greater","Less")</f>
        <v>Greater</v>
      </c>
      <c r="AC496" s="9" t="str">
        <f>IF(T496&gt;VLOOKUP(G496,Some_data!$C$3144:$M$3196,11,FALSE),"Greater","Less")</f>
        <v>Greater</v>
      </c>
      <c r="AD496" s="9" t="str">
        <f>IF(T496&gt;VLOOKUP(J496,Some_data!$A$2:$M$3143,13,FALSE),"Greater","Less")</f>
        <v>Greater</v>
      </c>
      <c r="AE496" s="9"/>
      <c r="AF496" t="s">
        <v>30</v>
      </c>
      <c r="AG496" s="1">
        <v>3</v>
      </c>
      <c r="AH496" s="2">
        <v>47515</v>
      </c>
      <c r="AI496" s="2">
        <v>46054</v>
      </c>
      <c r="AJ496" t="s">
        <v>31</v>
      </c>
      <c r="AK496" s="2">
        <v>46054</v>
      </c>
      <c r="AL496" t="s">
        <v>31</v>
      </c>
      <c r="AM496" t="s">
        <v>89</v>
      </c>
      <c r="AN496" t="s">
        <v>31</v>
      </c>
      <c r="AO496" t="s">
        <v>89</v>
      </c>
      <c r="AP496" t="s">
        <v>33</v>
      </c>
      <c r="AQ496" t="s">
        <v>31</v>
      </c>
      <c r="AR496" t="s">
        <v>863</v>
      </c>
      <c r="AS496" t="s">
        <v>70</v>
      </c>
      <c r="AT496" s="3">
        <v>2.7959999999999998</v>
      </c>
      <c r="AU496" s="3">
        <v>3.5030000000000001</v>
      </c>
      <c r="AV496" s="4">
        <v>430000</v>
      </c>
      <c r="AW496" s="5">
        <v>101.224</v>
      </c>
      <c r="AX496" s="6">
        <v>435263.2</v>
      </c>
      <c r="AY496" s="5">
        <v>105.813</v>
      </c>
      <c r="AZ496" s="4">
        <v>454995.9</v>
      </c>
      <c r="BA496" s="4">
        <v>19732.7</v>
      </c>
    </row>
    <row r="497" spans="1:53" hidden="1" x14ac:dyDescent="0.25">
      <c r="A497" t="str">
        <f t="shared" si="21"/>
        <v>Dup</v>
      </c>
      <c r="B497" t="str">
        <f t="shared" si="20"/>
        <v>56516P</v>
      </c>
      <c r="C497" t="s">
        <v>895</v>
      </c>
      <c r="D497" t="s">
        <v>27</v>
      </c>
      <c r="E497" t="s">
        <v>883</v>
      </c>
      <c r="F497" t="s">
        <v>1065</v>
      </c>
      <c r="G497" t="s">
        <v>42</v>
      </c>
      <c r="H497" t="str">
        <f>F497&amp;", "&amp;G497</f>
        <v>Hennepin, MN</v>
      </c>
      <c r="I497" t="s">
        <v>1153</v>
      </c>
      <c r="J497" s="7">
        <v>27053</v>
      </c>
      <c r="K497" t="s">
        <v>1226</v>
      </c>
      <c r="L497">
        <v>68362</v>
      </c>
      <c r="M497">
        <v>58230</v>
      </c>
      <c r="N497">
        <v>2871</v>
      </c>
      <c r="O497">
        <v>96</v>
      </c>
      <c r="P497">
        <v>5098</v>
      </c>
      <c r="Q497">
        <v>0</v>
      </c>
      <c r="R497">
        <v>467</v>
      </c>
      <c r="S497">
        <v>1600</v>
      </c>
      <c r="T497" s="12">
        <v>85.178900558789977</v>
      </c>
      <c r="U497" s="9">
        <f>N497/L497</f>
        <v>4.1997015886018549E-2</v>
      </c>
      <c r="V497" s="9">
        <f>O497/L497</f>
        <v>1.4042889324478512E-3</v>
      </c>
      <c r="W497" s="9">
        <f>P497/L497</f>
        <v>7.4573593516866099E-2</v>
      </c>
      <c r="X497" s="9">
        <f>Q497/L497</f>
        <v>0</v>
      </c>
      <c r="Y497" s="9">
        <f>R497/L497</f>
        <v>6.8312805359702763E-3</v>
      </c>
      <c r="Z497" s="9">
        <f>S497/L497</f>
        <v>2.340481554079752E-2</v>
      </c>
      <c r="AA497" s="9">
        <f>SUM(N497:S497)/L497</f>
        <v>0.14821099441210028</v>
      </c>
      <c r="AB497" s="9" t="str">
        <f>IF(T497&gt;73,"Greater","Less")</f>
        <v>Greater</v>
      </c>
      <c r="AC497" s="9" t="str">
        <f>IF(T497&gt;VLOOKUP(G497,Some_data!$C$3144:$M$3196,11,FALSE),"Greater","Less")</f>
        <v>Greater</v>
      </c>
      <c r="AD497" s="9" t="str">
        <f>IF(T497&gt;VLOOKUP(J497,Some_data!$A$2:$M$3143,13,FALSE),"Greater","Less")</f>
        <v>Greater</v>
      </c>
      <c r="AE497" s="9"/>
      <c r="AF497" t="s">
        <v>30</v>
      </c>
      <c r="AG497" s="1">
        <v>3.125</v>
      </c>
      <c r="AH497" s="2">
        <v>48976</v>
      </c>
      <c r="AI497" s="2">
        <v>46054</v>
      </c>
      <c r="AJ497" t="s">
        <v>31</v>
      </c>
      <c r="AK497" s="2">
        <v>46054</v>
      </c>
      <c r="AL497" t="s">
        <v>31</v>
      </c>
      <c r="AM497" t="s">
        <v>89</v>
      </c>
      <c r="AN497" t="s">
        <v>31</v>
      </c>
      <c r="AO497" t="s">
        <v>89</v>
      </c>
      <c r="AP497" t="s">
        <v>33</v>
      </c>
      <c r="AQ497" t="s">
        <v>31</v>
      </c>
      <c r="AR497" t="s">
        <v>863</v>
      </c>
      <c r="AS497" t="s">
        <v>70</v>
      </c>
      <c r="AT497" s="3">
        <v>3.15</v>
      </c>
      <c r="AU497" s="3">
        <v>3.9510000000000001</v>
      </c>
      <c r="AV497" s="4">
        <v>485000</v>
      </c>
      <c r="AW497" s="5">
        <v>99.706000000000003</v>
      </c>
      <c r="AX497" s="6">
        <v>483574.1</v>
      </c>
      <c r="AY497" s="5">
        <v>104.143</v>
      </c>
      <c r="AZ497" s="4">
        <v>505093.55</v>
      </c>
      <c r="BA497" s="4">
        <v>21519.45</v>
      </c>
    </row>
    <row r="498" spans="1:53" x14ac:dyDescent="0.25">
      <c r="A498" t="str">
        <f t="shared" si="21"/>
        <v xml:space="preserve"> </v>
      </c>
      <c r="B498" t="str">
        <f t="shared" si="20"/>
        <v>570884</v>
      </c>
      <c r="C498" t="s">
        <v>198</v>
      </c>
      <c r="D498" t="s">
        <v>27</v>
      </c>
      <c r="E498" t="s">
        <v>199</v>
      </c>
      <c r="F498" t="s">
        <v>1060</v>
      </c>
      <c r="G498" t="s">
        <v>48</v>
      </c>
      <c r="H498" t="str">
        <f>F498&amp;", "&amp;G498</f>
        <v>Middlesex, MA</v>
      </c>
      <c r="I498" t="s">
        <v>1148</v>
      </c>
      <c r="J498" s="7">
        <v>25017</v>
      </c>
      <c r="K498" t="s">
        <v>1226</v>
      </c>
      <c r="L498">
        <v>39771</v>
      </c>
      <c r="M498">
        <v>31186</v>
      </c>
      <c r="N498">
        <v>1062</v>
      </c>
      <c r="O498">
        <v>39</v>
      </c>
      <c r="P498">
        <v>2146</v>
      </c>
      <c r="Q498">
        <v>0</v>
      </c>
      <c r="R498">
        <v>2187</v>
      </c>
      <c r="S498">
        <v>3151</v>
      </c>
      <c r="T498" s="12">
        <v>78.41391969022655</v>
      </c>
      <c r="U498" s="9">
        <f>N498/L498</f>
        <v>2.6702873953383117E-2</v>
      </c>
      <c r="V498" s="9">
        <f>O498/L498</f>
        <v>9.8061401523723323E-4</v>
      </c>
      <c r="W498" s="9">
        <f>P498/L498</f>
        <v>5.3958914787156469E-2</v>
      </c>
      <c r="X498" s="9">
        <f>Q498/L498</f>
        <v>0</v>
      </c>
      <c r="Y498" s="9">
        <f>R498/L498</f>
        <v>5.4989816700610997E-2</v>
      </c>
      <c r="Z498" s="9">
        <f>S498/L498</f>
        <v>7.9228583641346703E-2</v>
      </c>
      <c r="AA498" s="9">
        <f>SUM(N498:S498)/L498</f>
        <v>0.21586080309773453</v>
      </c>
      <c r="AB498" s="9" t="str">
        <f>IF(T498&gt;73,"Greater","Less")</f>
        <v>Greater</v>
      </c>
      <c r="AC498" s="9" t="str">
        <f>IF(T498&gt;VLOOKUP(G498,Some_data!$C$3144:$M$3196,11,FALSE),"Greater","Less")</f>
        <v>Less</v>
      </c>
      <c r="AD498" s="9" t="str">
        <f>IF(T498&gt;VLOOKUP(J498,Some_data!$A$2:$M$3143,13,FALSE),"Greater","Less")</f>
        <v>Greater</v>
      </c>
      <c r="AE498" s="12">
        <f>IF(AD498="Greater",0,1)</f>
        <v>0</v>
      </c>
      <c r="AF498" t="s">
        <v>87</v>
      </c>
      <c r="AG498" s="1">
        <v>5</v>
      </c>
      <c r="AH498" s="2">
        <v>47270</v>
      </c>
      <c r="AI498" s="2">
        <v>46905</v>
      </c>
      <c r="AJ498" t="s">
        <v>31</v>
      </c>
      <c r="AK498" s="2">
        <v>46905</v>
      </c>
      <c r="AL498" t="s">
        <v>31</v>
      </c>
      <c r="AM498" t="s">
        <v>89</v>
      </c>
      <c r="AN498" t="s">
        <v>31</v>
      </c>
      <c r="AO498" t="s">
        <v>89</v>
      </c>
      <c r="AP498" t="s">
        <v>69</v>
      </c>
      <c r="AQ498" t="s">
        <v>31</v>
      </c>
      <c r="AR498" t="s">
        <v>100</v>
      </c>
      <c r="AS498" t="s">
        <v>70</v>
      </c>
      <c r="AT498" s="3">
        <v>2.536</v>
      </c>
      <c r="AU498" s="3">
        <v>3.0259999999999998</v>
      </c>
      <c r="AV498" s="4">
        <v>810000</v>
      </c>
      <c r="AW498" s="5">
        <v>119.654</v>
      </c>
      <c r="AX498" s="6">
        <v>969197.4</v>
      </c>
      <c r="AY498" s="5">
        <v>129</v>
      </c>
      <c r="AZ498" s="4">
        <v>1044900</v>
      </c>
      <c r="BA498" s="4">
        <v>75702.600000000006</v>
      </c>
    </row>
    <row r="499" spans="1:53" hidden="1" x14ac:dyDescent="0.25">
      <c r="A499" t="str">
        <f t="shared" si="21"/>
        <v>Dup</v>
      </c>
      <c r="B499" t="str">
        <f t="shared" si="20"/>
        <v>570884</v>
      </c>
      <c r="C499" t="s">
        <v>200</v>
      </c>
      <c r="D499" t="s">
        <v>27</v>
      </c>
      <c r="E499" t="s">
        <v>199</v>
      </c>
      <c r="F499" t="s">
        <v>1060</v>
      </c>
      <c r="G499" t="s">
        <v>48</v>
      </c>
      <c r="H499" t="str">
        <f>F499&amp;", "&amp;G499</f>
        <v>Middlesex, MA</v>
      </c>
      <c r="I499" t="s">
        <v>1148</v>
      </c>
      <c r="J499" s="7">
        <v>25017</v>
      </c>
      <c r="K499" t="s">
        <v>1226</v>
      </c>
      <c r="L499">
        <v>39771</v>
      </c>
      <c r="M499">
        <v>31186</v>
      </c>
      <c r="N499">
        <v>1062</v>
      </c>
      <c r="O499">
        <v>39</v>
      </c>
      <c r="P499">
        <v>2146</v>
      </c>
      <c r="Q499">
        <v>0</v>
      </c>
      <c r="R499">
        <v>2187</v>
      </c>
      <c r="S499">
        <v>3151</v>
      </c>
      <c r="T499" s="12">
        <v>78.41391969022655</v>
      </c>
      <c r="U499" s="9">
        <f>N499/L499</f>
        <v>2.6702873953383117E-2</v>
      </c>
      <c r="V499" s="9">
        <f>O499/L499</f>
        <v>9.8061401523723323E-4</v>
      </c>
      <c r="W499" s="9">
        <f>P499/L499</f>
        <v>5.3958914787156469E-2</v>
      </c>
      <c r="X499" s="9">
        <f>Q499/L499</f>
        <v>0</v>
      </c>
      <c r="Y499" s="9">
        <f>R499/L499</f>
        <v>5.4989816700610997E-2</v>
      </c>
      <c r="Z499" s="9">
        <f>S499/L499</f>
        <v>7.9228583641346703E-2</v>
      </c>
      <c r="AA499" s="9">
        <f>SUM(N499:S499)/L499</f>
        <v>0.21586080309773453</v>
      </c>
      <c r="AB499" s="9" t="str">
        <f>IF(T499&gt;73,"Greater","Less")</f>
        <v>Greater</v>
      </c>
      <c r="AC499" s="9" t="str">
        <f>IF(T499&gt;VLOOKUP(G499,Some_data!$C$3144:$M$3196,11,FALSE),"Greater","Less")</f>
        <v>Less</v>
      </c>
      <c r="AD499" s="9" t="str">
        <f>IF(T499&gt;VLOOKUP(J499,Some_data!$A$2:$M$3143,13,FALSE),"Greater","Less")</f>
        <v>Greater</v>
      </c>
      <c r="AE499" s="9"/>
      <c r="AF499" t="s">
        <v>87</v>
      </c>
      <c r="AG499" s="1">
        <v>4</v>
      </c>
      <c r="AH499" s="2">
        <v>47635</v>
      </c>
      <c r="AI499" s="2">
        <v>46905</v>
      </c>
      <c r="AJ499" t="s">
        <v>31</v>
      </c>
      <c r="AK499" s="2">
        <v>46905</v>
      </c>
      <c r="AL499" t="s">
        <v>31</v>
      </c>
      <c r="AM499" t="s">
        <v>89</v>
      </c>
      <c r="AN499" t="s">
        <v>31</v>
      </c>
      <c r="AO499" t="s">
        <v>89</v>
      </c>
      <c r="AP499" t="s">
        <v>69</v>
      </c>
      <c r="AQ499" t="s">
        <v>31</v>
      </c>
      <c r="AR499" t="s">
        <v>100</v>
      </c>
      <c r="AS499" t="s">
        <v>70</v>
      </c>
      <c r="AT499" s="3">
        <v>2.694</v>
      </c>
      <c r="AU499" s="3">
        <v>3.2269999999999999</v>
      </c>
      <c r="AV499" s="4">
        <v>910000</v>
      </c>
      <c r="AW499" s="5">
        <v>110.34099999999999</v>
      </c>
      <c r="AX499" s="6">
        <v>1004103.1</v>
      </c>
      <c r="AY499" s="5">
        <v>118.71299999999999</v>
      </c>
      <c r="AZ499" s="4">
        <v>1080288.3</v>
      </c>
      <c r="BA499" s="4">
        <v>76185.2</v>
      </c>
    </row>
    <row r="500" spans="1:53" hidden="1" x14ac:dyDescent="0.25">
      <c r="A500" t="str">
        <f t="shared" si="21"/>
        <v>Dup</v>
      </c>
      <c r="B500" t="str">
        <f t="shared" si="20"/>
        <v>570884</v>
      </c>
      <c r="C500" t="s">
        <v>201</v>
      </c>
      <c r="D500" t="s">
        <v>27</v>
      </c>
      <c r="E500" t="s">
        <v>199</v>
      </c>
      <c r="F500" t="s">
        <v>1060</v>
      </c>
      <c r="G500" t="s">
        <v>48</v>
      </c>
      <c r="H500" t="str">
        <f>F500&amp;", "&amp;G500</f>
        <v>Middlesex, MA</v>
      </c>
      <c r="I500" t="s">
        <v>1148</v>
      </c>
      <c r="J500" s="7">
        <v>25017</v>
      </c>
      <c r="K500" t="s">
        <v>1226</v>
      </c>
      <c r="L500">
        <v>39771</v>
      </c>
      <c r="M500">
        <v>31186</v>
      </c>
      <c r="N500">
        <v>1062</v>
      </c>
      <c r="O500">
        <v>39</v>
      </c>
      <c r="P500">
        <v>2146</v>
      </c>
      <c r="Q500">
        <v>0</v>
      </c>
      <c r="R500">
        <v>2187</v>
      </c>
      <c r="S500">
        <v>3151</v>
      </c>
      <c r="T500" s="12">
        <v>78.41391969022655</v>
      </c>
      <c r="U500" s="9">
        <f>N500/L500</f>
        <v>2.6702873953383117E-2</v>
      </c>
      <c r="V500" s="9">
        <f>O500/L500</f>
        <v>9.8061401523723323E-4</v>
      </c>
      <c r="W500" s="9">
        <f>P500/L500</f>
        <v>5.3958914787156469E-2</v>
      </c>
      <c r="X500" s="9">
        <f>Q500/L500</f>
        <v>0</v>
      </c>
      <c r="Y500" s="9">
        <f>R500/L500</f>
        <v>5.4989816700610997E-2</v>
      </c>
      <c r="Z500" s="9">
        <f>S500/L500</f>
        <v>7.9228583641346703E-2</v>
      </c>
      <c r="AA500" s="9">
        <f>SUM(N500:S500)/L500</f>
        <v>0.21586080309773453</v>
      </c>
      <c r="AB500" s="9" t="str">
        <f>IF(T500&gt;73,"Greater","Less")</f>
        <v>Greater</v>
      </c>
      <c r="AC500" s="9" t="str">
        <f>IF(T500&gt;VLOOKUP(G500,Some_data!$C$3144:$M$3196,11,FALSE),"Greater","Less")</f>
        <v>Less</v>
      </c>
      <c r="AD500" s="9" t="str">
        <f>IF(T500&gt;VLOOKUP(J500,Some_data!$A$2:$M$3143,13,FALSE),"Greater","Less")</f>
        <v>Greater</v>
      </c>
      <c r="AE500" s="9"/>
      <c r="AF500" t="s">
        <v>87</v>
      </c>
      <c r="AG500" s="1">
        <v>4</v>
      </c>
      <c r="AH500" s="2">
        <v>48000</v>
      </c>
      <c r="AI500" s="2">
        <v>46905</v>
      </c>
      <c r="AJ500" t="s">
        <v>31</v>
      </c>
      <c r="AK500" s="2">
        <v>46905</v>
      </c>
      <c r="AL500" t="s">
        <v>31</v>
      </c>
      <c r="AM500" t="s">
        <v>89</v>
      </c>
      <c r="AN500" t="s">
        <v>31</v>
      </c>
      <c r="AO500" t="s">
        <v>89</v>
      </c>
      <c r="AP500" t="s">
        <v>69</v>
      </c>
      <c r="AQ500" t="s">
        <v>31</v>
      </c>
      <c r="AR500" t="s">
        <v>100</v>
      </c>
      <c r="AS500" t="s">
        <v>70</v>
      </c>
      <c r="AT500" s="3">
        <v>2.7949999999999999</v>
      </c>
      <c r="AU500" s="3">
        <v>3.3540000000000001</v>
      </c>
      <c r="AV500" s="4">
        <v>910000</v>
      </c>
      <c r="AW500" s="5">
        <v>109.502</v>
      </c>
      <c r="AX500" s="6">
        <v>996468.2</v>
      </c>
      <c r="AY500" s="5">
        <v>117.959</v>
      </c>
      <c r="AZ500" s="4">
        <v>1073426.8999999999</v>
      </c>
      <c r="BA500" s="4">
        <v>76958.7</v>
      </c>
    </row>
    <row r="501" spans="1:53" hidden="1" x14ac:dyDescent="0.25">
      <c r="A501" t="str">
        <f t="shared" si="21"/>
        <v>Dup</v>
      </c>
      <c r="B501" t="str">
        <f t="shared" si="20"/>
        <v>570884</v>
      </c>
      <c r="C501" t="s">
        <v>202</v>
      </c>
      <c r="D501" t="s">
        <v>27</v>
      </c>
      <c r="E501" t="s">
        <v>199</v>
      </c>
      <c r="F501" t="s">
        <v>1060</v>
      </c>
      <c r="G501" t="s">
        <v>48</v>
      </c>
      <c r="H501" t="str">
        <f>F501&amp;", "&amp;G501</f>
        <v>Middlesex, MA</v>
      </c>
      <c r="I501" t="s">
        <v>1148</v>
      </c>
      <c r="J501" s="7">
        <v>25017</v>
      </c>
      <c r="K501" t="s">
        <v>1226</v>
      </c>
      <c r="L501">
        <v>39771</v>
      </c>
      <c r="M501">
        <v>31186</v>
      </c>
      <c r="N501">
        <v>1062</v>
      </c>
      <c r="O501">
        <v>39</v>
      </c>
      <c r="P501">
        <v>2146</v>
      </c>
      <c r="Q501">
        <v>0</v>
      </c>
      <c r="R501">
        <v>2187</v>
      </c>
      <c r="S501">
        <v>3151</v>
      </c>
      <c r="T501" s="12">
        <v>78.41391969022655</v>
      </c>
      <c r="U501" s="9">
        <f>N501/L501</f>
        <v>2.6702873953383117E-2</v>
      </c>
      <c r="V501" s="9">
        <f>O501/L501</f>
        <v>9.8061401523723323E-4</v>
      </c>
      <c r="W501" s="9">
        <f>P501/L501</f>
        <v>5.3958914787156469E-2</v>
      </c>
      <c r="X501" s="9">
        <f>Q501/L501</f>
        <v>0</v>
      </c>
      <c r="Y501" s="9">
        <f>R501/L501</f>
        <v>5.4989816700610997E-2</v>
      </c>
      <c r="Z501" s="9">
        <f>S501/L501</f>
        <v>7.9228583641346703E-2</v>
      </c>
      <c r="AA501" s="9">
        <f>SUM(N501:S501)/L501</f>
        <v>0.21586080309773453</v>
      </c>
      <c r="AB501" s="9" t="str">
        <f>IF(T501&gt;73,"Greater","Less")</f>
        <v>Greater</v>
      </c>
      <c r="AC501" s="9" t="str">
        <f>IF(T501&gt;VLOOKUP(G501,Some_data!$C$3144:$M$3196,11,FALSE),"Greater","Less")</f>
        <v>Less</v>
      </c>
      <c r="AD501" s="9" t="str">
        <f>IF(T501&gt;VLOOKUP(J501,Some_data!$A$2:$M$3143,13,FALSE),"Greater","Less")</f>
        <v>Greater</v>
      </c>
      <c r="AE501" s="9"/>
      <c r="AF501" t="s">
        <v>87</v>
      </c>
      <c r="AG501" s="1">
        <v>3</v>
      </c>
      <c r="AH501" s="2">
        <v>48366</v>
      </c>
      <c r="AI501" s="2">
        <v>46905</v>
      </c>
      <c r="AJ501" t="s">
        <v>31</v>
      </c>
      <c r="AK501" s="2">
        <v>46905</v>
      </c>
      <c r="AL501" t="s">
        <v>31</v>
      </c>
      <c r="AM501" t="s">
        <v>89</v>
      </c>
      <c r="AN501" t="s">
        <v>31</v>
      </c>
      <c r="AO501" t="s">
        <v>89</v>
      </c>
      <c r="AP501" t="s">
        <v>69</v>
      </c>
      <c r="AQ501" t="s">
        <v>31</v>
      </c>
      <c r="AR501" t="s">
        <v>100</v>
      </c>
      <c r="AS501" t="s">
        <v>70</v>
      </c>
      <c r="AT501" s="3">
        <v>3.05</v>
      </c>
      <c r="AU501" s="3">
        <v>3.677</v>
      </c>
      <c r="AV501" s="4">
        <v>775000</v>
      </c>
      <c r="AW501" s="5">
        <v>99.465999999999994</v>
      </c>
      <c r="AX501" s="6">
        <v>770861.5</v>
      </c>
      <c r="AY501" s="5">
        <v>104.821</v>
      </c>
      <c r="AZ501" s="4">
        <v>812362.75</v>
      </c>
      <c r="BA501" s="4">
        <v>41501.25</v>
      </c>
    </row>
    <row r="502" spans="1:53" x14ac:dyDescent="0.25">
      <c r="A502" t="str">
        <f t="shared" si="21"/>
        <v xml:space="preserve"> </v>
      </c>
      <c r="B502" t="str">
        <f t="shared" si="20"/>
        <v>581664</v>
      </c>
      <c r="C502" t="s">
        <v>955</v>
      </c>
      <c r="D502" t="s">
        <v>27</v>
      </c>
      <c r="E502" t="s">
        <v>956</v>
      </c>
      <c r="F502" t="s">
        <v>1069</v>
      </c>
      <c r="G502" t="s">
        <v>86</v>
      </c>
      <c r="H502" t="str">
        <f>F502&amp;", "&amp;G502</f>
        <v>Collin, TX</v>
      </c>
      <c r="I502" t="s">
        <v>1157</v>
      </c>
      <c r="J502" s="7">
        <v>48085</v>
      </c>
      <c r="K502" t="s">
        <v>1227</v>
      </c>
      <c r="L502">
        <v>128893</v>
      </c>
      <c r="M502">
        <v>103166</v>
      </c>
      <c r="N502">
        <v>14344</v>
      </c>
      <c r="O502">
        <v>587</v>
      </c>
      <c r="P502">
        <v>5720</v>
      </c>
      <c r="Q502">
        <v>42</v>
      </c>
      <c r="R502">
        <v>2404</v>
      </c>
      <c r="S502">
        <v>2630</v>
      </c>
      <c r="T502" s="12">
        <v>80.040033205837403</v>
      </c>
      <c r="U502" s="9">
        <f>N502/L502</f>
        <v>0.1112861055293926</v>
      </c>
      <c r="V502" s="9">
        <f>O502/L502</f>
        <v>4.5541650826654671E-3</v>
      </c>
      <c r="W502" s="9">
        <f>P502/L502</f>
        <v>4.4377894843009316E-2</v>
      </c>
      <c r="X502" s="9">
        <f>Q502/L502</f>
        <v>3.2585167542069777E-4</v>
      </c>
      <c r="Y502" s="9">
        <f>R502/L502</f>
        <v>1.8651129231222797E-2</v>
      </c>
      <c r="Z502" s="9">
        <f>S502/L502</f>
        <v>2.0404521579915125E-2</v>
      </c>
      <c r="AA502" s="9">
        <f>SUM(N502:S502)/L502</f>
        <v>0.19959966794162601</v>
      </c>
      <c r="AB502" s="9" t="str">
        <f>IF(T502&gt;73,"Greater","Less")</f>
        <v>Greater</v>
      </c>
      <c r="AC502" s="9" t="str">
        <f>IF(T502&gt;VLOOKUP(G502,Some_data!$C$3144:$M$3196,11,FALSE),"Greater","Less")</f>
        <v>Greater</v>
      </c>
      <c r="AD502" s="9" t="str">
        <f>IF(T502&gt;VLOOKUP(J502,Some_data!$A$2:$M$3143,13,FALSE),"Greater","Less")</f>
        <v>Greater</v>
      </c>
      <c r="AE502" s="12">
        <f>IF(AD502="Greater",0,1)</f>
        <v>0</v>
      </c>
      <c r="AF502" t="s">
        <v>87</v>
      </c>
      <c r="AG502" s="1">
        <v>5</v>
      </c>
      <c r="AH502" s="2">
        <v>46798</v>
      </c>
      <c r="AI502" s="2" t="s">
        <v>31</v>
      </c>
      <c r="AJ502" t="s">
        <v>31</v>
      </c>
      <c r="AK502" s="2">
        <v>46798</v>
      </c>
      <c r="AL502" t="s">
        <v>88</v>
      </c>
      <c r="AM502" t="s">
        <v>89</v>
      </c>
      <c r="AN502" t="s">
        <v>43</v>
      </c>
      <c r="AO502" t="s">
        <v>49</v>
      </c>
      <c r="AP502" t="s">
        <v>33</v>
      </c>
      <c r="AQ502" t="s">
        <v>31</v>
      </c>
      <c r="AR502" t="s">
        <v>60</v>
      </c>
      <c r="AS502" t="s">
        <v>930</v>
      </c>
      <c r="AT502" s="3">
        <v>2.601</v>
      </c>
      <c r="AU502" s="3">
        <v>3.109</v>
      </c>
      <c r="AV502" s="4">
        <v>1640000</v>
      </c>
      <c r="AW502" s="5">
        <v>118.51600000000001</v>
      </c>
      <c r="AX502" s="6">
        <v>1943662.4</v>
      </c>
      <c r="AY502" s="5">
        <v>126.747</v>
      </c>
      <c r="AZ502" s="4">
        <v>2078650.8</v>
      </c>
      <c r="BA502" s="4">
        <v>134988.4</v>
      </c>
    </row>
    <row r="503" spans="1:53" hidden="1" x14ac:dyDescent="0.25">
      <c r="A503" t="str">
        <f t="shared" si="21"/>
        <v>Dup</v>
      </c>
      <c r="B503" t="str">
        <f t="shared" si="20"/>
        <v>581664</v>
      </c>
      <c r="C503" t="s">
        <v>957</v>
      </c>
      <c r="D503" t="s">
        <v>27</v>
      </c>
      <c r="E503" t="s">
        <v>956</v>
      </c>
      <c r="F503" t="s">
        <v>1069</v>
      </c>
      <c r="G503" t="s">
        <v>86</v>
      </c>
      <c r="H503" t="str">
        <f>F503&amp;", "&amp;G503</f>
        <v>Collin, TX</v>
      </c>
      <c r="I503" t="s">
        <v>1157</v>
      </c>
      <c r="J503" s="7">
        <v>48085</v>
      </c>
      <c r="K503" t="s">
        <v>1227</v>
      </c>
      <c r="L503">
        <v>128893</v>
      </c>
      <c r="M503">
        <v>103166</v>
      </c>
      <c r="N503">
        <v>14344</v>
      </c>
      <c r="O503">
        <v>587</v>
      </c>
      <c r="P503">
        <v>5720</v>
      </c>
      <c r="Q503">
        <v>42</v>
      </c>
      <c r="R503">
        <v>2404</v>
      </c>
      <c r="S503">
        <v>2630</v>
      </c>
      <c r="T503" s="12">
        <v>80.040033205837403</v>
      </c>
      <c r="U503" s="9">
        <f>N503/L503</f>
        <v>0.1112861055293926</v>
      </c>
      <c r="V503" s="9">
        <f>O503/L503</f>
        <v>4.5541650826654671E-3</v>
      </c>
      <c r="W503" s="9">
        <f>P503/L503</f>
        <v>4.4377894843009316E-2</v>
      </c>
      <c r="X503" s="9">
        <f>Q503/L503</f>
        <v>3.2585167542069777E-4</v>
      </c>
      <c r="Y503" s="9">
        <f>R503/L503</f>
        <v>1.8651129231222797E-2</v>
      </c>
      <c r="Z503" s="9">
        <f>S503/L503</f>
        <v>2.0404521579915125E-2</v>
      </c>
      <c r="AA503" s="9">
        <f>SUM(N503:S503)/L503</f>
        <v>0.19959966794162601</v>
      </c>
      <c r="AB503" s="9" t="str">
        <f>IF(T503&gt;73,"Greater","Less")</f>
        <v>Greater</v>
      </c>
      <c r="AC503" s="9" t="str">
        <f>IF(T503&gt;VLOOKUP(G503,Some_data!$C$3144:$M$3196,11,FALSE),"Greater","Less")</f>
        <v>Greater</v>
      </c>
      <c r="AD503" s="9" t="str">
        <f>IF(T503&gt;VLOOKUP(J503,Some_data!$A$2:$M$3143,13,FALSE),"Greater","Less")</f>
        <v>Greater</v>
      </c>
      <c r="AE503" s="9"/>
      <c r="AF503" t="s">
        <v>87</v>
      </c>
      <c r="AG503" s="1">
        <v>5</v>
      </c>
      <c r="AH503" s="2">
        <v>47164</v>
      </c>
      <c r="AI503" s="2">
        <v>46798</v>
      </c>
      <c r="AJ503" t="s">
        <v>31</v>
      </c>
      <c r="AK503" s="2">
        <v>46798</v>
      </c>
      <c r="AL503" t="s">
        <v>88</v>
      </c>
      <c r="AM503" t="s">
        <v>89</v>
      </c>
      <c r="AN503" t="s">
        <v>43</v>
      </c>
      <c r="AO503" t="s">
        <v>49</v>
      </c>
      <c r="AP503" t="s">
        <v>33</v>
      </c>
      <c r="AQ503" t="s">
        <v>31</v>
      </c>
      <c r="AR503" t="s">
        <v>60</v>
      </c>
      <c r="AS503" t="s">
        <v>930</v>
      </c>
      <c r="AT503" s="3">
        <v>2.6829999999999998</v>
      </c>
      <c r="AU503" s="3">
        <v>3.2120000000000002</v>
      </c>
      <c r="AV503" s="4">
        <v>1725000</v>
      </c>
      <c r="AW503" s="5">
        <v>117.82</v>
      </c>
      <c r="AX503" s="6">
        <v>2032395</v>
      </c>
      <c r="AY503" s="5">
        <v>126.006</v>
      </c>
      <c r="AZ503" s="4">
        <v>2173603.5</v>
      </c>
      <c r="BA503" s="4">
        <v>141208.5</v>
      </c>
    </row>
    <row r="504" spans="1:53" hidden="1" x14ac:dyDescent="0.25">
      <c r="A504" t="str">
        <f t="shared" si="21"/>
        <v>Dup</v>
      </c>
      <c r="B504" t="str">
        <f t="shared" si="20"/>
        <v>581664</v>
      </c>
      <c r="C504" t="s">
        <v>958</v>
      </c>
      <c r="D504" t="s">
        <v>27</v>
      </c>
      <c r="E504" t="s">
        <v>956</v>
      </c>
      <c r="F504" t="s">
        <v>1069</v>
      </c>
      <c r="G504" t="s">
        <v>86</v>
      </c>
      <c r="H504" t="str">
        <f>F504&amp;", "&amp;G504</f>
        <v>Collin, TX</v>
      </c>
      <c r="I504" t="s">
        <v>1157</v>
      </c>
      <c r="J504" s="7">
        <v>48085</v>
      </c>
      <c r="K504" t="s">
        <v>1227</v>
      </c>
      <c r="L504">
        <v>128893</v>
      </c>
      <c r="M504">
        <v>103166</v>
      </c>
      <c r="N504">
        <v>14344</v>
      </c>
      <c r="O504">
        <v>587</v>
      </c>
      <c r="P504">
        <v>5720</v>
      </c>
      <c r="Q504">
        <v>42</v>
      </c>
      <c r="R504">
        <v>2404</v>
      </c>
      <c r="S504">
        <v>2630</v>
      </c>
      <c r="T504" s="12">
        <v>80.040033205837403</v>
      </c>
      <c r="U504" s="9">
        <f>N504/L504</f>
        <v>0.1112861055293926</v>
      </c>
      <c r="V504" s="9">
        <f>O504/L504</f>
        <v>4.5541650826654671E-3</v>
      </c>
      <c r="W504" s="9">
        <f>P504/L504</f>
        <v>4.4377894843009316E-2</v>
      </c>
      <c r="X504" s="9">
        <f>Q504/L504</f>
        <v>3.2585167542069777E-4</v>
      </c>
      <c r="Y504" s="9">
        <f>R504/L504</f>
        <v>1.8651129231222797E-2</v>
      </c>
      <c r="Z504" s="9">
        <f>S504/L504</f>
        <v>2.0404521579915125E-2</v>
      </c>
      <c r="AA504" s="9">
        <f>SUM(N504:S504)/L504</f>
        <v>0.19959966794162601</v>
      </c>
      <c r="AB504" s="9" t="str">
        <f>IF(T504&gt;73,"Greater","Less")</f>
        <v>Greater</v>
      </c>
      <c r="AC504" s="9" t="str">
        <f>IF(T504&gt;VLOOKUP(G504,Some_data!$C$3144:$M$3196,11,FALSE),"Greater","Less")</f>
        <v>Greater</v>
      </c>
      <c r="AD504" s="9" t="str">
        <f>IF(T504&gt;VLOOKUP(J504,Some_data!$A$2:$M$3143,13,FALSE),"Greater","Less")</f>
        <v>Greater</v>
      </c>
      <c r="AE504" s="9"/>
      <c r="AF504" t="s">
        <v>87</v>
      </c>
      <c r="AG504" s="1">
        <v>5</v>
      </c>
      <c r="AH504" s="2">
        <v>47529</v>
      </c>
      <c r="AI504" s="2">
        <v>46798</v>
      </c>
      <c r="AJ504" t="s">
        <v>31</v>
      </c>
      <c r="AK504" s="2">
        <v>46798</v>
      </c>
      <c r="AL504" t="s">
        <v>88</v>
      </c>
      <c r="AM504" t="s">
        <v>89</v>
      </c>
      <c r="AN504" t="s">
        <v>43</v>
      </c>
      <c r="AO504" t="s">
        <v>49</v>
      </c>
      <c r="AP504" t="s">
        <v>33</v>
      </c>
      <c r="AQ504" t="s">
        <v>31</v>
      </c>
      <c r="AR504" t="s">
        <v>60</v>
      </c>
      <c r="AS504" t="s">
        <v>930</v>
      </c>
      <c r="AT504" s="3">
        <v>2.7429999999999999</v>
      </c>
      <c r="AU504" s="3">
        <v>3.2890000000000001</v>
      </c>
      <c r="AV504" s="4">
        <v>1815000</v>
      </c>
      <c r="AW504" s="5">
        <v>117.30800000000001</v>
      </c>
      <c r="AX504" s="6">
        <v>2129140.2000000002</v>
      </c>
      <c r="AY504" s="5">
        <v>125.122</v>
      </c>
      <c r="AZ504" s="4">
        <v>2270964.2999999998</v>
      </c>
      <c r="BA504" s="4">
        <v>141824.1</v>
      </c>
    </row>
    <row r="505" spans="1:53" hidden="1" x14ac:dyDescent="0.25">
      <c r="A505" t="str">
        <f t="shared" si="21"/>
        <v>Dup</v>
      </c>
      <c r="B505" t="str">
        <f t="shared" si="20"/>
        <v>581664</v>
      </c>
      <c r="C505" t="s">
        <v>959</v>
      </c>
      <c r="D505" t="s">
        <v>27</v>
      </c>
      <c r="E505" t="s">
        <v>956</v>
      </c>
      <c r="F505" t="s">
        <v>1069</v>
      </c>
      <c r="G505" t="s">
        <v>86</v>
      </c>
      <c r="H505" t="str">
        <f>F505&amp;", "&amp;G505</f>
        <v>Collin, TX</v>
      </c>
      <c r="I505" t="s">
        <v>1157</v>
      </c>
      <c r="J505" s="7">
        <v>48085</v>
      </c>
      <c r="K505" t="s">
        <v>1227</v>
      </c>
      <c r="L505">
        <v>128893</v>
      </c>
      <c r="M505">
        <v>103166</v>
      </c>
      <c r="N505">
        <v>14344</v>
      </c>
      <c r="O505">
        <v>587</v>
      </c>
      <c r="P505">
        <v>5720</v>
      </c>
      <c r="Q505">
        <v>42</v>
      </c>
      <c r="R505">
        <v>2404</v>
      </c>
      <c r="S505">
        <v>2630</v>
      </c>
      <c r="T505" s="12">
        <v>80.040033205837403</v>
      </c>
      <c r="U505" s="9">
        <f>N505/L505</f>
        <v>0.1112861055293926</v>
      </c>
      <c r="V505" s="9">
        <f>O505/L505</f>
        <v>4.5541650826654671E-3</v>
      </c>
      <c r="W505" s="9">
        <f>P505/L505</f>
        <v>4.4377894843009316E-2</v>
      </c>
      <c r="X505" s="9">
        <f>Q505/L505</f>
        <v>3.2585167542069777E-4</v>
      </c>
      <c r="Y505" s="9">
        <f>R505/L505</f>
        <v>1.8651129231222797E-2</v>
      </c>
      <c r="Z505" s="9">
        <f>S505/L505</f>
        <v>2.0404521579915125E-2</v>
      </c>
      <c r="AA505" s="9">
        <f>SUM(N505:S505)/L505</f>
        <v>0.19959966794162601</v>
      </c>
      <c r="AB505" s="9" t="str">
        <f>IF(T505&gt;73,"Greater","Less")</f>
        <v>Greater</v>
      </c>
      <c r="AC505" s="9" t="str">
        <f>IF(T505&gt;VLOOKUP(G505,Some_data!$C$3144:$M$3196,11,FALSE),"Greater","Less")</f>
        <v>Greater</v>
      </c>
      <c r="AD505" s="9" t="str">
        <f>IF(T505&gt;VLOOKUP(J505,Some_data!$A$2:$M$3143,13,FALSE),"Greater","Less")</f>
        <v>Greater</v>
      </c>
      <c r="AE505" s="9"/>
      <c r="AF505" t="s">
        <v>87</v>
      </c>
      <c r="AG505" s="1">
        <v>5</v>
      </c>
      <c r="AH505" s="2">
        <v>47894</v>
      </c>
      <c r="AI505" s="2">
        <v>46798</v>
      </c>
      <c r="AJ505" t="s">
        <v>31</v>
      </c>
      <c r="AK505" s="2">
        <v>46798</v>
      </c>
      <c r="AL505" t="s">
        <v>88</v>
      </c>
      <c r="AM505" t="s">
        <v>89</v>
      </c>
      <c r="AN505" t="s">
        <v>43</v>
      </c>
      <c r="AO505" t="s">
        <v>49</v>
      </c>
      <c r="AP505" t="s">
        <v>33</v>
      </c>
      <c r="AQ505" t="s">
        <v>31</v>
      </c>
      <c r="AR505" t="s">
        <v>60</v>
      </c>
      <c r="AS505" t="s">
        <v>930</v>
      </c>
      <c r="AT505" s="3">
        <v>2.794</v>
      </c>
      <c r="AU505" s="3">
        <v>3.3530000000000002</v>
      </c>
      <c r="AV505" s="4">
        <v>1905000</v>
      </c>
      <c r="AW505" s="5">
        <v>116.884</v>
      </c>
      <c r="AX505" s="6">
        <v>2226640.2000000002</v>
      </c>
      <c r="AY505" s="5">
        <v>124.172</v>
      </c>
      <c r="AZ505" s="4">
        <v>2365476.6</v>
      </c>
      <c r="BA505" s="4">
        <v>138836.4</v>
      </c>
    </row>
    <row r="506" spans="1:53" hidden="1" x14ac:dyDescent="0.25">
      <c r="A506" t="str">
        <f t="shared" si="21"/>
        <v>Dup</v>
      </c>
      <c r="B506" t="str">
        <f t="shared" si="20"/>
        <v>581664</v>
      </c>
      <c r="C506" t="s">
        <v>960</v>
      </c>
      <c r="D506" t="s">
        <v>27</v>
      </c>
      <c r="E506" t="s">
        <v>956</v>
      </c>
      <c r="F506" t="s">
        <v>1069</v>
      </c>
      <c r="G506" t="s">
        <v>86</v>
      </c>
      <c r="H506" t="str">
        <f>F506&amp;", "&amp;G506</f>
        <v>Collin, TX</v>
      </c>
      <c r="I506" t="s">
        <v>1157</v>
      </c>
      <c r="J506" s="7">
        <v>48085</v>
      </c>
      <c r="K506" t="s">
        <v>1227</v>
      </c>
      <c r="L506">
        <v>128893</v>
      </c>
      <c r="M506">
        <v>103166</v>
      </c>
      <c r="N506">
        <v>14344</v>
      </c>
      <c r="O506">
        <v>587</v>
      </c>
      <c r="P506">
        <v>5720</v>
      </c>
      <c r="Q506">
        <v>42</v>
      </c>
      <c r="R506">
        <v>2404</v>
      </c>
      <c r="S506">
        <v>2630</v>
      </c>
      <c r="T506" s="12">
        <v>80.040033205837403</v>
      </c>
      <c r="U506" s="9">
        <f>N506/L506</f>
        <v>0.1112861055293926</v>
      </c>
      <c r="V506" s="9">
        <f>O506/L506</f>
        <v>4.5541650826654671E-3</v>
      </c>
      <c r="W506" s="9">
        <f>P506/L506</f>
        <v>4.4377894843009316E-2</v>
      </c>
      <c r="X506" s="9">
        <f>Q506/L506</f>
        <v>3.2585167542069777E-4</v>
      </c>
      <c r="Y506" s="9">
        <f>R506/L506</f>
        <v>1.8651129231222797E-2</v>
      </c>
      <c r="Z506" s="9">
        <f>S506/L506</f>
        <v>2.0404521579915125E-2</v>
      </c>
      <c r="AA506" s="9">
        <f>SUM(N506:S506)/L506</f>
        <v>0.19959966794162601</v>
      </c>
      <c r="AB506" s="9" t="str">
        <f>IF(T506&gt;73,"Greater","Less")</f>
        <v>Greater</v>
      </c>
      <c r="AC506" s="9" t="str">
        <f>IF(T506&gt;VLOOKUP(G506,Some_data!$C$3144:$M$3196,11,FALSE),"Greater","Less")</f>
        <v>Greater</v>
      </c>
      <c r="AD506" s="9" t="str">
        <f>IF(T506&gt;VLOOKUP(J506,Some_data!$A$2:$M$3143,13,FALSE),"Greater","Less")</f>
        <v>Greater</v>
      </c>
      <c r="AE506" s="9"/>
      <c r="AF506" t="s">
        <v>87</v>
      </c>
      <c r="AG506" s="1">
        <v>5</v>
      </c>
      <c r="AH506" s="2">
        <v>48259</v>
      </c>
      <c r="AI506" s="2">
        <v>46798</v>
      </c>
      <c r="AJ506" t="s">
        <v>31</v>
      </c>
      <c r="AK506" s="2">
        <v>46798</v>
      </c>
      <c r="AL506" t="s">
        <v>88</v>
      </c>
      <c r="AM506" t="s">
        <v>89</v>
      </c>
      <c r="AN506" t="s">
        <v>43</v>
      </c>
      <c r="AO506" t="s">
        <v>49</v>
      </c>
      <c r="AP506" t="s">
        <v>33</v>
      </c>
      <c r="AQ506" t="s">
        <v>31</v>
      </c>
      <c r="AR506" t="s">
        <v>60</v>
      </c>
      <c r="AS506" t="s">
        <v>930</v>
      </c>
      <c r="AT506" s="3">
        <v>2.8639999999999999</v>
      </c>
      <c r="AU506" s="3">
        <v>3.4420000000000002</v>
      </c>
      <c r="AV506" s="4">
        <v>2005000</v>
      </c>
      <c r="AW506" s="5">
        <v>116.29300000000001</v>
      </c>
      <c r="AX506" s="6">
        <v>2331674.65</v>
      </c>
      <c r="AY506" s="5">
        <v>123.468</v>
      </c>
      <c r="AZ506" s="4">
        <v>2475533.4</v>
      </c>
      <c r="BA506" s="4">
        <v>143858.75</v>
      </c>
    </row>
    <row r="507" spans="1:53" x14ac:dyDescent="0.25">
      <c r="A507" t="str">
        <f t="shared" si="21"/>
        <v xml:space="preserve"> </v>
      </c>
      <c r="B507" t="str">
        <f t="shared" si="20"/>
        <v>588058</v>
      </c>
      <c r="C507" t="s">
        <v>203</v>
      </c>
      <c r="D507" t="s">
        <v>27</v>
      </c>
      <c r="E507" t="s">
        <v>204</v>
      </c>
      <c r="F507" t="s">
        <v>1067</v>
      </c>
      <c r="G507" t="s">
        <v>205</v>
      </c>
      <c r="H507" t="str">
        <f>F507&amp;", "&amp;G507</f>
        <v>King, WA</v>
      </c>
      <c r="I507" t="s">
        <v>1155</v>
      </c>
      <c r="J507" s="7">
        <v>53033</v>
      </c>
      <c r="K507" t="s">
        <v>1226</v>
      </c>
      <c r="L507">
        <v>24768</v>
      </c>
      <c r="M507">
        <v>18554</v>
      </c>
      <c r="N507">
        <v>447</v>
      </c>
      <c r="O507">
        <v>8</v>
      </c>
      <c r="P507">
        <v>4683</v>
      </c>
      <c r="Q507">
        <v>17</v>
      </c>
      <c r="R507">
        <v>152</v>
      </c>
      <c r="S507">
        <v>907</v>
      </c>
      <c r="T507" s="12">
        <v>74.911175710594307</v>
      </c>
      <c r="U507" s="9">
        <f>N507/L507</f>
        <v>1.804748062015504E-2</v>
      </c>
      <c r="V507" s="9">
        <f>O507/L507</f>
        <v>3.2299741602067185E-4</v>
      </c>
      <c r="W507" s="9">
        <f>P507/L507</f>
        <v>0.18907461240310078</v>
      </c>
      <c r="X507" s="9">
        <f>Q507/L507</f>
        <v>6.863695090439276E-4</v>
      </c>
      <c r="Y507" s="9">
        <f>R507/L507</f>
        <v>6.1369509043927651E-3</v>
      </c>
      <c r="Z507" s="9">
        <f>S507/L507</f>
        <v>3.661983204134367E-2</v>
      </c>
      <c r="AA507" s="9">
        <f>SUM(N507:S507)/L507</f>
        <v>0.25088824289405687</v>
      </c>
      <c r="AB507" s="9" t="str">
        <f>IF(T507&gt;73,"Greater","Less")</f>
        <v>Greater</v>
      </c>
      <c r="AC507" s="9" t="str">
        <f>IF(T507&gt;VLOOKUP(G507,Some_data!$C$3144:$M$3196,11,FALSE),"Greater","Less")</f>
        <v>Less</v>
      </c>
      <c r="AD507" s="9" t="str">
        <f>IF(T507&gt;VLOOKUP(J507,Some_data!$A$2:$M$3143,13,FALSE),"Greater","Less")</f>
        <v>Greater</v>
      </c>
      <c r="AE507" s="12">
        <f>IF(AD507="Greater",0,1)</f>
        <v>0</v>
      </c>
      <c r="AF507" t="s">
        <v>30</v>
      </c>
      <c r="AG507" s="1">
        <v>4</v>
      </c>
      <c r="AH507" s="2">
        <v>43800</v>
      </c>
      <c r="AI507" s="2" t="s">
        <v>31</v>
      </c>
      <c r="AJ507" t="s">
        <v>31</v>
      </c>
      <c r="AK507" s="2">
        <v>43800</v>
      </c>
      <c r="AL507" t="s">
        <v>88</v>
      </c>
      <c r="AM507" t="s">
        <v>31</v>
      </c>
      <c r="AN507" t="s">
        <v>88</v>
      </c>
      <c r="AO507" t="s">
        <v>31</v>
      </c>
      <c r="AP507" t="s">
        <v>69</v>
      </c>
      <c r="AQ507" t="s">
        <v>31</v>
      </c>
      <c r="AR507" t="s">
        <v>100</v>
      </c>
      <c r="AS507" t="s">
        <v>70</v>
      </c>
      <c r="AT507" s="3">
        <v>-1.2999999999999999E-2</v>
      </c>
      <c r="AU507" s="3">
        <v>-5.2999999999999999E-2</v>
      </c>
      <c r="AV507" s="4">
        <v>515000</v>
      </c>
      <c r="AW507" s="5">
        <v>101.873</v>
      </c>
      <c r="AX507" s="6">
        <v>524645.94999999995</v>
      </c>
      <c r="AY507" s="5">
        <v>101.262</v>
      </c>
      <c r="AZ507" s="4">
        <v>521499.3</v>
      </c>
      <c r="BA507" s="4">
        <v>-3146.65</v>
      </c>
    </row>
    <row r="508" spans="1:53" hidden="1" x14ac:dyDescent="0.25">
      <c r="A508" t="str">
        <f t="shared" si="21"/>
        <v>Dup</v>
      </c>
      <c r="B508" t="str">
        <f t="shared" si="20"/>
        <v>588058</v>
      </c>
      <c r="C508" t="s">
        <v>206</v>
      </c>
      <c r="D508" t="s">
        <v>27</v>
      </c>
      <c r="E508" t="s">
        <v>204</v>
      </c>
      <c r="F508" t="s">
        <v>1067</v>
      </c>
      <c r="G508" t="s">
        <v>205</v>
      </c>
      <c r="H508" t="str">
        <f>F508&amp;", "&amp;G508</f>
        <v>King, WA</v>
      </c>
      <c r="I508" t="s">
        <v>1155</v>
      </c>
      <c r="J508" s="7">
        <v>53033</v>
      </c>
      <c r="K508" t="s">
        <v>1226</v>
      </c>
      <c r="L508">
        <v>24768</v>
      </c>
      <c r="M508">
        <v>18554</v>
      </c>
      <c r="N508">
        <v>447</v>
      </c>
      <c r="O508">
        <v>8</v>
      </c>
      <c r="P508">
        <v>4683</v>
      </c>
      <c r="Q508">
        <v>17</v>
      </c>
      <c r="R508">
        <v>152</v>
      </c>
      <c r="S508">
        <v>907</v>
      </c>
      <c r="T508" s="12">
        <v>74.911175710594307</v>
      </c>
      <c r="U508" s="9">
        <f>N508/L508</f>
        <v>1.804748062015504E-2</v>
      </c>
      <c r="V508" s="9">
        <f>O508/L508</f>
        <v>3.2299741602067185E-4</v>
      </c>
      <c r="W508" s="9">
        <f>P508/L508</f>
        <v>0.18907461240310078</v>
      </c>
      <c r="X508" s="9">
        <f>Q508/L508</f>
        <v>6.863695090439276E-4</v>
      </c>
      <c r="Y508" s="9">
        <f>R508/L508</f>
        <v>6.1369509043927651E-3</v>
      </c>
      <c r="Z508" s="9">
        <f>S508/L508</f>
        <v>3.661983204134367E-2</v>
      </c>
      <c r="AA508" s="9">
        <f>SUM(N508:S508)/L508</f>
        <v>0.25088824289405687</v>
      </c>
      <c r="AB508" s="9" t="str">
        <f>IF(T508&gt;73,"Greater","Less")</f>
        <v>Greater</v>
      </c>
      <c r="AC508" s="9" t="str">
        <f>IF(T508&gt;VLOOKUP(G508,Some_data!$C$3144:$M$3196,11,FALSE),"Greater","Less")</f>
        <v>Less</v>
      </c>
      <c r="AD508" s="9" t="str">
        <f>IF(T508&gt;VLOOKUP(J508,Some_data!$A$2:$M$3143,13,FALSE),"Greater","Less")</f>
        <v>Greater</v>
      </c>
      <c r="AE508" s="9"/>
      <c r="AF508" t="s">
        <v>30</v>
      </c>
      <c r="AG508" s="1">
        <v>4</v>
      </c>
      <c r="AH508" s="2">
        <v>44166</v>
      </c>
      <c r="AI508" s="2" t="s">
        <v>31</v>
      </c>
      <c r="AJ508" t="s">
        <v>31</v>
      </c>
      <c r="AK508" s="2">
        <v>44166</v>
      </c>
      <c r="AL508" t="s">
        <v>88</v>
      </c>
      <c r="AM508" t="s">
        <v>31</v>
      </c>
      <c r="AN508" t="s">
        <v>88</v>
      </c>
      <c r="AO508" t="s">
        <v>31</v>
      </c>
      <c r="AP508" t="s">
        <v>69</v>
      </c>
      <c r="AQ508" t="s">
        <v>31</v>
      </c>
      <c r="AR508" t="s">
        <v>100</v>
      </c>
      <c r="AS508" t="s">
        <v>70</v>
      </c>
      <c r="AT508" s="3">
        <v>0.91900000000000004</v>
      </c>
      <c r="AU508" s="3">
        <v>1.127</v>
      </c>
      <c r="AV508" s="4">
        <v>535000</v>
      </c>
      <c r="AW508" s="5">
        <v>104.47799999999999</v>
      </c>
      <c r="AX508" s="6">
        <v>558957.30000000005</v>
      </c>
      <c r="AY508" s="5">
        <v>103.879</v>
      </c>
      <c r="AZ508" s="4">
        <v>555752.65</v>
      </c>
      <c r="BA508" s="4">
        <v>-3204.65</v>
      </c>
    </row>
    <row r="509" spans="1:53" hidden="1" x14ac:dyDescent="0.25">
      <c r="A509" t="str">
        <f t="shared" si="21"/>
        <v>Dup</v>
      </c>
      <c r="B509" t="str">
        <f t="shared" si="20"/>
        <v>588058</v>
      </c>
      <c r="C509" t="s">
        <v>207</v>
      </c>
      <c r="D509" t="s">
        <v>27</v>
      </c>
      <c r="E509" t="s">
        <v>204</v>
      </c>
      <c r="F509" t="s">
        <v>1067</v>
      </c>
      <c r="G509" t="s">
        <v>205</v>
      </c>
      <c r="H509" t="str">
        <f>F509&amp;", "&amp;G509</f>
        <v>King, WA</v>
      </c>
      <c r="I509" t="s">
        <v>1155</v>
      </c>
      <c r="J509" s="7">
        <v>53033</v>
      </c>
      <c r="K509" t="s">
        <v>1226</v>
      </c>
      <c r="L509">
        <v>24768</v>
      </c>
      <c r="M509">
        <v>18554</v>
      </c>
      <c r="N509">
        <v>447</v>
      </c>
      <c r="O509">
        <v>8</v>
      </c>
      <c r="P509">
        <v>4683</v>
      </c>
      <c r="Q509">
        <v>17</v>
      </c>
      <c r="R509">
        <v>152</v>
      </c>
      <c r="S509">
        <v>907</v>
      </c>
      <c r="T509" s="12">
        <v>74.911175710594307</v>
      </c>
      <c r="U509" s="9">
        <f>N509/L509</f>
        <v>1.804748062015504E-2</v>
      </c>
      <c r="V509" s="9">
        <f>O509/L509</f>
        <v>3.2299741602067185E-4</v>
      </c>
      <c r="W509" s="9">
        <f>P509/L509</f>
        <v>0.18907461240310078</v>
      </c>
      <c r="X509" s="9">
        <f>Q509/L509</f>
        <v>6.863695090439276E-4</v>
      </c>
      <c r="Y509" s="9">
        <f>R509/L509</f>
        <v>6.1369509043927651E-3</v>
      </c>
      <c r="Z509" s="9">
        <f>S509/L509</f>
        <v>3.661983204134367E-2</v>
      </c>
      <c r="AA509" s="9">
        <f>SUM(N509:S509)/L509</f>
        <v>0.25088824289405687</v>
      </c>
      <c r="AB509" s="9" t="str">
        <f>IF(T509&gt;73,"Greater","Less")</f>
        <v>Greater</v>
      </c>
      <c r="AC509" s="9" t="str">
        <f>IF(T509&gt;VLOOKUP(G509,Some_data!$C$3144:$M$3196,11,FALSE),"Greater","Less")</f>
        <v>Less</v>
      </c>
      <c r="AD509" s="9" t="str">
        <f>IF(T509&gt;VLOOKUP(J509,Some_data!$A$2:$M$3143,13,FALSE),"Greater","Less")</f>
        <v>Greater</v>
      </c>
      <c r="AE509" s="9"/>
      <c r="AF509" t="s">
        <v>30</v>
      </c>
      <c r="AG509" s="1">
        <v>4</v>
      </c>
      <c r="AH509" s="2">
        <v>44531</v>
      </c>
      <c r="AI509" s="2" t="s">
        <v>31</v>
      </c>
      <c r="AJ509" t="s">
        <v>31</v>
      </c>
      <c r="AK509" s="2">
        <v>44531</v>
      </c>
      <c r="AL509" t="s">
        <v>88</v>
      </c>
      <c r="AM509" t="s">
        <v>31</v>
      </c>
      <c r="AN509" t="s">
        <v>88</v>
      </c>
      <c r="AO509" t="s">
        <v>31</v>
      </c>
      <c r="AP509" t="s">
        <v>69</v>
      </c>
      <c r="AQ509" t="s">
        <v>31</v>
      </c>
      <c r="AR509" t="s">
        <v>100</v>
      </c>
      <c r="AS509" t="s">
        <v>70</v>
      </c>
      <c r="AT509" s="3">
        <v>1.1759999999999999</v>
      </c>
      <c r="AU509" s="3">
        <v>1.452</v>
      </c>
      <c r="AV509" s="4">
        <v>565000</v>
      </c>
      <c r="AW509" s="5">
        <v>106.845</v>
      </c>
      <c r="AX509" s="6">
        <v>603674.25</v>
      </c>
      <c r="AY509" s="5">
        <v>106.069</v>
      </c>
      <c r="AZ509" s="4">
        <v>599289.85</v>
      </c>
      <c r="BA509" s="4">
        <v>-4384.3999999999996</v>
      </c>
    </row>
    <row r="510" spans="1:53" hidden="1" x14ac:dyDescent="0.25">
      <c r="A510" t="str">
        <f t="shared" si="21"/>
        <v>Dup</v>
      </c>
      <c r="B510" t="str">
        <f t="shared" si="20"/>
        <v>588058</v>
      </c>
      <c r="C510" t="s">
        <v>208</v>
      </c>
      <c r="D510" t="s">
        <v>27</v>
      </c>
      <c r="E510" t="s">
        <v>204</v>
      </c>
      <c r="F510" t="s">
        <v>1067</v>
      </c>
      <c r="G510" t="s">
        <v>205</v>
      </c>
      <c r="H510" t="str">
        <f>F510&amp;", "&amp;G510</f>
        <v>King, WA</v>
      </c>
      <c r="I510" t="s">
        <v>1155</v>
      </c>
      <c r="J510" s="7">
        <v>53033</v>
      </c>
      <c r="K510" t="s">
        <v>1226</v>
      </c>
      <c r="L510">
        <v>24768</v>
      </c>
      <c r="M510">
        <v>18554</v>
      </c>
      <c r="N510">
        <v>447</v>
      </c>
      <c r="O510">
        <v>8</v>
      </c>
      <c r="P510">
        <v>4683</v>
      </c>
      <c r="Q510">
        <v>17</v>
      </c>
      <c r="R510">
        <v>152</v>
      </c>
      <c r="S510">
        <v>907</v>
      </c>
      <c r="T510" s="12">
        <v>74.911175710594307</v>
      </c>
      <c r="U510" s="9">
        <f>N510/L510</f>
        <v>1.804748062015504E-2</v>
      </c>
      <c r="V510" s="9">
        <f>O510/L510</f>
        <v>3.2299741602067185E-4</v>
      </c>
      <c r="W510" s="9">
        <f>P510/L510</f>
        <v>0.18907461240310078</v>
      </c>
      <c r="X510" s="9">
        <f>Q510/L510</f>
        <v>6.863695090439276E-4</v>
      </c>
      <c r="Y510" s="9">
        <f>R510/L510</f>
        <v>6.1369509043927651E-3</v>
      </c>
      <c r="Z510" s="9">
        <f>S510/L510</f>
        <v>3.661983204134367E-2</v>
      </c>
      <c r="AA510" s="9">
        <f>SUM(N510:S510)/L510</f>
        <v>0.25088824289405687</v>
      </c>
      <c r="AB510" s="9" t="str">
        <f>IF(T510&gt;73,"Greater","Less")</f>
        <v>Greater</v>
      </c>
      <c r="AC510" s="9" t="str">
        <f>IF(T510&gt;VLOOKUP(G510,Some_data!$C$3144:$M$3196,11,FALSE),"Greater","Less")</f>
        <v>Less</v>
      </c>
      <c r="AD510" s="9" t="str">
        <f>IF(T510&gt;VLOOKUP(J510,Some_data!$A$2:$M$3143,13,FALSE),"Greater","Less")</f>
        <v>Greater</v>
      </c>
      <c r="AE510" s="9"/>
      <c r="AF510" t="s">
        <v>30</v>
      </c>
      <c r="AG510" s="1">
        <v>4</v>
      </c>
      <c r="AH510" s="2">
        <v>44896</v>
      </c>
      <c r="AI510" s="2" t="s">
        <v>31</v>
      </c>
      <c r="AJ510" t="s">
        <v>31</v>
      </c>
      <c r="AK510" s="2">
        <v>44896</v>
      </c>
      <c r="AL510" t="s">
        <v>88</v>
      </c>
      <c r="AM510" t="s">
        <v>31</v>
      </c>
      <c r="AN510" t="s">
        <v>88</v>
      </c>
      <c r="AO510" t="s">
        <v>31</v>
      </c>
      <c r="AP510" t="s">
        <v>69</v>
      </c>
      <c r="AQ510" t="s">
        <v>31</v>
      </c>
      <c r="AR510" t="s">
        <v>100</v>
      </c>
      <c r="AS510" t="s">
        <v>70</v>
      </c>
      <c r="AT510" s="3">
        <v>1.343</v>
      </c>
      <c r="AU510" s="3">
        <v>1.6639999999999999</v>
      </c>
      <c r="AV510" s="4">
        <v>580000</v>
      </c>
      <c r="AW510" s="5">
        <v>108.96899999999999</v>
      </c>
      <c r="AX510" s="6">
        <v>632020.19999999995</v>
      </c>
      <c r="AY510" s="5">
        <v>108.41800000000001</v>
      </c>
      <c r="AZ510" s="4">
        <v>628824.4</v>
      </c>
      <c r="BA510" s="4">
        <v>-3195.8</v>
      </c>
    </row>
    <row r="511" spans="1:53" hidden="1" x14ac:dyDescent="0.25">
      <c r="A511" t="str">
        <f t="shared" si="21"/>
        <v>Dup</v>
      </c>
      <c r="B511" t="str">
        <f t="shared" si="20"/>
        <v>588058</v>
      </c>
      <c r="C511" t="s">
        <v>209</v>
      </c>
      <c r="D511" t="s">
        <v>27</v>
      </c>
      <c r="E511" t="s">
        <v>204</v>
      </c>
      <c r="F511" t="s">
        <v>1067</v>
      </c>
      <c r="G511" t="s">
        <v>205</v>
      </c>
      <c r="H511" t="str">
        <f>F511&amp;", "&amp;G511</f>
        <v>King, WA</v>
      </c>
      <c r="I511" t="s">
        <v>1155</v>
      </c>
      <c r="J511" s="7">
        <v>53033</v>
      </c>
      <c r="K511" t="s">
        <v>1226</v>
      </c>
      <c r="L511">
        <v>24768</v>
      </c>
      <c r="M511">
        <v>18554</v>
      </c>
      <c r="N511">
        <v>447</v>
      </c>
      <c r="O511">
        <v>8</v>
      </c>
      <c r="P511">
        <v>4683</v>
      </c>
      <c r="Q511">
        <v>17</v>
      </c>
      <c r="R511">
        <v>152</v>
      </c>
      <c r="S511">
        <v>907</v>
      </c>
      <c r="T511" s="12">
        <v>74.911175710594307</v>
      </c>
      <c r="U511" s="9">
        <f>N511/L511</f>
        <v>1.804748062015504E-2</v>
      </c>
      <c r="V511" s="9">
        <f>O511/L511</f>
        <v>3.2299741602067185E-4</v>
      </c>
      <c r="W511" s="9">
        <f>P511/L511</f>
        <v>0.18907461240310078</v>
      </c>
      <c r="X511" s="9">
        <f>Q511/L511</f>
        <v>6.863695090439276E-4</v>
      </c>
      <c r="Y511" s="9">
        <f>R511/L511</f>
        <v>6.1369509043927651E-3</v>
      </c>
      <c r="Z511" s="9">
        <f>S511/L511</f>
        <v>3.661983204134367E-2</v>
      </c>
      <c r="AA511" s="9">
        <f>SUM(N511:S511)/L511</f>
        <v>0.25088824289405687</v>
      </c>
      <c r="AB511" s="9" t="str">
        <f>IF(T511&gt;73,"Greater","Less")</f>
        <v>Greater</v>
      </c>
      <c r="AC511" s="9" t="str">
        <f>IF(T511&gt;VLOOKUP(G511,Some_data!$C$3144:$M$3196,11,FALSE),"Greater","Less")</f>
        <v>Less</v>
      </c>
      <c r="AD511" s="9" t="str">
        <f>IF(T511&gt;VLOOKUP(J511,Some_data!$A$2:$M$3143,13,FALSE),"Greater","Less")</f>
        <v>Greater</v>
      </c>
      <c r="AE511" s="9"/>
      <c r="AF511" t="s">
        <v>30</v>
      </c>
      <c r="AG511" s="1">
        <v>4</v>
      </c>
      <c r="AH511" s="2">
        <v>45261</v>
      </c>
      <c r="AI511" s="2" t="s">
        <v>31</v>
      </c>
      <c r="AJ511" t="s">
        <v>31</v>
      </c>
      <c r="AK511" s="2">
        <v>45261</v>
      </c>
      <c r="AL511" t="s">
        <v>88</v>
      </c>
      <c r="AM511" t="s">
        <v>31</v>
      </c>
      <c r="AN511" t="s">
        <v>88</v>
      </c>
      <c r="AO511" t="s">
        <v>31</v>
      </c>
      <c r="AP511" t="s">
        <v>69</v>
      </c>
      <c r="AQ511" t="s">
        <v>31</v>
      </c>
      <c r="AR511" t="s">
        <v>100</v>
      </c>
      <c r="AS511" t="s">
        <v>70</v>
      </c>
      <c r="AT511" s="3">
        <v>1.532</v>
      </c>
      <c r="AU511" s="3">
        <v>1.903</v>
      </c>
      <c r="AV511" s="4">
        <v>510000</v>
      </c>
      <c r="AW511" s="5">
        <v>110.614</v>
      </c>
      <c r="AX511" s="6">
        <v>564131.4</v>
      </c>
      <c r="AY511" s="5">
        <v>110.61799999999999</v>
      </c>
      <c r="AZ511" s="4">
        <v>564151.80000000005</v>
      </c>
      <c r="BA511" s="4">
        <v>20.399999999999999</v>
      </c>
    </row>
    <row r="512" spans="1:53" hidden="1" x14ac:dyDescent="0.25">
      <c r="A512" t="str">
        <f t="shared" si="21"/>
        <v>Dup</v>
      </c>
      <c r="B512" t="str">
        <f t="shared" si="20"/>
        <v>588058</v>
      </c>
      <c r="C512" t="s">
        <v>210</v>
      </c>
      <c r="D512" t="s">
        <v>27</v>
      </c>
      <c r="E512" t="s">
        <v>204</v>
      </c>
      <c r="F512" t="s">
        <v>1067</v>
      </c>
      <c r="G512" t="s">
        <v>205</v>
      </c>
      <c r="H512" t="str">
        <f>F512&amp;", "&amp;G512</f>
        <v>King, WA</v>
      </c>
      <c r="I512" t="s">
        <v>1155</v>
      </c>
      <c r="J512" s="7">
        <v>53033</v>
      </c>
      <c r="K512" t="s">
        <v>1226</v>
      </c>
      <c r="L512">
        <v>24768</v>
      </c>
      <c r="M512">
        <v>18554</v>
      </c>
      <c r="N512">
        <v>447</v>
      </c>
      <c r="O512">
        <v>8</v>
      </c>
      <c r="P512">
        <v>4683</v>
      </c>
      <c r="Q512">
        <v>17</v>
      </c>
      <c r="R512">
        <v>152</v>
      </c>
      <c r="S512">
        <v>907</v>
      </c>
      <c r="T512" s="12">
        <v>74.911175710594307</v>
      </c>
      <c r="U512" s="9">
        <f>N512/L512</f>
        <v>1.804748062015504E-2</v>
      </c>
      <c r="V512" s="9">
        <f>O512/L512</f>
        <v>3.2299741602067185E-4</v>
      </c>
      <c r="W512" s="9">
        <f>P512/L512</f>
        <v>0.18907461240310078</v>
      </c>
      <c r="X512" s="9">
        <f>Q512/L512</f>
        <v>6.863695090439276E-4</v>
      </c>
      <c r="Y512" s="9">
        <f>R512/L512</f>
        <v>6.1369509043927651E-3</v>
      </c>
      <c r="Z512" s="9">
        <f>S512/L512</f>
        <v>3.661983204134367E-2</v>
      </c>
      <c r="AA512" s="9">
        <f>SUM(N512:S512)/L512</f>
        <v>0.25088824289405687</v>
      </c>
      <c r="AB512" s="9" t="str">
        <f>IF(T512&gt;73,"Greater","Less")</f>
        <v>Greater</v>
      </c>
      <c r="AC512" s="9" t="str">
        <f>IF(T512&gt;VLOOKUP(G512,Some_data!$C$3144:$M$3196,11,FALSE),"Greater","Less")</f>
        <v>Less</v>
      </c>
      <c r="AD512" s="9" t="str">
        <f>IF(T512&gt;VLOOKUP(J512,Some_data!$A$2:$M$3143,13,FALSE),"Greater","Less")</f>
        <v>Greater</v>
      </c>
      <c r="AE512" s="9"/>
      <c r="AF512" t="s">
        <v>30</v>
      </c>
      <c r="AG512" s="1">
        <v>4</v>
      </c>
      <c r="AH512" s="2">
        <v>45627</v>
      </c>
      <c r="AI512" s="2" t="s">
        <v>31</v>
      </c>
      <c r="AJ512" t="s">
        <v>31</v>
      </c>
      <c r="AK512" s="2">
        <v>45627</v>
      </c>
      <c r="AL512" t="s">
        <v>88</v>
      </c>
      <c r="AM512" t="s">
        <v>31</v>
      </c>
      <c r="AN512" t="s">
        <v>88</v>
      </c>
      <c r="AO512" t="s">
        <v>31</v>
      </c>
      <c r="AP512" t="s">
        <v>69</v>
      </c>
      <c r="AQ512" t="s">
        <v>31</v>
      </c>
      <c r="AR512" t="s">
        <v>100</v>
      </c>
      <c r="AS512" t="s">
        <v>70</v>
      </c>
      <c r="AT512" s="3">
        <v>1.655</v>
      </c>
      <c r="AU512" s="3">
        <v>2.0579999999999998</v>
      </c>
      <c r="AV512" s="4">
        <v>530000</v>
      </c>
      <c r="AW512" s="5">
        <v>112.209</v>
      </c>
      <c r="AX512" s="6">
        <v>594707.69999999995</v>
      </c>
      <c r="AY512" s="5">
        <v>113.163</v>
      </c>
      <c r="AZ512" s="4">
        <v>599763.9</v>
      </c>
      <c r="BA512" s="4">
        <v>5056.2</v>
      </c>
    </row>
    <row r="513" spans="1:53" hidden="1" x14ac:dyDescent="0.25">
      <c r="A513" t="str">
        <f t="shared" si="21"/>
        <v>Dup</v>
      </c>
      <c r="B513" t="str">
        <f t="shared" si="20"/>
        <v>588058</v>
      </c>
      <c r="C513" t="s">
        <v>211</v>
      </c>
      <c r="D513" t="s">
        <v>27</v>
      </c>
      <c r="E513" t="s">
        <v>204</v>
      </c>
      <c r="F513" t="s">
        <v>1067</v>
      </c>
      <c r="G513" t="s">
        <v>205</v>
      </c>
      <c r="H513" t="str">
        <f>F513&amp;", "&amp;G513</f>
        <v>King, WA</v>
      </c>
      <c r="I513" t="s">
        <v>1155</v>
      </c>
      <c r="J513" s="7">
        <v>53033</v>
      </c>
      <c r="K513" t="s">
        <v>1226</v>
      </c>
      <c r="L513">
        <v>24768</v>
      </c>
      <c r="M513">
        <v>18554</v>
      </c>
      <c r="N513">
        <v>447</v>
      </c>
      <c r="O513">
        <v>8</v>
      </c>
      <c r="P513">
        <v>4683</v>
      </c>
      <c r="Q513">
        <v>17</v>
      </c>
      <c r="R513">
        <v>152</v>
      </c>
      <c r="S513">
        <v>907</v>
      </c>
      <c r="T513" s="12">
        <v>74.911175710594307</v>
      </c>
      <c r="U513" s="9">
        <f>N513/L513</f>
        <v>1.804748062015504E-2</v>
      </c>
      <c r="V513" s="9">
        <f>O513/L513</f>
        <v>3.2299741602067185E-4</v>
      </c>
      <c r="W513" s="9">
        <f>P513/L513</f>
        <v>0.18907461240310078</v>
      </c>
      <c r="X513" s="9">
        <f>Q513/L513</f>
        <v>6.863695090439276E-4</v>
      </c>
      <c r="Y513" s="9">
        <f>R513/L513</f>
        <v>6.1369509043927651E-3</v>
      </c>
      <c r="Z513" s="9">
        <f>S513/L513</f>
        <v>3.661983204134367E-2</v>
      </c>
      <c r="AA513" s="9">
        <f>SUM(N513:S513)/L513</f>
        <v>0.25088824289405687</v>
      </c>
      <c r="AB513" s="9" t="str">
        <f>IF(T513&gt;73,"Greater","Less")</f>
        <v>Greater</v>
      </c>
      <c r="AC513" s="9" t="str">
        <f>IF(T513&gt;VLOOKUP(G513,Some_data!$C$3144:$M$3196,11,FALSE),"Greater","Less")</f>
        <v>Less</v>
      </c>
      <c r="AD513" s="9" t="str">
        <f>IF(T513&gt;VLOOKUP(J513,Some_data!$A$2:$M$3143,13,FALSE),"Greater","Less")</f>
        <v>Greater</v>
      </c>
      <c r="AE513" s="9"/>
      <c r="AF513" t="s">
        <v>30</v>
      </c>
      <c r="AG513" s="1">
        <v>4</v>
      </c>
      <c r="AH513" s="2">
        <v>45992</v>
      </c>
      <c r="AI513" s="2" t="s">
        <v>31</v>
      </c>
      <c r="AJ513" t="s">
        <v>31</v>
      </c>
      <c r="AK513" s="2">
        <v>45992</v>
      </c>
      <c r="AL513" t="s">
        <v>88</v>
      </c>
      <c r="AM513" t="s">
        <v>31</v>
      </c>
      <c r="AN513" t="s">
        <v>88</v>
      </c>
      <c r="AO513" t="s">
        <v>31</v>
      </c>
      <c r="AP513" t="s">
        <v>69</v>
      </c>
      <c r="AQ513" t="s">
        <v>31</v>
      </c>
      <c r="AR513" t="s">
        <v>100</v>
      </c>
      <c r="AS513" t="s">
        <v>70</v>
      </c>
      <c r="AT513" s="3">
        <v>1.8220000000000001</v>
      </c>
      <c r="AU513" s="3">
        <v>2.2690000000000001</v>
      </c>
      <c r="AV513" s="4">
        <v>550000</v>
      </c>
      <c r="AW513" s="5">
        <v>113.23099999999999</v>
      </c>
      <c r="AX513" s="6">
        <v>622770.5</v>
      </c>
      <c r="AY513" s="5">
        <v>115.023</v>
      </c>
      <c r="AZ513" s="4">
        <v>632626.5</v>
      </c>
      <c r="BA513" s="4">
        <v>9856</v>
      </c>
    </row>
    <row r="514" spans="1:53" hidden="1" x14ac:dyDescent="0.25">
      <c r="A514" t="str">
        <f t="shared" si="21"/>
        <v>Dup</v>
      </c>
      <c r="B514" t="str">
        <f t="shared" si="20"/>
        <v>588058</v>
      </c>
      <c r="C514" t="s">
        <v>212</v>
      </c>
      <c r="D514" t="s">
        <v>27</v>
      </c>
      <c r="E514" t="s">
        <v>204</v>
      </c>
      <c r="F514" t="s">
        <v>1067</v>
      </c>
      <c r="G514" t="s">
        <v>205</v>
      </c>
      <c r="H514" t="str">
        <f>F514&amp;", "&amp;G514</f>
        <v>King, WA</v>
      </c>
      <c r="I514" t="s">
        <v>1155</v>
      </c>
      <c r="J514" s="7">
        <v>53033</v>
      </c>
      <c r="K514" t="s">
        <v>1226</v>
      </c>
      <c r="L514">
        <v>24768</v>
      </c>
      <c r="M514">
        <v>18554</v>
      </c>
      <c r="N514">
        <v>447</v>
      </c>
      <c r="O514">
        <v>8</v>
      </c>
      <c r="P514">
        <v>4683</v>
      </c>
      <c r="Q514">
        <v>17</v>
      </c>
      <c r="R514">
        <v>152</v>
      </c>
      <c r="S514">
        <v>907</v>
      </c>
      <c r="T514" s="12">
        <v>74.911175710594307</v>
      </c>
      <c r="U514" s="9">
        <f>N514/L514</f>
        <v>1.804748062015504E-2</v>
      </c>
      <c r="V514" s="9">
        <f>O514/L514</f>
        <v>3.2299741602067185E-4</v>
      </c>
      <c r="W514" s="9">
        <f>P514/L514</f>
        <v>0.18907461240310078</v>
      </c>
      <c r="X514" s="9">
        <f>Q514/L514</f>
        <v>6.863695090439276E-4</v>
      </c>
      <c r="Y514" s="9">
        <f>R514/L514</f>
        <v>6.1369509043927651E-3</v>
      </c>
      <c r="Z514" s="9">
        <f>S514/L514</f>
        <v>3.661983204134367E-2</v>
      </c>
      <c r="AA514" s="9">
        <f>SUM(N514:S514)/L514</f>
        <v>0.25088824289405687</v>
      </c>
      <c r="AB514" s="9" t="str">
        <f>IF(T514&gt;73,"Greater","Less")</f>
        <v>Greater</v>
      </c>
      <c r="AC514" s="9" t="str">
        <f>IF(T514&gt;VLOOKUP(G514,Some_data!$C$3144:$M$3196,11,FALSE),"Greater","Less")</f>
        <v>Less</v>
      </c>
      <c r="AD514" s="9" t="str">
        <f>IF(T514&gt;VLOOKUP(J514,Some_data!$A$2:$M$3143,13,FALSE),"Greater","Less")</f>
        <v>Greater</v>
      </c>
      <c r="AE514" s="9"/>
      <c r="AF514" t="s">
        <v>30</v>
      </c>
      <c r="AG514" s="1">
        <v>1.95</v>
      </c>
      <c r="AH514" s="2">
        <v>46357</v>
      </c>
      <c r="AI514" s="2" t="s">
        <v>31</v>
      </c>
      <c r="AJ514" t="s">
        <v>31</v>
      </c>
      <c r="AK514" s="2">
        <v>46357</v>
      </c>
      <c r="AL514" t="s">
        <v>88</v>
      </c>
      <c r="AM514" t="s">
        <v>31</v>
      </c>
      <c r="AN514" t="s">
        <v>88</v>
      </c>
      <c r="AO514" t="s">
        <v>31</v>
      </c>
      <c r="AP514" t="s">
        <v>69</v>
      </c>
      <c r="AQ514" t="s">
        <v>31</v>
      </c>
      <c r="AR514" t="s">
        <v>100</v>
      </c>
      <c r="AS514" t="s">
        <v>70</v>
      </c>
      <c r="AT514" s="3">
        <v>1.95</v>
      </c>
      <c r="AU514" s="3">
        <v>2.4319999999999999</v>
      </c>
      <c r="AV514" s="4">
        <v>575000</v>
      </c>
      <c r="AW514" s="5">
        <v>100</v>
      </c>
      <c r="AX514" s="6">
        <v>575000</v>
      </c>
      <c r="AY514" s="5">
        <v>102.845</v>
      </c>
      <c r="AZ514" s="4">
        <v>591358.75</v>
      </c>
      <c r="BA514" s="4">
        <v>16358.75</v>
      </c>
    </row>
    <row r="515" spans="1:53" hidden="1" x14ac:dyDescent="0.25">
      <c r="A515" t="str">
        <f t="shared" si="21"/>
        <v>Dup</v>
      </c>
      <c r="B515" t="str">
        <f t="shared" si="20"/>
        <v>588058</v>
      </c>
      <c r="C515" t="s">
        <v>213</v>
      </c>
      <c r="D515" t="s">
        <v>27</v>
      </c>
      <c r="E515" t="s">
        <v>204</v>
      </c>
      <c r="F515" t="s">
        <v>1067</v>
      </c>
      <c r="G515" t="s">
        <v>205</v>
      </c>
      <c r="H515" t="str">
        <f>F515&amp;", "&amp;G515</f>
        <v>King, WA</v>
      </c>
      <c r="I515" t="s">
        <v>1155</v>
      </c>
      <c r="J515" s="7">
        <v>53033</v>
      </c>
      <c r="K515" t="s">
        <v>1226</v>
      </c>
      <c r="L515">
        <v>24768</v>
      </c>
      <c r="M515">
        <v>18554</v>
      </c>
      <c r="N515">
        <v>447</v>
      </c>
      <c r="O515">
        <v>8</v>
      </c>
      <c r="P515">
        <v>4683</v>
      </c>
      <c r="Q515">
        <v>17</v>
      </c>
      <c r="R515">
        <v>152</v>
      </c>
      <c r="S515">
        <v>907</v>
      </c>
      <c r="T515" s="12">
        <v>74.911175710594307</v>
      </c>
      <c r="U515" s="9">
        <f>N515/L515</f>
        <v>1.804748062015504E-2</v>
      </c>
      <c r="V515" s="9">
        <f>O515/L515</f>
        <v>3.2299741602067185E-4</v>
      </c>
      <c r="W515" s="9">
        <f>P515/L515</f>
        <v>0.18907461240310078</v>
      </c>
      <c r="X515" s="9">
        <f>Q515/L515</f>
        <v>6.863695090439276E-4</v>
      </c>
      <c r="Y515" s="9">
        <f>R515/L515</f>
        <v>6.1369509043927651E-3</v>
      </c>
      <c r="Z515" s="9">
        <f>S515/L515</f>
        <v>3.661983204134367E-2</v>
      </c>
      <c r="AA515" s="9">
        <f>SUM(N515:S515)/L515</f>
        <v>0.25088824289405687</v>
      </c>
      <c r="AB515" s="9" t="str">
        <f>IF(T515&gt;73,"Greater","Less")</f>
        <v>Greater</v>
      </c>
      <c r="AC515" s="9" t="str">
        <f>IF(T515&gt;VLOOKUP(G515,Some_data!$C$3144:$M$3196,11,FALSE),"Greater","Less")</f>
        <v>Less</v>
      </c>
      <c r="AD515" s="9" t="str">
        <f>IF(T515&gt;VLOOKUP(J515,Some_data!$A$2:$M$3143,13,FALSE),"Greater","Less")</f>
        <v>Greater</v>
      </c>
      <c r="AE515" s="9"/>
      <c r="AF515" t="s">
        <v>30</v>
      </c>
      <c r="AG515" s="1">
        <v>2.0499999999999998</v>
      </c>
      <c r="AH515" s="2">
        <v>46722</v>
      </c>
      <c r="AI515" s="2">
        <v>46539</v>
      </c>
      <c r="AJ515" t="s">
        <v>31</v>
      </c>
      <c r="AK515" s="2">
        <v>46539</v>
      </c>
      <c r="AL515" t="s">
        <v>88</v>
      </c>
      <c r="AM515" t="s">
        <v>31</v>
      </c>
      <c r="AN515" t="s">
        <v>88</v>
      </c>
      <c r="AO515" t="s">
        <v>31</v>
      </c>
      <c r="AP515" t="s">
        <v>69</v>
      </c>
      <c r="AQ515" t="s">
        <v>31</v>
      </c>
      <c r="AR515" t="s">
        <v>100</v>
      </c>
      <c r="AS515" t="s">
        <v>70</v>
      </c>
      <c r="AT515" s="3">
        <v>2.0499999999999998</v>
      </c>
      <c r="AU515" s="3">
        <v>2.5579999999999998</v>
      </c>
      <c r="AV515" s="4">
        <v>585000</v>
      </c>
      <c r="AW515" s="5">
        <v>100</v>
      </c>
      <c r="AX515" s="6">
        <v>585000</v>
      </c>
      <c r="AY515" s="5">
        <v>103.092</v>
      </c>
      <c r="AZ515" s="4">
        <v>603088.19999999995</v>
      </c>
      <c r="BA515" s="4">
        <v>18088.2</v>
      </c>
    </row>
    <row r="516" spans="1:53" hidden="1" x14ac:dyDescent="0.25">
      <c r="A516" t="str">
        <f t="shared" si="21"/>
        <v>Dup</v>
      </c>
      <c r="B516" t="str">
        <f t="shared" ref="B516:B579" si="22">LEFT(C516,6)</f>
        <v>588058</v>
      </c>
      <c r="C516" t="s">
        <v>214</v>
      </c>
      <c r="D516" t="s">
        <v>27</v>
      </c>
      <c r="E516" t="s">
        <v>204</v>
      </c>
      <c r="F516" t="s">
        <v>1067</v>
      </c>
      <c r="G516" t="s">
        <v>205</v>
      </c>
      <c r="H516" t="str">
        <f>F516&amp;", "&amp;G516</f>
        <v>King, WA</v>
      </c>
      <c r="I516" t="s">
        <v>1155</v>
      </c>
      <c r="J516" s="7">
        <v>53033</v>
      </c>
      <c r="K516" t="s">
        <v>1226</v>
      </c>
      <c r="L516">
        <v>24768</v>
      </c>
      <c r="M516">
        <v>18554</v>
      </c>
      <c r="N516">
        <v>447</v>
      </c>
      <c r="O516">
        <v>8</v>
      </c>
      <c r="P516">
        <v>4683</v>
      </c>
      <c r="Q516">
        <v>17</v>
      </c>
      <c r="R516">
        <v>152</v>
      </c>
      <c r="S516">
        <v>907</v>
      </c>
      <c r="T516" s="12">
        <v>74.911175710594307</v>
      </c>
      <c r="U516" s="9">
        <f>N516/L516</f>
        <v>1.804748062015504E-2</v>
      </c>
      <c r="V516" s="9">
        <f>O516/L516</f>
        <v>3.2299741602067185E-4</v>
      </c>
      <c r="W516" s="9">
        <f>P516/L516</f>
        <v>0.18907461240310078</v>
      </c>
      <c r="X516" s="9">
        <f>Q516/L516</f>
        <v>6.863695090439276E-4</v>
      </c>
      <c r="Y516" s="9">
        <f>R516/L516</f>
        <v>6.1369509043927651E-3</v>
      </c>
      <c r="Z516" s="9">
        <f>S516/L516</f>
        <v>3.661983204134367E-2</v>
      </c>
      <c r="AA516" s="9">
        <f>SUM(N516:S516)/L516</f>
        <v>0.25088824289405687</v>
      </c>
      <c r="AB516" s="9" t="str">
        <f>IF(T516&gt;73,"Greater","Less")</f>
        <v>Greater</v>
      </c>
      <c r="AC516" s="9" t="str">
        <f>IF(T516&gt;VLOOKUP(G516,Some_data!$C$3144:$M$3196,11,FALSE),"Greater","Less")</f>
        <v>Less</v>
      </c>
      <c r="AD516" s="9" t="str">
        <f>IF(T516&gt;VLOOKUP(J516,Some_data!$A$2:$M$3143,13,FALSE),"Greater","Less")</f>
        <v>Greater</v>
      </c>
      <c r="AE516" s="9"/>
      <c r="AF516" t="s">
        <v>30</v>
      </c>
      <c r="AG516" s="1">
        <v>2.15</v>
      </c>
      <c r="AH516" s="2">
        <v>47088</v>
      </c>
      <c r="AI516" s="2">
        <v>46539</v>
      </c>
      <c r="AJ516" t="s">
        <v>31</v>
      </c>
      <c r="AK516" s="2">
        <v>46539</v>
      </c>
      <c r="AL516" t="s">
        <v>88</v>
      </c>
      <c r="AM516" t="s">
        <v>31</v>
      </c>
      <c r="AN516" t="s">
        <v>88</v>
      </c>
      <c r="AO516" t="s">
        <v>31</v>
      </c>
      <c r="AP516" t="s">
        <v>69</v>
      </c>
      <c r="AQ516" t="s">
        <v>31</v>
      </c>
      <c r="AR516" t="s">
        <v>100</v>
      </c>
      <c r="AS516" t="s">
        <v>70</v>
      </c>
      <c r="AT516" s="3">
        <v>2.15</v>
      </c>
      <c r="AU516" s="3">
        <v>2.6850000000000001</v>
      </c>
      <c r="AV516" s="4">
        <v>600000</v>
      </c>
      <c r="AW516" s="5">
        <v>100</v>
      </c>
      <c r="AX516" s="6">
        <v>600000</v>
      </c>
      <c r="AY516" s="5">
        <v>103.65300000000001</v>
      </c>
      <c r="AZ516" s="4">
        <v>621918</v>
      </c>
      <c r="BA516" s="4">
        <v>21918</v>
      </c>
    </row>
    <row r="517" spans="1:53" hidden="1" x14ac:dyDescent="0.25">
      <c r="A517" t="str">
        <f t="shared" ref="A517:A580" si="23">IF(B517=B516,"Dup"," ")</f>
        <v>Dup</v>
      </c>
      <c r="B517" t="str">
        <f t="shared" si="22"/>
        <v>588058</v>
      </c>
      <c r="C517" t="s">
        <v>215</v>
      </c>
      <c r="D517" t="s">
        <v>27</v>
      </c>
      <c r="E517" t="s">
        <v>204</v>
      </c>
      <c r="F517" t="s">
        <v>1067</v>
      </c>
      <c r="G517" t="s">
        <v>205</v>
      </c>
      <c r="H517" t="str">
        <f>F517&amp;", "&amp;G517</f>
        <v>King, WA</v>
      </c>
      <c r="I517" t="s">
        <v>1155</v>
      </c>
      <c r="J517" s="7">
        <v>53033</v>
      </c>
      <c r="K517" t="s">
        <v>1226</v>
      </c>
      <c r="L517">
        <v>24768</v>
      </c>
      <c r="M517">
        <v>18554</v>
      </c>
      <c r="N517">
        <v>447</v>
      </c>
      <c r="O517">
        <v>8</v>
      </c>
      <c r="P517">
        <v>4683</v>
      </c>
      <c r="Q517">
        <v>17</v>
      </c>
      <c r="R517">
        <v>152</v>
      </c>
      <c r="S517">
        <v>907</v>
      </c>
      <c r="T517" s="12">
        <v>74.911175710594307</v>
      </c>
      <c r="U517" s="9">
        <f>N517/L517</f>
        <v>1.804748062015504E-2</v>
      </c>
      <c r="V517" s="9">
        <f>O517/L517</f>
        <v>3.2299741602067185E-4</v>
      </c>
      <c r="W517" s="9">
        <f>P517/L517</f>
        <v>0.18907461240310078</v>
      </c>
      <c r="X517" s="9">
        <f>Q517/L517</f>
        <v>6.863695090439276E-4</v>
      </c>
      <c r="Y517" s="9">
        <f>R517/L517</f>
        <v>6.1369509043927651E-3</v>
      </c>
      <c r="Z517" s="9">
        <f>S517/L517</f>
        <v>3.661983204134367E-2</v>
      </c>
      <c r="AA517" s="9">
        <f>SUM(N517:S517)/L517</f>
        <v>0.25088824289405687</v>
      </c>
      <c r="AB517" s="9" t="str">
        <f>IF(T517&gt;73,"Greater","Less")</f>
        <v>Greater</v>
      </c>
      <c r="AC517" s="9" t="str">
        <f>IF(T517&gt;VLOOKUP(G517,Some_data!$C$3144:$M$3196,11,FALSE),"Greater","Less")</f>
        <v>Less</v>
      </c>
      <c r="AD517" s="9" t="str">
        <f>IF(T517&gt;VLOOKUP(J517,Some_data!$A$2:$M$3143,13,FALSE),"Greater","Less")</f>
        <v>Greater</v>
      </c>
      <c r="AE517" s="9"/>
      <c r="AF517" t="s">
        <v>30</v>
      </c>
      <c r="AG517" s="1">
        <v>2.25</v>
      </c>
      <c r="AH517" s="2">
        <v>47453</v>
      </c>
      <c r="AI517" s="2">
        <v>46539</v>
      </c>
      <c r="AJ517" t="s">
        <v>31</v>
      </c>
      <c r="AK517" s="2">
        <v>46539</v>
      </c>
      <c r="AL517" t="s">
        <v>88</v>
      </c>
      <c r="AM517" t="s">
        <v>31</v>
      </c>
      <c r="AN517" t="s">
        <v>88</v>
      </c>
      <c r="AO517" t="s">
        <v>31</v>
      </c>
      <c r="AP517" t="s">
        <v>69</v>
      </c>
      <c r="AQ517" t="s">
        <v>31</v>
      </c>
      <c r="AR517" t="s">
        <v>100</v>
      </c>
      <c r="AS517" t="s">
        <v>70</v>
      </c>
      <c r="AT517" s="3">
        <v>2.25</v>
      </c>
      <c r="AU517" s="3">
        <v>2.8109999999999999</v>
      </c>
      <c r="AV517" s="4">
        <v>610000</v>
      </c>
      <c r="AW517" s="5">
        <v>100</v>
      </c>
      <c r="AX517" s="6">
        <v>610000</v>
      </c>
      <c r="AY517" s="5">
        <v>103.52800000000001</v>
      </c>
      <c r="AZ517" s="4">
        <v>631520.80000000005</v>
      </c>
      <c r="BA517" s="4">
        <v>21520.799999999999</v>
      </c>
    </row>
    <row r="518" spans="1:53" x14ac:dyDescent="0.25">
      <c r="A518" t="str">
        <f t="shared" si="23"/>
        <v xml:space="preserve"> </v>
      </c>
      <c r="B518" t="str">
        <f t="shared" si="22"/>
        <v>600038</v>
      </c>
      <c r="C518" t="s">
        <v>769</v>
      </c>
      <c r="D518" t="s">
        <v>27</v>
      </c>
      <c r="E518" t="s">
        <v>770</v>
      </c>
      <c r="F518" t="s">
        <v>1117</v>
      </c>
      <c r="G518" t="s">
        <v>771</v>
      </c>
      <c r="H518" t="str">
        <f>F518&amp;", "&amp;G518</f>
        <v>Marin, CA</v>
      </c>
      <c r="I518" t="s">
        <v>1203</v>
      </c>
      <c r="J518" s="7">
        <v>6041</v>
      </c>
      <c r="K518" t="s">
        <v>1227</v>
      </c>
      <c r="L518">
        <v>31703</v>
      </c>
      <c r="M518">
        <v>27228</v>
      </c>
      <c r="N518">
        <v>218</v>
      </c>
      <c r="O518">
        <v>87</v>
      </c>
      <c r="P518">
        <v>2151</v>
      </c>
      <c r="Q518">
        <v>46</v>
      </c>
      <c r="R518">
        <v>322</v>
      </c>
      <c r="S518">
        <v>1651</v>
      </c>
      <c r="T518" s="12">
        <v>85.884616597798313</v>
      </c>
      <c r="U518" s="9">
        <f>N518/L518</f>
        <v>6.8763208529161275E-3</v>
      </c>
      <c r="V518" s="9">
        <f>O518/L518</f>
        <v>2.7442197899252437E-3</v>
      </c>
      <c r="W518" s="9">
        <f>P518/L518</f>
        <v>6.7848468599186196E-2</v>
      </c>
      <c r="X518" s="9">
        <f>Q518/L518</f>
        <v>1.4509667854777151E-3</v>
      </c>
      <c r="Y518" s="9">
        <f>R518/L518</f>
        <v>1.0156767498344006E-2</v>
      </c>
      <c r="Z518" s="9">
        <f>S518/L518</f>
        <v>5.2077090496167558E-2</v>
      </c>
      <c r="AA518" s="9">
        <f>SUM(N518:S518)/L518</f>
        <v>0.14115383402201684</v>
      </c>
      <c r="AB518" s="9" t="str">
        <f>IF(T518&gt;73,"Greater","Less")</f>
        <v>Greater</v>
      </c>
      <c r="AC518" s="9" t="str">
        <f>IF(T518&gt;VLOOKUP(G518,Some_data!$C$3144:$M$3196,11,FALSE),"Greater","Less")</f>
        <v>Greater</v>
      </c>
      <c r="AD518" s="9" t="str">
        <f>IF(T518&gt;VLOOKUP(J518,Some_data!$A$2:$M$3143,13,FALSE),"Greater","Less")</f>
        <v>Greater</v>
      </c>
      <c r="AE518" s="12">
        <f>IF(AD518="Greater",0,1)</f>
        <v>0</v>
      </c>
      <c r="AF518" t="s">
        <v>87</v>
      </c>
      <c r="AG518" s="1">
        <v>2.25</v>
      </c>
      <c r="AH518" s="2">
        <v>46966</v>
      </c>
      <c r="AI518" s="2">
        <v>46600</v>
      </c>
      <c r="AJ518" t="s">
        <v>31</v>
      </c>
      <c r="AK518" s="2">
        <v>46600</v>
      </c>
      <c r="AL518" t="s">
        <v>88</v>
      </c>
      <c r="AM518" t="s">
        <v>89</v>
      </c>
      <c r="AN518" t="s">
        <v>88</v>
      </c>
      <c r="AO518" t="s">
        <v>89</v>
      </c>
      <c r="AP518" t="s">
        <v>33</v>
      </c>
      <c r="AQ518" t="s">
        <v>31</v>
      </c>
      <c r="AR518" t="s">
        <v>60</v>
      </c>
      <c r="AS518" t="s">
        <v>70</v>
      </c>
      <c r="AT518" s="3">
        <v>2.17</v>
      </c>
      <c r="AU518" s="3">
        <v>2.5630000000000002</v>
      </c>
      <c r="AV518" s="4">
        <v>2025000</v>
      </c>
      <c r="AW518" s="5">
        <v>100.596</v>
      </c>
      <c r="AX518" s="6">
        <v>2037069</v>
      </c>
      <c r="AY518" s="5">
        <v>104.068</v>
      </c>
      <c r="AZ518" s="4">
        <v>2107377</v>
      </c>
      <c r="BA518" s="4">
        <v>70308</v>
      </c>
    </row>
    <row r="519" spans="1:53" hidden="1" x14ac:dyDescent="0.25">
      <c r="A519" t="str">
        <f t="shared" si="23"/>
        <v>Dup</v>
      </c>
      <c r="B519" t="str">
        <f t="shared" si="22"/>
        <v>600038</v>
      </c>
      <c r="C519" t="s">
        <v>772</v>
      </c>
      <c r="D519" t="s">
        <v>27</v>
      </c>
      <c r="E519" t="s">
        <v>770</v>
      </c>
      <c r="F519" t="s">
        <v>1117</v>
      </c>
      <c r="G519" t="s">
        <v>771</v>
      </c>
      <c r="H519" t="str">
        <f>F519&amp;", "&amp;G519</f>
        <v>Marin, CA</v>
      </c>
      <c r="I519" t="s">
        <v>1203</v>
      </c>
      <c r="J519" s="7">
        <v>6041</v>
      </c>
      <c r="K519" t="s">
        <v>1227</v>
      </c>
      <c r="L519">
        <v>31703</v>
      </c>
      <c r="M519">
        <v>27228</v>
      </c>
      <c r="N519">
        <v>218</v>
      </c>
      <c r="O519">
        <v>87</v>
      </c>
      <c r="P519">
        <v>2151</v>
      </c>
      <c r="Q519">
        <v>46</v>
      </c>
      <c r="R519">
        <v>322</v>
      </c>
      <c r="S519">
        <v>1651</v>
      </c>
      <c r="T519" s="12">
        <v>85.884616597798313</v>
      </c>
      <c r="U519" s="9">
        <f>N519/L519</f>
        <v>6.8763208529161275E-3</v>
      </c>
      <c r="V519" s="9">
        <f>O519/L519</f>
        <v>2.7442197899252437E-3</v>
      </c>
      <c r="W519" s="9">
        <f>P519/L519</f>
        <v>6.7848468599186196E-2</v>
      </c>
      <c r="X519" s="9">
        <f>Q519/L519</f>
        <v>1.4509667854777151E-3</v>
      </c>
      <c r="Y519" s="9">
        <f>R519/L519</f>
        <v>1.0156767498344006E-2</v>
      </c>
      <c r="Z519" s="9">
        <f>S519/L519</f>
        <v>5.2077090496167558E-2</v>
      </c>
      <c r="AA519" s="9">
        <f>SUM(N519:S519)/L519</f>
        <v>0.14115383402201684</v>
      </c>
      <c r="AB519" s="9" t="str">
        <f>IF(T519&gt;73,"Greater","Less")</f>
        <v>Greater</v>
      </c>
      <c r="AC519" s="9" t="str">
        <f>IF(T519&gt;VLOOKUP(G519,Some_data!$C$3144:$M$3196,11,FALSE),"Greater","Less")</f>
        <v>Greater</v>
      </c>
      <c r="AD519" s="9" t="str">
        <f>IF(T519&gt;VLOOKUP(J519,Some_data!$A$2:$M$3143,13,FALSE),"Greater","Less")</f>
        <v>Greater</v>
      </c>
      <c r="AE519" s="9"/>
      <c r="AF519" t="s">
        <v>87</v>
      </c>
      <c r="AG519" s="1">
        <v>2.5</v>
      </c>
      <c r="AH519" s="2">
        <v>47331</v>
      </c>
      <c r="AI519" s="2">
        <v>46600</v>
      </c>
      <c r="AJ519" t="s">
        <v>31</v>
      </c>
      <c r="AK519" s="2">
        <v>46600</v>
      </c>
      <c r="AL519" t="s">
        <v>88</v>
      </c>
      <c r="AM519" t="s">
        <v>89</v>
      </c>
      <c r="AN519" t="s">
        <v>88</v>
      </c>
      <c r="AO519" t="s">
        <v>89</v>
      </c>
      <c r="AP519" t="s">
        <v>33</v>
      </c>
      <c r="AQ519" t="s">
        <v>31</v>
      </c>
      <c r="AR519" t="s">
        <v>60</v>
      </c>
      <c r="AS519" t="s">
        <v>70</v>
      </c>
      <c r="AT519" s="3">
        <v>2.4500000000000002</v>
      </c>
      <c r="AU519" s="3">
        <v>2.9180000000000001</v>
      </c>
      <c r="AV519" s="4">
        <v>2190000</v>
      </c>
      <c r="AW519" s="5">
        <v>100.366</v>
      </c>
      <c r="AX519" s="6">
        <v>2198015.4</v>
      </c>
      <c r="AY519" s="5">
        <v>104.785</v>
      </c>
      <c r="AZ519" s="4">
        <v>2294791.5</v>
      </c>
      <c r="BA519" s="4">
        <v>96776.1</v>
      </c>
    </row>
    <row r="520" spans="1:53" hidden="1" x14ac:dyDescent="0.25">
      <c r="A520" t="str">
        <f t="shared" si="23"/>
        <v>Dup</v>
      </c>
      <c r="B520" t="str">
        <f t="shared" si="22"/>
        <v>600038</v>
      </c>
      <c r="C520" t="s">
        <v>773</v>
      </c>
      <c r="D520" t="s">
        <v>27</v>
      </c>
      <c r="E520" t="s">
        <v>770</v>
      </c>
      <c r="F520" t="s">
        <v>1117</v>
      </c>
      <c r="G520" t="s">
        <v>771</v>
      </c>
      <c r="H520" t="str">
        <f>F520&amp;", "&amp;G520</f>
        <v>Marin, CA</v>
      </c>
      <c r="I520" t="s">
        <v>1203</v>
      </c>
      <c r="J520" s="7">
        <v>6041</v>
      </c>
      <c r="K520" t="s">
        <v>1227</v>
      </c>
      <c r="L520">
        <v>31703</v>
      </c>
      <c r="M520">
        <v>27228</v>
      </c>
      <c r="N520">
        <v>218</v>
      </c>
      <c r="O520">
        <v>87</v>
      </c>
      <c r="P520">
        <v>2151</v>
      </c>
      <c r="Q520">
        <v>46</v>
      </c>
      <c r="R520">
        <v>322</v>
      </c>
      <c r="S520">
        <v>1651</v>
      </c>
      <c r="T520" s="12">
        <v>85.884616597798313</v>
      </c>
      <c r="U520" s="9">
        <f>N520/L520</f>
        <v>6.8763208529161275E-3</v>
      </c>
      <c r="V520" s="9">
        <f>O520/L520</f>
        <v>2.7442197899252437E-3</v>
      </c>
      <c r="W520" s="9">
        <f>P520/L520</f>
        <v>6.7848468599186196E-2</v>
      </c>
      <c r="X520" s="9">
        <f>Q520/L520</f>
        <v>1.4509667854777151E-3</v>
      </c>
      <c r="Y520" s="9">
        <f>R520/L520</f>
        <v>1.0156767498344006E-2</v>
      </c>
      <c r="Z520" s="9">
        <f>S520/L520</f>
        <v>5.2077090496167558E-2</v>
      </c>
      <c r="AA520" s="9">
        <f>SUM(N520:S520)/L520</f>
        <v>0.14115383402201684</v>
      </c>
      <c r="AB520" s="9" t="str">
        <f>IF(T520&gt;73,"Greater","Less")</f>
        <v>Greater</v>
      </c>
      <c r="AC520" s="9" t="str">
        <f>IF(T520&gt;VLOOKUP(G520,Some_data!$C$3144:$M$3196,11,FALSE),"Greater","Less")</f>
        <v>Greater</v>
      </c>
      <c r="AD520" s="9" t="str">
        <f>IF(T520&gt;VLOOKUP(J520,Some_data!$A$2:$M$3143,13,FALSE),"Greater","Less")</f>
        <v>Greater</v>
      </c>
      <c r="AE520" s="9"/>
      <c r="AF520" t="s">
        <v>87</v>
      </c>
      <c r="AG520" s="1">
        <v>2.65</v>
      </c>
      <c r="AH520" s="2">
        <v>47696</v>
      </c>
      <c r="AI520" s="2">
        <v>46600</v>
      </c>
      <c r="AJ520" t="s">
        <v>31</v>
      </c>
      <c r="AK520" s="2">
        <v>46600</v>
      </c>
      <c r="AL520" t="s">
        <v>88</v>
      </c>
      <c r="AM520" t="s">
        <v>89</v>
      </c>
      <c r="AN520" t="s">
        <v>88</v>
      </c>
      <c r="AO520" t="s">
        <v>89</v>
      </c>
      <c r="AP520" t="s">
        <v>33</v>
      </c>
      <c r="AQ520" t="s">
        <v>31</v>
      </c>
      <c r="AR520" t="s">
        <v>60</v>
      </c>
      <c r="AS520" t="s">
        <v>70</v>
      </c>
      <c r="AT520" s="3">
        <v>2.65</v>
      </c>
      <c r="AU520" s="3">
        <v>3.1709999999999998</v>
      </c>
      <c r="AV520" s="4">
        <v>1725000</v>
      </c>
      <c r="AW520" s="5">
        <v>100</v>
      </c>
      <c r="AX520" s="6">
        <v>1725000</v>
      </c>
      <c r="AY520" s="5">
        <v>104.07599999999999</v>
      </c>
      <c r="AZ520" s="4">
        <v>1795311</v>
      </c>
      <c r="BA520" s="4">
        <v>70311</v>
      </c>
    </row>
    <row r="521" spans="1:53" hidden="1" x14ac:dyDescent="0.25">
      <c r="A521" t="str">
        <f t="shared" si="23"/>
        <v>Dup</v>
      </c>
      <c r="B521" t="str">
        <f t="shared" si="22"/>
        <v>600038</v>
      </c>
      <c r="C521" t="s">
        <v>774</v>
      </c>
      <c r="D521" t="s">
        <v>27</v>
      </c>
      <c r="E521" t="s">
        <v>770</v>
      </c>
      <c r="F521" t="s">
        <v>1117</v>
      </c>
      <c r="G521" t="s">
        <v>771</v>
      </c>
      <c r="H521" t="str">
        <f>F521&amp;", "&amp;G521</f>
        <v>Marin, CA</v>
      </c>
      <c r="I521" t="s">
        <v>1203</v>
      </c>
      <c r="J521" s="7">
        <v>6041</v>
      </c>
      <c r="K521" t="s">
        <v>1227</v>
      </c>
      <c r="L521">
        <v>31703</v>
      </c>
      <c r="M521">
        <v>27228</v>
      </c>
      <c r="N521">
        <v>218</v>
      </c>
      <c r="O521">
        <v>87</v>
      </c>
      <c r="P521">
        <v>2151</v>
      </c>
      <c r="Q521">
        <v>46</v>
      </c>
      <c r="R521">
        <v>322</v>
      </c>
      <c r="S521">
        <v>1651</v>
      </c>
      <c r="T521" s="12">
        <v>85.884616597798313</v>
      </c>
      <c r="U521" s="9">
        <f>N521/L521</f>
        <v>6.8763208529161275E-3</v>
      </c>
      <c r="V521" s="9">
        <f>O521/L521</f>
        <v>2.7442197899252437E-3</v>
      </c>
      <c r="W521" s="9">
        <f>P521/L521</f>
        <v>6.7848468599186196E-2</v>
      </c>
      <c r="X521" s="9">
        <f>Q521/L521</f>
        <v>1.4509667854777151E-3</v>
      </c>
      <c r="Y521" s="9">
        <f>R521/L521</f>
        <v>1.0156767498344006E-2</v>
      </c>
      <c r="Z521" s="9">
        <f>S521/L521</f>
        <v>5.2077090496167558E-2</v>
      </c>
      <c r="AA521" s="9">
        <f>SUM(N521:S521)/L521</f>
        <v>0.14115383402201684</v>
      </c>
      <c r="AB521" s="9" t="str">
        <f>IF(T521&gt;73,"Greater","Less")</f>
        <v>Greater</v>
      </c>
      <c r="AC521" s="9" t="str">
        <f>IF(T521&gt;VLOOKUP(G521,Some_data!$C$3144:$M$3196,11,FALSE),"Greater","Less")</f>
        <v>Greater</v>
      </c>
      <c r="AD521" s="9" t="str">
        <f>IF(T521&gt;VLOOKUP(J521,Some_data!$A$2:$M$3143,13,FALSE),"Greater","Less")</f>
        <v>Greater</v>
      </c>
      <c r="AE521" s="9"/>
      <c r="AF521" t="s">
        <v>87</v>
      </c>
      <c r="AG521" s="1">
        <v>2.8</v>
      </c>
      <c r="AH521" s="2">
        <v>48061</v>
      </c>
      <c r="AI521" s="2">
        <v>46600</v>
      </c>
      <c r="AJ521" t="s">
        <v>31</v>
      </c>
      <c r="AK521" s="2">
        <v>46600</v>
      </c>
      <c r="AL521" t="s">
        <v>88</v>
      </c>
      <c r="AM521" t="s">
        <v>89</v>
      </c>
      <c r="AN521" t="s">
        <v>88</v>
      </c>
      <c r="AO521" t="s">
        <v>89</v>
      </c>
      <c r="AP521" t="s">
        <v>33</v>
      </c>
      <c r="AQ521" t="s">
        <v>31</v>
      </c>
      <c r="AR521" t="s">
        <v>60</v>
      </c>
      <c r="AS521" t="s">
        <v>70</v>
      </c>
      <c r="AT521" s="3">
        <v>2.8</v>
      </c>
      <c r="AU521" s="3">
        <v>3.3610000000000002</v>
      </c>
      <c r="AV521" s="4">
        <v>2000000</v>
      </c>
      <c r="AW521" s="5">
        <v>100</v>
      </c>
      <c r="AX521" s="6">
        <v>2000000</v>
      </c>
      <c r="AY521" s="5">
        <v>103.768</v>
      </c>
      <c r="AZ521" s="4">
        <v>2075360</v>
      </c>
      <c r="BA521" s="4">
        <v>75360</v>
      </c>
    </row>
    <row r="522" spans="1:53" hidden="1" x14ac:dyDescent="0.25">
      <c r="A522" t="str">
        <f t="shared" si="23"/>
        <v>Dup</v>
      </c>
      <c r="B522" t="str">
        <f t="shared" si="22"/>
        <v>600038</v>
      </c>
      <c r="C522" t="s">
        <v>775</v>
      </c>
      <c r="D522" t="s">
        <v>27</v>
      </c>
      <c r="E522" t="s">
        <v>770</v>
      </c>
      <c r="F522" t="s">
        <v>1117</v>
      </c>
      <c r="G522" t="s">
        <v>771</v>
      </c>
      <c r="H522" t="str">
        <f>F522&amp;", "&amp;G522</f>
        <v>Marin, CA</v>
      </c>
      <c r="I522" t="s">
        <v>1203</v>
      </c>
      <c r="J522" s="7">
        <v>6041</v>
      </c>
      <c r="K522" t="s">
        <v>1227</v>
      </c>
      <c r="L522">
        <v>31703</v>
      </c>
      <c r="M522">
        <v>27228</v>
      </c>
      <c r="N522">
        <v>218</v>
      </c>
      <c r="O522">
        <v>87</v>
      </c>
      <c r="P522">
        <v>2151</v>
      </c>
      <c r="Q522">
        <v>46</v>
      </c>
      <c r="R522">
        <v>322</v>
      </c>
      <c r="S522">
        <v>1651</v>
      </c>
      <c r="T522" s="12">
        <v>85.884616597798313</v>
      </c>
      <c r="U522" s="9">
        <f>N522/L522</f>
        <v>6.8763208529161275E-3</v>
      </c>
      <c r="V522" s="9">
        <f>O522/L522</f>
        <v>2.7442197899252437E-3</v>
      </c>
      <c r="W522" s="9">
        <f>P522/L522</f>
        <v>6.7848468599186196E-2</v>
      </c>
      <c r="X522" s="9">
        <f>Q522/L522</f>
        <v>1.4509667854777151E-3</v>
      </c>
      <c r="Y522" s="9">
        <f>R522/L522</f>
        <v>1.0156767498344006E-2</v>
      </c>
      <c r="Z522" s="9">
        <f>S522/L522</f>
        <v>5.2077090496167558E-2</v>
      </c>
      <c r="AA522" s="9">
        <f>SUM(N522:S522)/L522</f>
        <v>0.14115383402201684</v>
      </c>
      <c r="AB522" s="9" t="str">
        <f>IF(T522&gt;73,"Greater","Less")</f>
        <v>Greater</v>
      </c>
      <c r="AC522" s="9" t="str">
        <f>IF(T522&gt;VLOOKUP(G522,Some_data!$C$3144:$M$3196,11,FALSE),"Greater","Less")</f>
        <v>Greater</v>
      </c>
      <c r="AD522" s="9" t="str">
        <f>IF(T522&gt;VLOOKUP(J522,Some_data!$A$2:$M$3143,13,FALSE),"Greater","Less")</f>
        <v>Greater</v>
      </c>
      <c r="AE522" s="9"/>
      <c r="AF522" t="s">
        <v>87</v>
      </c>
      <c r="AG522" s="1">
        <v>2.9</v>
      </c>
      <c r="AH522" s="2">
        <v>48427</v>
      </c>
      <c r="AI522" s="2">
        <v>46600</v>
      </c>
      <c r="AJ522" t="s">
        <v>31</v>
      </c>
      <c r="AK522" s="2">
        <v>46600</v>
      </c>
      <c r="AL522" t="s">
        <v>88</v>
      </c>
      <c r="AM522" t="s">
        <v>89</v>
      </c>
      <c r="AN522" t="s">
        <v>88</v>
      </c>
      <c r="AO522" t="s">
        <v>89</v>
      </c>
      <c r="AP522" t="s">
        <v>33</v>
      </c>
      <c r="AQ522" t="s">
        <v>31</v>
      </c>
      <c r="AR522" t="s">
        <v>60</v>
      </c>
      <c r="AS522" t="s">
        <v>70</v>
      </c>
      <c r="AT522" s="3">
        <v>2.9</v>
      </c>
      <c r="AU522" s="3">
        <v>3.4870000000000001</v>
      </c>
      <c r="AV522" s="4">
        <v>2000000</v>
      </c>
      <c r="AW522" s="5">
        <v>100</v>
      </c>
      <c r="AX522" s="6">
        <v>2000000</v>
      </c>
      <c r="AY522" s="5">
        <v>103.47799999999999</v>
      </c>
      <c r="AZ522" s="4">
        <v>2069560</v>
      </c>
      <c r="BA522" s="4">
        <v>69560</v>
      </c>
    </row>
    <row r="523" spans="1:53" hidden="1" x14ac:dyDescent="0.25">
      <c r="A523" t="str">
        <f t="shared" si="23"/>
        <v>Dup</v>
      </c>
      <c r="B523" t="str">
        <f t="shared" si="22"/>
        <v>600038</v>
      </c>
      <c r="C523" t="s">
        <v>776</v>
      </c>
      <c r="D523" t="s">
        <v>27</v>
      </c>
      <c r="E523" t="s">
        <v>770</v>
      </c>
      <c r="F523" t="s">
        <v>1117</v>
      </c>
      <c r="G523" t="s">
        <v>771</v>
      </c>
      <c r="H523" t="str">
        <f>F523&amp;", "&amp;G523</f>
        <v>Marin, CA</v>
      </c>
      <c r="I523" t="s">
        <v>1203</v>
      </c>
      <c r="J523" s="7">
        <v>6041</v>
      </c>
      <c r="K523" t="s">
        <v>1227</v>
      </c>
      <c r="L523">
        <v>31703</v>
      </c>
      <c r="M523">
        <v>27228</v>
      </c>
      <c r="N523">
        <v>218</v>
      </c>
      <c r="O523">
        <v>87</v>
      </c>
      <c r="P523">
        <v>2151</v>
      </c>
      <c r="Q523">
        <v>46</v>
      </c>
      <c r="R523">
        <v>322</v>
      </c>
      <c r="S523">
        <v>1651</v>
      </c>
      <c r="T523" s="12">
        <v>85.884616597798313</v>
      </c>
      <c r="U523" s="9">
        <f>N523/L523</f>
        <v>6.8763208529161275E-3</v>
      </c>
      <c r="V523" s="9">
        <f>O523/L523</f>
        <v>2.7442197899252437E-3</v>
      </c>
      <c r="W523" s="9">
        <f>P523/L523</f>
        <v>6.7848468599186196E-2</v>
      </c>
      <c r="X523" s="9">
        <f>Q523/L523</f>
        <v>1.4509667854777151E-3</v>
      </c>
      <c r="Y523" s="9">
        <f>R523/L523</f>
        <v>1.0156767498344006E-2</v>
      </c>
      <c r="Z523" s="9">
        <f>S523/L523</f>
        <v>5.2077090496167558E-2</v>
      </c>
      <c r="AA523" s="9">
        <f>SUM(N523:S523)/L523</f>
        <v>0.14115383402201684</v>
      </c>
      <c r="AB523" s="9" t="str">
        <f>IF(T523&gt;73,"Greater","Less")</f>
        <v>Greater</v>
      </c>
      <c r="AC523" s="9" t="str">
        <f>IF(T523&gt;VLOOKUP(G523,Some_data!$C$3144:$M$3196,11,FALSE),"Greater","Less")</f>
        <v>Greater</v>
      </c>
      <c r="AD523" s="9" t="str">
        <f>IF(T523&gt;VLOOKUP(J523,Some_data!$A$2:$M$3143,13,FALSE),"Greater","Less")</f>
        <v>Greater</v>
      </c>
      <c r="AE523" s="9"/>
      <c r="AF523" t="s">
        <v>87</v>
      </c>
      <c r="AG523" s="1">
        <v>3</v>
      </c>
      <c r="AH523" s="2">
        <v>48792</v>
      </c>
      <c r="AI523" s="2">
        <v>46600</v>
      </c>
      <c r="AJ523" t="s">
        <v>31</v>
      </c>
      <c r="AK523" s="2">
        <v>46600</v>
      </c>
      <c r="AL523" t="s">
        <v>88</v>
      </c>
      <c r="AM523" t="s">
        <v>89</v>
      </c>
      <c r="AN523" t="s">
        <v>88</v>
      </c>
      <c r="AO523" t="s">
        <v>89</v>
      </c>
      <c r="AP523" t="s">
        <v>33</v>
      </c>
      <c r="AQ523" t="s">
        <v>31</v>
      </c>
      <c r="AR523" t="s">
        <v>60</v>
      </c>
      <c r="AS523" t="s">
        <v>70</v>
      </c>
      <c r="AT523" s="3">
        <v>3</v>
      </c>
      <c r="AU523" s="3">
        <v>3.6139999999999999</v>
      </c>
      <c r="AV523" s="4">
        <v>1365000</v>
      </c>
      <c r="AW523" s="5">
        <v>100</v>
      </c>
      <c r="AX523" s="6">
        <v>1365000</v>
      </c>
      <c r="AY523" s="5">
        <v>103.672</v>
      </c>
      <c r="AZ523" s="4">
        <v>1415122.8</v>
      </c>
      <c r="BA523" s="4">
        <v>50122.8</v>
      </c>
    </row>
    <row r="524" spans="1:53" hidden="1" x14ac:dyDescent="0.25">
      <c r="A524" t="str">
        <f t="shared" si="23"/>
        <v>Dup</v>
      </c>
      <c r="B524" t="str">
        <f t="shared" si="22"/>
        <v>600038</v>
      </c>
      <c r="C524" t="s">
        <v>777</v>
      </c>
      <c r="D524" t="s">
        <v>27</v>
      </c>
      <c r="E524" t="s">
        <v>770</v>
      </c>
      <c r="F524" t="s">
        <v>1117</v>
      </c>
      <c r="G524" t="s">
        <v>771</v>
      </c>
      <c r="H524" t="str">
        <f>F524&amp;", "&amp;G524</f>
        <v>Marin, CA</v>
      </c>
      <c r="I524" t="s">
        <v>1203</v>
      </c>
      <c r="J524" s="7">
        <v>6041</v>
      </c>
      <c r="K524" t="s">
        <v>1227</v>
      </c>
      <c r="L524">
        <v>31703</v>
      </c>
      <c r="M524">
        <v>27228</v>
      </c>
      <c r="N524">
        <v>218</v>
      </c>
      <c r="O524">
        <v>87</v>
      </c>
      <c r="P524">
        <v>2151</v>
      </c>
      <c r="Q524">
        <v>46</v>
      </c>
      <c r="R524">
        <v>322</v>
      </c>
      <c r="S524">
        <v>1651</v>
      </c>
      <c r="T524" s="12">
        <v>85.884616597798313</v>
      </c>
      <c r="U524" s="9">
        <f>N524/L524</f>
        <v>6.8763208529161275E-3</v>
      </c>
      <c r="V524" s="9">
        <f>O524/L524</f>
        <v>2.7442197899252437E-3</v>
      </c>
      <c r="W524" s="9">
        <f>P524/L524</f>
        <v>6.7848468599186196E-2</v>
      </c>
      <c r="X524" s="9">
        <f>Q524/L524</f>
        <v>1.4509667854777151E-3</v>
      </c>
      <c r="Y524" s="9">
        <f>R524/L524</f>
        <v>1.0156767498344006E-2</v>
      </c>
      <c r="Z524" s="9">
        <f>S524/L524</f>
        <v>5.2077090496167558E-2</v>
      </c>
      <c r="AA524" s="9">
        <f>SUM(N524:S524)/L524</f>
        <v>0.14115383402201684</v>
      </c>
      <c r="AB524" s="9" t="str">
        <f>IF(T524&gt;73,"Greater","Less")</f>
        <v>Greater</v>
      </c>
      <c r="AC524" s="9" t="str">
        <f>IF(T524&gt;VLOOKUP(G524,Some_data!$C$3144:$M$3196,11,FALSE),"Greater","Less")</f>
        <v>Greater</v>
      </c>
      <c r="AD524" s="9" t="str">
        <f>IF(T524&gt;VLOOKUP(J524,Some_data!$A$2:$M$3143,13,FALSE),"Greater","Less")</f>
        <v>Greater</v>
      </c>
      <c r="AE524" s="9"/>
      <c r="AF524" t="s">
        <v>87</v>
      </c>
      <c r="AG524" s="1">
        <v>3</v>
      </c>
      <c r="AH524" s="2">
        <v>49157</v>
      </c>
      <c r="AI524" s="2">
        <v>46600</v>
      </c>
      <c r="AJ524" t="s">
        <v>31</v>
      </c>
      <c r="AK524" s="2">
        <v>46600</v>
      </c>
      <c r="AL524" t="s">
        <v>88</v>
      </c>
      <c r="AM524" t="s">
        <v>89</v>
      </c>
      <c r="AN524" t="s">
        <v>88</v>
      </c>
      <c r="AO524" t="s">
        <v>89</v>
      </c>
      <c r="AP524" t="s">
        <v>33</v>
      </c>
      <c r="AQ524" t="s">
        <v>31</v>
      </c>
      <c r="AR524" t="s">
        <v>60</v>
      </c>
      <c r="AS524" t="s">
        <v>70</v>
      </c>
      <c r="AT524" s="3">
        <v>3.05</v>
      </c>
      <c r="AU524" s="3">
        <v>3.677</v>
      </c>
      <c r="AV524" s="4">
        <v>2250000</v>
      </c>
      <c r="AW524" s="5">
        <v>99.400999999999996</v>
      </c>
      <c r="AX524" s="6">
        <v>2236522.5</v>
      </c>
      <c r="AY524" s="5">
        <v>103.285</v>
      </c>
      <c r="AZ524" s="4">
        <v>2323912.5</v>
      </c>
      <c r="BA524" s="4">
        <v>87390</v>
      </c>
    </row>
    <row r="525" spans="1:53" x14ac:dyDescent="0.25">
      <c r="A525" t="str">
        <f t="shared" si="23"/>
        <v xml:space="preserve"> </v>
      </c>
      <c r="B525" t="str">
        <f t="shared" si="22"/>
        <v>619624</v>
      </c>
      <c r="C525" t="s">
        <v>778</v>
      </c>
      <c r="D525" t="s">
        <v>27</v>
      </c>
      <c r="E525" t="s">
        <v>779</v>
      </c>
      <c r="F525" t="s">
        <v>1118</v>
      </c>
      <c r="G525" t="s">
        <v>323</v>
      </c>
      <c r="H525" t="str">
        <f>F525&amp;", "&amp;G525</f>
        <v>Marathon, WI</v>
      </c>
      <c r="I525" t="s">
        <v>1204</v>
      </c>
      <c r="J525" s="7">
        <v>55073</v>
      </c>
      <c r="K525" t="s">
        <v>1227</v>
      </c>
      <c r="L525">
        <v>12662</v>
      </c>
      <c r="M525">
        <v>12328</v>
      </c>
      <c r="N525">
        <v>31</v>
      </c>
      <c r="O525">
        <v>34</v>
      </c>
      <c r="P525">
        <v>138</v>
      </c>
      <c r="Q525">
        <v>0</v>
      </c>
      <c r="R525">
        <v>18</v>
      </c>
      <c r="S525">
        <v>113</v>
      </c>
      <c r="T525" s="12">
        <v>97.362186068551566</v>
      </c>
      <c r="U525" s="9">
        <f>N525/L525</f>
        <v>2.448270415416206E-3</v>
      </c>
      <c r="V525" s="9">
        <f>O525/L525</f>
        <v>2.6851998104564841E-3</v>
      </c>
      <c r="W525" s="9">
        <f>P525/L525</f>
        <v>1.0898752171852788E-2</v>
      </c>
      <c r="X525" s="9">
        <f>Q525/L525</f>
        <v>0</v>
      </c>
      <c r="Y525" s="9">
        <f>R525/L525</f>
        <v>1.421576370241668E-3</v>
      </c>
      <c r="Z525" s="9">
        <f>S525/L525</f>
        <v>8.9243405465171382E-3</v>
      </c>
      <c r="AA525" s="9">
        <f>SUM(N525:S525)/L525</f>
        <v>2.6378139314484284E-2</v>
      </c>
      <c r="AB525" s="9" t="str">
        <f>IF(T525&gt;73,"Greater","Less")</f>
        <v>Greater</v>
      </c>
      <c r="AC525" s="9" t="str">
        <f>IF(T525&gt;VLOOKUP(G525,Some_data!$C$3144:$M$3196,11,FALSE),"Greater","Less")</f>
        <v>Greater</v>
      </c>
      <c r="AD525" s="9" t="str">
        <f>IF(T525&gt;VLOOKUP(J525,Some_data!$A$2:$M$3143,13,FALSE),"Greater","Less")</f>
        <v>Greater</v>
      </c>
      <c r="AE525" s="12">
        <f>IF(AD525="Greater",0,1)</f>
        <v>0</v>
      </c>
      <c r="AF525" t="s">
        <v>87</v>
      </c>
      <c r="AG525" s="1">
        <v>3.1</v>
      </c>
      <c r="AH525" s="2">
        <v>47939</v>
      </c>
      <c r="AI525" s="2">
        <v>46113</v>
      </c>
      <c r="AJ525" t="s">
        <v>31</v>
      </c>
      <c r="AK525" s="2">
        <v>46113</v>
      </c>
      <c r="AL525" t="s">
        <v>32</v>
      </c>
      <c r="AM525" t="s">
        <v>31</v>
      </c>
      <c r="AN525" t="s">
        <v>32</v>
      </c>
      <c r="AO525" t="s">
        <v>31</v>
      </c>
      <c r="AP525" t="s">
        <v>33</v>
      </c>
      <c r="AQ525" t="s">
        <v>31</v>
      </c>
      <c r="AR525" t="s">
        <v>60</v>
      </c>
      <c r="AS525" t="s">
        <v>70</v>
      </c>
      <c r="AT525" s="3">
        <v>3.1</v>
      </c>
      <c r="AU525" s="3">
        <v>3.74</v>
      </c>
      <c r="AV525" s="4">
        <v>1000000</v>
      </c>
      <c r="AW525" s="5">
        <v>100</v>
      </c>
      <c r="AX525" s="6">
        <v>1000000</v>
      </c>
      <c r="AY525" s="5">
        <v>104.866</v>
      </c>
      <c r="AZ525" s="4">
        <v>1048660</v>
      </c>
      <c r="BA525" s="4">
        <v>48660</v>
      </c>
    </row>
    <row r="526" spans="1:53" hidden="1" x14ac:dyDescent="0.25">
      <c r="A526" t="str">
        <f t="shared" si="23"/>
        <v>Dup</v>
      </c>
      <c r="B526" t="str">
        <f t="shared" si="22"/>
        <v>619624</v>
      </c>
      <c r="C526" t="s">
        <v>780</v>
      </c>
      <c r="D526" t="s">
        <v>27</v>
      </c>
      <c r="E526" t="s">
        <v>779</v>
      </c>
      <c r="F526" t="s">
        <v>1118</v>
      </c>
      <c r="G526" t="s">
        <v>323</v>
      </c>
      <c r="H526" t="str">
        <f>F526&amp;", "&amp;G526</f>
        <v>Marathon, WI</v>
      </c>
      <c r="I526" t="s">
        <v>1204</v>
      </c>
      <c r="J526" s="7">
        <v>55073</v>
      </c>
      <c r="K526" t="s">
        <v>1227</v>
      </c>
      <c r="L526">
        <v>12662</v>
      </c>
      <c r="M526">
        <v>12328</v>
      </c>
      <c r="N526">
        <v>31</v>
      </c>
      <c r="O526">
        <v>34</v>
      </c>
      <c r="P526">
        <v>138</v>
      </c>
      <c r="Q526">
        <v>0</v>
      </c>
      <c r="R526">
        <v>18</v>
      </c>
      <c r="S526">
        <v>113</v>
      </c>
      <c r="T526" s="12">
        <v>97.362186068551566</v>
      </c>
      <c r="U526" s="9">
        <f>N526/L526</f>
        <v>2.448270415416206E-3</v>
      </c>
      <c r="V526" s="9">
        <f>O526/L526</f>
        <v>2.6851998104564841E-3</v>
      </c>
      <c r="W526" s="9">
        <f>P526/L526</f>
        <v>1.0898752171852788E-2</v>
      </c>
      <c r="X526" s="9">
        <f>Q526/L526</f>
        <v>0</v>
      </c>
      <c r="Y526" s="9">
        <f>R526/L526</f>
        <v>1.421576370241668E-3</v>
      </c>
      <c r="Z526" s="9">
        <f>S526/L526</f>
        <v>8.9243405465171382E-3</v>
      </c>
      <c r="AA526" s="9">
        <f>SUM(N526:S526)/L526</f>
        <v>2.6378139314484284E-2</v>
      </c>
      <c r="AB526" s="9" t="str">
        <f>IF(T526&gt;73,"Greater","Less")</f>
        <v>Greater</v>
      </c>
      <c r="AC526" s="9" t="str">
        <f>IF(T526&gt;VLOOKUP(G526,Some_data!$C$3144:$M$3196,11,FALSE),"Greater","Less")</f>
        <v>Greater</v>
      </c>
      <c r="AD526" s="9" t="str">
        <f>IF(T526&gt;VLOOKUP(J526,Some_data!$A$2:$M$3143,13,FALSE),"Greater","Less")</f>
        <v>Greater</v>
      </c>
      <c r="AE526" s="9"/>
      <c r="AF526" t="s">
        <v>87</v>
      </c>
      <c r="AG526" s="1">
        <v>3.15</v>
      </c>
      <c r="AH526" s="2">
        <v>48305</v>
      </c>
      <c r="AI526" s="2">
        <v>46113</v>
      </c>
      <c r="AJ526" t="s">
        <v>31</v>
      </c>
      <c r="AK526" s="2">
        <v>46113</v>
      </c>
      <c r="AL526" t="s">
        <v>32</v>
      </c>
      <c r="AM526" t="s">
        <v>31</v>
      </c>
      <c r="AN526" t="s">
        <v>32</v>
      </c>
      <c r="AO526" t="s">
        <v>31</v>
      </c>
      <c r="AP526" t="s">
        <v>33</v>
      </c>
      <c r="AQ526" t="s">
        <v>31</v>
      </c>
      <c r="AR526" t="s">
        <v>60</v>
      </c>
      <c r="AS526" t="s">
        <v>70</v>
      </c>
      <c r="AT526" s="3">
        <v>3.15</v>
      </c>
      <c r="AU526" s="3">
        <v>3.8029999999999999</v>
      </c>
      <c r="AV526" s="4">
        <v>1030000</v>
      </c>
      <c r="AW526" s="5">
        <v>100</v>
      </c>
      <c r="AX526" s="6">
        <v>1030000</v>
      </c>
      <c r="AY526" s="5">
        <v>104.22499999999999</v>
      </c>
      <c r="AZ526" s="4">
        <v>1073517.5</v>
      </c>
      <c r="BA526" s="4">
        <v>43517.5</v>
      </c>
    </row>
    <row r="527" spans="1:53" hidden="1" x14ac:dyDescent="0.25">
      <c r="A527" t="str">
        <f t="shared" si="23"/>
        <v>Dup</v>
      </c>
      <c r="B527" t="str">
        <f t="shared" si="22"/>
        <v>619624</v>
      </c>
      <c r="C527" t="s">
        <v>781</v>
      </c>
      <c r="D527" t="s">
        <v>27</v>
      </c>
      <c r="E527" t="s">
        <v>779</v>
      </c>
      <c r="F527" t="s">
        <v>1118</v>
      </c>
      <c r="G527" t="s">
        <v>323</v>
      </c>
      <c r="H527" t="str">
        <f>F527&amp;", "&amp;G527</f>
        <v>Marathon, WI</v>
      </c>
      <c r="I527" t="s">
        <v>1204</v>
      </c>
      <c r="J527" s="7">
        <v>55073</v>
      </c>
      <c r="K527" t="s">
        <v>1227</v>
      </c>
      <c r="L527">
        <v>12662</v>
      </c>
      <c r="M527">
        <v>12328</v>
      </c>
      <c r="N527">
        <v>31</v>
      </c>
      <c r="O527">
        <v>34</v>
      </c>
      <c r="P527">
        <v>138</v>
      </c>
      <c r="Q527">
        <v>0</v>
      </c>
      <c r="R527">
        <v>18</v>
      </c>
      <c r="S527">
        <v>113</v>
      </c>
      <c r="T527" s="12">
        <v>97.362186068551566</v>
      </c>
      <c r="U527" s="9">
        <f>N527/L527</f>
        <v>2.448270415416206E-3</v>
      </c>
      <c r="V527" s="9">
        <f>O527/L527</f>
        <v>2.6851998104564841E-3</v>
      </c>
      <c r="W527" s="9">
        <f>P527/L527</f>
        <v>1.0898752171852788E-2</v>
      </c>
      <c r="X527" s="9">
        <f>Q527/L527</f>
        <v>0</v>
      </c>
      <c r="Y527" s="9">
        <f>R527/L527</f>
        <v>1.421576370241668E-3</v>
      </c>
      <c r="Z527" s="9">
        <f>S527/L527</f>
        <v>8.9243405465171382E-3</v>
      </c>
      <c r="AA527" s="9">
        <f>SUM(N527:S527)/L527</f>
        <v>2.6378139314484284E-2</v>
      </c>
      <c r="AB527" s="9" t="str">
        <f>IF(T527&gt;73,"Greater","Less")</f>
        <v>Greater</v>
      </c>
      <c r="AC527" s="9" t="str">
        <f>IF(T527&gt;VLOOKUP(G527,Some_data!$C$3144:$M$3196,11,FALSE),"Greater","Less")</f>
        <v>Greater</v>
      </c>
      <c r="AD527" s="9" t="str">
        <f>IF(T527&gt;VLOOKUP(J527,Some_data!$A$2:$M$3143,13,FALSE),"Greater","Less")</f>
        <v>Greater</v>
      </c>
      <c r="AE527" s="9"/>
      <c r="AF527" t="s">
        <v>87</v>
      </c>
      <c r="AG527" s="1">
        <v>3.2</v>
      </c>
      <c r="AH527" s="2">
        <v>48670</v>
      </c>
      <c r="AI527" s="2">
        <v>46113</v>
      </c>
      <c r="AJ527" t="s">
        <v>31</v>
      </c>
      <c r="AK527" s="2">
        <v>46113</v>
      </c>
      <c r="AL527" t="s">
        <v>32</v>
      </c>
      <c r="AM527" t="s">
        <v>31</v>
      </c>
      <c r="AN527" t="s">
        <v>32</v>
      </c>
      <c r="AO527" t="s">
        <v>31</v>
      </c>
      <c r="AP527" t="s">
        <v>33</v>
      </c>
      <c r="AQ527" t="s">
        <v>31</v>
      </c>
      <c r="AR527" t="s">
        <v>60</v>
      </c>
      <c r="AS527" t="s">
        <v>70</v>
      </c>
      <c r="AT527" s="3">
        <v>3.1989999999999998</v>
      </c>
      <c r="AU527" s="3">
        <v>3.867</v>
      </c>
      <c r="AV527" s="4">
        <v>1065000</v>
      </c>
      <c r="AW527" s="5">
        <v>100</v>
      </c>
      <c r="AX527" s="6">
        <v>1065000</v>
      </c>
      <c r="AY527" s="5">
        <v>104.16200000000001</v>
      </c>
      <c r="AZ527" s="4">
        <v>1109325.3</v>
      </c>
      <c r="BA527" s="4">
        <v>44325.3</v>
      </c>
    </row>
    <row r="528" spans="1:53" hidden="1" x14ac:dyDescent="0.25">
      <c r="A528" t="str">
        <f t="shared" si="23"/>
        <v>Dup</v>
      </c>
      <c r="B528" t="str">
        <f t="shared" si="22"/>
        <v>619624</v>
      </c>
      <c r="C528" t="s">
        <v>782</v>
      </c>
      <c r="D528" t="s">
        <v>27</v>
      </c>
      <c r="E528" t="s">
        <v>779</v>
      </c>
      <c r="F528" t="s">
        <v>1118</v>
      </c>
      <c r="G528" t="s">
        <v>323</v>
      </c>
      <c r="H528" t="str">
        <f>F528&amp;", "&amp;G528</f>
        <v>Marathon, WI</v>
      </c>
      <c r="I528" t="s">
        <v>1204</v>
      </c>
      <c r="J528" s="7">
        <v>55073</v>
      </c>
      <c r="K528" t="s">
        <v>1227</v>
      </c>
      <c r="L528">
        <v>12662</v>
      </c>
      <c r="M528">
        <v>12328</v>
      </c>
      <c r="N528">
        <v>31</v>
      </c>
      <c r="O528">
        <v>34</v>
      </c>
      <c r="P528">
        <v>138</v>
      </c>
      <c r="Q528">
        <v>0</v>
      </c>
      <c r="R528">
        <v>18</v>
      </c>
      <c r="S528">
        <v>113</v>
      </c>
      <c r="T528" s="12">
        <v>97.362186068551566</v>
      </c>
      <c r="U528" s="9">
        <f>N528/L528</f>
        <v>2.448270415416206E-3</v>
      </c>
      <c r="V528" s="9">
        <f>O528/L528</f>
        <v>2.6851998104564841E-3</v>
      </c>
      <c r="W528" s="9">
        <f>P528/L528</f>
        <v>1.0898752171852788E-2</v>
      </c>
      <c r="X528" s="9">
        <f>Q528/L528</f>
        <v>0</v>
      </c>
      <c r="Y528" s="9">
        <f>R528/L528</f>
        <v>1.421576370241668E-3</v>
      </c>
      <c r="Z528" s="9">
        <f>S528/L528</f>
        <v>8.9243405465171382E-3</v>
      </c>
      <c r="AA528" s="9">
        <f>SUM(N528:S528)/L528</f>
        <v>2.6378139314484284E-2</v>
      </c>
      <c r="AB528" s="9" t="str">
        <f>IF(T528&gt;73,"Greater","Less")</f>
        <v>Greater</v>
      </c>
      <c r="AC528" s="9" t="str">
        <f>IF(T528&gt;VLOOKUP(G528,Some_data!$C$3144:$M$3196,11,FALSE),"Greater","Less")</f>
        <v>Greater</v>
      </c>
      <c r="AD528" s="9" t="str">
        <f>IF(T528&gt;VLOOKUP(J528,Some_data!$A$2:$M$3143,13,FALSE),"Greater","Less")</f>
        <v>Greater</v>
      </c>
      <c r="AE528" s="9"/>
      <c r="AF528" t="s">
        <v>87</v>
      </c>
      <c r="AG528" s="1">
        <v>3.25</v>
      </c>
      <c r="AH528" s="2">
        <v>49035</v>
      </c>
      <c r="AI528" s="2">
        <v>46113</v>
      </c>
      <c r="AJ528" t="s">
        <v>31</v>
      </c>
      <c r="AK528" s="2">
        <v>46113</v>
      </c>
      <c r="AL528" t="s">
        <v>32</v>
      </c>
      <c r="AM528" t="s">
        <v>31</v>
      </c>
      <c r="AN528" t="s">
        <v>32</v>
      </c>
      <c r="AO528" t="s">
        <v>31</v>
      </c>
      <c r="AP528" t="s">
        <v>33</v>
      </c>
      <c r="AQ528" t="s">
        <v>31</v>
      </c>
      <c r="AR528" t="s">
        <v>60</v>
      </c>
      <c r="AS528" t="s">
        <v>70</v>
      </c>
      <c r="AT528" s="3">
        <v>3.2490000000000001</v>
      </c>
      <c r="AU528" s="3">
        <v>3.93</v>
      </c>
      <c r="AV528" s="4">
        <v>1095000</v>
      </c>
      <c r="AW528" s="5">
        <v>100</v>
      </c>
      <c r="AX528" s="6">
        <v>1095000</v>
      </c>
      <c r="AY528" s="5">
        <v>104.401</v>
      </c>
      <c r="AZ528" s="4">
        <v>1143190.95</v>
      </c>
      <c r="BA528" s="4">
        <v>48190.95</v>
      </c>
    </row>
    <row r="529" spans="1:53" hidden="1" x14ac:dyDescent="0.25">
      <c r="A529" t="str">
        <f t="shared" si="23"/>
        <v>Dup</v>
      </c>
      <c r="B529" t="str">
        <f t="shared" si="22"/>
        <v>619624</v>
      </c>
      <c r="C529" t="s">
        <v>783</v>
      </c>
      <c r="D529" t="s">
        <v>27</v>
      </c>
      <c r="E529" t="s">
        <v>779</v>
      </c>
      <c r="F529" t="s">
        <v>1118</v>
      </c>
      <c r="G529" t="s">
        <v>323</v>
      </c>
      <c r="H529" t="str">
        <f>F529&amp;", "&amp;G529</f>
        <v>Marathon, WI</v>
      </c>
      <c r="I529" t="s">
        <v>1204</v>
      </c>
      <c r="J529" s="7">
        <v>55073</v>
      </c>
      <c r="K529" t="s">
        <v>1227</v>
      </c>
      <c r="L529">
        <v>12662</v>
      </c>
      <c r="M529">
        <v>12328</v>
      </c>
      <c r="N529">
        <v>31</v>
      </c>
      <c r="O529">
        <v>34</v>
      </c>
      <c r="P529">
        <v>138</v>
      </c>
      <c r="Q529">
        <v>0</v>
      </c>
      <c r="R529">
        <v>18</v>
      </c>
      <c r="S529">
        <v>113</v>
      </c>
      <c r="T529" s="12">
        <v>97.362186068551566</v>
      </c>
      <c r="U529" s="9">
        <f>N529/L529</f>
        <v>2.448270415416206E-3</v>
      </c>
      <c r="V529" s="9">
        <f>O529/L529</f>
        <v>2.6851998104564841E-3</v>
      </c>
      <c r="W529" s="9">
        <f>P529/L529</f>
        <v>1.0898752171852788E-2</v>
      </c>
      <c r="X529" s="9">
        <f>Q529/L529</f>
        <v>0</v>
      </c>
      <c r="Y529" s="9">
        <f>R529/L529</f>
        <v>1.421576370241668E-3</v>
      </c>
      <c r="Z529" s="9">
        <f>S529/L529</f>
        <v>8.9243405465171382E-3</v>
      </c>
      <c r="AA529" s="9">
        <f>SUM(N529:S529)/L529</f>
        <v>2.6378139314484284E-2</v>
      </c>
      <c r="AB529" s="9" t="str">
        <f>IF(T529&gt;73,"Greater","Less")</f>
        <v>Greater</v>
      </c>
      <c r="AC529" s="9" t="str">
        <f>IF(T529&gt;VLOOKUP(G529,Some_data!$C$3144:$M$3196,11,FALSE),"Greater","Less")</f>
        <v>Greater</v>
      </c>
      <c r="AD529" s="9" t="str">
        <f>IF(T529&gt;VLOOKUP(J529,Some_data!$A$2:$M$3143,13,FALSE),"Greater","Less")</f>
        <v>Greater</v>
      </c>
      <c r="AE529" s="9"/>
      <c r="AF529" t="s">
        <v>87</v>
      </c>
      <c r="AG529" s="1">
        <v>3.3</v>
      </c>
      <c r="AH529" s="2">
        <v>49400</v>
      </c>
      <c r="AI529" s="2">
        <v>46113</v>
      </c>
      <c r="AJ529" t="s">
        <v>31</v>
      </c>
      <c r="AK529" s="2">
        <v>46113</v>
      </c>
      <c r="AL529" t="s">
        <v>32</v>
      </c>
      <c r="AM529" t="s">
        <v>31</v>
      </c>
      <c r="AN529" t="s">
        <v>32</v>
      </c>
      <c r="AO529" t="s">
        <v>31</v>
      </c>
      <c r="AP529" t="s">
        <v>33</v>
      </c>
      <c r="AQ529" t="s">
        <v>31</v>
      </c>
      <c r="AR529" t="s">
        <v>60</v>
      </c>
      <c r="AS529" t="s">
        <v>70</v>
      </c>
      <c r="AT529" s="3">
        <v>3.2989999999999999</v>
      </c>
      <c r="AU529" s="3">
        <v>3.9929999999999999</v>
      </c>
      <c r="AV529" s="4">
        <v>1135000</v>
      </c>
      <c r="AW529" s="5">
        <v>100</v>
      </c>
      <c r="AX529" s="6">
        <v>1135000</v>
      </c>
      <c r="AY529" s="5">
        <v>104.65600000000001</v>
      </c>
      <c r="AZ529" s="4">
        <v>1187845.6000000001</v>
      </c>
      <c r="BA529" s="4">
        <v>52845.599999999999</v>
      </c>
    </row>
    <row r="530" spans="1:53" hidden="1" x14ac:dyDescent="0.25">
      <c r="A530" t="str">
        <f t="shared" si="23"/>
        <v>Dup</v>
      </c>
      <c r="B530" t="str">
        <f t="shared" si="22"/>
        <v>619624</v>
      </c>
      <c r="C530" t="s">
        <v>784</v>
      </c>
      <c r="D530" t="s">
        <v>27</v>
      </c>
      <c r="E530" t="s">
        <v>779</v>
      </c>
      <c r="F530" t="s">
        <v>1118</v>
      </c>
      <c r="G530" t="s">
        <v>323</v>
      </c>
      <c r="H530" t="str">
        <f>F530&amp;", "&amp;G530</f>
        <v>Marathon, WI</v>
      </c>
      <c r="I530" t="s">
        <v>1204</v>
      </c>
      <c r="J530" s="7">
        <v>55073</v>
      </c>
      <c r="K530" t="s">
        <v>1227</v>
      </c>
      <c r="L530">
        <v>12662</v>
      </c>
      <c r="M530">
        <v>12328</v>
      </c>
      <c r="N530">
        <v>31</v>
      </c>
      <c r="O530">
        <v>34</v>
      </c>
      <c r="P530">
        <v>138</v>
      </c>
      <c r="Q530">
        <v>0</v>
      </c>
      <c r="R530">
        <v>18</v>
      </c>
      <c r="S530">
        <v>113</v>
      </c>
      <c r="T530" s="12">
        <v>97.362186068551566</v>
      </c>
      <c r="U530" s="9">
        <f>N530/L530</f>
        <v>2.448270415416206E-3</v>
      </c>
      <c r="V530" s="9">
        <f>O530/L530</f>
        <v>2.6851998104564841E-3</v>
      </c>
      <c r="W530" s="9">
        <f>P530/L530</f>
        <v>1.0898752171852788E-2</v>
      </c>
      <c r="X530" s="9">
        <f>Q530/L530</f>
        <v>0</v>
      </c>
      <c r="Y530" s="9">
        <f>R530/L530</f>
        <v>1.421576370241668E-3</v>
      </c>
      <c r="Z530" s="9">
        <f>S530/L530</f>
        <v>8.9243405465171382E-3</v>
      </c>
      <c r="AA530" s="9">
        <f>SUM(N530:S530)/L530</f>
        <v>2.6378139314484284E-2</v>
      </c>
      <c r="AB530" s="9" t="str">
        <f>IF(T530&gt;73,"Greater","Less")</f>
        <v>Greater</v>
      </c>
      <c r="AC530" s="9" t="str">
        <f>IF(T530&gt;VLOOKUP(G530,Some_data!$C$3144:$M$3196,11,FALSE),"Greater","Less")</f>
        <v>Greater</v>
      </c>
      <c r="AD530" s="9" t="str">
        <f>IF(T530&gt;VLOOKUP(J530,Some_data!$A$2:$M$3143,13,FALSE),"Greater","Less")</f>
        <v>Greater</v>
      </c>
      <c r="AE530" s="9"/>
      <c r="AF530" t="s">
        <v>87</v>
      </c>
      <c r="AG530" s="1">
        <v>3.35</v>
      </c>
      <c r="AH530" s="2">
        <v>49766</v>
      </c>
      <c r="AI530" s="2">
        <v>46113</v>
      </c>
      <c r="AJ530" t="s">
        <v>31</v>
      </c>
      <c r="AK530" s="2">
        <v>46113</v>
      </c>
      <c r="AL530" t="s">
        <v>32</v>
      </c>
      <c r="AM530" t="s">
        <v>31</v>
      </c>
      <c r="AN530" t="s">
        <v>32</v>
      </c>
      <c r="AO530" t="s">
        <v>31</v>
      </c>
      <c r="AP530" t="s">
        <v>33</v>
      </c>
      <c r="AQ530" t="s">
        <v>31</v>
      </c>
      <c r="AR530" t="s">
        <v>60</v>
      </c>
      <c r="AS530" t="s">
        <v>70</v>
      </c>
      <c r="AT530" s="3">
        <v>3.3490000000000002</v>
      </c>
      <c r="AU530" s="3">
        <v>4.056</v>
      </c>
      <c r="AV530" s="4">
        <v>1170000</v>
      </c>
      <c r="AW530" s="5">
        <v>100</v>
      </c>
      <c r="AX530" s="6">
        <v>1170000</v>
      </c>
      <c r="AY530" s="5">
        <v>104.521</v>
      </c>
      <c r="AZ530" s="4">
        <v>1222895.7</v>
      </c>
      <c r="BA530" s="4">
        <v>52895.7</v>
      </c>
    </row>
    <row r="531" spans="1:53" hidden="1" x14ac:dyDescent="0.25">
      <c r="A531" t="str">
        <f t="shared" si="23"/>
        <v>Dup</v>
      </c>
      <c r="B531" t="str">
        <f t="shared" si="22"/>
        <v>619624</v>
      </c>
      <c r="C531" t="s">
        <v>785</v>
      </c>
      <c r="D531" t="s">
        <v>27</v>
      </c>
      <c r="E531" t="s">
        <v>779</v>
      </c>
      <c r="F531" t="s">
        <v>1118</v>
      </c>
      <c r="G531" t="s">
        <v>323</v>
      </c>
      <c r="H531" t="str">
        <f>F531&amp;", "&amp;G531</f>
        <v>Marathon, WI</v>
      </c>
      <c r="I531" t="s">
        <v>1204</v>
      </c>
      <c r="J531" s="7">
        <v>55073</v>
      </c>
      <c r="K531" t="s">
        <v>1227</v>
      </c>
      <c r="L531">
        <v>12662</v>
      </c>
      <c r="M531">
        <v>12328</v>
      </c>
      <c r="N531">
        <v>31</v>
      </c>
      <c r="O531">
        <v>34</v>
      </c>
      <c r="P531">
        <v>138</v>
      </c>
      <c r="Q531">
        <v>0</v>
      </c>
      <c r="R531">
        <v>18</v>
      </c>
      <c r="S531">
        <v>113</v>
      </c>
      <c r="T531" s="12">
        <v>97.362186068551566</v>
      </c>
      <c r="U531" s="9">
        <f>N531/L531</f>
        <v>2.448270415416206E-3</v>
      </c>
      <c r="V531" s="9">
        <f>O531/L531</f>
        <v>2.6851998104564841E-3</v>
      </c>
      <c r="W531" s="9">
        <f>P531/L531</f>
        <v>1.0898752171852788E-2</v>
      </c>
      <c r="X531" s="9">
        <f>Q531/L531</f>
        <v>0</v>
      </c>
      <c r="Y531" s="9">
        <f>R531/L531</f>
        <v>1.421576370241668E-3</v>
      </c>
      <c r="Z531" s="9">
        <f>S531/L531</f>
        <v>8.9243405465171382E-3</v>
      </c>
      <c r="AA531" s="9">
        <f>SUM(N531:S531)/L531</f>
        <v>2.6378139314484284E-2</v>
      </c>
      <c r="AB531" s="9" t="str">
        <f>IF(T531&gt;73,"Greater","Less")</f>
        <v>Greater</v>
      </c>
      <c r="AC531" s="9" t="str">
        <f>IF(T531&gt;VLOOKUP(G531,Some_data!$C$3144:$M$3196,11,FALSE),"Greater","Less")</f>
        <v>Greater</v>
      </c>
      <c r="AD531" s="9" t="str">
        <f>IF(T531&gt;VLOOKUP(J531,Some_data!$A$2:$M$3143,13,FALSE),"Greater","Less")</f>
        <v>Greater</v>
      </c>
      <c r="AE531" s="9"/>
      <c r="AF531" t="s">
        <v>87</v>
      </c>
      <c r="AG531" s="1">
        <v>3.4</v>
      </c>
      <c r="AH531" s="2">
        <v>50131</v>
      </c>
      <c r="AI531" s="2">
        <v>46113</v>
      </c>
      <c r="AJ531" t="s">
        <v>31</v>
      </c>
      <c r="AK531" s="2">
        <v>46113</v>
      </c>
      <c r="AL531" t="s">
        <v>32</v>
      </c>
      <c r="AM531" t="s">
        <v>31</v>
      </c>
      <c r="AN531" t="s">
        <v>32</v>
      </c>
      <c r="AO531" t="s">
        <v>31</v>
      </c>
      <c r="AP531" t="s">
        <v>33</v>
      </c>
      <c r="AQ531" t="s">
        <v>31</v>
      </c>
      <c r="AR531" t="s">
        <v>60</v>
      </c>
      <c r="AS531" t="s">
        <v>70</v>
      </c>
      <c r="AT531" s="3">
        <v>3.399</v>
      </c>
      <c r="AU531" s="3">
        <v>4.12</v>
      </c>
      <c r="AV531" s="4">
        <v>1210000</v>
      </c>
      <c r="AW531" s="5">
        <v>100</v>
      </c>
      <c r="AX531" s="6">
        <v>1210000</v>
      </c>
      <c r="AY531" s="5">
        <v>104.449</v>
      </c>
      <c r="AZ531" s="4">
        <v>1263832.8999999999</v>
      </c>
      <c r="BA531" s="4">
        <v>53832.9</v>
      </c>
    </row>
    <row r="532" spans="1:53" x14ac:dyDescent="0.25">
      <c r="A532" t="str">
        <f t="shared" si="23"/>
        <v xml:space="preserve"> </v>
      </c>
      <c r="B532" t="str">
        <f t="shared" si="22"/>
        <v>620620</v>
      </c>
      <c r="C532" t="s">
        <v>563</v>
      </c>
      <c r="D532" t="s">
        <v>27</v>
      </c>
      <c r="E532" t="s">
        <v>564</v>
      </c>
      <c r="F532" t="s">
        <v>1097</v>
      </c>
      <c r="G532" t="s">
        <v>42</v>
      </c>
      <c r="H532" t="str">
        <f>F532&amp;", "&amp;G532</f>
        <v>Ramsey, MN</v>
      </c>
      <c r="I532" t="s">
        <v>1184</v>
      </c>
      <c r="J532" s="7">
        <v>27123</v>
      </c>
      <c r="K532" t="s">
        <v>1226</v>
      </c>
      <c r="L532">
        <v>12872</v>
      </c>
      <c r="M532">
        <v>9997</v>
      </c>
      <c r="N532">
        <v>731</v>
      </c>
      <c r="O532">
        <v>95</v>
      </c>
      <c r="P532">
        <v>1034</v>
      </c>
      <c r="Q532">
        <v>45</v>
      </c>
      <c r="R532">
        <v>489</v>
      </c>
      <c r="S532">
        <v>481</v>
      </c>
      <c r="T532" s="12">
        <v>77.664698570540708</v>
      </c>
      <c r="U532" s="9">
        <f>N532/L532</f>
        <v>5.6789931634555625E-2</v>
      </c>
      <c r="V532" s="9">
        <f>O532/L532</f>
        <v>7.3803604723430699E-3</v>
      </c>
      <c r="W532" s="9">
        <f>P532/L532</f>
        <v>8.0329397141081421E-2</v>
      </c>
      <c r="X532" s="9">
        <f>Q532/L532</f>
        <v>3.4959602237414544E-3</v>
      </c>
      <c r="Y532" s="9">
        <f>R532/L532</f>
        <v>3.7989434431323806E-2</v>
      </c>
      <c r="Z532" s="9">
        <f>S532/L532</f>
        <v>3.7367930391547545E-2</v>
      </c>
      <c r="AA532" s="9">
        <f>SUM(N532:S532)/L532</f>
        <v>0.22335301429459292</v>
      </c>
      <c r="AB532" s="9" t="str">
        <f>IF(T532&gt;73,"Greater","Less")</f>
        <v>Greater</v>
      </c>
      <c r="AC532" s="9" t="str">
        <f>IF(T532&gt;VLOOKUP(G532,Some_data!$C$3144:$M$3196,11,FALSE),"Greater","Less")</f>
        <v>Less</v>
      </c>
      <c r="AD532" s="9" t="str">
        <f>IF(T532&gt;VLOOKUP(J532,Some_data!$A$2:$M$3143,13,FALSE),"Greater","Less")</f>
        <v>Greater</v>
      </c>
      <c r="AE532" s="12">
        <f>IF(AD532="Greater",0,1)</f>
        <v>0</v>
      </c>
      <c r="AF532" t="s">
        <v>30</v>
      </c>
      <c r="AG532" s="1">
        <v>3</v>
      </c>
      <c r="AH532" s="2">
        <v>43862</v>
      </c>
      <c r="AI532" s="2" t="s">
        <v>31</v>
      </c>
      <c r="AJ532" t="s">
        <v>31</v>
      </c>
      <c r="AK532" s="2">
        <v>43862</v>
      </c>
      <c r="AL532" t="s">
        <v>31</v>
      </c>
      <c r="AM532" t="s">
        <v>58</v>
      </c>
      <c r="AN532" t="s">
        <v>31</v>
      </c>
      <c r="AO532" t="s">
        <v>58</v>
      </c>
      <c r="AP532" t="s">
        <v>33</v>
      </c>
      <c r="AQ532" t="s">
        <v>31</v>
      </c>
      <c r="AR532" t="s">
        <v>100</v>
      </c>
      <c r="AS532" t="s">
        <v>70</v>
      </c>
      <c r="AT532" s="3">
        <v>0.68500000000000005</v>
      </c>
      <c r="AU532" s="3">
        <v>0.83</v>
      </c>
      <c r="AV532" s="4">
        <v>235000</v>
      </c>
      <c r="AW532" s="5">
        <v>101.46</v>
      </c>
      <c r="AX532" s="6">
        <v>238431</v>
      </c>
      <c r="AY532" s="5">
        <v>100.988</v>
      </c>
      <c r="AZ532" s="4">
        <v>237321.8</v>
      </c>
      <c r="BA532" s="4">
        <v>-1109.2</v>
      </c>
    </row>
    <row r="533" spans="1:53" hidden="1" x14ac:dyDescent="0.25">
      <c r="A533" t="str">
        <f t="shared" si="23"/>
        <v>Dup</v>
      </c>
      <c r="B533" t="str">
        <f t="shared" si="22"/>
        <v>620620</v>
      </c>
      <c r="C533" t="s">
        <v>565</v>
      </c>
      <c r="D533" t="s">
        <v>27</v>
      </c>
      <c r="E533" t="s">
        <v>564</v>
      </c>
      <c r="F533" t="s">
        <v>1097</v>
      </c>
      <c r="G533" t="s">
        <v>42</v>
      </c>
      <c r="H533" t="str">
        <f>F533&amp;", "&amp;G533</f>
        <v>Ramsey, MN</v>
      </c>
      <c r="I533" t="s">
        <v>1184</v>
      </c>
      <c r="J533" s="7">
        <v>27123</v>
      </c>
      <c r="K533" t="s">
        <v>1226</v>
      </c>
      <c r="L533">
        <v>12872</v>
      </c>
      <c r="M533">
        <v>9997</v>
      </c>
      <c r="N533">
        <v>731</v>
      </c>
      <c r="O533">
        <v>95</v>
      </c>
      <c r="P533">
        <v>1034</v>
      </c>
      <c r="Q533">
        <v>45</v>
      </c>
      <c r="R533">
        <v>489</v>
      </c>
      <c r="S533">
        <v>481</v>
      </c>
      <c r="T533" s="12">
        <v>77.664698570540708</v>
      </c>
      <c r="U533" s="9">
        <f>N533/L533</f>
        <v>5.6789931634555625E-2</v>
      </c>
      <c r="V533" s="9">
        <f>O533/L533</f>
        <v>7.3803604723430699E-3</v>
      </c>
      <c r="W533" s="9">
        <f>P533/L533</f>
        <v>8.0329397141081421E-2</v>
      </c>
      <c r="X533" s="9">
        <f>Q533/L533</f>
        <v>3.4959602237414544E-3</v>
      </c>
      <c r="Y533" s="9">
        <f>R533/L533</f>
        <v>3.7989434431323806E-2</v>
      </c>
      <c r="Z533" s="9">
        <f>S533/L533</f>
        <v>3.7367930391547545E-2</v>
      </c>
      <c r="AA533" s="9">
        <f>SUM(N533:S533)/L533</f>
        <v>0.22335301429459292</v>
      </c>
      <c r="AB533" s="9" t="str">
        <f>IF(T533&gt;73,"Greater","Less")</f>
        <v>Greater</v>
      </c>
      <c r="AC533" s="9" t="str">
        <f>IF(T533&gt;VLOOKUP(G533,Some_data!$C$3144:$M$3196,11,FALSE),"Greater","Less")</f>
        <v>Less</v>
      </c>
      <c r="AD533" s="9" t="str">
        <f>IF(T533&gt;VLOOKUP(J533,Some_data!$A$2:$M$3143,13,FALSE),"Greater","Less")</f>
        <v>Greater</v>
      </c>
      <c r="AE533" s="9"/>
      <c r="AF533" t="s">
        <v>30</v>
      </c>
      <c r="AG533" s="1">
        <v>3</v>
      </c>
      <c r="AH533" s="2">
        <v>44228</v>
      </c>
      <c r="AI533" s="2" t="s">
        <v>31</v>
      </c>
      <c r="AJ533" t="s">
        <v>31</v>
      </c>
      <c r="AK533" s="2">
        <v>44228</v>
      </c>
      <c r="AL533" t="s">
        <v>31</v>
      </c>
      <c r="AM533" t="s">
        <v>58</v>
      </c>
      <c r="AN533" t="s">
        <v>31</v>
      </c>
      <c r="AO533" t="s">
        <v>58</v>
      </c>
      <c r="AP533" t="s">
        <v>33</v>
      </c>
      <c r="AQ533" t="s">
        <v>31</v>
      </c>
      <c r="AR533" t="s">
        <v>100</v>
      </c>
      <c r="AS533" t="s">
        <v>70</v>
      </c>
      <c r="AT533" s="3">
        <v>1.234</v>
      </c>
      <c r="AU533" s="3">
        <v>1.5249999999999999</v>
      </c>
      <c r="AV533" s="4">
        <v>240000</v>
      </c>
      <c r="AW533" s="5">
        <v>102.846</v>
      </c>
      <c r="AX533" s="6">
        <v>246830.4</v>
      </c>
      <c r="AY533" s="5">
        <v>102.53100000000001</v>
      </c>
      <c r="AZ533" s="4">
        <v>246074.4</v>
      </c>
      <c r="BA533" s="4">
        <v>-756</v>
      </c>
    </row>
    <row r="534" spans="1:53" hidden="1" x14ac:dyDescent="0.25">
      <c r="A534" t="str">
        <f t="shared" si="23"/>
        <v>Dup</v>
      </c>
      <c r="B534" t="str">
        <f t="shared" si="22"/>
        <v>620620</v>
      </c>
      <c r="C534" t="s">
        <v>566</v>
      </c>
      <c r="D534" t="s">
        <v>27</v>
      </c>
      <c r="E534" t="s">
        <v>564</v>
      </c>
      <c r="F534" t="s">
        <v>1097</v>
      </c>
      <c r="G534" t="s">
        <v>42</v>
      </c>
      <c r="H534" t="str">
        <f>F534&amp;", "&amp;G534</f>
        <v>Ramsey, MN</v>
      </c>
      <c r="I534" t="s">
        <v>1184</v>
      </c>
      <c r="J534" s="7">
        <v>27123</v>
      </c>
      <c r="K534" t="s">
        <v>1226</v>
      </c>
      <c r="L534">
        <v>12872</v>
      </c>
      <c r="M534">
        <v>9997</v>
      </c>
      <c r="N534">
        <v>731</v>
      </c>
      <c r="O534">
        <v>95</v>
      </c>
      <c r="P534">
        <v>1034</v>
      </c>
      <c r="Q534">
        <v>45</v>
      </c>
      <c r="R534">
        <v>489</v>
      </c>
      <c r="S534">
        <v>481</v>
      </c>
      <c r="T534" s="12">
        <v>77.664698570540708</v>
      </c>
      <c r="U534" s="9">
        <f>N534/L534</f>
        <v>5.6789931634555625E-2</v>
      </c>
      <c r="V534" s="9">
        <f>O534/L534</f>
        <v>7.3803604723430699E-3</v>
      </c>
      <c r="W534" s="9">
        <f>P534/L534</f>
        <v>8.0329397141081421E-2</v>
      </c>
      <c r="X534" s="9">
        <f>Q534/L534</f>
        <v>3.4959602237414544E-3</v>
      </c>
      <c r="Y534" s="9">
        <f>R534/L534</f>
        <v>3.7989434431323806E-2</v>
      </c>
      <c r="Z534" s="9">
        <f>S534/L534</f>
        <v>3.7367930391547545E-2</v>
      </c>
      <c r="AA534" s="9">
        <f>SUM(N534:S534)/L534</f>
        <v>0.22335301429459292</v>
      </c>
      <c r="AB534" s="9" t="str">
        <f>IF(T534&gt;73,"Greater","Less")</f>
        <v>Greater</v>
      </c>
      <c r="AC534" s="9" t="str">
        <f>IF(T534&gt;VLOOKUP(G534,Some_data!$C$3144:$M$3196,11,FALSE),"Greater","Less")</f>
        <v>Less</v>
      </c>
      <c r="AD534" s="9" t="str">
        <f>IF(T534&gt;VLOOKUP(J534,Some_data!$A$2:$M$3143,13,FALSE),"Greater","Less")</f>
        <v>Greater</v>
      </c>
      <c r="AE534" s="9"/>
      <c r="AF534" t="s">
        <v>30</v>
      </c>
      <c r="AG534" s="1">
        <v>3</v>
      </c>
      <c r="AH534" s="2">
        <v>44593</v>
      </c>
      <c r="AI534" s="2" t="s">
        <v>31</v>
      </c>
      <c r="AJ534" t="s">
        <v>31</v>
      </c>
      <c r="AK534" s="2">
        <v>44593</v>
      </c>
      <c r="AL534" t="s">
        <v>31</v>
      </c>
      <c r="AM534" t="s">
        <v>58</v>
      </c>
      <c r="AN534" t="s">
        <v>31</v>
      </c>
      <c r="AO534" t="s">
        <v>58</v>
      </c>
      <c r="AP534" t="s">
        <v>33</v>
      </c>
      <c r="AQ534" t="s">
        <v>31</v>
      </c>
      <c r="AR534" t="s">
        <v>100</v>
      </c>
      <c r="AS534" t="s">
        <v>70</v>
      </c>
      <c r="AT534" s="3">
        <v>1.5740000000000001</v>
      </c>
      <c r="AU534" s="3">
        <v>1.956</v>
      </c>
      <c r="AV534" s="4">
        <v>245000</v>
      </c>
      <c r="AW534" s="5">
        <v>103.66200000000001</v>
      </c>
      <c r="AX534" s="6">
        <v>253971.9</v>
      </c>
      <c r="AY534" s="5">
        <v>103.76</v>
      </c>
      <c r="AZ534" s="4">
        <v>254212</v>
      </c>
      <c r="BA534" s="4">
        <v>240.1</v>
      </c>
    </row>
    <row r="535" spans="1:53" hidden="1" x14ac:dyDescent="0.25">
      <c r="A535" t="str">
        <f t="shared" si="23"/>
        <v>Dup</v>
      </c>
      <c r="B535" t="str">
        <f t="shared" si="22"/>
        <v>620620</v>
      </c>
      <c r="C535" t="s">
        <v>567</v>
      </c>
      <c r="D535" t="s">
        <v>27</v>
      </c>
      <c r="E535" t="s">
        <v>564</v>
      </c>
      <c r="F535" t="s">
        <v>1097</v>
      </c>
      <c r="G535" t="s">
        <v>42</v>
      </c>
      <c r="H535" t="str">
        <f>F535&amp;", "&amp;G535</f>
        <v>Ramsey, MN</v>
      </c>
      <c r="I535" t="s">
        <v>1184</v>
      </c>
      <c r="J535" s="7">
        <v>27123</v>
      </c>
      <c r="K535" t="s">
        <v>1226</v>
      </c>
      <c r="L535">
        <v>12872</v>
      </c>
      <c r="M535">
        <v>9997</v>
      </c>
      <c r="N535">
        <v>731</v>
      </c>
      <c r="O535">
        <v>95</v>
      </c>
      <c r="P535">
        <v>1034</v>
      </c>
      <c r="Q535">
        <v>45</v>
      </c>
      <c r="R535">
        <v>489</v>
      </c>
      <c r="S535">
        <v>481</v>
      </c>
      <c r="T535" s="12">
        <v>77.664698570540708</v>
      </c>
      <c r="U535" s="9">
        <f>N535/L535</f>
        <v>5.6789931634555625E-2</v>
      </c>
      <c r="V535" s="9">
        <f>O535/L535</f>
        <v>7.3803604723430699E-3</v>
      </c>
      <c r="W535" s="9">
        <f>P535/L535</f>
        <v>8.0329397141081421E-2</v>
      </c>
      <c r="X535" s="9">
        <f>Q535/L535</f>
        <v>3.4959602237414544E-3</v>
      </c>
      <c r="Y535" s="9">
        <f>R535/L535</f>
        <v>3.7989434431323806E-2</v>
      </c>
      <c r="Z535" s="9">
        <f>S535/L535</f>
        <v>3.7367930391547545E-2</v>
      </c>
      <c r="AA535" s="9">
        <f>SUM(N535:S535)/L535</f>
        <v>0.22335301429459292</v>
      </c>
      <c r="AB535" s="9" t="str">
        <f>IF(T535&gt;73,"Greater","Less")</f>
        <v>Greater</v>
      </c>
      <c r="AC535" s="9" t="str">
        <f>IF(T535&gt;VLOOKUP(G535,Some_data!$C$3144:$M$3196,11,FALSE),"Greater","Less")</f>
        <v>Less</v>
      </c>
      <c r="AD535" s="9" t="str">
        <f>IF(T535&gt;VLOOKUP(J535,Some_data!$A$2:$M$3143,13,FALSE),"Greater","Less")</f>
        <v>Greater</v>
      </c>
      <c r="AE535" s="9"/>
      <c r="AF535" t="s">
        <v>30</v>
      </c>
      <c r="AG535" s="1">
        <v>3</v>
      </c>
      <c r="AH535" s="2">
        <v>44958</v>
      </c>
      <c r="AI535" s="2" t="s">
        <v>31</v>
      </c>
      <c r="AJ535" t="s">
        <v>31</v>
      </c>
      <c r="AK535" s="2">
        <v>44958</v>
      </c>
      <c r="AL535" t="s">
        <v>31</v>
      </c>
      <c r="AM535" t="s">
        <v>58</v>
      </c>
      <c r="AN535" t="s">
        <v>31</v>
      </c>
      <c r="AO535" t="s">
        <v>58</v>
      </c>
      <c r="AP535" t="s">
        <v>33</v>
      </c>
      <c r="AQ535" t="s">
        <v>31</v>
      </c>
      <c r="AR535" t="s">
        <v>100</v>
      </c>
      <c r="AS535" t="s">
        <v>70</v>
      </c>
      <c r="AT535" s="3">
        <v>1.706</v>
      </c>
      <c r="AU535" s="3">
        <v>2.1230000000000002</v>
      </c>
      <c r="AV535" s="4">
        <v>255000</v>
      </c>
      <c r="AW535" s="5">
        <v>104.53700000000001</v>
      </c>
      <c r="AX535" s="6">
        <v>266569.34999999998</v>
      </c>
      <c r="AY535" s="5">
        <v>105.328</v>
      </c>
      <c r="AZ535" s="4">
        <v>268586.40000000002</v>
      </c>
      <c r="BA535" s="4">
        <v>2017.05</v>
      </c>
    </row>
    <row r="536" spans="1:53" hidden="1" x14ac:dyDescent="0.25">
      <c r="A536" t="str">
        <f t="shared" si="23"/>
        <v>Dup</v>
      </c>
      <c r="B536" t="str">
        <f t="shared" si="22"/>
        <v>620620</v>
      </c>
      <c r="C536" t="s">
        <v>568</v>
      </c>
      <c r="D536" t="s">
        <v>27</v>
      </c>
      <c r="E536" t="s">
        <v>564</v>
      </c>
      <c r="F536" t="s">
        <v>1097</v>
      </c>
      <c r="G536" t="s">
        <v>42</v>
      </c>
      <c r="H536" t="str">
        <f>F536&amp;", "&amp;G536</f>
        <v>Ramsey, MN</v>
      </c>
      <c r="I536" t="s">
        <v>1184</v>
      </c>
      <c r="J536" s="7">
        <v>27123</v>
      </c>
      <c r="K536" t="s">
        <v>1226</v>
      </c>
      <c r="L536">
        <v>12872</v>
      </c>
      <c r="M536">
        <v>9997</v>
      </c>
      <c r="N536">
        <v>731</v>
      </c>
      <c r="O536">
        <v>95</v>
      </c>
      <c r="P536">
        <v>1034</v>
      </c>
      <c r="Q536">
        <v>45</v>
      </c>
      <c r="R536">
        <v>489</v>
      </c>
      <c r="S536">
        <v>481</v>
      </c>
      <c r="T536" s="12">
        <v>77.664698570540708</v>
      </c>
      <c r="U536" s="9">
        <f>N536/L536</f>
        <v>5.6789931634555625E-2</v>
      </c>
      <c r="V536" s="9">
        <f>O536/L536</f>
        <v>7.3803604723430699E-3</v>
      </c>
      <c r="W536" s="9">
        <f>P536/L536</f>
        <v>8.0329397141081421E-2</v>
      </c>
      <c r="X536" s="9">
        <f>Q536/L536</f>
        <v>3.4959602237414544E-3</v>
      </c>
      <c r="Y536" s="9">
        <f>R536/L536</f>
        <v>3.7989434431323806E-2</v>
      </c>
      <c r="Z536" s="9">
        <f>S536/L536</f>
        <v>3.7367930391547545E-2</v>
      </c>
      <c r="AA536" s="9">
        <f>SUM(N536:S536)/L536</f>
        <v>0.22335301429459292</v>
      </c>
      <c r="AB536" s="9" t="str">
        <f>IF(T536&gt;73,"Greater","Less")</f>
        <v>Greater</v>
      </c>
      <c r="AC536" s="9" t="str">
        <f>IF(T536&gt;VLOOKUP(G536,Some_data!$C$3144:$M$3196,11,FALSE),"Greater","Less")</f>
        <v>Less</v>
      </c>
      <c r="AD536" s="9" t="str">
        <f>IF(T536&gt;VLOOKUP(J536,Some_data!$A$2:$M$3143,13,FALSE),"Greater","Less")</f>
        <v>Greater</v>
      </c>
      <c r="AE536" s="9"/>
      <c r="AF536" t="s">
        <v>30</v>
      </c>
      <c r="AG536" s="1">
        <v>3</v>
      </c>
      <c r="AH536" s="2">
        <v>45323</v>
      </c>
      <c r="AI536" s="2" t="s">
        <v>31</v>
      </c>
      <c r="AJ536" t="s">
        <v>31</v>
      </c>
      <c r="AK536" s="2">
        <v>45323</v>
      </c>
      <c r="AL536" t="s">
        <v>31</v>
      </c>
      <c r="AM536" t="s">
        <v>58</v>
      </c>
      <c r="AN536" t="s">
        <v>31</v>
      </c>
      <c r="AO536" t="s">
        <v>58</v>
      </c>
      <c r="AP536" t="s">
        <v>33</v>
      </c>
      <c r="AQ536" t="s">
        <v>31</v>
      </c>
      <c r="AR536" t="s">
        <v>100</v>
      </c>
      <c r="AS536" t="s">
        <v>70</v>
      </c>
      <c r="AT536" s="3">
        <v>1.8759999999999999</v>
      </c>
      <c r="AU536" s="3">
        <v>2.3380000000000001</v>
      </c>
      <c r="AV536" s="4">
        <v>260000</v>
      </c>
      <c r="AW536" s="5">
        <v>104.965</v>
      </c>
      <c r="AX536" s="6">
        <v>272909</v>
      </c>
      <c r="AY536" s="5">
        <v>106.655</v>
      </c>
      <c r="AZ536" s="4">
        <v>277303</v>
      </c>
      <c r="BA536" s="4">
        <v>4394</v>
      </c>
    </row>
    <row r="537" spans="1:53" hidden="1" x14ac:dyDescent="0.25">
      <c r="A537" t="str">
        <f t="shared" si="23"/>
        <v>Dup</v>
      </c>
      <c r="B537" t="str">
        <f t="shared" si="22"/>
        <v>620620</v>
      </c>
      <c r="C537" t="s">
        <v>569</v>
      </c>
      <c r="D537" t="s">
        <v>27</v>
      </c>
      <c r="E537" t="s">
        <v>564</v>
      </c>
      <c r="F537" t="s">
        <v>1097</v>
      </c>
      <c r="G537" t="s">
        <v>42</v>
      </c>
      <c r="H537" t="str">
        <f>F537&amp;", "&amp;G537</f>
        <v>Ramsey, MN</v>
      </c>
      <c r="I537" t="s">
        <v>1184</v>
      </c>
      <c r="J537" s="7">
        <v>27123</v>
      </c>
      <c r="K537" t="s">
        <v>1226</v>
      </c>
      <c r="L537">
        <v>12872</v>
      </c>
      <c r="M537">
        <v>9997</v>
      </c>
      <c r="N537">
        <v>731</v>
      </c>
      <c r="O537">
        <v>95</v>
      </c>
      <c r="P537">
        <v>1034</v>
      </c>
      <c r="Q537">
        <v>45</v>
      </c>
      <c r="R537">
        <v>489</v>
      </c>
      <c r="S537">
        <v>481</v>
      </c>
      <c r="T537" s="12">
        <v>77.664698570540708</v>
      </c>
      <c r="U537" s="9">
        <f>N537/L537</f>
        <v>5.6789931634555625E-2</v>
      </c>
      <c r="V537" s="9">
        <f>O537/L537</f>
        <v>7.3803604723430699E-3</v>
      </c>
      <c r="W537" s="9">
        <f>P537/L537</f>
        <v>8.0329397141081421E-2</v>
      </c>
      <c r="X537" s="9">
        <f>Q537/L537</f>
        <v>3.4959602237414544E-3</v>
      </c>
      <c r="Y537" s="9">
        <f>R537/L537</f>
        <v>3.7989434431323806E-2</v>
      </c>
      <c r="Z537" s="9">
        <f>S537/L537</f>
        <v>3.7367930391547545E-2</v>
      </c>
      <c r="AA537" s="9">
        <f>SUM(N537:S537)/L537</f>
        <v>0.22335301429459292</v>
      </c>
      <c r="AB537" s="9" t="str">
        <f>IF(T537&gt;73,"Greater","Less")</f>
        <v>Greater</v>
      </c>
      <c r="AC537" s="9" t="str">
        <f>IF(T537&gt;VLOOKUP(G537,Some_data!$C$3144:$M$3196,11,FALSE),"Greater","Less")</f>
        <v>Less</v>
      </c>
      <c r="AD537" s="9" t="str">
        <f>IF(T537&gt;VLOOKUP(J537,Some_data!$A$2:$M$3143,13,FALSE),"Greater","Less")</f>
        <v>Greater</v>
      </c>
      <c r="AE537" s="9"/>
      <c r="AF537" t="s">
        <v>30</v>
      </c>
      <c r="AG537" s="1">
        <v>3</v>
      </c>
      <c r="AH537" s="2">
        <v>45689</v>
      </c>
      <c r="AI537" s="2" t="s">
        <v>31</v>
      </c>
      <c r="AJ537" t="s">
        <v>31</v>
      </c>
      <c r="AK537" s="2">
        <v>45689</v>
      </c>
      <c r="AL537" t="s">
        <v>31</v>
      </c>
      <c r="AM537" t="s">
        <v>58</v>
      </c>
      <c r="AN537" t="s">
        <v>31</v>
      </c>
      <c r="AO537" t="s">
        <v>58</v>
      </c>
      <c r="AP537" t="s">
        <v>33</v>
      </c>
      <c r="AQ537" t="s">
        <v>31</v>
      </c>
      <c r="AR537" t="s">
        <v>100</v>
      </c>
      <c r="AS537" t="s">
        <v>70</v>
      </c>
      <c r="AT537" s="3">
        <v>1.986</v>
      </c>
      <c r="AU537" s="3">
        <v>2.4769999999999999</v>
      </c>
      <c r="AV537" s="4">
        <v>270000</v>
      </c>
      <c r="AW537" s="5">
        <v>105.377</v>
      </c>
      <c r="AX537" s="6">
        <v>284517.90000000002</v>
      </c>
      <c r="AY537" s="5">
        <v>107.733</v>
      </c>
      <c r="AZ537" s="4">
        <v>290879.09999999998</v>
      </c>
      <c r="BA537" s="4">
        <v>6361.2</v>
      </c>
    </row>
    <row r="538" spans="1:53" x14ac:dyDescent="0.25">
      <c r="A538" t="str">
        <f t="shared" si="23"/>
        <v xml:space="preserve"> </v>
      </c>
      <c r="B538" t="str">
        <f t="shared" si="22"/>
        <v>620637</v>
      </c>
      <c r="C538" t="s">
        <v>1033</v>
      </c>
      <c r="D538" t="s">
        <v>27</v>
      </c>
      <c r="E538" t="s">
        <v>1034</v>
      </c>
      <c r="F538" t="s">
        <v>1097</v>
      </c>
      <c r="G538" t="s">
        <v>42</v>
      </c>
      <c r="H538" t="str">
        <f>F538&amp;", "&amp;G538</f>
        <v>Ramsey, MN</v>
      </c>
      <c r="I538" t="s">
        <v>1184</v>
      </c>
      <c r="J538" s="7">
        <v>27123</v>
      </c>
      <c r="K538" t="s">
        <v>1227</v>
      </c>
      <c r="L538">
        <v>78663</v>
      </c>
      <c r="M538">
        <v>65181</v>
      </c>
      <c r="N538">
        <v>3521</v>
      </c>
      <c r="O538">
        <v>337</v>
      </c>
      <c r="P538">
        <v>5722</v>
      </c>
      <c r="Q538">
        <v>67</v>
      </c>
      <c r="R538">
        <v>1234</v>
      </c>
      <c r="S538">
        <v>2601</v>
      </c>
      <c r="T538" s="12">
        <v>82.861065558140425</v>
      </c>
      <c r="U538" s="9">
        <f>N538/L538</f>
        <v>4.4760560873600037E-2</v>
      </c>
      <c r="V538" s="9">
        <f>O538/L538</f>
        <v>4.2840979876180669E-3</v>
      </c>
      <c r="W538" s="9">
        <f>P538/L538</f>
        <v>7.2740678590951277E-2</v>
      </c>
      <c r="X538" s="9">
        <f>Q538/L538</f>
        <v>8.5173461474899253E-4</v>
      </c>
      <c r="Y538" s="9">
        <f>R538/L538</f>
        <v>1.5687171859705324E-2</v>
      </c>
      <c r="Z538" s="9">
        <f>S538/L538</f>
        <v>3.3065100491972081E-2</v>
      </c>
      <c r="AA538" s="9">
        <f>SUM(N538:S538)/L538</f>
        <v>0.17138934441859577</v>
      </c>
      <c r="AB538" s="9" t="str">
        <f>IF(T538&gt;73,"Greater","Less")</f>
        <v>Greater</v>
      </c>
      <c r="AC538" s="9" t="str">
        <f>IF(T538&gt;VLOOKUP(G538,Some_data!$C$3144:$M$3196,11,FALSE),"Greater","Less")</f>
        <v>Less</v>
      </c>
      <c r="AD538" s="9" t="str">
        <f>IF(T538&gt;VLOOKUP(J538,Some_data!$A$2:$M$3143,13,FALSE),"Greater","Less")</f>
        <v>Greater</v>
      </c>
      <c r="AE538" s="12">
        <f>IF(AD538="Greater",0,1)</f>
        <v>0</v>
      </c>
      <c r="AF538" t="s">
        <v>87</v>
      </c>
      <c r="AG538" s="1">
        <v>3.45</v>
      </c>
      <c r="AH538" s="2">
        <v>50072</v>
      </c>
      <c r="AI538" s="2">
        <v>46419</v>
      </c>
      <c r="AJ538" t="s">
        <v>31</v>
      </c>
      <c r="AK538" s="2">
        <v>46419</v>
      </c>
      <c r="AL538" t="s">
        <v>31</v>
      </c>
      <c r="AM538" t="s">
        <v>89</v>
      </c>
      <c r="AN538" t="s">
        <v>31</v>
      </c>
      <c r="AO538" t="s">
        <v>58</v>
      </c>
      <c r="AP538" t="s">
        <v>33</v>
      </c>
      <c r="AQ538" t="s">
        <v>31</v>
      </c>
      <c r="AR538" t="s">
        <v>60</v>
      </c>
      <c r="AS538" t="s">
        <v>966</v>
      </c>
      <c r="AT538" s="3">
        <v>3.45</v>
      </c>
      <c r="AU538" s="3">
        <v>4.1829999999999998</v>
      </c>
      <c r="AV538" s="4">
        <v>9185000</v>
      </c>
      <c r="AW538" s="5">
        <v>100</v>
      </c>
      <c r="AX538" s="6">
        <v>9185000</v>
      </c>
      <c r="AY538" s="5">
        <v>104.48699999999999</v>
      </c>
      <c r="AZ538" s="4">
        <v>9597130.9499999993</v>
      </c>
      <c r="BA538" s="4">
        <v>412130.95</v>
      </c>
    </row>
    <row r="539" spans="1:53" hidden="1" x14ac:dyDescent="0.25">
      <c r="A539" t="str">
        <f t="shared" si="23"/>
        <v>Dup</v>
      </c>
      <c r="B539" t="str">
        <f t="shared" si="22"/>
        <v>620637</v>
      </c>
      <c r="C539" t="s">
        <v>1035</v>
      </c>
      <c r="D539" t="s">
        <v>27</v>
      </c>
      <c r="E539" t="s">
        <v>1034</v>
      </c>
      <c r="F539" t="s">
        <v>1097</v>
      </c>
      <c r="G539" t="s">
        <v>42</v>
      </c>
      <c r="H539" t="str">
        <f>F539&amp;", "&amp;G539</f>
        <v>Ramsey, MN</v>
      </c>
      <c r="I539" t="s">
        <v>1184</v>
      </c>
      <c r="J539" s="7">
        <v>27123</v>
      </c>
      <c r="K539" t="s">
        <v>1227</v>
      </c>
      <c r="L539">
        <v>78663</v>
      </c>
      <c r="M539">
        <v>65181</v>
      </c>
      <c r="N539">
        <v>3521</v>
      </c>
      <c r="O539">
        <v>337</v>
      </c>
      <c r="P539">
        <v>5722</v>
      </c>
      <c r="Q539">
        <v>67</v>
      </c>
      <c r="R539">
        <v>1234</v>
      </c>
      <c r="S539">
        <v>2601</v>
      </c>
      <c r="T539" s="12">
        <v>82.861065558140425</v>
      </c>
      <c r="U539" s="9">
        <f>N539/L539</f>
        <v>4.4760560873600037E-2</v>
      </c>
      <c r="V539" s="9">
        <f>O539/L539</f>
        <v>4.2840979876180669E-3</v>
      </c>
      <c r="W539" s="9">
        <f>P539/L539</f>
        <v>7.2740678590951277E-2</v>
      </c>
      <c r="X539" s="9">
        <f>Q539/L539</f>
        <v>8.5173461474899253E-4</v>
      </c>
      <c r="Y539" s="9">
        <f>R539/L539</f>
        <v>1.5687171859705324E-2</v>
      </c>
      <c r="Z539" s="9">
        <f>S539/L539</f>
        <v>3.3065100491972081E-2</v>
      </c>
      <c r="AA539" s="9">
        <f>SUM(N539:S539)/L539</f>
        <v>0.17138934441859577</v>
      </c>
      <c r="AB539" s="9" t="str">
        <f>IF(T539&gt;73,"Greater","Less")</f>
        <v>Greater</v>
      </c>
      <c r="AC539" s="9" t="str">
        <f>IF(T539&gt;VLOOKUP(G539,Some_data!$C$3144:$M$3196,11,FALSE),"Greater","Less")</f>
        <v>Less</v>
      </c>
      <c r="AD539" s="9" t="str">
        <f>IF(T539&gt;VLOOKUP(J539,Some_data!$A$2:$M$3143,13,FALSE),"Greater","Less")</f>
        <v>Greater</v>
      </c>
      <c r="AE539" s="9"/>
      <c r="AF539" t="s">
        <v>87</v>
      </c>
      <c r="AG539" s="1">
        <v>3.55</v>
      </c>
      <c r="AH539" s="2">
        <v>50437</v>
      </c>
      <c r="AI539" s="2">
        <v>46419</v>
      </c>
      <c r="AJ539" t="s">
        <v>31</v>
      </c>
      <c r="AK539" s="2">
        <v>46419</v>
      </c>
      <c r="AL539" t="s">
        <v>31</v>
      </c>
      <c r="AM539" t="s">
        <v>89</v>
      </c>
      <c r="AN539" t="s">
        <v>31</v>
      </c>
      <c r="AO539" t="s">
        <v>58</v>
      </c>
      <c r="AP539" t="s">
        <v>33</v>
      </c>
      <c r="AQ539" t="s">
        <v>31</v>
      </c>
      <c r="AR539" t="s">
        <v>60</v>
      </c>
      <c r="AS539" t="s">
        <v>966</v>
      </c>
      <c r="AT539" s="3">
        <v>3.55</v>
      </c>
      <c r="AU539" s="3">
        <v>4.3099999999999996</v>
      </c>
      <c r="AV539" s="4">
        <v>9500000</v>
      </c>
      <c r="AW539" s="5">
        <v>100</v>
      </c>
      <c r="AX539" s="6">
        <v>9500000</v>
      </c>
      <c r="AY539" s="5">
        <v>104.89</v>
      </c>
      <c r="AZ539" s="4">
        <v>9964550</v>
      </c>
      <c r="BA539" s="4">
        <v>464550</v>
      </c>
    </row>
    <row r="540" spans="1:53" x14ac:dyDescent="0.25">
      <c r="A540" t="str">
        <f t="shared" si="23"/>
        <v xml:space="preserve"> </v>
      </c>
      <c r="B540" t="str">
        <f t="shared" si="22"/>
        <v>624454</v>
      </c>
      <c r="C540" t="s">
        <v>786</v>
      </c>
      <c r="D540" t="s">
        <v>27</v>
      </c>
      <c r="E540" t="s">
        <v>787</v>
      </c>
      <c r="F540" t="s">
        <v>1119</v>
      </c>
      <c r="G540" t="s">
        <v>771</v>
      </c>
      <c r="H540" t="str">
        <f>F540&amp;", "&amp;G540</f>
        <v>Santa Clara, CA</v>
      </c>
      <c r="I540" t="s">
        <v>1205</v>
      </c>
      <c r="J540" s="7">
        <v>6085</v>
      </c>
      <c r="K540" t="s">
        <v>1227</v>
      </c>
      <c r="L540">
        <v>114426</v>
      </c>
      <c r="M540">
        <v>68113</v>
      </c>
      <c r="N540">
        <v>1722</v>
      </c>
      <c r="O540">
        <v>265</v>
      </c>
      <c r="P540">
        <v>33610</v>
      </c>
      <c r="Q540">
        <v>362</v>
      </c>
      <c r="R540">
        <v>4579</v>
      </c>
      <c r="S540">
        <v>5775</v>
      </c>
      <c r="T540" s="12">
        <v>59.525807071819337</v>
      </c>
      <c r="U540" s="9">
        <f>N540/L540</f>
        <v>1.5049027318965969E-2</v>
      </c>
      <c r="V540" s="9">
        <f>O540/L540</f>
        <v>2.315907223882684E-3</v>
      </c>
      <c r="W540" s="9">
        <f>P540/L540</f>
        <v>0.29372695016866796</v>
      </c>
      <c r="X540" s="9">
        <f>Q540/L540</f>
        <v>3.1636166605491759E-3</v>
      </c>
      <c r="Y540" s="9">
        <f>R540/L540</f>
        <v>4.0017128974184191E-2</v>
      </c>
      <c r="Z540" s="9">
        <f>S540/L540</f>
        <v>5.0469298935556607E-2</v>
      </c>
      <c r="AA540" s="9">
        <f>SUM(N540:S540)/L540</f>
        <v>0.40474192928180658</v>
      </c>
      <c r="AB540" s="9" t="str">
        <f>IF(T540&gt;73,"Greater","Less")</f>
        <v>Less</v>
      </c>
      <c r="AC540" s="9" t="str">
        <f>IF(T540&gt;VLOOKUP(G540,Some_data!$C$3144:$M$3196,11,FALSE),"Greater","Less")</f>
        <v>Less</v>
      </c>
      <c r="AD540" s="9" t="str">
        <f>IF(T540&gt;VLOOKUP(J540,Some_data!$A$2:$M$3143,13,FALSE),"Greater","Less")</f>
        <v>Greater</v>
      </c>
      <c r="AE540" s="12">
        <f>IF(AD540="Greater",0,1)</f>
        <v>0</v>
      </c>
      <c r="AF540" t="s">
        <v>87</v>
      </c>
      <c r="AG540" s="1">
        <v>4</v>
      </c>
      <c r="AH540" s="2">
        <v>48792</v>
      </c>
      <c r="AI540" s="2">
        <v>46235</v>
      </c>
      <c r="AJ540" t="s">
        <v>31</v>
      </c>
      <c r="AK540" s="2">
        <v>46235</v>
      </c>
      <c r="AL540" t="s">
        <v>88</v>
      </c>
      <c r="AM540" t="s">
        <v>89</v>
      </c>
      <c r="AN540" t="s">
        <v>88</v>
      </c>
      <c r="AO540" t="s">
        <v>89</v>
      </c>
      <c r="AP540" t="s">
        <v>33</v>
      </c>
      <c r="AQ540" t="s">
        <v>31</v>
      </c>
      <c r="AR540" t="s">
        <v>60</v>
      </c>
      <c r="AS540" t="s">
        <v>70</v>
      </c>
      <c r="AT540" s="3">
        <v>2.762</v>
      </c>
      <c r="AU540" s="3">
        <v>3.3130000000000002</v>
      </c>
      <c r="AV540" s="4">
        <v>1000000</v>
      </c>
      <c r="AW540" s="5">
        <v>107.962</v>
      </c>
      <c r="AX540" s="6">
        <v>1079620</v>
      </c>
      <c r="AY540" s="5">
        <v>113.396</v>
      </c>
      <c r="AZ540" s="4">
        <v>1133960</v>
      </c>
      <c r="BA540" s="4">
        <v>54340</v>
      </c>
    </row>
    <row r="541" spans="1:53" hidden="1" x14ac:dyDescent="0.25">
      <c r="A541" t="str">
        <f t="shared" si="23"/>
        <v>Dup</v>
      </c>
      <c r="B541" t="str">
        <f t="shared" si="22"/>
        <v>624454</v>
      </c>
      <c r="C541" t="s">
        <v>788</v>
      </c>
      <c r="D541" t="s">
        <v>27</v>
      </c>
      <c r="E541" t="s">
        <v>787</v>
      </c>
      <c r="F541" t="s">
        <v>1119</v>
      </c>
      <c r="G541" t="s">
        <v>771</v>
      </c>
      <c r="H541" t="str">
        <f>F541&amp;", "&amp;G541</f>
        <v>Santa Clara, CA</v>
      </c>
      <c r="I541" t="s">
        <v>1205</v>
      </c>
      <c r="J541" s="7">
        <v>6085</v>
      </c>
      <c r="K541" t="s">
        <v>1227</v>
      </c>
      <c r="L541">
        <v>114426</v>
      </c>
      <c r="M541">
        <v>68113</v>
      </c>
      <c r="N541">
        <v>1722</v>
      </c>
      <c r="O541">
        <v>265</v>
      </c>
      <c r="P541">
        <v>33610</v>
      </c>
      <c r="Q541">
        <v>362</v>
      </c>
      <c r="R541">
        <v>4579</v>
      </c>
      <c r="S541">
        <v>5775</v>
      </c>
      <c r="T541" s="12">
        <v>59.525807071819337</v>
      </c>
      <c r="U541" s="9">
        <f>N541/L541</f>
        <v>1.5049027318965969E-2</v>
      </c>
      <c r="V541" s="9">
        <f>O541/L541</f>
        <v>2.315907223882684E-3</v>
      </c>
      <c r="W541" s="9">
        <f>P541/L541</f>
        <v>0.29372695016866796</v>
      </c>
      <c r="X541" s="9">
        <f>Q541/L541</f>
        <v>3.1636166605491759E-3</v>
      </c>
      <c r="Y541" s="9">
        <f>R541/L541</f>
        <v>4.0017128974184191E-2</v>
      </c>
      <c r="Z541" s="9">
        <f>S541/L541</f>
        <v>5.0469298935556607E-2</v>
      </c>
      <c r="AA541" s="9">
        <f>SUM(N541:S541)/L541</f>
        <v>0.40474192928180658</v>
      </c>
      <c r="AB541" s="9" t="str">
        <f>IF(T541&gt;73,"Greater","Less")</f>
        <v>Less</v>
      </c>
      <c r="AC541" s="9" t="str">
        <f>IF(T541&gt;VLOOKUP(G541,Some_data!$C$3144:$M$3196,11,FALSE),"Greater","Less")</f>
        <v>Less</v>
      </c>
      <c r="AD541" s="9" t="str">
        <f>IF(T541&gt;VLOOKUP(J541,Some_data!$A$2:$M$3143,13,FALSE),"Greater","Less")</f>
        <v>Greater</v>
      </c>
      <c r="AE541" s="9"/>
      <c r="AF541" t="s">
        <v>87</v>
      </c>
      <c r="AG541" s="1">
        <v>3.35</v>
      </c>
      <c r="AH541" s="2">
        <v>49888</v>
      </c>
      <c r="AI541" s="2">
        <v>46235</v>
      </c>
      <c r="AJ541" t="s">
        <v>31</v>
      </c>
      <c r="AK541" s="2">
        <v>46235</v>
      </c>
      <c r="AL541" t="s">
        <v>88</v>
      </c>
      <c r="AM541" t="s">
        <v>89</v>
      </c>
      <c r="AN541" t="s">
        <v>88</v>
      </c>
      <c r="AO541" t="s">
        <v>89</v>
      </c>
      <c r="AP541" t="s">
        <v>33</v>
      </c>
      <c r="AQ541" t="s">
        <v>31</v>
      </c>
      <c r="AR541" t="s">
        <v>60</v>
      </c>
      <c r="AS541" t="s">
        <v>70</v>
      </c>
      <c r="AT541" s="3">
        <v>3.35</v>
      </c>
      <c r="AU541" s="3">
        <v>4.0570000000000004</v>
      </c>
      <c r="AV541" s="4">
        <v>6000000</v>
      </c>
      <c r="AW541" s="5">
        <v>100</v>
      </c>
      <c r="AX541" s="6">
        <v>6000000</v>
      </c>
      <c r="AY541" s="5">
        <v>104.595</v>
      </c>
      <c r="AZ541" s="4">
        <v>6275700</v>
      </c>
      <c r="BA541" s="4">
        <v>275700</v>
      </c>
    </row>
    <row r="542" spans="1:53" x14ac:dyDescent="0.25">
      <c r="A542" t="str">
        <f t="shared" si="23"/>
        <v xml:space="preserve"> </v>
      </c>
      <c r="B542" t="str">
        <f t="shared" si="22"/>
        <v>625070</v>
      </c>
      <c r="C542" t="s">
        <v>789</v>
      </c>
      <c r="D542" t="s">
        <v>27</v>
      </c>
      <c r="E542" t="s">
        <v>790</v>
      </c>
      <c r="F542" t="s">
        <v>1120</v>
      </c>
      <c r="G542" t="s">
        <v>323</v>
      </c>
      <c r="H542" t="str">
        <f>F542&amp;", "&amp;G542</f>
        <v>Lincoln, WI</v>
      </c>
      <c r="I542" t="s">
        <v>1206</v>
      </c>
      <c r="J542" s="7">
        <v>55069</v>
      </c>
      <c r="K542" t="s">
        <v>1227</v>
      </c>
      <c r="L542">
        <v>29213</v>
      </c>
      <c r="M542">
        <v>28092</v>
      </c>
      <c r="N542">
        <v>226</v>
      </c>
      <c r="O542">
        <v>84</v>
      </c>
      <c r="P542">
        <v>175</v>
      </c>
      <c r="Q542">
        <v>11</v>
      </c>
      <c r="R542">
        <v>134</v>
      </c>
      <c r="S542">
        <v>491</v>
      </c>
      <c r="T542" s="12">
        <v>96.162667305651595</v>
      </c>
      <c r="U542" s="9">
        <f>N542/L542</f>
        <v>7.7362817923527193E-3</v>
      </c>
      <c r="V542" s="9">
        <f>O542/L542</f>
        <v>2.8754321706089755E-3</v>
      </c>
      <c r="W542" s="9">
        <f>P542/L542</f>
        <v>5.9904836887686988E-3</v>
      </c>
      <c r="X542" s="9">
        <f>Q542/L542</f>
        <v>3.7654468900831821E-4</v>
      </c>
      <c r="Y542" s="9">
        <f>R542/L542</f>
        <v>4.5869989388286035E-3</v>
      </c>
      <c r="Z542" s="9">
        <f>S542/L542</f>
        <v>1.6807585663916748E-2</v>
      </c>
      <c r="AA542" s="9">
        <f>SUM(N542:S542)/L542</f>
        <v>3.8373326943484068E-2</v>
      </c>
      <c r="AB542" s="9" t="str">
        <f>IF(T542&gt;73,"Greater","Less")</f>
        <v>Greater</v>
      </c>
      <c r="AC542" s="9" t="str">
        <f>IF(T542&gt;VLOOKUP(G542,Some_data!$C$3144:$M$3196,11,FALSE),"Greater","Less")</f>
        <v>Greater</v>
      </c>
      <c r="AD542" s="9" t="str">
        <f>IF(T542&gt;VLOOKUP(J542,Some_data!$A$2:$M$3143,13,FALSE),"Greater","Less")</f>
        <v>Less</v>
      </c>
      <c r="AE542" s="12">
        <f>IF(AD542="Greater",0,1)</f>
        <v>1</v>
      </c>
      <c r="AF542" t="s">
        <v>30</v>
      </c>
      <c r="AG542" s="1">
        <v>2</v>
      </c>
      <c r="AH542" s="2">
        <v>43922</v>
      </c>
      <c r="AI542" s="2" t="s">
        <v>31</v>
      </c>
      <c r="AJ542" t="s">
        <v>31</v>
      </c>
      <c r="AK542" s="2">
        <v>43922</v>
      </c>
      <c r="AL542" t="s">
        <v>31</v>
      </c>
      <c r="AM542" t="s">
        <v>58</v>
      </c>
      <c r="AN542" t="s">
        <v>31</v>
      </c>
      <c r="AO542" t="s">
        <v>58</v>
      </c>
      <c r="AP542" t="s">
        <v>33</v>
      </c>
      <c r="AQ542" t="s">
        <v>31</v>
      </c>
      <c r="AR542" t="s">
        <v>60</v>
      </c>
      <c r="AS542" t="s">
        <v>70</v>
      </c>
      <c r="AT542" s="3">
        <v>1.139</v>
      </c>
      <c r="AU542" s="3">
        <v>1.405</v>
      </c>
      <c r="AV542" s="4">
        <v>1855000</v>
      </c>
      <c r="AW542" s="5">
        <v>100.68300000000001</v>
      </c>
      <c r="AX542" s="6">
        <v>1867669.65</v>
      </c>
      <c r="AY542" s="5">
        <v>100.538</v>
      </c>
      <c r="AZ542" s="4">
        <v>1864979.9</v>
      </c>
      <c r="BA542" s="4">
        <v>-2689.75</v>
      </c>
    </row>
    <row r="543" spans="1:53" hidden="1" x14ac:dyDescent="0.25">
      <c r="A543" t="str">
        <f t="shared" si="23"/>
        <v>Dup</v>
      </c>
      <c r="B543" t="str">
        <f t="shared" si="22"/>
        <v>625070</v>
      </c>
      <c r="C543" t="s">
        <v>791</v>
      </c>
      <c r="D543" t="s">
        <v>27</v>
      </c>
      <c r="E543" t="s">
        <v>790</v>
      </c>
      <c r="F543" t="s">
        <v>1120</v>
      </c>
      <c r="G543" t="s">
        <v>323</v>
      </c>
      <c r="H543" t="str">
        <f>F543&amp;", "&amp;G543</f>
        <v>Lincoln, WI</v>
      </c>
      <c r="I543" t="s">
        <v>1206</v>
      </c>
      <c r="J543" s="7">
        <v>55069</v>
      </c>
      <c r="K543" t="s">
        <v>1227</v>
      </c>
      <c r="L543">
        <v>29213</v>
      </c>
      <c r="M543">
        <v>28092</v>
      </c>
      <c r="N543">
        <v>226</v>
      </c>
      <c r="O543">
        <v>84</v>
      </c>
      <c r="P543">
        <v>175</v>
      </c>
      <c r="Q543">
        <v>11</v>
      </c>
      <c r="R543">
        <v>134</v>
      </c>
      <c r="S543">
        <v>491</v>
      </c>
      <c r="T543" s="12">
        <v>96.162667305651595</v>
      </c>
      <c r="U543" s="9">
        <f>N543/L543</f>
        <v>7.7362817923527193E-3</v>
      </c>
      <c r="V543" s="9">
        <f>O543/L543</f>
        <v>2.8754321706089755E-3</v>
      </c>
      <c r="W543" s="9">
        <f>P543/L543</f>
        <v>5.9904836887686988E-3</v>
      </c>
      <c r="X543" s="9">
        <f>Q543/L543</f>
        <v>3.7654468900831821E-4</v>
      </c>
      <c r="Y543" s="9">
        <f>R543/L543</f>
        <v>4.5869989388286035E-3</v>
      </c>
      <c r="Z543" s="9">
        <f>S543/L543</f>
        <v>1.6807585663916748E-2</v>
      </c>
      <c r="AA543" s="9">
        <f>SUM(N543:S543)/L543</f>
        <v>3.8373326943484068E-2</v>
      </c>
      <c r="AB543" s="9" t="str">
        <f>IF(T543&gt;73,"Greater","Less")</f>
        <v>Greater</v>
      </c>
      <c r="AC543" s="9" t="str">
        <f>IF(T543&gt;VLOOKUP(G543,Some_data!$C$3144:$M$3196,11,FALSE),"Greater","Less")</f>
        <v>Greater</v>
      </c>
      <c r="AD543" s="9" t="str">
        <f>IF(T543&gt;VLOOKUP(J543,Some_data!$A$2:$M$3143,13,FALSE),"Greater","Less")</f>
        <v>Less</v>
      </c>
      <c r="AE543" s="9"/>
      <c r="AF543" t="s">
        <v>30</v>
      </c>
      <c r="AG543" s="1">
        <v>2</v>
      </c>
      <c r="AH543" s="2">
        <v>44287</v>
      </c>
      <c r="AI543" s="2" t="s">
        <v>31</v>
      </c>
      <c r="AJ543" t="s">
        <v>31</v>
      </c>
      <c r="AK543" s="2">
        <v>44287</v>
      </c>
      <c r="AL543" t="s">
        <v>31</v>
      </c>
      <c r="AM543" t="s">
        <v>58</v>
      </c>
      <c r="AN543" t="s">
        <v>31</v>
      </c>
      <c r="AO543" t="s">
        <v>58</v>
      </c>
      <c r="AP543" t="s">
        <v>33</v>
      </c>
      <c r="AQ543" t="s">
        <v>31</v>
      </c>
      <c r="AR543" t="s">
        <v>60</v>
      </c>
      <c r="AS543" t="s">
        <v>70</v>
      </c>
      <c r="AT543" s="3">
        <v>1.4330000000000001</v>
      </c>
      <c r="AU543" s="3">
        <v>1.7769999999999999</v>
      </c>
      <c r="AV543" s="4">
        <v>1895000</v>
      </c>
      <c r="AW543" s="5">
        <v>101.004</v>
      </c>
      <c r="AX543" s="6">
        <v>1914025.8</v>
      </c>
      <c r="AY543" s="5">
        <v>101.053</v>
      </c>
      <c r="AZ543" s="4">
        <v>1914954.35</v>
      </c>
      <c r="BA543" s="4">
        <v>928.55</v>
      </c>
    </row>
    <row r="544" spans="1:53" hidden="1" x14ac:dyDescent="0.25">
      <c r="A544" t="str">
        <f t="shared" si="23"/>
        <v>Dup</v>
      </c>
      <c r="B544" t="str">
        <f t="shared" si="22"/>
        <v>625070</v>
      </c>
      <c r="C544" t="s">
        <v>792</v>
      </c>
      <c r="D544" t="s">
        <v>27</v>
      </c>
      <c r="E544" t="s">
        <v>790</v>
      </c>
      <c r="F544" t="s">
        <v>1120</v>
      </c>
      <c r="G544" t="s">
        <v>323</v>
      </c>
      <c r="H544" t="str">
        <f>F544&amp;", "&amp;G544</f>
        <v>Lincoln, WI</v>
      </c>
      <c r="I544" t="s">
        <v>1206</v>
      </c>
      <c r="J544" s="7">
        <v>55069</v>
      </c>
      <c r="K544" t="s">
        <v>1227</v>
      </c>
      <c r="L544">
        <v>29213</v>
      </c>
      <c r="M544">
        <v>28092</v>
      </c>
      <c r="N544">
        <v>226</v>
      </c>
      <c r="O544">
        <v>84</v>
      </c>
      <c r="P544">
        <v>175</v>
      </c>
      <c r="Q544">
        <v>11</v>
      </c>
      <c r="R544">
        <v>134</v>
      </c>
      <c r="S544">
        <v>491</v>
      </c>
      <c r="T544" s="12">
        <v>96.162667305651595</v>
      </c>
      <c r="U544" s="9">
        <f>N544/L544</f>
        <v>7.7362817923527193E-3</v>
      </c>
      <c r="V544" s="9">
        <f>O544/L544</f>
        <v>2.8754321706089755E-3</v>
      </c>
      <c r="W544" s="9">
        <f>P544/L544</f>
        <v>5.9904836887686988E-3</v>
      </c>
      <c r="X544" s="9">
        <f>Q544/L544</f>
        <v>3.7654468900831821E-4</v>
      </c>
      <c r="Y544" s="9">
        <f>R544/L544</f>
        <v>4.5869989388286035E-3</v>
      </c>
      <c r="Z544" s="9">
        <f>S544/L544</f>
        <v>1.6807585663916748E-2</v>
      </c>
      <c r="AA544" s="9">
        <f>SUM(N544:S544)/L544</f>
        <v>3.8373326943484068E-2</v>
      </c>
      <c r="AB544" s="9" t="str">
        <f>IF(T544&gt;73,"Greater","Less")</f>
        <v>Greater</v>
      </c>
      <c r="AC544" s="9" t="str">
        <f>IF(T544&gt;VLOOKUP(G544,Some_data!$C$3144:$M$3196,11,FALSE),"Greater","Less")</f>
        <v>Greater</v>
      </c>
      <c r="AD544" s="9" t="str">
        <f>IF(T544&gt;VLOOKUP(J544,Some_data!$A$2:$M$3143,13,FALSE),"Greater","Less")</f>
        <v>Less</v>
      </c>
      <c r="AE544" s="9"/>
      <c r="AF544" t="s">
        <v>30</v>
      </c>
      <c r="AG544" s="1">
        <v>3</v>
      </c>
      <c r="AH544" s="2">
        <v>44652</v>
      </c>
      <c r="AI544" s="2" t="s">
        <v>31</v>
      </c>
      <c r="AJ544" t="s">
        <v>31</v>
      </c>
      <c r="AK544" s="2">
        <v>44652</v>
      </c>
      <c r="AL544" t="s">
        <v>31</v>
      </c>
      <c r="AM544" t="s">
        <v>58</v>
      </c>
      <c r="AN544" t="s">
        <v>31</v>
      </c>
      <c r="AO544" t="s">
        <v>58</v>
      </c>
      <c r="AP544" t="s">
        <v>33</v>
      </c>
      <c r="AQ544" t="s">
        <v>31</v>
      </c>
      <c r="AR544" t="s">
        <v>60</v>
      </c>
      <c r="AS544" t="s">
        <v>70</v>
      </c>
      <c r="AT544" s="3">
        <v>1.5820000000000001</v>
      </c>
      <c r="AU544" s="3">
        <v>1.966</v>
      </c>
      <c r="AV544" s="4">
        <v>1940000</v>
      </c>
      <c r="AW544" s="5">
        <v>103.867</v>
      </c>
      <c r="AX544" s="6">
        <v>2015019.8</v>
      </c>
      <c r="AY544" s="5">
        <v>104.22499999999999</v>
      </c>
      <c r="AZ544" s="4">
        <v>2021965</v>
      </c>
      <c r="BA544" s="4">
        <v>6945.2</v>
      </c>
    </row>
    <row r="545" spans="1:53" x14ac:dyDescent="0.25">
      <c r="A545" t="str">
        <f t="shared" si="23"/>
        <v xml:space="preserve"> </v>
      </c>
      <c r="B545" t="str">
        <f t="shared" si="22"/>
        <v>626524</v>
      </c>
      <c r="C545" t="s">
        <v>570</v>
      </c>
      <c r="D545" t="s">
        <v>27</v>
      </c>
      <c r="E545" t="s">
        <v>571</v>
      </c>
      <c r="F545" t="s">
        <v>1098</v>
      </c>
      <c r="G545" t="s">
        <v>382</v>
      </c>
      <c r="H545" t="str">
        <f>F545&amp;", "&amp;G545</f>
        <v>Rutherford, TN</v>
      </c>
      <c r="I545" t="s">
        <v>1185</v>
      </c>
      <c r="J545" s="7">
        <v>47149</v>
      </c>
      <c r="K545" t="s">
        <v>1226</v>
      </c>
      <c r="L545">
        <v>126188</v>
      </c>
      <c r="M545">
        <v>92229</v>
      </c>
      <c r="N545">
        <v>22842</v>
      </c>
      <c r="O545">
        <v>249</v>
      </c>
      <c r="P545">
        <v>4535</v>
      </c>
      <c r="Q545">
        <v>0</v>
      </c>
      <c r="R545">
        <v>1519</v>
      </c>
      <c r="S545">
        <v>4814</v>
      </c>
      <c r="T545" s="12">
        <v>73.088566266205973</v>
      </c>
      <c r="U545" s="9">
        <f>N545/L545</f>
        <v>0.18101562747646369</v>
      </c>
      <c r="V545" s="9">
        <f>O545/L545</f>
        <v>1.9732462674739277E-3</v>
      </c>
      <c r="W545" s="9">
        <f>P545/L545</f>
        <v>3.5938441056201857E-2</v>
      </c>
      <c r="X545" s="9">
        <f>Q545/L545</f>
        <v>0</v>
      </c>
      <c r="Y545" s="9">
        <f>R545/L545</f>
        <v>1.2037594699971472E-2</v>
      </c>
      <c r="Z545" s="9">
        <f>S545/L545</f>
        <v>3.8149427837829271E-2</v>
      </c>
      <c r="AA545" s="9">
        <f>SUM(N545:S545)/L545</f>
        <v>0.26911433733794021</v>
      </c>
      <c r="AB545" s="9" t="str">
        <f>IF(T545&gt;73,"Greater","Less")</f>
        <v>Greater</v>
      </c>
      <c r="AC545" s="9" t="str">
        <f>IF(T545&gt;VLOOKUP(G545,Some_data!$C$3144:$M$3196,11,FALSE),"Greater","Less")</f>
        <v>Less</v>
      </c>
      <c r="AD545" s="9" t="str">
        <f>IF(T545&gt;VLOOKUP(J545,Some_data!$A$2:$M$3143,13,FALSE),"Greater","Less")</f>
        <v>Less</v>
      </c>
      <c r="AE545" s="12">
        <f>IF(AD545="Greater",0,1)</f>
        <v>1</v>
      </c>
      <c r="AF545" t="s">
        <v>87</v>
      </c>
      <c r="AG545" s="1">
        <v>2.95</v>
      </c>
      <c r="AH545" s="2">
        <v>47635</v>
      </c>
      <c r="AI545" s="2">
        <v>45809</v>
      </c>
      <c r="AJ545" t="s">
        <v>31</v>
      </c>
      <c r="AK545" s="2">
        <v>45809</v>
      </c>
      <c r="AL545" t="s">
        <v>43</v>
      </c>
      <c r="AM545" t="s">
        <v>58</v>
      </c>
      <c r="AN545" t="s">
        <v>43</v>
      </c>
      <c r="AO545" t="s">
        <v>58</v>
      </c>
      <c r="AP545" t="s">
        <v>33</v>
      </c>
      <c r="AQ545" t="s">
        <v>31</v>
      </c>
      <c r="AR545" t="s">
        <v>100</v>
      </c>
      <c r="AS545" t="s">
        <v>70</v>
      </c>
      <c r="AT545" s="3">
        <v>2.95</v>
      </c>
      <c r="AU545" s="3">
        <v>3.5510000000000002</v>
      </c>
      <c r="AV545" s="4">
        <v>5530000</v>
      </c>
      <c r="AW545" s="5">
        <v>100</v>
      </c>
      <c r="AX545" s="6">
        <v>5530000</v>
      </c>
      <c r="AY545" s="5">
        <v>104.413</v>
      </c>
      <c r="AZ545" s="4">
        <v>5774038.9000000004</v>
      </c>
      <c r="BA545" s="4">
        <v>244038.9</v>
      </c>
    </row>
    <row r="546" spans="1:53" hidden="1" x14ac:dyDescent="0.25">
      <c r="A546" t="str">
        <f t="shared" si="23"/>
        <v>Dup</v>
      </c>
      <c r="B546" t="str">
        <f t="shared" si="22"/>
        <v>626524</v>
      </c>
      <c r="C546" t="s">
        <v>572</v>
      </c>
      <c r="D546" t="s">
        <v>27</v>
      </c>
      <c r="E546" t="s">
        <v>571</v>
      </c>
      <c r="F546" t="s">
        <v>1098</v>
      </c>
      <c r="G546" t="s">
        <v>382</v>
      </c>
      <c r="H546" t="str">
        <f>F546&amp;", "&amp;G546</f>
        <v>Rutherford, TN</v>
      </c>
      <c r="I546" t="s">
        <v>1185</v>
      </c>
      <c r="J546" s="7">
        <v>47149</v>
      </c>
      <c r="K546" t="s">
        <v>1226</v>
      </c>
      <c r="L546">
        <v>126188</v>
      </c>
      <c r="M546">
        <v>92229</v>
      </c>
      <c r="N546">
        <v>22842</v>
      </c>
      <c r="O546">
        <v>249</v>
      </c>
      <c r="P546">
        <v>4535</v>
      </c>
      <c r="Q546">
        <v>0</v>
      </c>
      <c r="R546">
        <v>1519</v>
      </c>
      <c r="S546">
        <v>4814</v>
      </c>
      <c r="T546" s="12">
        <v>73.088566266205973</v>
      </c>
      <c r="U546" s="9">
        <f>N546/L546</f>
        <v>0.18101562747646369</v>
      </c>
      <c r="V546" s="9">
        <f>O546/L546</f>
        <v>1.9732462674739277E-3</v>
      </c>
      <c r="W546" s="9">
        <f>P546/L546</f>
        <v>3.5938441056201857E-2</v>
      </c>
      <c r="X546" s="9">
        <f>Q546/L546</f>
        <v>0</v>
      </c>
      <c r="Y546" s="9">
        <f>R546/L546</f>
        <v>1.2037594699971472E-2</v>
      </c>
      <c r="Z546" s="9">
        <f>S546/L546</f>
        <v>3.8149427837829271E-2</v>
      </c>
      <c r="AA546" s="9">
        <f>SUM(N546:S546)/L546</f>
        <v>0.26911433733794021</v>
      </c>
      <c r="AB546" s="9" t="str">
        <f>IF(T546&gt;73,"Greater","Less")</f>
        <v>Greater</v>
      </c>
      <c r="AC546" s="9" t="str">
        <f>IF(T546&gt;VLOOKUP(G546,Some_data!$C$3144:$M$3196,11,FALSE),"Greater","Less")</f>
        <v>Less</v>
      </c>
      <c r="AD546" s="9" t="str">
        <f>IF(T546&gt;VLOOKUP(J546,Some_data!$A$2:$M$3143,13,FALSE),"Greater","Less")</f>
        <v>Less</v>
      </c>
      <c r="AE546" s="9"/>
      <c r="AF546" t="s">
        <v>87</v>
      </c>
      <c r="AG546" s="1">
        <v>3.05</v>
      </c>
      <c r="AH546" s="2">
        <v>48000</v>
      </c>
      <c r="AI546" s="2">
        <v>45809</v>
      </c>
      <c r="AJ546" t="s">
        <v>31</v>
      </c>
      <c r="AK546" s="2">
        <v>45809</v>
      </c>
      <c r="AL546" t="s">
        <v>43</v>
      </c>
      <c r="AM546" t="s">
        <v>58</v>
      </c>
      <c r="AN546" t="s">
        <v>43</v>
      </c>
      <c r="AO546" t="s">
        <v>58</v>
      </c>
      <c r="AP546" t="s">
        <v>33</v>
      </c>
      <c r="AQ546" t="s">
        <v>31</v>
      </c>
      <c r="AR546" t="s">
        <v>100</v>
      </c>
      <c r="AS546" t="s">
        <v>70</v>
      </c>
      <c r="AT546" s="3">
        <v>3.05</v>
      </c>
      <c r="AU546" s="3">
        <v>3.677</v>
      </c>
      <c r="AV546" s="4">
        <v>5690000</v>
      </c>
      <c r="AW546" s="5">
        <v>100</v>
      </c>
      <c r="AX546" s="6">
        <v>5690000</v>
      </c>
      <c r="AY546" s="5">
        <v>103.815</v>
      </c>
      <c r="AZ546" s="4">
        <v>5907073.5</v>
      </c>
      <c r="BA546" s="4">
        <v>217073.5</v>
      </c>
    </row>
    <row r="547" spans="1:53" hidden="1" x14ac:dyDescent="0.25">
      <c r="A547" t="str">
        <f t="shared" si="23"/>
        <v>Dup</v>
      </c>
      <c r="B547" t="str">
        <f t="shared" si="22"/>
        <v>626524</v>
      </c>
      <c r="C547" t="s">
        <v>573</v>
      </c>
      <c r="D547" t="s">
        <v>27</v>
      </c>
      <c r="E547" t="s">
        <v>571</v>
      </c>
      <c r="F547" t="s">
        <v>1098</v>
      </c>
      <c r="G547" t="s">
        <v>382</v>
      </c>
      <c r="H547" t="str">
        <f>F547&amp;", "&amp;G547</f>
        <v>Rutherford, TN</v>
      </c>
      <c r="I547" t="s">
        <v>1185</v>
      </c>
      <c r="J547" s="7">
        <v>47149</v>
      </c>
      <c r="K547" t="s">
        <v>1226</v>
      </c>
      <c r="L547">
        <v>126188</v>
      </c>
      <c r="M547">
        <v>92229</v>
      </c>
      <c r="N547">
        <v>22842</v>
      </c>
      <c r="O547">
        <v>249</v>
      </c>
      <c r="P547">
        <v>4535</v>
      </c>
      <c r="Q547">
        <v>0</v>
      </c>
      <c r="R547">
        <v>1519</v>
      </c>
      <c r="S547">
        <v>4814</v>
      </c>
      <c r="T547" s="12">
        <v>73.088566266205973</v>
      </c>
      <c r="U547" s="9">
        <f>N547/L547</f>
        <v>0.18101562747646369</v>
      </c>
      <c r="V547" s="9">
        <f>O547/L547</f>
        <v>1.9732462674739277E-3</v>
      </c>
      <c r="W547" s="9">
        <f>P547/L547</f>
        <v>3.5938441056201857E-2</v>
      </c>
      <c r="X547" s="9">
        <f>Q547/L547</f>
        <v>0</v>
      </c>
      <c r="Y547" s="9">
        <f>R547/L547</f>
        <v>1.2037594699971472E-2</v>
      </c>
      <c r="Z547" s="9">
        <f>S547/L547</f>
        <v>3.8149427837829271E-2</v>
      </c>
      <c r="AA547" s="9">
        <f>SUM(N547:S547)/L547</f>
        <v>0.26911433733794021</v>
      </c>
      <c r="AB547" s="9" t="str">
        <f>IF(T547&gt;73,"Greater","Less")</f>
        <v>Greater</v>
      </c>
      <c r="AC547" s="9" t="str">
        <f>IF(T547&gt;VLOOKUP(G547,Some_data!$C$3144:$M$3196,11,FALSE),"Greater","Less")</f>
        <v>Less</v>
      </c>
      <c r="AD547" s="9" t="str">
        <f>IF(T547&gt;VLOOKUP(J547,Some_data!$A$2:$M$3143,13,FALSE),"Greater","Less")</f>
        <v>Less</v>
      </c>
      <c r="AE547" s="9"/>
      <c r="AF547" t="s">
        <v>87</v>
      </c>
      <c r="AG547" s="1">
        <v>3.1</v>
      </c>
      <c r="AH547" s="2">
        <v>48366</v>
      </c>
      <c r="AI547" s="2">
        <v>45809</v>
      </c>
      <c r="AJ547" t="s">
        <v>31</v>
      </c>
      <c r="AK547" s="2">
        <v>45809</v>
      </c>
      <c r="AL547" t="s">
        <v>43</v>
      </c>
      <c r="AM547" t="s">
        <v>58</v>
      </c>
      <c r="AN547" t="s">
        <v>43</v>
      </c>
      <c r="AO547" t="s">
        <v>58</v>
      </c>
      <c r="AP547" t="s">
        <v>33</v>
      </c>
      <c r="AQ547" t="s">
        <v>31</v>
      </c>
      <c r="AR547" t="s">
        <v>100</v>
      </c>
      <c r="AS547" t="s">
        <v>70</v>
      </c>
      <c r="AT547" s="3">
        <v>3.1</v>
      </c>
      <c r="AU547" s="3">
        <v>3.74</v>
      </c>
      <c r="AV547" s="4">
        <v>5865000</v>
      </c>
      <c r="AW547" s="5">
        <v>100</v>
      </c>
      <c r="AX547" s="6">
        <v>5865000</v>
      </c>
      <c r="AY547" s="5">
        <v>103.256</v>
      </c>
      <c r="AZ547" s="4">
        <v>6055964.4000000004</v>
      </c>
      <c r="BA547" s="4">
        <v>190964.4</v>
      </c>
    </row>
    <row r="548" spans="1:53" hidden="1" x14ac:dyDescent="0.25">
      <c r="A548" t="str">
        <f t="shared" si="23"/>
        <v>Dup</v>
      </c>
      <c r="B548" t="str">
        <f t="shared" si="22"/>
        <v>626524</v>
      </c>
      <c r="C548" t="s">
        <v>574</v>
      </c>
      <c r="D548" t="s">
        <v>27</v>
      </c>
      <c r="E548" t="s">
        <v>571</v>
      </c>
      <c r="F548" t="s">
        <v>1098</v>
      </c>
      <c r="G548" t="s">
        <v>382</v>
      </c>
      <c r="H548" t="str">
        <f>F548&amp;", "&amp;G548</f>
        <v>Rutherford, TN</v>
      </c>
      <c r="I548" t="s">
        <v>1185</v>
      </c>
      <c r="J548" s="7">
        <v>47149</v>
      </c>
      <c r="K548" t="s">
        <v>1226</v>
      </c>
      <c r="L548">
        <v>126188</v>
      </c>
      <c r="M548">
        <v>92229</v>
      </c>
      <c r="N548">
        <v>22842</v>
      </c>
      <c r="O548">
        <v>249</v>
      </c>
      <c r="P548">
        <v>4535</v>
      </c>
      <c r="Q548">
        <v>0</v>
      </c>
      <c r="R548">
        <v>1519</v>
      </c>
      <c r="S548">
        <v>4814</v>
      </c>
      <c r="T548" s="12">
        <v>73.088566266205973</v>
      </c>
      <c r="U548" s="9">
        <f>N548/L548</f>
        <v>0.18101562747646369</v>
      </c>
      <c r="V548" s="9">
        <f>O548/L548</f>
        <v>1.9732462674739277E-3</v>
      </c>
      <c r="W548" s="9">
        <f>P548/L548</f>
        <v>3.5938441056201857E-2</v>
      </c>
      <c r="X548" s="9">
        <f>Q548/L548</f>
        <v>0</v>
      </c>
      <c r="Y548" s="9">
        <f>R548/L548</f>
        <v>1.2037594699971472E-2</v>
      </c>
      <c r="Z548" s="9">
        <f>S548/L548</f>
        <v>3.8149427837829271E-2</v>
      </c>
      <c r="AA548" s="9">
        <f>SUM(N548:S548)/L548</f>
        <v>0.26911433733794021</v>
      </c>
      <c r="AB548" s="9" t="str">
        <f>IF(T548&gt;73,"Greater","Less")</f>
        <v>Greater</v>
      </c>
      <c r="AC548" s="9" t="str">
        <f>IF(T548&gt;VLOOKUP(G548,Some_data!$C$3144:$M$3196,11,FALSE),"Greater","Less")</f>
        <v>Less</v>
      </c>
      <c r="AD548" s="9" t="str">
        <f>IF(T548&gt;VLOOKUP(J548,Some_data!$A$2:$M$3143,13,FALSE),"Greater","Less")</f>
        <v>Less</v>
      </c>
      <c r="AE548" s="9"/>
      <c r="AF548" t="s">
        <v>87</v>
      </c>
      <c r="AG548" s="1">
        <v>3.15</v>
      </c>
      <c r="AH548" s="2">
        <v>48731</v>
      </c>
      <c r="AI548" s="2">
        <v>45809</v>
      </c>
      <c r="AJ548" t="s">
        <v>31</v>
      </c>
      <c r="AK548" s="2">
        <v>45809</v>
      </c>
      <c r="AL548" t="s">
        <v>43</v>
      </c>
      <c r="AM548" t="s">
        <v>58</v>
      </c>
      <c r="AN548" t="s">
        <v>43</v>
      </c>
      <c r="AO548" t="s">
        <v>58</v>
      </c>
      <c r="AP548" t="s">
        <v>33</v>
      </c>
      <c r="AQ548" t="s">
        <v>31</v>
      </c>
      <c r="AR548" t="s">
        <v>100</v>
      </c>
      <c r="AS548" t="s">
        <v>70</v>
      </c>
      <c r="AT548" s="3">
        <v>3.15</v>
      </c>
      <c r="AU548" s="3">
        <v>3.8039999999999998</v>
      </c>
      <c r="AV548" s="4">
        <v>6045000</v>
      </c>
      <c r="AW548" s="5">
        <v>100</v>
      </c>
      <c r="AX548" s="6">
        <v>6045000</v>
      </c>
      <c r="AY548" s="5">
        <v>103.30500000000001</v>
      </c>
      <c r="AZ548" s="4">
        <v>6244787.25</v>
      </c>
      <c r="BA548" s="4">
        <v>199787.25</v>
      </c>
    </row>
    <row r="549" spans="1:53" x14ac:dyDescent="0.25">
      <c r="A549" t="str">
        <f t="shared" si="23"/>
        <v xml:space="preserve"> </v>
      </c>
      <c r="B549" t="str">
        <f t="shared" si="22"/>
        <v>631056</v>
      </c>
      <c r="C549" t="s">
        <v>575</v>
      </c>
      <c r="D549" t="s">
        <v>27</v>
      </c>
      <c r="E549" t="s">
        <v>576</v>
      </c>
      <c r="F549" t="s">
        <v>1074</v>
      </c>
      <c r="G549" t="s">
        <v>577</v>
      </c>
      <c r="H549" t="str">
        <f>F549&amp;", "&amp;G549</f>
        <v>Washington, RI</v>
      </c>
      <c r="I549" t="s">
        <v>1186</v>
      </c>
      <c r="J549" s="7">
        <v>44009</v>
      </c>
      <c r="K549" t="s">
        <v>1226</v>
      </c>
      <c r="L549">
        <v>15601</v>
      </c>
      <c r="M549">
        <v>14926</v>
      </c>
      <c r="N549">
        <v>91</v>
      </c>
      <c r="O549">
        <v>20</v>
      </c>
      <c r="P549">
        <v>319</v>
      </c>
      <c r="Q549">
        <v>9</v>
      </c>
      <c r="R549">
        <v>110</v>
      </c>
      <c r="S549">
        <v>126</v>
      </c>
      <c r="T549" s="12">
        <v>95.673354272162044</v>
      </c>
      <c r="U549" s="9">
        <f>N549/L549</f>
        <v>5.8329594256778415E-3</v>
      </c>
      <c r="V549" s="9">
        <f>O549/L549</f>
        <v>1.2819691045445804E-3</v>
      </c>
      <c r="W549" s="9">
        <f>P549/L549</f>
        <v>2.0447407217486058E-2</v>
      </c>
      <c r="X549" s="9">
        <f>Q549/L549</f>
        <v>5.768860970450612E-4</v>
      </c>
      <c r="Y549" s="9">
        <f>R549/L549</f>
        <v>7.0508300749951925E-3</v>
      </c>
      <c r="Z549" s="9">
        <f>S549/L549</f>
        <v>8.0764053586308577E-3</v>
      </c>
      <c r="AA549" s="9">
        <f>SUM(N549:S549)/L549</f>
        <v>4.3266457278379591E-2</v>
      </c>
      <c r="AB549" s="9" t="str">
        <f>IF(T549&gt;73,"Greater","Less")</f>
        <v>Greater</v>
      </c>
      <c r="AC549" s="9" t="str">
        <f>IF(T549&gt;VLOOKUP(G549,Some_data!$C$3144:$M$3196,11,FALSE),"Greater","Less")</f>
        <v>Greater</v>
      </c>
      <c r="AD549" s="9" t="str">
        <f>IF(T549&gt;VLOOKUP(J549,Some_data!$A$2:$M$3143,13,FALSE),"Greater","Less")</f>
        <v>Greater</v>
      </c>
      <c r="AE549" s="12">
        <f>IF(AD549="Greater",0,1)</f>
        <v>0</v>
      </c>
      <c r="AF549" t="s">
        <v>30</v>
      </c>
      <c r="AG549" s="1">
        <v>3</v>
      </c>
      <c r="AH549" s="2">
        <v>43770</v>
      </c>
      <c r="AI549" s="2" t="s">
        <v>31</v>
      </c>
      <c r="AJ549" t="s">
        <v>31</v>
      </c>
      <c r="AK549" s="2">
        <v>43770</v>
      </c>
      <c r="AL549" t="s">
        <v>32</v>
      </c>
      <c r="AM549" t="s">
        <v>49</v>
      </c>
      <c r="AN549" t="s">
        <v>32</v>
      </c>
      <c r="AO549" t="s">
        <v>49</v>
      </c>
      <c r="AP549" t="s">
        <v>33</v>
      </c>
      <c r="AQ549" t="s">
        <v>31</v>
      </c>
      <c r="AR549" t="s">
        <v>100</v>
      </c>
      <c r="AS549" t="s">
        <v>70</v>
      </c>
      <c r="AT549" s="3">
        <v>-8.0000000000000002E-3</v>
      </c>
      <c r="AU549" s="3">
        <v>-4.5999999999999999E-2</v>
      </c>
      <c r="AV549" s="4">
        <v>305000</v>
      </c>
      <c r="AW549" s="5">
        <v>101.15300000000001</v>
      </c>
      <c r="AX549" s="6">
        <v>308516.65000000002</v>
      </c>
      <c r="AY549" s="5">
        <v>100.648</v>
      </c>
      <c r="AZ549" s="4">
        <v>306976.40000000002</v>
      </c>
      <c r="BA549" s="4">
        <v>-1540.25</v>
      </c>
    </row>
    <row r="550" spans="1:53" hidden="1" x14ac:dyDescent="0.25">
      <c r="A550" t="str">
        <f t="shared" si="23"/>
        <v>Dup</v>
      </c>
      <c r="B550" t="str">
        <f t="shared" si="22"/>
        <v>631056</v>
      </c>
      <c r="C550" t="s">
        <v>578</v>
      </c>
      <c r="D550" t="s">
        <v>27</v>
      </c>
      <c r="E550" t="s">
        <v>576</v>
      </c>
      <c r="F550" t="s">
        <v>1074</v>
      </c>
      <c r="G550" t="s">
        <v>577</v>
      </c>
      <c r="H550" t="str">
        <f>F550&amp;", "&amp;G550</f>
        <v>Washington, RI</v>
      </c>
      <c r="I550" t="s">
        <v>1186</v>
      </c>
      <c r="J550" s="7">
        <v>44009</v>
      </c>
      <c r="K550" t="s">
        <v>1226</v>
      </c>
      <c r="L550">
        <v>15601</v>
      </c>
      <c r="M550">
        <v>14926</v>
      </c>
      <c r="N550">
        <v>91</v>
      </c>
      <c r="O550">
        <v>20</v>
      </c>
      <c r="P550">
        <v>319</v>
      </c>
      <c r="Q550">
        <v>9</v>
      </c>
      <c r="R550">
        <v>110</v>
      </c>
      <c r="S550">
        <v>126</v>
      </c>
      <c r="T550" s="12">
        <v>95.673354272162044</v>
      </c>
      <c r="U550" s="9">
        <f>N550/L550</f>
        <v>5.8329594256778415E-3</v>
      </c>
      <c r="V550" s="9">
        <f>O550/L550</f>
        <v>1.2819691045445804E-3</v>
      </c>
      <c r="W550" s="9">
        <f>P550/L550</f>
        <v>2.0447407217486058E-2</v>
      </c>
      <c r="X550" s="9">
        <f>Q550/L550</f>
        <v>5.768860970450612E-4</v>
      </c>
      <c r="Y550" s="9">
        <f>R550/L550</f>
        <v>7.0508300749951925E-3</v>
      </c>
      <c r="Z550" s="9">
        <f>S550/L550</f>
        <v>8.0764053586308577E-3</v>
      </c>
      <c r="AA550" s="9">
        <f>SUM(N550:S550)/L550</f>
        <v>4.3266457278379591E-2</v>
      </c>
      <c r="AB550" s="9" t="str">
        <f>IF(T550&gt;73,"Greater","Less")</f>
        <v>Greater</v>
      </c>
      <c r="AC550" s="9" t="str">
        <f>IF(T550&gt;VLOOKUP(G550,Some_data!$C$3144:$M$3196,11,FALSE),"Greater","Less")</f>
        <v>Greater</v>
      </c>
      <c r="AD550" s="9" t="str">
        <f>IF(T550&gt;VLOOKUP(J550,Some_data!$A$2:$M$3143,13,FALSE),"Greater","Less")</f>
        <v>Greater</v>
      </c>
      <c r="AE550" s="9"/>
      <c r="AF550" t="s">
        <v>30</v>
      </c>
      <c r="AG550" s="1">
        <v>3</v>
      </c>
      <c r="AH550" s="2">
        <v>44136</v>
      </c>
      <c r="AI550" s="2" t="s">
        <v>31</v>
      </c>
      <c r="AJ550" t="s">
        <v>31</v>
      </c>
      <c r="AK550" s="2">
        <v>44136</v>
      </c>
      <c r="AL550" t="s">
        <v>32</v>
      </c>
      <c r="AM550" t="s">
        <v>49</v>
      </c>
      <c r="AN550" t="s">
        <v>32</v>
      </c>
      <c r="AO550" t="s">
        <v>49</v>
      </c>
      <c r="AP550" t="s">
        <v>33</v>
      </c>
      <c r="AQ550" t="s">
        <v>31</v>
      </c>
      <c r="AR550" t="s">
        <v>100</v>
      </c>
      <c r="AS550" t="s">
        <v>70</v>
      </c>
      <c r="AT550" s="3">
        <v>0.85599999999999998</v>
      </c>
      <c r="AU550" s="3">
        <v>1.0469999999999999</v>
      </c>
      <c r="AV550" s="4">
        <v>305000</v>
      </c>
      <c r="AW550" s="5">
        <v>102.941</v>
      </c>
      <c r="AX550" s="6">
        <v>313970.05</v>
      </c>
      <c r="AY550" s="5">
        <v>102.304</v>
      </c>
      <c r="AZ550" s="4">
        <v>312027.2</v>
      </c>
      <c r="BA550" s="4">
        <v>-1942.85</v>
      </c>
    </row>
    <row r="551" spans="1:53" hidden="1" x14ac:dyDescent="0.25">
      <c r="A551" t="str">
        <f t="shared" si="23"/>
        <v>Dup</v>
      </c>
      <c r="B551" t="str">
        <f t="shared" si="22"/>
        <v>631056</v>
      </c>
      <c r="C551" t="s">
        <v>579</v>
      </c>
      <c r="D551" t="s">
        <v>27</v>
      </c>
      <c r="E551" t="s">
        <v>576</v>
      </c>
      <c r="F551" t="s">
        <v>1074</v>
      </c>
      <c r="G551" t="s">
        <v>577</v>
      </c>
      <c r="H551" t="str">
        <f>F551&amp;", "&amp;G551</f>
        <v>Washington, RI</v>
      </c>
      <c r="I551" t="s">
        <v>1186</v>
      </c>
      <c r="J551" s="7">
        <v>44009</v>
      </c>
      <c r="K551" t="s">
        <v>1226</v>
      </c>
      <c r="L551">
        <v>15601</v>
      </c>
      <c r="M551">
        <v>14926</v>
      </c>
      <c r="N551">
        <v>91</v>
      </c>
      <c r="O551">
        <v>20</v>
      </c>
      <c r="P551">
        <v>319</v>
      </c>
      <c r="Q551">
        <v>9</v>
      </c>
      <c r="R551">
        <v>110</v>
      </c>
      <c r="S551">
        <v>126</v>
      </c>
      <c r="T551" s="12">
        <v>95.673354272162044</v>
      </c>
      <c r="U551" s="9">
        <f>N551/L551</f>
        <v>5.8329594256778415E-3</v>
      </c>
      <c r="V551" s="9">
        <f>O551/L551</f>
        <v>1.2819691045445804E-3</v>
      </c>
      <c r="W551" s="9">
        <f>P551/L551</f>
        <v>2.0447407217486058E-2</v>
      </c>
      <c r="X551" s="9">
        <f>Q551/L551</f>
        <v>5.768860970450612E-4</v>
      </c>
      <c r="Y551" s="9">
        <f>R551/L551</f>
        <v>7.0508300749951925E-3</v>
      </c>
      <c r="Z551" s="9">
        <f>S551/L551</f>
        <v>8.0764053586308577E-3</v>
      </c>
      <c r="AA551" s="9">
        <f>SUM(N551:S551)/L551</f>
        <v>4.3266457278379591E-2</v>
      </c>
      <c r="AB551" s="9" t="str">
        <f>IF(T551&gt;73,"Greater","Less")</f>
        <v>Greater</v>
      </c>
      <c r="AC551" s="9" t="str">
        <f>IF(T551&gt;VLOOKUP(G551,Some_data!$C$3144:$M$3196,11,FALSE),"Greater","Less")</f>
        <v>Greater</v>
      </c>
      <c r="AD551" s="9" t="str">
        <f>IF(T551&gt;VLOOKUP(J551,Some_data!$A$2:$M$3143,13,FALSE),"Greater","Less")</f>
        <v>Greater</v>
      </c>
      <c r="AE551" s="9"/>
      <c r="AF551" t="s">
        <v>30</v>
      </c>
      <c r="AG551" s="1">
        <v>3</v>
      </c>
      <c r="AH551" s="2">
        <v>44501</v>
      </c>
      <c r="AI551" s="2" t="s">
        <v>31</v>
      </c>
      <c r="AJ551" t="s">
        <v>31</v>
      </c>
      <c r="AK551" s="2">
        <v>44501</v>
      </c>
      <c r="AL551" t="s">
        <v>32</v>
      </c>
      <c r="AM551" t="s">
        <v>49</v>
      </c>
      <c r="AN551" t="s">
        <v>32</v>
      </c>
      <c r="AO551" t="s">
        <v>49</v>
      </c>
      <c r="AP551" t="s">
        <v>33</v>
      </c>
      <c r="AQ551" t="s">
        <v>31</v>
      </c>
      <c r="AR551" t="s">
        <v>100</v>
      </c>
      <c r="AS551" t="s">
        <v>70</v>
      </c>
      <c r="AT551" s="3">
        <v>1.08</v>
      </c>
      <c r="AU551" s="3">
        <v>1.33</v>
      </c>
      <c r="AV551" s="4">
        <v>305000</v>
      </c>
      <c r="AW551" s="5">
        <v>104.505</v>
      </c>
      <c r="AX551" s="6">
        <v>318740.25</v>
      </c>
      <c r="AY551" s="5">
        <v>104.059</v>
      </c>
      <c r="AZ551" s="4">
        <v>317379.95</v>
      </c>
      <c r="BA551" s="4">
        <v>-1360.3</v>
      </c>
    </row>
    <row r="552" spans="1:53" hidden="1" x14ac:dyDescent="0.25">
      <c r="A552" t="str">
        <f t="shared" si="23"/>
        <v>Dup</v>
      </c>
      <c r="B552" t="str">
        <f t="shared" si="22"/>
        <v>631056</v>
      </c>
      <c r="C552" t="s">
        <v>580</v>
      </c>
      <c r="D552" t="s">
        <v>27</v>
      </c>
      <c r="E552" t="s">
        <v>576</v>
      </c>
      <c r="F552" t="s">
        <v>1074</v>
      </c>
      <c r="G552" t="s">
        <v>577</v>
      </c>
      <c r="H552" t="str">
        <f>F552&amp;", "&amp;G552</f>
        <v>Washington, RI</v>
      </c>
      <c r="I552" t="s">
        <v>1186</v>
      </c>
      <c r="J552" s="7">
        <v>44009</v>
      </c>
      <c r="K552" t="s">
        <v>1226</v>
      </c>
      <c r="L552">
        <v>15601</v>
      </c>
      <c r="M552">
        <v>14926</v>
      </c>
      <c r="N552">
        <v>91</v>
      </c>
      <c r="O552">
        <v>20</v>
      </c>
      <c r="P552">
        <v>319</v>
      </c>
      <c r="Q552">
        <v>9</v>
      </c>
      <c r="R552">
        <v>110</v>
      </c>
      <c r="S552">
        <v>126</v>
      </c>
      <c r="T552" s="12">
        <v>95.673354272162044</v>
      </c>
      <c r="U552" s="9">
        <f>N552/L552</f>
        <v>5.8329594256778415E-3</v>
      </c>
      <c r="V552" s="9">
        <f>O552/L552</f>
        <v>1.2819691045445804E-3</v>
      </c>
      <c r="W552" s="9">
        <f>P552/L552</f>
        <v>2.0447407217486058E-2</v>
      </c>
      <c r="X552" s="9">
        <f>Q552/L552</f>
        <v>5.768860970450612E-4</v>
      </c>
      <c r="Y552" s="9">
        <f>R552/L552</f>
        <v>7.0508300749951925E-3</v>
      </c>
      <c r="Z552" s="9">
        <f>S552/L552</f>
        <v>8.0764053586308577E-3</v>
      </c>
      <c r="AA552" s="9">
        <f>SUM(N552:S552)/L552</f>
        <v>4.3266457278379591E-2</v>
      </c>
      <c r="AB552" s="9" t="str">
        <f>IF(T552&gt;73,"Greater","Less")</f>
        <v>Greater</v>
      </c>
      <c r="AC552" s="9" t="str">
        <f>IF(T552&gt;VLOOKUP(G552,Some_data!$C$3144:$M$3196,11,FALSE),"Greater","Less")</f>
        <v>Greater</v>
      </c>
      <c r="AD552" s="9" t="str">
        <f>IF(T552&gt;VLOOKUP(J552,Some_data!$A$2:$M$3143,13,FALSE),"Greater","Less")</f>
        <v>Greater</v>
      </c>
      <c r="AE552" s="9"/>
      <c r="AF552" t="s">
        <v>30</v>
      </c>
      <c r="AG552" s="1">
        <v>3</v>
      </c>
      <c r="AH552" s="2">
        <v>44866</v>
      </c>
      <c r="AI552" s="2" t="s">
        <v>31</v>
      </c>
      <c r="AJ552" t="s">
        <v>31</v>
      </c>
      <c r="AK552" s="2">
        <v>44866</v>
      </c>
      <c r="AL552" t="s">
        <v>32</v>
      </c>
      <c r="AM552" t="s">
        <v>49</v>
      </c>
      <c r="AN552" t="s">
        <v>32</v>
      </c>
      <c r="AO552" t="s">
        <v>49</v>
      </c>
      <c r="AP552" t="s">
        <v>33</v>
      </c>
      <c r="AQ552" t="s">
        <v>31</v>
      </c>
      <c r="AR552" t="s">
        <v>100</v>
      </c>
      <c r="AS552" t="s">
        <v>70</v>
      </c>
      <c r="AT552" s="3">
        <v>1.23</v>
      </c>
      <c r="AU552" s="3">
        <v>1.52</v>
      </c>
      <c r="AV552" s="4">
        <v>305000</v>
      </c>
      <c r="AW552" s="5">
        <v>105.84699999999999</v>
      </c>
      <c r="AX552" s="6">
        <v>322833.34999999998</v>
      </c>
      <c r="AY552" s="5">
        <v>105.276</v>
      </c>
      <c r="AZ552" s="4">
        <v>321091.8</v>
      </c>
      <c r="BA552" s="4">
        <v>-1741.55</v>
      </c>
    </row>
    <row r="553" spans="1:53" hidden="1" x14ac:dyDescent="0.25">
      <c r="A553" t="str">
        <f t="shared" si="23"/>
        <v>Dup</v>
      </c>
      <c r="B553" t="str">
        <f t="shared" si="22"/>
        <v>631056</v>
      </c>
      <c r="C553" t="s">
        <v>581</v>
      </c>
      <c r="D553" t="s">
        <v>27</v>
      </c>
      <c r="E553" t="s">
        <v>576</v>
      </c>
      <c r="F553" t="s">
        <v>1074</v>
      </c>
      <c r="G553" t="s">
        <v>577</v>
      </c>
      <c r="H553" t="str">
        <f>F553&amp;", "&amp;G553</f>
        <v>Washington, RI</v>
      </c>
      <c r="I553" t="s">
        <v>1186</v>
      </c>
      <c r="J553" s="7">
        <v>44009</v>
      </c>
      <c r="K553" t="s">
        <v>1226</v>
      </c>
      <c r="L553">
        <v>15601</v>
      </c>
      <c r="M553">
        <v>14926</v>
      </c>
      <c r="N553">
        <v>91</v>
      </c>
      <c r="O553">
        <v>20</v>
      </c>
      <c r="P553">
        <v>319</v>
      </c>
      <c r="Q553">
        <v>9</v>
      </c>
      <c r="R553">
        <v>110</v>
      </c>
      <c r="S553">
        <v>126</v>
      </c>
      <c r="T553" s="12">
        <v>95.673354272162044</v>
      </c>
      <c r="U553" s="9">
        <f>N553/L553</f>
        <v>5.8329594256778415E-3</v>
      </c>
      <c r="V553" s="9">
        <f>O553/L553</f>
        <v>1.2819691045445804E-3</v>
      </c>
      <c r="W553" s="9">
        <f>P553/L553</f>
        <v>2.0447407217486058E-2</v>
      </c>
      <c r="X553" s="9">
        <f>Q553/L553</f>
        <v>5.768860970450612E-4</v>
      </c>
      <c r="Y553" s="9">
        <f>R553/L553</f>
        <v>7.0508300749951925E-3</v>
      </c>
      <c r="Z553" s="9">
        <f>S553/L553</f>
        <v>8.0764053586308577E-3</v>
      </c>
      <c r="AA553" s="9">
        <f>SUM(N553:S553)/L553</f>
        <v>4.3266457278379591E-2</v>
      </c>
      <c r="AB553" s="9" t="str">
        <f>IF(T553&gt;73,"Greater","Less")</f>
        <v>Greater</v>
      </c>
      <c r="AC553" s="9" t="str">
        <f>IF(T553&gt;VLOOKUP(G553,Some_data!$C$3144:$M$3196,11,FALSE),"Greater","Less")</f>
        <v>Greater</v>
      </c>
      <c r="AD553" s="9" t="str">
        <f>IF(T553&gt;VLOOKUP(J553,Some_data!$A$2:$M$3143,13,FALSE),"Greater","Less")</f>
        <v>Greater</v>
      </c>
      <c r="AE553" s="9"/>
      <c r="AF553" t="s">
        <v>30</v>
      </c>
      <c r="AG553" s="1">
        <v>3</v>
      </c>
      <c r="AH553" s="2">
        <v>45231</v>
      </c>
      <c r="AI553" s="2" t="s">
        <v>31</v>
      </c>
      <c r="AJ553" t="s">
        <v>31</v>
      </c>
      <c r="AK553" s="2">
        <v>45231</v>
      </c>
      <c r="AL553" t="s">
        <v>32</v>
      </c>
      <c r="AM553" t="s">
        <v>49</v>
      </c>
      <c r="AN553" t="s">
        <v>32</v>
      </c>
      <c r="AO553" t="s">
        <v>49</v>
      </c>
      <c r="AP553" t="s">
        <v>33</v>
      </c>
      <c r="AQ553" t="s">
        <v>31</v>
      </c>
      <c r="AR553" t="s">
        <v>100</v>
      </c>
      <c r="AS553" t="s">
        <v>70</v>
      </c>
      <c r="AT553" s="3">
        <v>1.357</v>
      </c>
      <c r="AU553" s="3">
        <v>1.681</v>
      </c>
      <c r="AV553" s="4">
        <v>305000</v>
      </c>
      <c r="AW553" s="5">
        <v>106.967</v>
      </c>
      <c r="AX553" s="6">
        <v>326249.34999999998</v>
      </c>
      <c r="AY553" s="5">
        <v>106.509</v>
      </c>
      <c r="AZ553" s="4">
        <v>324852.45</v>
      </c>
      <c r="BA553" s="4">
        <v>-1396.9</v>
      </c>
    </row>
    <row r="554" spans="1:53" hidden="1" x14ac:dyDescent="0.25">
      <c r="A554" t="str">
        <f t="shared" si="23"/>
        <v>Dup</v>
      </c>
      <c r="B554" t="str">
        <f t="shared" si="22"/>
        <v>631056</v>
      </c>
      <c r="C554" t="s">
        <v>582</v>
      </c>
      <c r="D554" t="s">
        <v>27</v>
      </c>
      <c r="E554" t="s">
        <v>576</v>
      </c>
      <c r="F554" t="s">
        <v>1074</v>
      </c>
      <c r="G554" t="s">
        <v>577</v>
      </c>
      <c r="H554" t="str">
        <f>F554&amp;", "&amp;G554</f>
        <v>Washington, RI</v>
      </c>
      <c r="I554" t="s">
        <v>1186</v>
      </c>
      <c r="J554" s="7">
        <v>44009</v>
      </c>
      <c r="K554" t="s">
        <v>1226</v>
      </c>
      <c r="L554">
        <v>15601</v>
      </c>
      <c r="M554">
        <v>14926</v>
      </c>
      <c r="N554">
        <v>91</v>
      </c>
      <c r="O554">
        <v>20</v>
      </c>
      <c r="P554">
        <v>319</v>
      </c>
      <c r="Q554">
        <v>9</v>
      </c>
      <c r="R554">
        <v>110</v>
      </c>
      <c r="S554">
        <v>126</v>
      </c>
      <c r="T554" s="12">
        <v>95.673354272162044</v>
      </c>
      <c r="U554" s="9">
        <f>N554/L554</f>
        <v>5.8329594256778415E-3</v>
      </c>
      <c r="V554" s="9">
        <f>O554/L554</f>
        <v>1.2819691045445804E-3</v>
      </c>
      <c r="W554" s="9">
        <f>P554/L554</f>
        <v>2.0447407217486058E-2</v>
      </c>
      <c r="X554" s="9">
        <f>Q554/L554</f>
        <v>5.768860970450612E-4</v>
      </c>
      <c r="Y554" s="9">
        <f>R554/L554</f>
        <v>7.0508300749951925E-3</v>
      </c>
      <c r="Z554" s="9">
        <f>S554/L554</f>
        <v>8.0764053586308577E-3</v>
      </c>
      <c r="AA554" s="9">
        <f>SUM(N554:S554)/L554</f>
        <v>4.3266457278379591E-2</v>
      </c>
      <c r="AB554" s="9" t="str">
        <f>IF(T554&gt;73,"Greater","Less")</f>
        <v>Greater</v>
      </c>
      <c r="AC554" s="9" t="str">
        <f>IF(T554&gt;VLOOKUP(G554,Some_data!$C$3144:$M$3196,11,FALSE),"Greater","Less")</f>
        <v>Greater</v>
      </c>
      <c r="AD554" s="9" t="str">
        <f>IF(T554&gt;VLOOKUP(J554,Some_data!$A$2:$M$3143,13,FALSE),"Greater","Less")</f>
        <v>Greater</v>
      </c>
      <c r="AE554" s="9"/>
      <c r="AF554" t="s">
        <v>30</v>
      </c>
      <c r="AG554" s="1">
        <v>3</v>
      </c>
      <c r="AH554" s="2">
        <v>45597</v>
      </c>
      <c r="AI554" s="2" t="s">
        <v>31</v>
      </c>
      <c r="AJ554" t="s">
        <v>31</v>
      </c>
      <c r="AK554" s="2">
        <v>45597</v>
      </c>
      <c r="AL554" t="s">
        <v>32</v>
      </c>
      <c r="AM554" t="s">
        <v>49</v>
      </c>
      <c r="AN554" t="s">
        <v>32</v>
      </c>
      <c r="AO554" t="s">
        <v>49</v>
      </c>
      <c r="AP554" t="s">
        <v>33</v>
      </c>
      <c r="AQ554" t="s">
        <v>31</v>
      </c>
      <c r="AR554" t="s">
        <v>100</v>
      </c>
      <c r="AS554" t="s">
        <v>70</v>
      </c>
      <c r="AT554" s="3">
        <v>1.474</v>
      </c>
      <c r="AU554" s="3">
        <v>1.829</v>
      </c>
      <c r="AV554" s="4">
        <v>305000</v>
      </c>
      <c r="AW554" s="5">
        <v>107.869</v>
      </c>
      <c r="AX554" s="6">
        <v>329000.45</v>
      </c>
      <c r="AY554" s="5">
        <v>107.977</v>
      </c>
      <c r="AZ554" s="4">
        <v>329329.84999999998</v>
      </c>
      <c r="BA554" s="4">
        <v>329.4</v>
      </c>
    </row>
    <row r="555" spans="1:53" hidden="1" x14ac:dyDescent="0.25">
      <c r="A555" t="str">
        <f t="shared" si="23"/>
        <v>Dup</v>
      </c>
      <c r="B555" t="str">
        <f t="shared" si="22"/>
        <v>631056</v>
      </c>
      <c r="C555" t="s">
        <v>583</v>
      </c>
      <c r="D555" t="s">
        <v>27</v>
      </c>
      <c r="E555" t="s">
        <v>576</v>
      </c>
      <c r="F555" t="s">
        <v>1074</v>
      </c>
      <c r="G555" t="s">
        <v>577</v>
      </c>
      <c r="H555" t="str">
        <f>F555&amp;", "&amp;G555</f>
        <v>Washington, RI</v>
      </c>
      <c r="I555" t="s">
        <v>1186</v>
      </c>
      <c r="J555" s="7">
        <v>44009</v>
      </c>
      <c r="K555" t="s">
        <v>1226</v>
      </c>
      <c r="L555">
        <v>15601</v>
      </c>
      <c r="M555">
        <v>14926</v>
      </c>
      <c r="N555">
        <v>91</v>
      </c>
      <c r="O555">
        <v>20</v>
      </c>
      <c r="P555">
        <v>319</v>
      </c>
      <c r="Q555">
        <v>9</v>
      </c>
      <c r="R555">
        <v>110</v>
      </c>
      <c r="S555">
        <v>126</v>
      </c>
      <c r="T555" s="12">
        <v>95.673354272162044</v>
      </c>
      <c r="U555" s="9">
        <f>N555/L555</f>
        <v>5.8329594256778415E-3</v>
      </c>
      <c r="V555" s="9">
        <f>O555/L555</f>
        <v>1.2819691045445804E-3</v>
      </c>
      <c r="W555" s="9">
        <f>P555/L555</f>
        <v>2.0447407217486058E-2</v>
      </c>
      <c r="X555" s="9">
        <f>Q555/L555</f>
        <v>5.768860970450612E-4</v>
      </c>
      <c r="Y555" s="9">
        <f>R555/L555</f>
        <v>7.0508300749951925E-3</v>
      </c>
      <c r="Z555" s="9">
        <f>S555/L555</f>
        <v>8.0764053586308577E-3</v>
      </c>
      <c r="AA555" s="9">
        <f>SUM(N555:S555)/L555</f>
        <v>4.3266457278379591E-2</v>
      </c>
      <c r="AB555" s="9" t="str">
        <f>IF(T555&gt;73,"Greater","Less")</f>
        <v>Greater</v>
      </c>
      <c r="AC555" s="9" t="str">
        <f>IF(T555&gt;VLOOKUP(G555,Some_data!$C$3144:$M$3196,11,FALSE),"Greater","Less")</f>
        <v>Greater</v>
      </c>
      <c r="AD555" s="9" t="str">
        <f>IF(T555&gt;VLOOKUP(J555,Some_data!$A$2:$M$3143,13,FALSE),"Greater","Less")</f>
        <v>Greater</v>
      </c>
      <c r="AE555" s="9"/>
      <c r="AF555" t="s">
        <v>30</v>
      </c>
      <c r="AG555" s="1">
        <v>3</v>
      </c>
      <c r="AH555" s="2">
        <v>45962</v>
      </c>
      <c r="AI555" s="2" t="s">
        <v>31</v>
      </c>
      <c r="AJ555" t="s">
        <v>31</v>
      </c>
      <c r="AK555" s="2">
        <v>45962</v>
      </c>
      <c r="AL555" t="s">
        <v>32</v>
      </c>
      <c r="AM555" t="s">
        <v>49</v>
      </c>
      <c r="AN555" t="s">
        <v>32</v>
      </c>
      <c r="AO555" t="s">
        <v>49</v>
      </c>
      <c r="AP555" t="s">
        <v>33</v>
      </c>
      <c r="AQ555" t="s">
        <v>31</v>
      </c>
      <c r="AR555" t="s">
        <v>100</v>
      </c>
      <c r="AS555" t="s">
        <v>70</v>
      </c>
      <c r="AT555" s="3">
        <v>1.534</v>
      </c>
      <c r="AU555" s="3">
        <v>1.905</v>
      </c>
      <c r="AV555" s="4">
        <v>305000</v>
      </c>
      <c r="AW555" s="5">
        <v>108.883</v>
      </c>
      <c r="AX555" s="6">
        <v>332093.15000000002</v>
      </c>
      <c r="AY555" s="5">
        <v>109.565</v>
      </c>
      <c r="AZ555" s="4">
        <v>334173.25</v>
      </c>
      <c r="BA555" s="4">
        <v>2080.1</v>
      </c>
    </row>
    <row r="556" spans="1:53" hidden="1" x14ac:dyDescent="0.25">
      <c r="A556" t="str">
        <f t="shared" si="23"/>
        <v>Dup</v>
      </c>
      <c r="B556" t="str">
        <f t="shared" si="22"/>
        <v>631056</v>
      </c>
      <c r="C556" t="s">
        <v>584</v>
      </c>
      <c r="D556" t="s">
        <v>27</v>
      </c>
      <c r="E556" t="s">
        <v>576</v>
      </c>
      <c r="F556" t="s">
        <v>1074</v>
      </c>
      <c r="G556" t="s">
        <v>577</v>
      </c>
      <c r="H556" t="str">
        <f>F556&amp;", "&amp;G556</f>
        <v>Washington, RI</v>
      </c>
      <c r="I556" t="s">
        <v>1186</v>
      </c>
      <c r="J556" s="7">
        <v>44009</v>
      </c>
      <c r="K556" t="s">
        <v>1226</v>
      </c>
      <c r="L556">
        <v>15601</v>
      </c>
      <c r="M556">
        <v>14926</v>
      </c>
      <c r="N556">
        <v>91</v>
      </c>
      <c r="O556">
        <v>20</v>
      </c>
      <c r="P556">
        <v>319</v>
      </c>
      <c r="Q556">
        <v>9</v>
      </c>
      <c r="R556">
        <v>110</v>
      </c>
      <c r="S556">
        <v>126</v>
      </c>
      <c r="T556" s="12">
        <v>95.673354272162044</v>
      </c>
      <c r="U556" s="9">
        <f>N556/L556</f>
        <v>5.8329594256778415E-3</v>
      </c>
      <c r="V556" s="9">
        <f>O556/L556</f>
        <v>1.2819691045445804E-3</v>
      </c>
      <c r="W556" s="9">
        <f>P556/L556</f>
        <v>2.0447407217486058E-2</v>
      </c>
      <c r="X556" s="9">
        <f>Q556/L556</f>
        <v>5.768860970450612E-4</v>
      </c>
      <c r="Y556" s="9">
        <f>R556/L556</f>
        <v>7.0508300749951925E-3</v>
      </c>
      <c r="Z556" s="9">
        <f>S556/L556</f>
        <v>8.0764053586308577E-3</v>
      </c>
      <c r="AA556" s="9">
        <f>SUM(N556:S556)/L556</f>
        <v>4.3266457278379591E-2</v>
      </c>
      <c r="AB556" s="9" t="str">
        <f>IF(T556&gt;73,"Greater","Less")</f>
        <v>Greater</v>
      </c>
      <c r="AC556" s="9" t="str">
        <f>IF(T556&gt;VLOOKUP(G556,Some_data!$C$3144:$M$3196,11,FALSE),"Greater","Less")</f>
        <v>Greater</v>
      </c>
      <c r="AD556" s="9" t="str">
        <f>IF(T556&gt;VLOOKUP(J556,Some_data!$A$2:$M$3143,13,FALSE),"Greater","Less")</f>
        <v>Greater</v>
      </c>
      <c r="AE556" s="9"/>
      <c r="AF556" t="s">
        <v>30</v>
      </c>
      <c r="AG556" s="1">
        <v>3</v>
      </c>
      <c r="AH556" s="2">
        <v>46327</v>
      </c>
      <c r="AI556" s="2" t="s">
        <v>31</v>
      </c>
      <c r="AJ556" t="s">
        <v>31</v>
      </c>
      <c r="AK556" s="2">
        <v>46327</v>
      </c>
      <c r="AL556" t="s">
        <v>32</v>
      </c>
      <c r="AM556" t="s">
        <v>49</v>
      </c>
      <c r="AN556" t="s">
        <v>32</v>
      </c>
      <c r="AO556" t="s">
        <v>49</v>
      </c>
      <c r="AP556" t="s">
        <v>33</v>
      </c>
      <c r="AQ556" t="s">
        <v>31</v>
      </c>
      <c r="AR556" t="s">
        <v>100</v>
      </c>
      <c r="AS556" t="s">
        <v>70</v>
      </c>
      <c r="AT556" s="3">
        <v>1.6419999999999999</v>
      </c>
      <c r="AU556" s="3">
        <v>2.0419999999999998</v>
      </c>
      <c r="AV556" s="4">
        <v>305000</v>
      </c>
      <c r="AW556" s="5">
        <v>109.40600000000001</v>
      </c>
      <c r="AX556" s="6">
        <v>333688.3</v>
      </c>
      <c r="AY556" s="5">
        <v>110.29600000000001</v>
      </c>
      <c r="AZ556" s="4">
        <v>336402.8</v>
      </c>
      <c r="BA556" s="4">
        <v>2714.5</v>
      </c>
    </row>
    <row r="557" spans="1:53" hidden="1" x14ac:dyDescent="0.25">
      <c r="A557" t="str">
        <f t="shared" si="23"/>
        <v>Dup</v>
      </c>
      <c r="B557" t="str">
        <f t="shared" si="22"/>
        <v>631056</v>
      </c>
      <c r="C557" t="s">
        <v>585</v>
      </c>
      <c r="D557" t="s">
        <v>27</v>
      </c>
      <c r="E557" t="s">
        <v>576</v>
      </c>
      <c r="F557" t="s">
        <v>1074</v>
      </c>
      <c r="G557" t="s">
        <v>577</v>
      </c>
      <c r="H557" t="str">
        <f>F557&amp;", "&amp;G557</f>
        <v>Washington, RI</v>
      </c>
      <c r="I557" t="s">
        <v>1186</v>
      </c>
      <c r="J557" s="7">
        <v>44009</v>
      </c>
      <c r="K557" t="s">
        <v>1226</v>
      </c>
      <c r="L557">
        <v>15601</v>
      </c>
      <c r="M557">
        <v>14926</v>
      </c>
      <c r="N557">
        <v>91</v>
      </c>
      <c r="O557">
        <v>20</v>
      </c>
      <c r="P557">
        <v>319</v>
      </c>
      <c r="Q557">
        <v>9</v>
      </c>
      <c r="R557">
        <v>110</v>
      </c>
      <c r="S557">
        <v>126</v>
      </c>
      <c r="T557" s="12">
        <v>95.673354272162044</v>
      </c>
      <c r="U557" s="9">
        <f>N557/L557</f>
        <v>5.8329594256778415E-3</v>
      </c>
      <c r="V557" s="9">
        <f>O557/L557</f>
        <v>1.2819691045445804E-3</v>
      </c>
      <c r="W557" s="9">
        <f>P557/L557</f>
        <v>2.0447407217486058E-2</v>
      </c>
      <c r="X557" s="9">
        <f>Q557/L557</f>
        <v>5.768860970450612E-4</v>
      </c>
      <c r="Y557" s="9">
        <f>R557/L557</f>
        <v>7.0508300749951925E-3</v>
      </c>
      <c r="Z557" s="9">
        <f>S557/L557</f>
        <v>8.0764053586308577E-3</v>
      </c>
      <c r="AA557" s="9">
        <f>SUM(N557:S557)/L557</f>
        <v>4.3266457278379591E-2</v>
      </c>
      <c r="AB557" s="9" t="str">
        <f>IF(T557&gt;73,"Greater","Less")</f>
        <v>Greater</v>
      </c>
      <c r="AC557" s="9" t="str">
        <f>IF(T557&gt;VLOOKUP(G557,Some_data!$C$3144:$M$3196,11,FALSE),"Greater","Less")</f>
        <v>Greater</v>
      </c>
      <c r="AD557" s="9" t="str">
        <f>IF(T557&gt;VLOOKUP(J557,Some_data!$A$2:$M$3143,13,FALSE),"Greater","Less")</f>
        <v>Greater</v>
      </c>
      <c r="AE557" s="9"/>
      <c r="AF557" t="s">
        <v>30</v>
      </c>
      <c r="AG557" s="1">
        <v>2</v>
      </c>
      <c r="AH557" s="2">
        <v>46692</v>
      </c>
      <c r="AI557" s="2">
        <v>46327</v>
      </c>
      <c r="AJ557" t="s">
        <v>31</v>
      </c>
      <c r="AK557" s="2">
        <v>46327</v>
      </c>
      <c r="AL557" t="s">
        <v>32</v>
      </c>
      <c r="AM557" t="s">
        <v>49</v>
      </c>
      <c r="AN557" t="s">
        <v>32</v>
      </c>
      <c r="AO557" t="s">
        <v>49</v>
      </c>
      <c r="AP557" t="s">
        <v>33</v>
      </c>
      <c r="AQ557" t="s">
        <v>31</v>
      </c>
      <c r="AR557" t="s">
        <v>100</v>
      </c>
      <c r="AS557" t="s">
        <v>70</v>
      </c>
      <c r="AT557" s="3">
        <v>1.7490000000000001</v>
      </c>
      <c r="AU557" s="3">
        <v>2.1779999999999999</v>
      </c>
      <c r="AV557" s="4">
        <v>305000</v>
      </c>
      <c r="AW557" s="5">
        <v>101.729</v>
      </c>
      <c r="AX557" s="6">
        <v>310273.45</v>
      </c>
      <c r="AY557" s="5">
        <v>102.139</v>
      </c>
      <c r="AZ557" s="4">
        <v>311523.95</v>
      </c>
      <c r="BA557" s="4">
        <v>1250.5</v>
      </c>
    </row>
    <row r="558" spans="1:53" hidden="1" x14ac:dyDescent="0.25">
      <c r="A558" t="str">
        <f t="shared" si="23"/>
        <v>Dup</v>
      </c>
      <c r="B558" t="str">
        <f t="shared" si="22"/>
        <v>631056</v>
      </c>
      <c r="C558" t="s">
        <v>586</v>
      </c>
      <c r="D558" t="s">
        <v>27</v>
      </c>
      <c r="E558" t="s">
        <v>576</v>
      </c>
      <c r="F558" t="s">
        <v>1074</v>
      </c>
      <c r="G558" t="s">
        <v>577</v>
      </c>
      <c r="H558" t="str">
        <f>F558&amp;", "&amp;G558</f>
        <v>Washington, RI</v>
      </c>
      <c r="I558" t="s">
        <v>1186</v>
      </c>
      <c r="J558" s="7">
        <v>44009</v>
      </c>
      <c r="K558" t="s">
        <v>1226</v>
      </c>
      <c r="L558">
        <v>15601</v>
      </c>
      <c r="M558">
        <v>14926</v>
      </c>
      <c r="N558">
        <v>91</v>
      </c>
      <c r="O558">
        <v>20</v>
      </c>
      <c r="P558">
        <v>319</v>
      </c>
      <c r="Q558">
        <v>9</v>
      </c>
      <c r="R558">
        <v>110</v>
      </c>
      <c r="S558">
        <v>126</v>
      </c>
      <c r="T558" s="12">
        <v>95.673354272162044</v>
      </c>
      <c r="U558" s="9">
        <f>N558/L558</f>
        <v>5.8329594256778415E-3</v>
      </c>
      <c r="V558" s="9">
        <f>O558/L558</f>
        <v>1.2819691045445804E-3</v>
      </c>
      <c r="W558" s="9">
        <f>P558/L558</f>
        <v>2.0447407217486058E-2</v>
      </c>
      <c r="X558" s="9">
        <f>Q558/L558</f>
        <v>5.768860970450612E-4</v>
      </c>
      <c r="Y558" s="9">
        <f>R558/L558</f>
        <v>7.0508300749951925E-3</v>
      </c>
      <c r="Z558" s="9">
        <f>S558/L558</f>
        <v>8.0764053586308577E-3</v>
      </c>
      <c r="AA558" s="9">
        <f>SUM(N558:S558)/L558</f>
        <v>4.3266457278379591E-2</v>
      </c>
      <c r="AB558" s="9" t="str">
        <f>IF(T558&gt;73,"Greater","Less")</f>
        <v>Greater</v>
      </c>
      <c r="AC558" s="9" t="str">
        <f>IF(T558&gt;VLOOKUP(G558,Some_data!$C$3144:$M$3196,11,FALSE),"Greater","Less")</f>
        <v>Greater</v>
      </c>
      <c r="AD558" s="9" t="str">
        <f>IF(T558&gt;VLOOKUP(J558,Some_data!$A$2:$M$3143,13,FALSE),"Greater","Less")</f>
        <v>Greater</v>
      </c>
      <c r="AE558" s="9"/>
      <c r="AF558" t="s">
        <v>30</v>
      </c>
      <c r="AG558" s="1">
        <v>2</v>
      </c>
      <c r="AH558" s="2">
        <v>47058</v>
      </c>
      <c r="AI558" s="2">
        <v>46327</v>
      </c>
      <c r="AJ558" t="s">
        <v>31</v>
      </c>
      <c r="AK558" s="2">
        <v>46327</v>
      </c>
      <c r="AL558" t="s">
        <v>32</v>
      </c>
      <c r="AM558" t="s">
        <v>49</v>
      </c>
      <c r="AN558" t="s">
        <v>32</v>
      </c>
      <c r="AO558" t="s">
        <v>49</v>
      </c>
      <c r="AP558" t="s">
        <v>33</v>
      </c>
      <c r="AQ558" t="s">
        <v>31</v>
      </c>
      <c r="AR558" t="s">
        <v>100</v>
      </c>
      <c r="AS558" t="s">
        <v>70</v>
      </c>
      <c r="AT558" s="3">
        <v>1.9</v>
      </c>
      <c r="AU558" s="3">
        <v>2.3679999999999999</v>
      </c>
      <c r="AV558" s="4">
        <v>305000</v>
      </c>
      <c r="AW558" s="5">
        <v>100.687</v>
      </c>
      <c r="AX558" s="6">
        <v>307095.34999999998</v>
      </c>
      <c r="AY558" s="5">
        <v>101.36199999999999</v>
      </c>
      <c r="AZ558" s="4">
        <v>309154.09999999998</v>
      </c>
      <c r="BA558" s="4">
        <v>2058.75</v>
      </c>
    </row>
    <row r="559" spans="1:53" x14ac:dyDescent="0.25">
      <c r="A559" t="str">
        <f t="shared" si="23"/>
        <v xml:space="preserve"> </v>
      </c>
      <c r="B559" t="str">
        <f t="shared" si="22"/>
        <v>631298</v>
      </c>
      <c r="C559" t="s">
        <v>587</v>
      </c>
      <c r="D559" t="s">
        <v>27</v>
      </c>
      <c r="E559" t="s">
        <v>588</v>
      </c>
      <c r="F559" t="s">
        <v>1099</v>
      </c>
      <c r="G559" t="s">
        <v>589</v>
      </c>
      <c r="H559" t="str">
        <f>F559&amp;", "&amp;G559</f>
        <v>Hillsborough, NH</v>
      </c>
      <c r="I559" t="s">
        <v>1187</v>
      </c>
      <c r="J559" s="7">
        <v>33011</v>
      </c>
      <c r="K559" t="s">
        <v>1226</v>
      </c>
      <c r="L559">
        <v>87642</v>
      </c>
      <c r="M559">
        <v>72633</v>
      </c>
      <c r="N559">
        <v>3276</v>
      </c>
      <c r="O559">
        <v>137</v>
      </c>
      <c r="P559">
        <v>6813</v>
      </c>
      <c r="Q559">
        <v>32</v>
      </c>
      <c r="R559">
        <v>1351</v>
      </c>
      <c r="S559">
        <v>3400</v>
      </c>
      <c r="T559" s="12">
        <v>82.874649140822896</v>
      </c>
      <c r="U559" s="9">
        <f>N559/L559</f>
        <v>3.7379338673238859E-2</v>
      </c>
      <c r="V559" s="9">
        <f>O559/L559</f>
        <v>1.5631774719883161E-3</v>
      </c>
      <c r="W559" s="9">
        <f>P559/L559</f>
        <v>7.7736701581433559E-2</v>
      </c>
      <c r="X559" s="9">
        <f>Q559/L559</f>
        <v>3.6512174528194243E-4</v>
      </c>
      <c r="Y559" s="9">
        <f>R559/L559</f>
        <v>1.5414983683622008E-2</v>
      </c>
      <c r="Z559" s="9">
        <f>S559/L559</f>
        <v>3.8794185436206385E-2</v>
      </c>
      <c r="AA559" s="9">
        <f>SUM(N559:S559)/L559</f>
        <v>0.17125350859177108</v>
      </c>
      <c r="AB559" s="9" t="str">
        <f>IF(T559&gt;73,"Greater","Less")</f>
        <v>Greater</v>
      </c>
      <c r="AC559" s="9" t="str">
        <f>IF(T559&gt;VLOOKUP(G559,Some_data!$C$3144:$M$3196,11,FALSE),"Greater","Less")</f>
        <v>Less</v>
      </c>
      <c r="AD559" s="9" t="str">
        <f>IF(T559&gt;VLOOKUP(J559,Some_data!$A$2:$M$3143,13,FALSE),"Greater","Less")</f>
        <v>Less</v>
      </c>
      <c r="AE559" s="12">
        <f>IF(AD559="Greater",0,1)</f>
        <v>1</v>
      </c>
      <c r="AF559" t="s">
        <v>30</v>
      </c>
      <c r="AG559" s="1">
        <v>4</v>
      </c>
      <c r="AH559" s="2">
        <v>43905</v>
      </c>
      <c r="AI559" s="2" t="s">
        <v>31</v>
      </c>
      <c r="AJ559" t="s">
        <v>31</v>
      </c>
      <c r="AK559" s="2">
        <v>43905</v>
      </c>
      <c r="AL559" t="s">
        <v>31</v>
      </c>
      <c r="AM559" t="s">
        <v>89</v>
      </c>
      <c r="AN559" t="s">
        <v>31</v>
      </c>
      <c r="AO559" t="s">
        <v>89</v>
      </c>
      <c r="AP559" t="s">
        <v>33</v>
      </c>
      <c r="AQ559" t="s">
        <v>31</v>
      </c>
      <c r="AR559" t="s">
        <v>100</v>
      </c>
      <c r="AS559" t="s">
        <v>70</v>
      </c>
      <c r="AT559" s="3">
        <v>0.71599999999999997</v>
      </c>
      <c r="AU559" s="3">
        <v>0.87</v>
      </c>
      <c r="AV559" s="4">
        <v>275000</v>
      </c>
      <c r="AW559" s="5">
        <v>102.46899999999999</v>
      </c>
      <c r="AX559" s="6">
        <v>281789.75</v>
      </c>
      <c r="AY559" s="5">
        <v>102.014</v>
      </c>
      <c r="AZ559" s="4">
        <v>280538.5</v>
      </c>
      <c r="BA559" s="4">
        <v>-1251.25</v>
      </c>
    </row>
    <row r="560" spans="1:53" hidden="1" x14ac:dyDescent="0.25">
      <c r="A560" t="str">
        <f t="shared" si="23"/>
        <v>Dup</v>
      </c>
      <c r="B560" t="str">
        <f t="shared" si="22"/>
        <v>631298</v>
      </c>
      <c r="C560" t="s">
        <v>590</v>
      </c>
      <c r="D560" t="s">
        <v>27</v>
      </c>
      <c r="E560" t="s">
        <v>588</v>
      </c>
      <c r="F560" t="s">
        <v>1099</v>
      </c>
      <c r="G560" t="s">
        <v>589</v>
      </c>
      <c r="H560" t="str">
        <f>F560&amp;", "&amp;G560</f>
        <v>Hillsborough, NH</v>
      </c>
      <c r="I560" t="s">
        <v>1187</v>
      </c>
      <c r="J560" s="7">
        <v>33011</v>
      </c>
      <c r="K560" t="s">
        <v>1226</v>
      </c>
      <c r="L560">
        <v>87642</v>
      </c>
      <c r="M560">
        <v>72633</v>
      </c>
      <c r="N560">
        <v>3276</v>
      </c>
      <c r="O560">
        <v>137</v>
      </c>
      <c r="P560">
        <v>6813</v>
      </c>
      <c r="Q560">
        <v>32</v>
      </c>
      <c r="R560">
        <v>1351</v>
      </c>
      <c r="S560">
        <v>3400</v>
      </c>
      <c r="T560" s="12">
        <v>82.874649140822896</v>
      </c>
      <c r="U560" s="9">
        <f>N560/L560</f>
        <v>3.7379338673238859E-2</v>
      </c>
      <c r="V560" s="9">
        <f>O560/L560</f>
        <v>1.5631774719883161E-3</v>
      </c>
      <c r="W560" s="9">
        <f>P560/L560</f>
        <v>7.7736701581433559E-2</v>
      </c>
      <c r="X560" s="9">
        <f>Q560/L560</f>
        <v>3.6512174528194243E-4</v>
      </c>
      <c r="Y560" s="9">
        <f>R560/L560</f>
        <v>1.5414983683622008E-2</v>
      </c>
      <c r="Z560" s="9">
        <f>S560/L560</f>
        <v>3.8794185436206385E-2</v>
      </c>
      <c r="AA560" s="9">
        <f>SUM(N560:S560)/L560</f>
        <v>0.17125350859177108</v>
      </c>
      <c r="AB560" s="9" t="str">
        <f>IF(T560&gt;73,"Greater","Less")</f>
        <v>Greater</v>
      </c>
      <c r="AC560" s="9" t="str">
        <f>IF(T560&gt;VLOOKUP(G560,Some_data!$C$3144:$M$3196,11,FALSE),"Greater","Less")</f>
        <v>Less</v>
      </c>
      <c r="AD560" s="9" t="str">
        <f>IF(T560&gt;VLOOKUP(J560,Some_data!$A$2:$M$3143,13,FALSE),"Greater","Less")</f>
        <v>Less</v>
      </c>
      <c r="AE560" s="9"/>
      <c r="AF560" t="s">
        <v>30</v>
      </c>
      <c r="AG560" s="1">
        <v>4</v>
      </c>
      <c r="AH560" s="2">
        <v>44270</v>
      </c>
      <c r="AI560" s="2" t="s">
        <v>31</v>
      </c>
      <c r="AJ560" t="s">
        <v>31</v>
      </c>
      <c r="AK560" s="2">
        <v>44270</v>
      </c>
      <c r="AL560" t="s">
        <v>31</v>
      </c>
      <c r="AM560" t="s">
        <v>89</v>
      </c>
      <c r="AN560" t="s">
        <v>31</v>
      </c>
      <c r="AO560" t="s">
        <v>89</v>
      </c>
      <c r="AP560" t="s">
        <v>33</v>
      </c>
      <c r="AQ560" t="s">
        <v>31</v>
      </c>
      <c r="AR560" t="s">
        <v>100</v>
      </c>
      <c r="AS560" t="s">
        <v>70</v>
      </c>
      <c r="AT560" s="3">
        <v>1.27</v>
      </c>
      <c r="AU560" s="3">
        <v>1.57</v>
      </c>
      <c r="AV560" s="4">
        <v>550000</v>
      </c>
      <c r="AW560" s="5">
        <v>104.724</v>
      </c>
      <c r="AX560" s="6">
        <v>575982</v>
      </c>
      <c r="AY560" s="5">
        <v>104.529</v>
      </c>
      <c r="AZ560" s="4">
        <v>574909.5</v>
      </c>
      <c r="BA560" s="4">
        <v>-1072.5</v>
      </c>
    </row>
    <row r="561" spans="1:53" hidden="1" x14ac:dyDescent="0.25">
      <c r="A561" t="str">
        <f t="shared" si="23"/>
        <v>Dup</v>
      </c>
      <c r="B561" t="str">
        <f t="shared" si="22"/>
        <v>631298</v>
      </c>
      <c r="C561" t="s">
        <v>591</v>
      </c>
      <c r="D561" t="s">
        <v>27</v>
      </c>
      <c r="E561" t="s">
        <v>588</v>
      </c>
      <c r="F561" t="s">
        <v>1099</v>
      </c>
      <c r="G561" t="s">
        <v>589</v>
      </c>
      <c r="H561" t="str">
        <f>F561&amp;", "&amp;G561</f>
        <v>Hillsborough, NH</v>
      </c>
      <c r="I561" t="s">
        <v>1187</v>
      </c>
      <c r="J561" s="7">
        <v>33011</v>
      </c>
      <c r="K561" t="s">
        <v>1226</v>
      </c>
      <c r="L561">
        <v>87642</v>
      </c>
      <c r="M561">
        <v>72633</v>
      </c>
      <c r="N561">
        <v>3276</v>
      </c>
      <c r="O561">
        <v>137</v>
      </c>
      <c r="P561">
        <v>6813</v>
      </c>
      <c r="Q561">
        <v>32</v>
      </c>
      <c r="R561">
        <v>1351</v>
      </c>
      <c r="S561">
        <v>3400</v>
      </c>
      <c r="T561" s="12">
        <v>82.874649140822896</v>
      </c>
      <c r="U561" s="9">
        <f>N561/L561</f>
        <v>3.7379338673238859E-2</v>
      </c>
      <c r="V561" s="9">
        <f>O561/L561</f>
        <v>1.5631774719883161E-3</v>
      </c>
      <c r="W561" s="9">
        <f>P561/L561</f>
        <v>7.7736701581433559E-2</v>
      </c>
      <c r="X561" s="9">
        <f>Q561/L561</f>
        <v>3.6512174528194243E-4</v>
      </c>
      <c r="Y561" s="9">
        <f>R561/L561</f>
        <v>1.5414983683622008E-2</v>
      </c>
      <c r="Z561" s="9">
        <f>S561/L561</f>
        <v>3.8794185436206385E-2</v>
      </c>
      <c r="AA561" s="9">
        <f>SUM(N561:S561)/L561</f>
        <v>0.17125350859177108</v>
      </c>
      <c r="AB561" s="9" t="str">
        <f>IF(T561&gt;73,"Greater","Less")</f>
        <v>Greater</v>
      </c>
      <c r="AC561" s="9" t="str">
        <f>IF(T561&gt;VLOOKUP(G561,Some_data!$C$3144:$M$3196,11,FALSE),"Greater","Less")</f>
        <v>Less</v>
      </c>
      <c r="AD561" s="9" t="str">
        <f>IF(T561&gt;VLOOKUP(J561,Some_data!$A$2:$M$3143,13,FALSE),"Greater","Less")</f>
        <v>Less</v>
      </c>
      <c r="AE561" s="9"/>
      <c r="AF561" t="s">
        <v>30</v>
      </c>
      <c r="AG561" s="1">
        <v>4</v>
      </c>
      <c r="AH561" s="2">
        <v>44635</v>
      </c>
      <c r="AI561" s="2" t="s">
        <v>31</v>
      </c>
      <c r="AJ561" t="s">
        <v>31</v>
      </c>
      <c r="AK561" s="2">
        <v>44635</v>
      </c>
      <c r="AL561" t="s">
        <v>31</v>
      </c>
      <c r="AM561" t="s">
        <v>89</v>
      </c>
      <c r="AN561" t="s">
        <v>31</v>
      </c>
      <c r="AO561" t="s">
        <v>89</v>
      </c>
      <c r="AP561" t="s">
        <v>33</v>
      </c>
      <c r="AQ561" t="s">
        <v>31</v>
      </c>
      <c r="AR561" t="s">
        <v>100</v>
      </c>
      <c r="AS561" t="s">
        <v>70</v>
      </c>
      <c r="AT561" s="3">
        <v>1.5840000000000001</v>
      </c>
      <c r="AU561" s="3">
        <v>1.968</v>
      </c>
      <c r="AV561" s="4">
        <v>320000</v>
      </c>
      <c r="AW561" s="5">
        <v>106.48699999999999</v>
      </c>
      <c r="AX561" s="6">
        <v>340758.4</v>
      </c>
      <c r="AY561" s="5">
        <v>107.143</v>
      </c>
      <c r="AZ561" s="4">
        <v>342857.6</v>
      </c>
      <c r="BA561" s="4">
        <v>2099.1999999999998</v>
      </c>
    </row>
    <row r="562" spans="1:53" x14ac:dyDescent="0.25">
      <c r="A562" t="str">
        <f t="shared" si="23"/>
        <v xml:space="preserve"> </v>
      </c>
      <c r="B562" t="str">
        <f t="shared" si="22"/>
        <v>659666</v>
      </c>
      <c r="C562" t="s">
        <v>216</v>
      </c>
      <c r="D562" t="s">
        <v>27</v>
      </c>
      <c r="E562" t="s">
        <v>217</v>
      </c>
      <c r="F562" t="s">
        <v>1068</v>
      </c>
      <c r="G562" t="s">
        <v>141</v>
      </c>
      <c r="H562" t="str">
        <f>F562&amp;", "&amp;G562</f>
        <v>Nassau, NY</v>
      </c>
      <c r="I562" t="s">
        <v>1156</v>
      </c>
      <c r="J562" s="7">
        <v>36059</v>
      </c>
      <c r="K562" t="s">
        <v>1226</v>
      </c>
      <c r="L562">
        <v>231085</v>
      </c>
      <c r="M562">
        <v>154638</v>
      </c>
      <c r="N562">
        <v>13957</v>
      </c>
      <c r="O562">
        <v>509</v>
      </c>
      <c r="P562">
        <v>42124</v>
      </c>
      <c r="Q562">
        <v>123</v>
      </c>
      <c r="R562">
        <v>14702</v>
      </c>
      <c r="S562">
        <v>5032</v>
      </c>
      <c r="T562" s="12">
        <v>66.918233550425171</v>
      </c>
      <c r="U562" s="9">
        <f>N562/L562</f>
        <v>6.039768916199667E-2</v>
      </c>
      <c r="V562" s="9">
        <f>O562/L562</f>
        <v>2.2026527035506416E-3</v>
      </c>
      <c r="W562" s="9">
        <f>P562/L562</f>
        <v>0.18228790271977843</v>
      </c>
      <c r="X562" s="9">
        <f>Q562/L562</f>
        <v>5.322716749248112E-4</v>
      </c>
      <c r="Y562" s="9">
        <f>R562/L562</f>
        <v>6.3621611095484351E-2</v>
      </c>
      <c r="Z562" s="9">
        <f>S562/L562</f>
        <v>2.1775537140013415E-2</v>
      </c>
      <c r="AA562" s="9">
        <f>SUM(N562:S562)/L562</f>
        <v>0.33081766449574834</v>
      </c>
      <c r="AB562" s="9" t="str">
        <f>IF(T562&gt;73,"Greater","Less")</f>
        <v>Less</v>
      </c>
      <c r="AC562" s="9" t="str">
        <f>IF(T562&gt;VLOOKUP(G562,Some_data!$C$3144:$M$3196,11,FALSE),"Greater","Less")</f>
        <v>Greater</v>
      </c>
      <c r="AD562" s="9" t="str">
        <f>IF(T562&gt;VLOOKUP(J562,Some_data!$A$2:$M$3143,13,FALSE),"Greater","Less")</f>
        <v>Less</v>
      </c>
      <c r="AE562" s="12">
        <f>IF(AD562="Greater",0,1)</f>
        <v>1</v>
      </c>
      <c r="AF562" t="s">
        <v>87</v>
      </c>
      <c r="AG562" s="1">
        <v>2.15</v>
      </c>
      <c r="AH562" s="2">
        <v>46645</v>
      </c>
      <c r="AI562" s="2">
        <v>45915</v>
      </c>
      <c r="AJ562" t="s">
        <v>31</v>
      </c>
      <c r="AK562" s="2">
        <v>45915</v>
      </c>
      <c r="AL562" t="s">
        <v>88</v>
      </c>
      <c r="AM562" t="s">
        <v>31</v>
      </c>
      <c r="AN562" t="s">
        <v>88</v>
      </c>
      <c r="AO562" t="s">
        <v>31</v>
      </c>
      <c r="AP562" t="s">
        <v>69</v>
      </c>
      <c r="AQ562" t="s">
        <v>31</v>
      </c>
      <c r="AR562" t="s">
        <v>100</v>
      </c>
      <c r="AS562" t="s">
        <v>70</v>
      </c>
      <c r="AT562" s="3">
        <v>2.15</v>
      </c>
      <c r="AU562" s="3">
        <v>2.5379999999999998</v>
      </c>
      <c r="AV562" s="4">
        <v>1150000</v>
      </c>
      <c r="AW562" s="5">
        <v>100</v>
      </c>
      <c r="AX562" s="6">
        <v>1150000</v>
      </c>
      <c r="AY562" s="5">
        <v>102.77800000000001</v>
      </c>
      <c r="AZ562" s="4">
        <v>1181947</v>
      </c>
      <c r="BA562" s="4">
        <v>31947</v>
      </c>
    </row>
    <row r="563" spans="1:53" hidden="1" x14ac:dyDescent="0.25">
      <c r="A563" t="str">
        <f t="shared" si="23"/>
        <v>Dup</v>
      </c>
      <c r="B563" t="str">
        <f t="shared" si="22"/>
        <v>659666</v>
      </c>
      <c r="C563" t="s">
        <v>218</v>
      </c>
      <c r="D563" t="s">
        <v>27</v>
      </c>
      <c r="E563" t="s">
        <v>217</v>
      </c>
      <c r="F563" t="s">
        <v>1068</v>
      </c>
      <c r="G563" t="s">
        <v>141</v>
      </c>
      <c r="H563" t="str">
        <f>F563&amp;", "&amp;G563</f>
        <v>Nassau, NY</v>
      </c>
      <c r="I563" t="s">
        <v>1156</v>
      </c>
      <c r="J563" s="7">
        <v>36059</v>
      </c>
      <c r="K563" t="s">
        <v>1226</v>
      </c>
      <c r="L563">
        <v>231085</v>
      </c>
      <c r="M563">
        <v>154638</v>
      </c>
      <c r="N563">
        <v>13957</v>
      </c>
      <c r="O563">
        <v>509</v>
      </c>
      <c r="P563">
        <v>42124</v>
      </c>
      <c r="Q563">
        <v>123</v>
      </c>
      <c r="R563">
        <v>14702</v>
      </c>
      <c r="S563">
        <v>5032</v>
      </c>
      <c r="T563" s="12">
        <v>66.918233550425171</v>
      </c>
      <c r="U563" s="9">
        <f>N563/L563</f>
        <v>6.039768916199667E-2</v>
      </c>
      <c r="V563" s="9">
        <f>O563/L563</f>
        <v>2.2026527035506416E-3</v>
      </c>
      <c r="W563" s="9">
        <f>P563/L563</f>
        <v>0.18228790271977843</v>
      </c>
      <c r="X563" s="9">
        <f>Q563/L563</f>
        <v>5.322716749248112E-4</v>
      </c>
      <c r="Y563" s="9">
        <f>R563/L563</f>
        <v>6.3621611095484351E-2</v>
      </c>
      <c r="Z563" s="9">
        <f>S563/L563</f>
        <v>2.1775537140013415E-2</v>
      </c>
      <c r="AA563" s="9">
        <f>SUM(N563:S563)/L563</f>
        <v>0.33081766449574834</v>
      </c>
      <c r="AB563" s="9" t="str">
        <f>IF(T563&gt;73,"Greater","Less")</f>
        <v>Less</v>
      </c>
      <c r="AC563" s="9" t="str">
        <f>IF(T563&gt;VLOOKUP(G563,Some_data!$C$3144:$M$3196,11,FALSE),"Greater","Less")</f>
        <v>Greater</v>
      </c>
      <c r="AD563" s="9" t="str">
        <f>IF(T563&gt;VLOOKUP(J563,Some_data!$A$2:$M$3143,13,FALSE),"Greater","Less")</f>
        <v>Less</v>
      </c>
      <c r="AE563" s="9"/>
      <c r="AF563" t="s">
        <v>87</v>
      </c>
      <c r="AG563" s="1">
        <v>2.2999999999999998</v>
      </c>
      <c r="AH563" s="2">
        <v>47011</v>
      </c>
      <c r="AI563" s="2">
        <v>45915</v>
      </c>
      <c r="AJ563" t="s">
        <v>31</v>
      </c>
      <c r="AK563" s="2">
        <v>45915</v>
      </c>
      <c r="AL563" t="s">
        <v>88</v>
      </c>
      <c r="AM563" t="s">
        <v>31</v>
      </c>
      <c r="AN563" t="s">
        <v>88</v>
      </c>
      <c r="AO563" t="s">
        <v>31</v>
      </c>
      <c r="AP563" t="s">
        <v>69</v>
      </c>
      <c r="AQ563" t="s">
        <v>31</v>
      </c>
      <c r="AR563" t="s">
        <v>100</v>
      </c>
      <c r="AS563" t="s">
        <v>70</v>
      </c>
      <c r="AT563" s="3">
        <v>2.2999999999999998</v>
      </c>
      <c r="AU563" s="3">
        <v>2.7280000000000002</v>
      </c>
      <c r="AV563" s="4">
        <v>1170000</v>
      </c>
      <c r="AW563" s="5">
        <v>100</v>
      </c>
      <c r="AX563" s="6">
        <v>1170000</v>
      </c>
      <c r="AY563" s="5">
        <v>102.782</v>
      </c>
      <c r="AZ563" s="4">
        <v>1202549.3999999999</v>
      </c>
      <c r="BA563" s="4">
        <v>32549.4</v>
      </c>
    </row>
    <row r="564" spans="1:53" hidden="1" x14ac:dyDescent="0.25">
      <c r="A564" t="str">
        <f t="shared" si="23"/>
        <v>Dup</v>
      </c>
      <c r="B564" t="str">
        <f t="shared" si="22"/>
        <v>659666</v>
      </c>
      <c r="C564" t="s">
        <v>219</v>
      </c>
      <c r="D564" t="s">
        <v>27</v>
      </c>
      <c r="E564" t="s">
        <v>217</v>
      </c>
      <c r="F564" t="s">
        <v>1068</v>
      </c>
      <c r="G564" t="s">
        <v>141</v>
      </c>
      <c r="H564" t="str">
        <f>F564&amp;", "&amp;G564</f>
        <v>Nassau, NY</v>
      </c>
      <c r="I564" t="s">
        <v>1156</v>
      </c>
      <c r="J564" s="7">
        <v>36059</v>
      </c>
      <c r="K564" t="s">
        <v>1226</v>
      </c>
      <c r="L564">
        <v>231085</v>
      </c>
      <c r="M564">
        <v>154638</v>
      </c>
      <c r="N564">
        <v>13957</v>
      </c>
      <c r="O564">
        <v>509</v>
      </c>
      <c r="P564">
        <v>42124</v>
      </c>
      <c r="Q564">
        <v>123</v>
      </c>
      <c r="R564">
        <v>14702</v>
      </c>
      <c r="S564">
        <v>5032</v>
      </c>
      <c r="T564" s="12">
        <v>66.918233550425171</v>
      </c>
      <c r="U564" s="9">
        <f>N564/L564</f>
        <v>6.039768916199667E-2</v>
      </c>
      <c r="V564" s="9">
        <f>O564/L564</f>
        <v>2.2026527035506416E-3</v>
      </c>
      <c r="W564" s="9">
        <f>P564/L564</f>
        <v>0.18228790271977843</v>
      </c>
      <c r="X564" s="9">
        <f>Q564/L564</f>
        <v>5.322716749248112E-4</v>
      </c>
      <c r="Y564" s="9">
        <f>R564/L564</f>
        <v>6.3621611095484351E-2</v>
      </c>
      <c r="Z564" s="9">
        <f>S564/L564</f>
        <v>2.1775537140013415E-2</v>
      </c>
      <c r="AA564" s="9">
        <f>SUM(N564:S564)/L564</f>
        <v>0.33081766449574834</v>
      </c>
      <c r="AB564" s="9" t="str">
        <f>IF(T564&gt;73,"Greater","Less")</f>
        <v>Less</v>
      </c>
      <c r="AC564" s="9" t="str">
        <f>IF(T564&gt;VLOOKUP(G564,Some_data!$C$3144:$M$3196,11,FALSE),"Greater","Less")</f>
        <v>Greater</v>
      </c>
      <c r="AD564" s="9" t="str">
        <f>IF(T564&gt;VLOOKUP(J564,Some_data!$A$2:$M$3143,13,FALSE),"Greater","Less")</f>
        <v>Less</v>
      </c>
      <c r="AE564" s="9"/>
      <c r="AF564" t="s">
        <v>87</v>
      </c>
      <c r="AG564" s="1">
        <v>2.4500000000000002</v>
      </c>
      <c r="AH564" s="2">
        <v>47376</v>
      </c>
      <c r="AI564" s="2">
        <v>45915</v>
      </c>
      <c r="AJ564" t="s">
        <v>31</v>
      </c>
      <c r="AK564" s="2">
        <v>45915</v>
      </c>
      <c r="AL564" t="s">
        <v>88</v>
      </c>
      <c r="AM564" t="s">
        <v>31</v>
      </c>
      <c r="AN564" t="s">
        <v>88</v>
      </c>
      <c r="AO564" t="s">
        <v>31</v>
      </c>
      <c r="AP564" t="s">
        <v>69</v>
      </c>
      <c r="AQ564" t="s">
        <v>31</v>
      </c>
      <c r="AR564" t="s">
        <v>100</v>
      </c>
      <c r="AS564" t="s">
        <v>70</v>
      </c>
      <c r="AT564" s="3">
        <v>2.4500000000000002</v>
      </c>
      <c r="AU564" s="3">
        <v>2.9169999999999998</v>
      </c>
      <c r="AV564" s="4">
        <v>1200000</v>
      </c>
      <c r="AW564" s="5">
        <v>100</v>
      </c>
      <c r="AX564" s="6">
        <v>1200000</v>
      </c>
      <c r="AY564" s="5">
        <v>103.027</v>
      </c>
      <c r="AZ564" s="4">
        <v>1236324</v>
      </c>
      <c r="BA564" s="4">
        <v>36324</v>
      </c>
    </row>
    <row r="565" spans="1:53" hidden="1" x14ac:dyDescent="0.25">
      <c r="A565" t="str">
        <f t="shared" si="23"/>
        <v>Dup</v>
      </c>
      <c r="B565" t="str">
        <f t="shared" si="22"/>
        <v>659666</v>
      </c>
      <c r="C565" t="s">
        <v>220</v>
      </c>
      <c r="D565" t="s">
        <v>27</v>
      </c>
      <c r="E565" t="s">
        <v>217</v>
      </c>
      <c r="F565" t="s">
        <v>1068</v>
      </c>
      <c r="G565" t="s">
        <v>141</v>
      </c>
      <c r="H565" t="str">
        <f>F565&amp;", "&amp;G565</f>
        <v>Nassau, NY</v>
      </c>
      <c r="I565" t="s">
        <v>1156</v>
      </c>
      <c r="J565" s="7">
        <v>36059</v>
      </c>
      <c r="K565" t="s">
        <v>1226</v>
      </c>
      <c r="L565">
        <v>231085</v>
      </c>
      <c r="M565">
        <v>154638</v>
      </c>
      <c r="N565">
        <v>13957</v>
      </c>
      <c r="O565">
        <v>509</v>
      </c>
      <c r="P565">
        <v>42124</v>
      </c>
      <c r="Q565">
        <v>123</v>
      </c>
      <c r="R565">
        <v>14702</v>
      </c>
      <c r="S565">
        <v>5032</v>
      </c>
      <c r="T565" s="12">
        <v>66.918233550425171</v>
      </c>
      <c r="U565" s="9">
        <f>N565/L565</f>
        <v>6.039768916199667E-2</v>
      </c>
      <c r="V565" s="9">
        <f>O565/L565</f>
        <v>2.2026527035506416E-3</v>
      </c>
      <c r="W565" s="9">
        <f>P565/L565</f>
        <v>0.18228790271977843</v>
      </c>
      <c r="X565" s="9">
        <f>Q565/L565</f>
        <v>5.322716749248112E-4</v>
      </c>
      <c r="Y565" s="9">
        <f>R565/L565</f>
        <v>6.3621611095484351E-2</v>
      </c>
      <c r="Z565" s="9">
        <f>S565/L565</f>
        <v>2.1775537140013415E-2</v>
      </c>
      <c r="AA565" s="9">
        <f>SUM(N565:S565)/L565</f>
        <v>0.33081766449574834</v>
      </c>
      <c r="AB565" s="9" t="str">
        <f>IF(T565&gt;73,"Greater","Less")</f>
        <v>Less</v>
      </c>
      <c r="AC565" s="9" t="str">
        <f>IF(T565&gt;VLOOKUP(G565,Some_data!$C$3144:$M$3196,11,FALSE),"Greater","Less")</f>
        <v>Greater</v>
      </c>
      <c r="AD565" s="9" t="str">
        <f>IF(T565&gt;VLOOKUP(J565,Some_data!$A$2:$M$3143,13,FALSE),"Greater","Less")</f>
        <v>Less</v>
      </c>
      <c r="AE565" s="9"/>
      <c r="AF565" t="s">
        <v>87</v>
      </c>
      <c r="AG565" s="1">
        <v>2.6</v>
      </c>
      <c r="AH565" s="2">
        <v>47741</v>
      </c>
      <c r="AI565" s="2">
        <v>45915</v>
      </c>
      <c r="AJ565" t="s">
        <v>31</v>
      </c>
      <c r="AK565" s="2">
        <v>45915</v>
      </c>
      <c r="AL565" t="s">
        <v>88</v>
      </c>
      <c r="AM565" t="s">
        <v>31</v>
      </c>
      <c r="AN565" t="s">
        <v>88</v>
      </c>
      <c r="AO565" t="s">
        <v>31</v>
      </c>
      <c r="AP565" t="s">
        <v>69</v>
      </c>
      <c r="AQ565" t="s">
        <v>31</v>
      </c>
      <c r="AR565" t="s">
        <v>100</v>
      </c>
      <c r="AS565" t="s">
        <v>70</v>
      </c>
      <c r="AT565" s="3">
        <v>2.6</v>
      </c>
      <c r="AU565" s="3">
        <v>3.1070000000000002</v>
      </c>
      <c r="AV565" s="4">
        <v>1230000</v>
      </c>
      <c r="AW565" s="5">
        <v>100</v>
      </c>
      <c r="AX565" s="6">
        <v>1230000</v>
      </c>
      <c r="AY565" s="5">
        <v>102.27800000000001</v>
      </c>
      <c r="AZ565" s="4">
        <v>1258019.3999999999</v>
      </c>
      <c r="BA565" s="4">
        <v>28019.4</v>
      </c>
    </row>
    <row r="566" spans="1:53" hidden="1" x14ac:dyDescent="0.25">
      <c r="A566" t="str">
        <f t="shared" si="23"/>
        <v>Dup</v>
      </c>
      <c r="B566" t="str">
        <f t="shared" si="22"/>
        <v>659666</v>
      </c>
      <c r="C566" t="s">
        <v>221</v>
      </c>
      <c r="D566" t="s">
        <v>27</v>
      </c>
      <c r="E566" t="s">
        <v>217</v>
      </c>
      <c r="F566" t="s">
        <v>1068</v>
      </c>
      <c r="G566" t="s">
        <v>141</v>
      </c>
      <c r="H566" t="str">
        <f>F566&amp;", "&amp;G566</f>
        <v>Nassau, NY</v>
      </c>
      <c r="I566" t="s">
        <v>1156</v>
      </c>
      <c r="J566" s="7">
        <v>36059</v>
      </c>
      <c r="K566" t="s">
        <v>1226</v>
      </c>
      <c r="L566">
        <v>231085</v>
      </c>
      <c r="M566">
        <v>154638</v>
      </c>
      <c r="N566">
        <v>13957</v>
      </c>
      <c r="O566">
        <v>509</v>
      </c>
      <c r="P566">
        <v>42124</v>
      </c>
      <c r="Q566">
        <v>123</v>
      </c>
      <c r="R566">
        <v>14702</v>
      </c>
      <c r="S566">
        <v>5032</v>
      </c>
      <c r="T566" s="12">
        <v>66.918233550425171</v>
      </c>
      <c r="U566" s="9">
        <f>N566/L566</f>
        <v>6.039768916199667E-2</v>
      </c>
      <c r="V566" s="9">
        <f>O566/L566</f>
        <v>2.2026527035506416E-3</v>
      </c>
      <c r="W566" s="9">
        <f>P566/L566</f>
        <v>0.18228790271977843</v>
      </c>
      <c r="X566" s="9">
        <f>Q566/L566</f>
        <v>5.322716749248112E-4</v>
      </c>
      <c r="Y566" s="9">
        <f>R566/L566</f>
        <v>6.3621611095484351E-2</v>
      </c>
      <c r="Z566" s="9">
        <f>S566/L566</f>
        <v>2.1775537140013415E-2</v>
      </c>
      <c r="AA566" s="9">
        <f>SUM(N566:S566)/L566</f>
        <v>0.33081766449574834</v>
      </c>
      <c r="AB566" s="9" t="str">
        <f>IF(T566&gt;73,"Greater","Less")</f>
        <v>Less</v>
      </c>
      <c r="AC566" s="9" t="str">
        <f>IF(T566&gt;VLOOKUP(G566,Some_data!$C$3144:$M$3196,11,FALSE),"Greater","Less")</f>
        <v>Greater</v>
      </c>
      <c r="AD566" s="9" t="str">
        <f>IF(T566&gt;VLOOKUP(J566,Some_data!$A$2:$M$3143,13,FALSE),"Greater","Less")</f>
        <v>Less</v>
      </c>
      <c r="AE566" s="9"/>
      <c r="AF566" t="s">
        <v>87</v>
      </c>
      <c r="AG566" s="1">
        <v>2.7</v>
      </c>
      <c r="AH566" s="2">
        <v>48106</v>
      </c>
      <c r="AI566" s="2">
        <v>45915</v>
      </c>
      <c r="AJ566" t="s">
        <v>31</v>
      </c>
      <c r="AK566" s="2">
        <v>45915</v>
      </c>
      <c r="AL566" t="s">
        <v>88</v>
      </c>
      <c r="AM566" t="s">
        <v>31</v>
      </c>
      <c r="AN566" t="s">
        <v>88</v>
      </c>
      <c r="AO566" t="s">
        <v>31</v>
      </c>
      <c r="AP566" t="s">
        <v>69</v>
      </c>
      <c r="AQ566" t="s">
        <v>31</v>
      </c>
      <c r="AR566" t="s">
        <v>100</v>
      </c>
      <c r="AS566" t="s">
        <v>70</v>
      </c>
      <c r="AT566" s="3">
        <v>2.7</v>
      </c>
      <c r="AU566" s="3">
        <v>3.234</v>
      </c>
      <c r="AV566" s="4">
        <v>1260000</v>
      </c>
      <c r="AW566" s="5">
        <v>100</v>
      </c>
      <c r="AX566" s="6">
        <v>1260000</v>
      </c>
      <c r="AY566" s="5">
        <v>102.19499999999999</v>
      </c>
      <c r="AZ566" s="4">
        <v>1287657</v>
      </c>
      <c r="BA566" s="4">
        <v>27657</v>
      </c>
    </row>
    <row r="567" spans="1:53" hidden="1" x14ac:dyDescent="0.25">
      <c r="A567" t="str">
        <f t="shared" si="23"/>
        <v>Dup</v>
      </c>
      <c r="B567" t="str">
        <f t="shared" si="22"/>
        <v>659666</v>
      </c>
      <c r="C567" t="s">
        <v>222</v>
      </c>
      <c r="D567" t="s">
        <v>27</v>
      </c>
      <c r="E567" t="s">
        <v>217</v>
      </c>
      <c r="F567" t="s">
        <v>1068</v>
      </c>
      <c r="G567" t="s">
        <v>141</v>
      </c>
      <c r="H567" t="str">
        <f>F567&amp;", "&amp;G567</f>
        <v>Nassau, NY</v>
      </c>
      <c r="I567" t="s">
        <v>1156</v>
      </c>
      <c r="J567" s="7">
        <v>36059</v>
      </c>
      <c r="K567" t="s">
        <v>1226</v>
      </c>
      <c r="L567">
        <v>231085</v>
      </c>
      <c r="M567">
        <v>154638</v>
      </c>
      <c r="N567">
        <v>13957</v>
      </c>
      <c r="O567">
        <v>509</v>
      </c>
      <c r="P567">
        <v>42124</v>
      </c>
      <c r="Q567">
        <v>123</v>
      </c>
      <c r="R567">
        <v>14702</v>
      </c>
      <c r="S567">
        <v>5032</v>
      </c>
      <c r="T567" s="12">
        <v>66.918233550425171</v>
      </c>
      <c r="U567" s="9">
        <f>N567/L567</f>
        <v>6.039768916199667E-2</v>
      </c>
      <c r="V567" s="9">
        <f>O567/L567</f>
        <v>2.2026527035506416E-3</v>
      </c>
      <c r="W567" s="9">
        <f>P567/L567</f>
        <v>0.18228790271977843</v>
      </c>
      <c r="X567" s="9">
        <f>Q567/L567</f>
        <v>5.322716749248112E-4</v>
      </c>
      <c r="Y567" s="9">
        <f>R567/L567</f>
        <v>6.3621611095484351E-2</v>
      </c>
      <c r="Z567" s="9">
        <f>S567/L567</f>
        <v>2.1775537140013415E-2</v>
      </c>
      <c r="AA567" s="9">
        <f>SUM(N567:S567)/L567</f>
        <v>0.33081766449574834</v>
      </c>
      <c r="AB567" s="9" t="str">
        <f>IF(T567&gt;73,"Greater","Less")</f>
        <v>Less</v>
      </c>
      <c r="AC567" s="9" t="str">
        <f>IF(T567&gt;VLOOKUP(G567,Some_data!$C$3144:$M$3196,11,FALSE),"Greater","Less")</f>
        <v>Greater</v>
      </c>
      <c r="AD567" s="9" t="str">
        <f>IF(T567&gt;VLOOKUP(J567,Some_data!$A$2:$M$3143,13,FALSE),"Greater","Less")</f>
        <v>Less</v>
      </c>
      <c r="AE567" s="9"/>
      <c r="AF567" t="s">
        <v>87</v>
      </c>
      <c r="AG567" s="1">
        <v>2.85</v>
      </c>
      <c r="AH567" s="2">
        <v>48472</v>
      </c>
      <c r="AI567" s="2">
        <v>45915</v>
      </c>
      <c r="AJ567" t="s">
        <v>31</v>
      </c>
      <c r="AK567" s="2">
        <v>45915</v>
      </c>
      <c r="AL567" t="s">
        <v>88</v>
      </c>
      <c r="AM567" t="s">
        <v>31</v>
      </c>
      <c r="AN567" t="s">
        <v>88</v>
      </c>
      <c r="AO567" t="s">
        <v>31</v>
      </c>
      <c r="AP567" t="s">
        <v>69</v>
      </c>
      <c r="AQ567" t="s">
        <v>31</v>
      </c>
      <c r="AR567" t="s">
        <v>100</v>
      </c>
      <c r="AS567" t="s">
        <v>70</v>
      </c>
      <c r="AT567" s="3">
        <v>2.85</v>
      </c>
      <c r="AU567" s="3">
        <v>3.4239999999999999</v>
      </c>
      <c r="AV567" s="4">
        <v>1290000</v>
      </c>
      <c r="AW567" s="5">
        <v>100</v>
      </c>
      <c r="AX567" s="6">
        <v>1290000</v>
      </c>
      <c r="AY567" s="5">
        <v>102.955</v>
      </c>
      <c r="AZ567" s="4">
        <v>1328119.5</v>
      </c>
      <c r="BA567" s="4">
        <v>38119.5</v>
      </c>
    </row>
    <row r="568" spans="1:53" hidden="1" x14ac:dyDescent="0.25">
      <c r="A568" t="str">
        <f t="shared" si="23"/>
        <v>Dup</v>
      </c>
      <c r="B568" t="str">
        <f t="shared" si="22"/>
        <v>659666</v>
      </c>
      <c r="C568" t="s">
        <v>223</v>
      </c>
      <c r="D568" t="s">
        <v>27</v>
      </c>
      <c r="E568" t="s">
        <v>217</v>
      </c>
      <c r="F568" t="s">
        <v>1068</v>
      </c>
      <c r="G568" t="s">
        <v>141</v>
      </c>
      <c r="H568" t="str">
        <f>F568&amp;", "&amp;G568</f>
        <v>Nassau, NY</v>
      </c>
      <c r="I568" t="s">
        <v>1156</v>
      </c>
      <c r="J568" s="7">
        <v>36059</v>
      </c>
      <c r="K568" t="s">
        <v>1226</v>
      </c>
      <c r="L568">
        <v>231085</v>
      </c>
      <c r="M568">
        <v>154638</v>
      </c>
      <c r="N568">
        <v>13957</v>
      </c>
      <c r="O568">
        <v>509</v>
      </c>
      <c r="P568">
        <v>42124</v>
      </c>
      <c r="Q568">
        <v>123</v>
      </c>
      <c r="R568">
        <v>14702</v>
      </c>
      <c r="S568">
        <v>5032</v>
      </c>
      <c r="T568" s="12">
        <v>66.918233550425171</v>
      </c>
      <c r="U568" s="9">
        <f>N568/L568</f>
        <v>6.039768916199667E-2</v>
      </c>
      <c r="V568" s="9">
        <f>O568/L568</f>
        <v>2.2026527035506416E-3</v>
      </c>
      <c r="W568" s="9">
        <f>P568/L568</f>
        <v>0.18228790271977843</v>
      </c>
      <c r="X568" s="9">
        <f>Q568/L568</f>
        <v>5.322716749248112E-4</v>
      </c>
      <c r="Y568" s="9">
        <f>R568/L568</f>
        <v>6.3621611095484351E-2</v>
      </c>
      <c r="Z568" s="9">
        <f>S568/L568</f>
        <v>2.1775537140013415E-2</v>
      </c>
      <c r="AA568" s="9">
        <f>SUM(N568:S568)/L568</f>
        <v>0.33081766449574834</v>
      </c>
      <c r="AB568" s="9" t="str">
        <f>IF(T568&gt;73,"Greater","Less")</f>
        <v>Less</v>
      </c>
      <c r="AC568" s="9" t="str">
        <f>IF(T568&gt;VLOOKUP(G568,Some_data!$C$3144:$M$3196,11,FALSE),"Greater","Less")</f>
        <v>Greater</v>
      </c>
      <c r="AD568" s="9" t="str">
        <f>IF(T568&gt;VLOOKUP(J568,Some_data!$A$2:$M$3143,13,FALSE),"Greater","Less")</f>
        <v>Less</v>
      </c>
      <c r="AE568" s="9"/>
      <c r="AF568" t="s">
        <v>87</v>
      </c>
      <c r="AG568" s="1">
        <v>2.9</v>
      </c>
      <c r="AH568" s="2">
        <v>48837</v>
      </c>
      <c r="AI568" s="2">
        <v>45915</v>
      </c>
      <c r="AJ568" t="s">
        <v>31</v>
      </c>
      <c r="AK568" s="2">
        <v>45915</v>
      </c>
      <c r="AL568" t="s">
        <v>88</v>
      </c>
      <c r="AM568" t="s">
        <v>31</v>
      </c>
      <c r="AN568" t="s">
        <v>88</v>
      </c>
      <c r="AO568" t="s">
        <v>31</v>
      </c>
      <c r="AP568" t="s">
        <v>69</v>
      </c>
      <c r="AQ568" t="s">
        <v>31</v>
      </c>
      <c r="AR568" t="s">
        <v>100</v>
      </c>
      <c r="AS568" t="s">
        <v>70</v>
      </c>
      <c r="AT568" s="3">
        <v>2.9</v>
      </c>
      <c r="AU568" s="3">
        <v>3.4870000000000001</v>
      </c>
      <c r="AV568" s="4">
        <v>1325000</v>
      </c>
      <c r="AW568" s="5">
        <v>100</v>
      </c>
      <c r="AX568" s="6">
        <v>1325000</v>
      </c>
      <c r="AY568" s="5">
        <v>103.006</v>
      </c>
      <c r="AZ568" s="4">
        <v>1364829.5</v>
      </c>
      <c r="BA568" s="4">
        <v>39829.5</v>
      </c>
    </row>
    <row r="569" spans="1:53" hidden="1" x14ac:dyDescent="0.25">
      <c r="A569" t="str">
        <f t="shared" si="23"/>
        <v>Dup</v>
      </c>
      <c r="B569" t="str">
        <f t="shared" si="22"/>
        <v>659666</v>
      </c>
      <c r="C569" t="s">
        <v>224</v>
      </c>
      <c r="D569" t="s">
        <v>27</v>
      </c>
      <c r="E569" t="s">
        <v>217</v>
      </c>
      <c r="F569" t="s">
        <v>1068</v>
      </c>
      <c r="G569" t="s">
        <v>141</v>
      </c>
      <c r="H569" t="str">
        <f>F569&amp;", "&amp;G569</f>
        <v>Nassau, NY</v>
      </c>
      <c r="I569" t="s">
        <v>1156</v>
      </c>
      <c r="J569" s="7">
        <v>36059</v>
      </c>
      <c r="K569" t="s">
        <v>1226</v>
      </c>
      <c r="L569">
        <v>231085</v>
      </c>
      <c r="M569">
        <v>154638</v>
      </c>
      <c r="N569">
        <v>13957</v>
      </c>
      <c r="O569">
        <v>509</v>
      </c>
      <c r="P569">
        <v>42124</v>
      </c>
      <c r="Q569">
        <v>123</v>
      </c>
      <c r="R569">
        <v>14702</v>
      </c>
      <c r="S569">
        <v>5032</v>
      </c>
      <c r="T569" s="12">
        <v>66.918233550425171</v>
      </c>
      <c r="U569" s="9">
        <f>N569/L569</f>
        <v>6.039768916199667E-2</v>
      </c>
      <c r="V569" s="9">
        <f>O569/L569</f>
        <v>2.2026527035506416E-3</v>
      </c>
      <c r="W569" s="9">
        <f>P569/L569</f>
        <v>0.18228790271977843</v>
      </c>
      <c r="X569" s="9">
        <f>Q569/L569</f>
        <v>5.322716749248112E-4</v>
      </c>
      <c r="Y569" s="9">
        <f>R569/L569</f>
        <v>6.3621611095484351E-2</v>
      </c>
      <c r="Z569" s="9">
        <f>S569/L569</f>
        <v>2.1775537140013415E-2</v>
      </c>
      <c r="AA569" s="9">
        <f>SUM(N569:S569)/L569</f>
        <v>0.33081766449574834</v>
      </c>
      <c r="AB569" s="9" t="str">
        <f>IF(T569&gt;73,"Greater","Less")</f>
        <v>Less</v>
      </c>
      <c r="AC569" s="9" t="str">
        <f>IF(T569&gt;VLOOKUP(G569,Some_data!$C$3144:$M$3196,11,FALSE),"Greater","Less")</f>
        <v>Greater</v>
      </c>
      <c r="AD569" s="9" t="str">
        <f>IF(T569&gt;VLOOKUP(J569,Some_data!$A$2:$M$3143,13,FALSE),"Greater","Less")</f>
        <v>Less</v>
      </c>
      <c r="AE569" s="9"/>
      <c r="AF569" t="s">
        <v>87</v>
      </c>
      <c r="AG569" s="1">
        <v>3</v>
      </c>
      <c r="AH569" s="2">
        <v>49202</v>
      </c>
      <c r="AI569" s="2">
        <v>45915</v>
      </c>
      <c r="AJ569" t="s">
        <v>31</v>
      </c>
      <c r="AK569" s="2">
        <v>45915</v>
      </c>
      <c r="AL569" t="s">
        <v>88</v>
      </c>
      <c r="AM569" t="s">
        <v>31</v>
      </c>
      <c r="AN569" t="s">
        <v>88</v>
      </c>
      <c r="AO569" t="s">
        <v>31</v>
      </c>
      <c r="AP569" t="s">
        <v>69</v>
      </c>
      <c r="AQ569" t="s">
        <v>31</v>
      </c>
      <c r="AR569" t="s">
        <v>100</v>
      </c>
      <c r="AS569" t="s">
        <v>70</v>
      </c>
      <c r="AT569" s="3">
        <v>2.9990000000000001</v>
      </c>
      <c r="AU569" s="3">
        <v>3.613</v>
      </c>
      <c r="AV569" s="4">
        <v>1360000</v>
      </c>
      <c r="AW569" s="5">
        <v>100</v>
      </c>
      <c r="AX569" s="6">
        <v>1360000</v>
      </c>
      <c r="AY569" s="5">
        <v>103.19499999999999</v>
      </c>
      <c r="AZ569" s="4">
        <v>1403452</v>
      </c>
      <c r="BA569" s="4">
        <v>43452</v>
      </c>
    </row>
    <row r="570" spans="1:53" hidden="1" x14ac:dyDescent="0.25">
      <c r="A570" t="str">
        <f t="shared" si="23"/>
        <v>Dup</v>
      </c>
      <c r="B570" t="str">
        <f t="shared" si="22"/>
        <v>659666</v>
      </c>
      <c r="C570" t="s">
        <v>225</v>
      </c>
      <c r="D570" t="s">
        <v>27</v>
      </c>
      <c r="E570" t="s">
        <v>217</v>
      </c>
      <c r="F570" t="s">
        <v>1068</v>
      </c>
      <c r="G570" t="s">
        <v>141</v>
      </c>
      <c r="H570" t="str">
        <f>F570&amp;", "&amp;G570</f>
        <v>Nassau, NY</v>
      </c>
      <c r="I570" t="s">
        <v>1156</v>
      </c>
      <c r="J570" s="7">
        <v>36059</v>
      </c>
      <c r="K570" t="s">
        <v>1226</v>
      </c>
      <c r="L570">
        <v>231085</v>
      </c>
      <c r="M570">
        <v>154638</v>
      </c>
      <c r="N570">
        <v>13957</v>
      </c>
      <c r="O570">
        <v>509</v>
      </c>
      <c r="P570">
        <v>42124</v>
      </c>
      <c r="Q570">
        <v>123</v>
      </c>
      <c r="R570">
        <v>14702</v>
      </c>
      <c r="S570">
        <v>5032</v>
      </c>
      <c r="T570" s="12">
        <v>66.918233550425171</v>
      </c>
      <c r="U570" s="9">
        <f>N570/L570</f>
        <v>6.039768916199667E-2</v>
      </c>
      <c r="V570" s="9">
        <f>O570/L570</f>
        <v>2.2026527035506416E-3</v>
      </c>
      <c r="W570" s="9">
        <f>P570/L570</f>
        <v>0.18228790271977843</v>
      </c>
      <c r="X570" s="9">
        <f>Q570/L570</f>
        <v>5.322716749248112E-4</v>
      </c>
      <c r="Y570" s="9">
        <f>R570/L570</f>
        <v>6.3621611095484351E-2</v>
      </c>
      <c r="Z570" s="9">
        <f>S570/L570</f>
        <v>2.1775537140013415E-2</v>
      </c>
      <c r="AA570" s="9">
        <f>SUM(N570:S570)/L570</f>
        <v>0.33081766449574834</v>
      </c>
      <c r="AB570" s="9" t="str">
        <f>IF(T570&gt;73,"Greater","Less")</f>
        <v>Less</v>
      </c>
      <c r="AC570" s="9" t="str">
        <f>IF(T570&gt;VLOOKUP(G570,Some_data!$C$3144:$M$3196,11,FALSE),"Greater","Less")</f>
        <v>Greater</v>
      </c>
      <c r="AD570" s="9" t="str">
        <f>IF(T570&gt;VLOOKUP(J570,Some_data!$A$2:$M$3143,13,FALSE),"Greater","Less")</f>
        <v>Less</v>
      </c>
      <c r="AE570" s="9"/>
      <c r="AF570" t="s">
        <v>87</v>
      </c>
      <c r="AG570" s="1">
        <v>3.05</v>
      </c>
      <c r="AH570" s="2">
        <v>49567</v>
      </c>
      <c r="AI570" s="2">
        <v>45915</v>
      </c>
      <c r="AJ570" t="s">
        <v>31</v>
      </c>
      <c r="AK570" s="2">
        <v>45915</v>
      </c>
      <c r="AL570" t="s">
        <v>88</v>
      </c>
      <c r="AM570" t="s">
        <v>31</v>
      </c>
      <c r="AN570" t="s">
        <v>88</v>
      </c>
      <c r="AO570" t="s">
        <v>31</v>
      </c>
      <c r="AP570" t="s">
        <v>69</v>
      </c>
      <c r="AQ570" t="s">
        <v>31</v>
      </c>
      <c r="AR570" t="s">
        <v>100</v>
      </c>
      <c r="AS570" t="s">
        <v>70</v>
      </c>
      <c r="AT570" s="3">
        <v>3.0489999999999999</v>
      </c>
      <c r="AU570" s="3">
        <v>3.677</v>
      </c>
      <c r="AV570" s="4">
        <v>1395000</v>
      </c>
      <c r="AW570" s="5">
        <v>100</v>
      </c>
      <c r="AX570" s="6">
        <v>1395000</v>
      </c>
      <c r="AY570" s="5">
        <v>103.158</v>
      </c>
      <c r="AZ570" s="4">
        <v>1439054.1</v>
      </c>
      <c r="BA570" s="4">
        <v>44054.1</v>
      </c>
    </row>
    <row r="571" spans="1:53" hidden="1" x14ac:dyDescent="0.25">
      <c r="A571" t="str">
        <f t="shared" si="23"/>
        <v>Dup</v>
      </c>
      <c r="B571" t="str">
        <f t="shared" si="22"/>
        <v>659666</v>
      </c>
      <c r="C571" t="s">
        <v>226</v>
      </c>
      <c r="D571" t="s">
        <v>27</v>
      </c>
      <c r="E571" t="s">
        <v>217</v>
      </c>
      <c r="F571" t="s">
        <v>1068</v>
      </c>
      <c r="G571" t="s">
        <v>141</v>
      </c>
      <c r="H571" t="str">
        <f>F571&amp;", "&amp;G571</f>
        <v>Nassau, NY</v>
      </c>
      <c r="I571" t="s">
        <v>1156</v>
      </c>
      <c r="J571" s="7">
        <v>36059</v>
      </c>
      <c r="K571" t="s">
        <v>1226</v>
      </c>
      <c r="L571">
        <v>231085</v>
      </c>
      <c r="M571">
        <v>154638</v>
      </c>
      <c r="N571">
        <v>13957</v>
      </c>
      <c r="O571">
        <v>509</v>
      </c>
      <c r="P571">
        <v>42124</v>
      </c>
      <c r="Q571">
        <v>123</v>
      </c>
      <c r="R571">
        <v>14702</v>
      </c>
      <c r="S571">
        <v>5032</v>
      </c>
      <c r="T571" s="12">
        <v>66.918233550425171</v>
      </c>
      <c r="U571" s="9">
        <f>N571/L571</f>
        <v>6.039768916199667E-2</v>
      </c>
      <c r="V571" s="9">
        <f>O571/L571</f>
        <v>2.2026527035506416E-3</v>
      </c>
      <c r="W571" s="9">
        <f>P571/L571</f>
        <v>0.18228790271977843</v>
      </c>
      <c r="X571" s="9">
        <f>Q571/L571</f>
        <v>5.322716749248112E-4</v>
      </c>
      <c r="Y571" s="9">
        <f>R571/L571</f>
        <v>6.3621611095484351E-2</v>
      </c>
      <c r="Z571" s="9">
        <f>S571/L571</f>
        <v>2.1775537140013415E-2</v>
      </c>
      <c r="AA571" s="9">
        <f>SUM(N571:S571)/L571</f>
        <v>0.33081766449574834</v>
      </c>
      <c r="AB571" s="9" t="str">
        <f>IF(T571&gt;73,"Greater","Less")</f>
        <v>Less</v>
      </c>
      <c r="AC571" s="9" t="str">
        <f>IF(T571&gt;VLOOKUP(G571,Some_data!$C$3144:$M$3196,11,FALSE),"Greater","Less")</f>
        <v>Greater</v>
      </c>
      <c r="AD571" s="9" t="str">
        <f>IF(T571&gt;VLOOKUP(J571,Some_data!$A$2:$M$3143,13,FALSE),"Greater","Less")</f>
        <v>Less</v>
      </c>
      <c r="AE571" s="9"/>
      <c r="AF571" t="s">
        <v>87</v>
      </c>
      <c r="AG571" s="1">
        <v>3.1</v>
      </c>
      <c r="AH571" s="2">
        <v>49933</v>
      </c>
      <c r="AI571" s="2">
        <v>45915</v>
      </c>
      <c r="AJ571" t="s">
        <v>31</v>
      </c>
      <c r="AK571" s="2">
        <v>45915</v>
      </c>
      <c r="AL571" t="s">
        <v>88</v>
      </c>
      <c r="AM571" t="s">
        <v>31</v>
      </c>
      <c r="AN571" t="s">
        <v>88</v>
      </c>
      <c r="AO571" t="s">
        <v>31</v>
      </c>
      <c r="AP571" t="s">
        <v>69</v>
      </c>
      <c r="AQ571" t="s">
        <v>31</v>
      </c>
      <c r="AR571" t="s">
        <v>100</v>
      </c>
      <c r="AS571" t="s">
        <v>70</v>
      </c>
      <c r="AT571" s="3">
        <v>3.0990000000000002</v>
      </c>
      <c r="AU571" s="3">
        <v>3.74</v>
      </c>
      <c r="AV571" s="4">
        <v>1435000</v>
      </c>
      <c r="AW571" s="5">
        <v>100</v>
      </c>
      <c r="AX571" s="6">
        <v>1435000</v>
      </c>
      <c r="AY571" s="5">
        <v>103.045</v>
      </c>
      <c r="AZ571" s="4">
        <v>1478695.75</v>
      </c>
      <c r="BA571" s="4">
        <v>43695.75</v>
      </c>
    </row>
    <row r="572" spans="1:53" x14ac:dyDescent="0.25">
      <c r="A572" t="str">
        <f t="shared" si="23"/>
        <v xml:space="preserve"> </v>
      </c>
      <c r="B572" t="str">
        <f t="shared" si="22"/>
        <v>66702R</v>
      </c>
      <c r="C572" t="s">
        <v>961</v>
      </c>
      <c r="D572" t="s">
        <v>27</v>
      </c>
      <c r="E572" t="s">
        <v>962</v>
      </c>
      <c r="F572" t="s">
        <v>1127</v>
      </c>
      <c r="G572" t="s">
        <v>86</v>
      </c>
      <c r="H572" t="str">
        <f>F572&amp;", "&amp;G572</f>
        <v>Bexar, TX</v>
      </c>
      <c r="I572" t="s">
        <v>1213</v>
      </c>
      <c r="J572" s="7">
        <v>48029</v>
      </c>
      <c r="K572" t="s">
        <v>1227</v>
      </c>
      <c r="L572">
        <v>609899</v>
      </c>
      <c r="M572">
        <v>485042</v>
      </c>
      <c r="N572">
        <v>43178</v>
      </c>
      <c r="O572">
        <v>3713</v>
      </c>
      <c r="P572">
        <v>27989</v>
      </c>
      <c r="Q572">
        <v>1021</v>
      </c>
      <c r="R572">
        <v>27957</v>
      </c>
      <c r="S572">
        <v>20999</v>
      </c>
      <c r="T572" s="12">
        <v>79.528249759386398</v>
      </c>
      <c r="U572" s="9">
        <f>N572/L572</f>
        <v>7.0795328406834571E-2</v>
      </c>
      <c r="V572" s="9">
        <f>O572/L572</f>
        <v>6.0878932413399598E-3</v>
      </c>
      <c r="W572" s="9">
        <f>P572/L572</f>
        <v>4.5891204937210918E-2</v>
      </c>
      <c r="X572" s="9">
        <f>Q572/L572</f>
        <v>1.6740476701880148E-3</v>
      </c>
      <c r="Y572" s="9">
        <f>R572/L572</f>
        <v>4.5838737233541947E-2</v>
      </c>
      <c r="Z572" s="9">
        <f>S572/L572</f>
        <v>3.4430290917020684E-2</v>
      </c>
      <c r="AA572" s="9">
        <f>SUM(N572:S572)/L572</f>
        <v>0.20471750240613609</v>
      </c>
      <c r="AB572" s="9" t="str">
        <f>IF(T572&gt;73,"Greater","Less")</f>
        <v>Greater</v>
      </c>
      <c r="AC572" s="9" t="str">
        <f>IF(T572&gt;VLOOKUP(G572,Some_data!$C$3144:$M$3196,11,FALSE),"Greater","Less")</f>
        <v>Greater</v>
      </c>
      <c r="AD572" s="9" t="str">
        <f>IF(T572&gt;VLOOKUP(J572,Some_data!$A$2:$M$3143,13,FALSE),"Greater","Less")</f>
        <v>Greater</v>
      </c>
      <c r="AE572" s="12">
        <f>IF(AD572="Greater",0,1)</f>
        <v>0</v>
      </c>
      <c r="AF572" t="s">
        <v>87</v>
      </c>
      <c r="AG572" s="1">
        <v>3.35</v>
      </c>
      <c r="AH572" s="2">
        <v>49902</v>
      </c>
      <c r="AI572" s="2">
        <v>46614</v>
      </c>
      <c r="AJ572" t="s">
        <v>31</v>
      </c>
      <c r="AK572" s="2">
        <v>46614</v>
      </c>
      <c r="AL572" t="s">
        <v>88</v>
      </c>
      <c r="AM572" t="s">
        <v>31</v>
      </c>
      <c r="AN572" t="s">
        <v>43</v>
      </c>
      <c r="AO572" t="s">
        <v>31</v>
      </c>
      <c r="AP572" t="s">
        <v>33</v>
      </c>
      <c r="AQ572" t="s">
        <v>31</v>
      </c>
      <c r="AR572" t="s">
        <v>60</v>
      </c>
      <c r="AS572" t="s">
        <v>930</v>
      </c>
      <c r="AT572" s="3">
        <v>3.35</v>
      </c>
      <c r="AU572" s="3">
        <v>4.0570000000000004</v>
      </c>
      <c r="AV572" s="4">
        <v>13840000</v>
      </c>
      <c r="AW572" s="5">
        <v>100</v>
      </c>
      <c r="AX572" s="6">
        <v>13840000</v>
      </c>
      <c r="AY572" s="5">
        <v>104.20699999999999</v>
      </c>
      <c r="AZ572" s="4">
        <v>14422248.800000001</v>
      </c>
      <c r="BA572" s="4">
        <v>582248.80000000005</v>
      </c>
    </row>
    <row r="573" spans="1:53" hidden="1" x14ac:dyDescent="0.25">
      <c r="A573" t="str">
        <f t="shared" si="23"/>
        <v>Dup</v>
      </c>
      <c r="B573" t="str">
        <f t="shared" si="22"/>
        <v>66702R</v>
      </c>
      <c r="C573" t="s">
        <v>963</v>
      </c>
      <c r="D573" t="s">
        <v>27</v>
      </c>
      <c r="E573" t="s">
        <v>962</v>
      </c>
      <c r="F573" t="s">
        <v>1127</v>
      </c>
      <c r="G573" t="s">
        <v>86</v>
      </c>
      <c r="H573" t="str">
        <f>F573&amp;", "&amp;G573</f>
        <v>Bexar, TX</v>
      </c>
      <c r="I573" t="s">
        <v>1213</v>
      </c>
      <c r="J573" s="7">
        <v>48029</v>
      </c>
      <c r="K573" t="s">
        <v>1227</v>
      </c>
      <c r="L573">
        <v>609899</v>
      </c>
      <c r="M573">
        <v>485042</v>
      </c>
      <c r="N573">
        <v>43178</v>
      </c>
      <c r="O573">
        <v>3713</v>
      </c>
      <c r="P573">
        <v>27989</v>
      </c>
      <c r="Q573">
        <v>1021</v>
      </c>
      <c r="R573">
        <v>27957</v>
      </c>
      <c r="S573">
        <v>20999</v>
      </c>
      <c r="T573" s="12">
        <v>79.528249759386398</v>
      </c>
      <c r="U573" s="9">
        <f>N573/L573</f>
        <v>7.0795328406834571E-2</v>
      </c>
      <c r="V573" s="9">
        <f>O573/L573</f>
        <v>6.0878932413399598E-3</v>
      </c>
      <c r="W573" s="9">
        <f>P573/L573</f>
        <v>4.5891204937210918E-2</v>
      </c>
      <c r="X573" s="9">
        <f>Q573/L573</f>
        <v>1.6740476701880148E-3</v>
      </c>
      <c r="Y573" s="9">
        <f>R573/L573</f>
        <v>4.5838737233541947E-2</v>
      </c>
      <c r="Z573" s="9">
        <f>S573/L573</f>
        <v>3.4430290917020684E-2</v>
      </c>
      <c r="AA573" s="9">
        <f>SUM(N573:S573)/L573</f>
        <v>0.20471750240613609</v>
      </c>
      <c r="AB573" s="9" t="str">
        <f>IF(T573&gt;73,"Greater","Less")</f>
        <v>Greater</v>
      </c>
      <c r="AC573" s="9" t="str">
        <f>IF(T573&gt;VLOOKUP(G573,Some_data!$C$3144:$M$3196,11,FALSE),"Greater","Less")</f>
        <v>Greater</v>
      </c>
      <c r="AD573" s="9" t="str">
        <f>IF(T573&gt;VLOOKUP(J573,Some_data!$A$2:$M$3143,13,FALSE),"Greater","Less")</f>
        <v>Greater</v>
      </c>
      <c r="AE573" s="9"/>
      <c r="AF573" t="s">
        <v>87</v>
      </c>
      <c r="AG573" s="1">
        <v>3.45</v>
      </c>
      <c r="AH573" s="2">
        <v>50267</v>
      </c>
      <c r="AI573" s="2">
        <v>46614</v>
      </c>
      <c r="AJ573" t="s">
        <v>31</v>
      </c>
      <c r="AK573" s="2">
        <v>46614</v>
      </c>
      <c r="AL573" t="s">
        <v>88</v>
      </c>
      <c r="AM573" t="s">
        <v>31</v>
      </c>
      <c r="AN573" t="s">
        <v>43</v>
      </c>
      <c r="AO573" t="s">
        <v>31</v>
      </c>
      <c r="AP573" t="s">
        <v>33</v>
      </c>
      <c r="AQ573" t="s">
        <v>31</v>
      </c>
      <c r="AR573" t="s">
        <v>60</v>
      </c>
      <c r="AS573" t="s">
        <v>930</v>
      </c>
      <c r="AT573" s="3">
        <v>3.45</v>
      </c>
      <c r="AU573" s="3">
        <v>4.1829999999999998</v>
      </c>
      <c r="AV573" s="4">
        <v>14105000</v>
      </c>
      <c r="AW573" s="5">
        <v>100</v>
      </c>
      <c r="AX573" s="6">
        <v>14105000</v>
      </c>
      <c r="AY573" s="5">
        <v>104.443</v>
      </c>
      <c r="AZ573" s="4">
        <v>14731685.15</v>
      </c>
      <c r="BA573" s="4">
        <v>626685.15</v>
      </c>
    </row>
    <row r="574" spans="1:53" x14ac:dyDescent="0.25">
      <c r="A574" t="str">
        <f t="shared" si="23"/>
        <v xml:space="preserve"> </v>
      </c>
      <c r="B574" t="str">
        <f t="shared" si="22"/>
        <v>675635</v>
      </c>
      <c r="C574" t="s">
        <v>793</v>
      </c>
      <c r="D574" t="s">
        <v>27</v>
      </c>
      <c r="E574" t="s">
        <v>794</v>
      </c>
      <c r="F574" t="s">
        <v>1106</v>
      </c>
      <c r="G574" t="s">
        <v>323</v>
      </c>
      <c r="H574" t="str">
        <f>F574&amp;", "&amp;G574</f>
        <v>Waukesha, WI</v>
      </c>
      <c r="I574" t="s">
        <v>1193</v>
      </c>
      <c r="J574" s="7">
        <v>55133</v>
      </c>
      <c r="K574" t="s">
        <v>1227</v>
      </c>
      <c r="L574">
        <v>34652</v>
      </c>
      <c r="M574">
        <v>33090</v>
      </c>
      <c r="N574">
        <v>420</v>
      </c>
      <c r="O574">
        <v>57</v>
      </c>
      <c r="P574">
        <v>271</v>
      </c>
      <c r="Q574">
        <v>10</v>
      </c>
      <c r="R574">
        <v>466</v>
      </c>
      <c r="S574">
        <v>338</v>
      </c>
      <c r="T574" s="12">
        <v>95.492323675401138</v>
      </c>
      <c r="U574" s="9">
        <f>N574/L574</f>
        <v>1.2120512524529609E-2</v>
      </c>
      <c r="V574" s="9">
        <f>O574/L574</f>
        <v>1.6449266997575897E-3</v>
      </c>
      <c r="W574" s="9">
        <f>P574/L574</f>
        <v>7.8206164146369626E-3</v>
      </c>
      <c r="X574" s="9">
        <f>Q574/L574</f>
        <v>2.8858363153641927E-4</v>
      </c>
      <c r="Y574" s="9">
        <f>R574/L574</f>
        <v>1.3447997229597138E-2</v>
      </c>
      <c r="Z574" s="9">
        <f>S574/L574</f>
        <v>9.7541267459309716E-3</v>
      </c>
      <c r="AA574" s="9">
        <f>SUM(N574:S574)/L574</f>
        <v>4.5076763245988687E-2</v>
      </c>
      <c r="AB574" s="9" t="str">
        <f>IF(T574&gt;73,"Greater","Less")</f>
        <v>Greater</v>
      </c>
      <c r="AC574" s="9" t="str">
        <f>IF(T574&gt;VLOOKUP(G574,Some_data!$C$3144:$M$3196,11,FALSE),"Greater","Less")</f>
        <v>Greater</v>
      </c>
      <c r="AD574" s="9" t="str">
        <f>IF(T574&gt;VLOOKUP(J574,Some_data!$A$2:$M$3143,13,FALSE),"Greater","Less")</f>
        <v>Greater</v>
      </c>
      <c r="AE574" s="12">
        <f>IF(AD574="Greater",0,1)</f>
        <v>0</v>
      </c>
      <c r="AF574" t="s">
        <v>87</v>
      </c>
      <c r="AG574" s="1">
        <v>3</v>
      </c>
      <c r="AH574" s="2">
        <v>47574</v>
      </c>
      <c r="AI574" s="2">
        <v>46478</v>
      </c>
      <c r="AJ574" t="s">
        <v>31</v>
      </c>
      <c r="AK574" s="2">
        <v>46478</v>
      </c>
      <c r="AL574" t="s">
        <v>32</v>
      </c>
      <c r="AM574" t="s">
        <v>31</v>
      </c>
      <c r="AN574" t="s">
        <v>32</v>
      </c>
      <c r="AO574" t="s">
        <v>31</v>
      </c>
      <c r="AP574" t="s">
        <v>33</v>
      </c>
      <c r="AQ574" t="s">
        <v>31</v>
      </c>
      <c r="AR574" t="s">
        <v>60</v>
      </c>
      <c r="AS574" t="s">
        <v>70</v>
      </c>
      <c r="AT574" s="3">
        <v>3</v>
      </c>
      <c r="AU574" s="3">
        <v>3.6139999999999999</v>
      </c>
      <c r="AV574" s="4">
        <v>1785000</v>
      </c>
      <c r="AW574" s="5">
        <v>100</v>
      </c>
      <c r="AX574" s="6">
        <v>1785000</v>
      </c>
      <c r="AY574" s="5">
        <v>105.804</v>
      </c>
      <c r="AZ574" s="4">
        <v>1888601.4</v>
      </c>
      <c r="BA574" s="4">
        <v>103601.4</v>
      </c>
    </row>
    <row r="575" spans="1:53" hidden="1" x14ac:dyDescent="0.25">
      <c r="A575" t="str">
        <f t="shared" si="23"/>
        <v>Dup</v>
      </c>
      <c r="B575" t="str">
        <f t="shared" si="22"/>
        <v>675635</v>
      </c>
      <c r="C575" t="s">
        <v>795</v>
      </c>
      <c r="D575" t="s">
        <v>27</v>
      </c>
      <c r="E575" t="s">
        <v>794</v>
      </c>
      <c r="F575" t="s">
        <v>1106</v>
      </c>
      <c r="G575" t="s">
        <v>323</v>
      </c>
      <c r="H575" t="str">
        <f>F575&amp;", "&amp;G575</f>
        <v>Waukesha, WI</v>
      </c>
      <c r="I575" t="s">
        <v>1193</v>
      </c>
      <c r="J575" s="7">
        <v>55133</v>
      </c>
      <c r="K575" t="s">
        <v>1227</v>
      </c>
      <c r="L575">
        <v>34652</v>
      </c>
      <c r="M575">
        <v>33090</v>
      </c>
      <c r="N575">
        <v>420</v>
      </c>
      <c r="O575">
        <v>57</v>
      </c>
      <c r="P575">
        <v>271</v>
      </c>
      <c r="Q575">
        <v>10</v>
      </c>
      <c r="R575">
        <v>466</v>
      </c>
      <c r="S575">
        <v>338</v>
      </c>
      <c r="T575" s="12">
        <v>95.492323675401138</v>
      </c>
      <c r="U575" s="9">
        <f>N575/L575</f>
        <v>1.2120512524529609E-2</v>
      </c>
      <c r="V575" s="9">
        <f>O575/L575</f>
        <v>1.6449266997575897E-3</v>
      </c>
      <c r="W575" s="9">
        <f>P575/L575</f>
        <v>7.8206164146369626E-3</v>
      </c>
      <c r="X575" s="9">
        <f>Q575/L575</f>
        <v>2.8858363153641927E-4</v>
      </c>
      <c r="Y575" s="9">
        <f>R575/L575</f>
        <v>1.3447997229597138E-2</v>
      </c>
      <c r="Z575" s="9">
        <f>S575/L575</f>
        <v>9.7541267459309716E-3</v>
      </c>
      <c r="AA575" s="9">
        <f>SUM(N575:S575)/L575</f>
        <v>4.5076763245988687E-2</v>
      </c>
      <c r="AB575" s="9" t="str">
        <f>IF(T575&gt;73,"Greater","Less")</f>
        <v>Greater</v>
      </c>
      <c r="AC575" s="9" t="str">
        <f>IF(T575&gt;VLOOKUP(G575,Some_data!$C$3144:$M$3196,11,FALSE),"Greater","Less")</f>
        <v>Greater</v>
      </c>
      <c r="AD575" s="9" t="str">
        <f>IF(T575&gt;VLOOKUP(J575,Some_data!$A$2:$M$3143,13,FALSE),"Greater","Less")</f>
        <v>Greater</v>
      </c>
      <c r="AE575" s="9"/>
      <c r="AF575" t="s">
        <v>87</v>
      </c>
      <c r="AG575" s="1">
        <v>3.1</v>
      </c>
      <c r="AH575" s="2">
        <v>47939</v>
      </c>
      <c r="AI575" s="2">
        <v>46478</v>
      </c>
      <c r="AJ575" t="s">
        <v>31</v>
      </c>
      <c r="AK575" s="2">
        <v>46478</v>
      </c>
      <c r="AL575" t="s">
        <v>32</v>
      </c>
      <c r="AM575" t="s">
        <v>31</v>
      </c>
      <c r="AN575" t="s">
        <v>32</v>
      </c>
      <c r="AO575" t="s">
        <v>31</v>
      </c>
      <c r="AP575" t="s">
        <v>33</v>
      </c>
      <c r="AQ575" t="s">
        <v>31</v>
      </c>
      <c r="AR575" t="s">
        <v>60</v>
      </c>
      <c r="AS575" t="s">
        <v>70</v>
      </c>
      <c r="AT575" s="3">
        <v>3.1</v>
      </c>
      <c r="AU575" s="3">
        <v>3.74</v>
      </c>
      <c r="AV575" s="4">
        <v>1840000</v>
      </c>
      <c r="AW575" s="5">
        <v>100</v>
      </c>
      <c r="AX575" s="6">
        <v>1840000</v>
      </c>
      <c r="AY575" s="5">
        <v>105.51900000000001</v>
      </c>
      <c r="AZ575" s="4">
        <v>1941549.6</v>
      </c>
      <c r="BA575" s="4">
        <v>101549.6</v>
      </c>
    </row>
    <row r="576" spans="1:53" hidden="1" x14ac:dyDescent="0.25">
      <c r="A576" t="str">
        <f t="shared" si="23"/>
        <v>Dup</v>
      </c>
      <c r="B576" t="str">
        <f t="shared" si="22"/>
        <v>675635</v>
      </c>
      <c r="C576" t="s">
        <v>796</v>
      </c>
      <c r="D576" t="s">
        <v>27</v>
      </c>
      <c r="E576" t="s">
        <v>794</v>
      </c>
      <c r="F576" t="s">
        <v>1106</v>
      </c>
      <c r="G576" t="s">
        <v>323</v>
      </c>
      <c r="H576" t="str">
        <f>F576&amp;", "&amp;G576</f>
        <v>Waukesha, WI</v>
      </c>
      <c r="I576" t="s">
        <v>1193</v>
      </c>
      <c r="J576" s="7">
        <v>55133</v>
      </c>
      <c r="K576" t="s">
        <v>1227</v>
      </c>
      <c r="L576">
        <v>34652</v>
      </c>
      <c r="M576">
        <v>33090</v>
      </c>
      <c r="N576">
        <v>420</v>
      </c>
      <c r="O576">
        <v>57</v>
      </c>
      <c r="P576">
        <v>271</v>
      </c>
      <c r="Q576">
        <v>10</v>
      </c>
      <c r="R576">
        <v>466</v>
      </c>
      <c r="S576">
        <v>338</v>
      </c>
      <c r="T576" s="12">
        <v>95.492323675401138</v>
      </c>
      <c r="U576" s="9">
        <f>N576/L576</f>
        <v>1.2120512524529609E-2</v>
      </c>
      <c r="V576" s="9">
        <f>O576/L576</f>
        <v>1.6449266997575897E-3</v>
      </c>
      <c r="W576" s="9">
        <f>P576/L576</f>
        <v>7.8206164146369626E-3</v>
      </c>
      <c r="X576" s="9">
        <f>Q576/L576</f>
        <v>2.8858363153641927E-4</v>
      </c>
      <c r="Y576" s="9">
        <f>R576/L576</f>
        <v>1.3447997229597138E-2</v>
      </c>
      <c r="Z576" s="9">
        <f>S576/L576</f>
        <v>9.7541267459309716E-3</v>
      </c>
      <c r="AA576" s="9">
        <f>SUM(N576:S576)/L576</f>
        <v>4.5076763245988687E-2</v>
      </c>
      <c r="AB576" s="9" t="str">
        <f>IF(T576&gt;73,"Greater","Less")</f>
        <v>Greater</v>
      </c>
      <c r="AC576" s="9" t="str">
        <f>IF(T576&gt;VLOOKUP(G576,Some_data!$C$3144:$M$3196,11,FALSE),"Greater","Less")</f>
        <v>Greater</v>
      </c>
      <c r="AD576" s="9" t="str">
        <f>IF(T576&gt;VLOOKUP(J576,Some_data!$A$2:$M$3143,13,FALSE),"Greater","Less")</f>
        <v>Greater</v>
      </c>
      <c r="AE576" s="9"/>
      <c r="AF576" t="s">
        <v>87</v>
      </c>
      <c r="AG576" s="1">
        <v>3.15</v>
      </c>
      <c r="AH576" s="2">
        <v>48305</v>
      </c>
      <c r="AI576" s="2">
        <v>46478</v>
      </c>
      <c r="AJ576" t="s">
        <v>31</v>
      </c>
      <c r="AK576" s="2">
        <v>46478</v>
      </c>
      <c r="AL576" t="s">
        <v>32</v>
      </c>
      <c r="AM576" t="s">
        <v>31</v>
      </c>
      <c r="AN576" t="s">
        <v>32</v>
      </c>
      <c r="AO576" t="s">
        <v>31</v>
      </c>
      <c r="AP576" t="s">
        <v>33</v>
      </c>
      <c r="AQ576" t="s">
        <v>31</v>
      </c>
      <c r="AR576" t="s">
        <v>60</v>
      </c>
      <c r="AS576" t="s">
        <v>70</v>
      </c>
      <c r="AT576" s="3">
        <v>3.15</v>
      </c>
      <c r="AU576" s="3">
        <v>3.8029999999999999</v>
      </c>
      <c r="AV576" s="4">
        <v>1895000</v>
      </c>
      <c r="AW576" s="5">
        <v>100</v>
      </c>
      <c r="AX576" s="6">
        <v>1895000</v>
      </c>
      <c r="AY576" s="5">
        <v>104.789</v>
      </c>
      <c r="AZ576" s="4">
        <v>1985751.55</v>
      </c>
      <c r="BA576" s="4">
        <v>90751.55</v>
      </c>
    </row>
    <row r="577" spans="1:53" hidden="1" x14ac:dyDescent="0.25">
      <c r="A577" t="str">
        <f t="shared" si="23"/>
        <v>Dup</v>
      </c>
      <c r="B577" t="str">
        <f t="shared" si="22"/>
        <v>675635</v>
      </c>
      <c r="C577" t="s">
        <v>797</v>
      </c>
      <c r="D577" t="s">
        <v>27</v>
      </c>
      <c r="E577" t="s">
        <v>794</v>
      </c>
      <c r="F577" t="s">
        <v>1106</v>
      </c>
      <c r="G577" t="s">
        <v>323</v>
      </c>
      <c r="H577" t="str">
        <f>F577&amp;", "&amp;G577</f>
        <v>Waukesha, WI</v>
      </c>
      <c r="I577" t="s">
        <v>1193</v>
      </c>
      <c r="J577" s="7">
        <v>55133</v>
      </c>
      <c r="K577" t="s">
        <v>1227</v>
      </c>
      <c r="L577">
        <v>34652</v>
      </c>
      <c r="M577">
        <v>33090</v>
      </c>
      <c r="N577">
        <v>420</v>
      </c>
      <c r="O577">
        <v>57</v>
      </c>
      <c r="P577">
        <v>271</v>
      </c>
      <c r="Q577">
        <v>10</v>
      </c>
      <c r="R577">
        <v>466</v>
      </c>
      <c r="S577">
        <v>338</v>
      </c>
      <c r="T577" s="12">
        <v>95.492323675401138</v>
      </c>
      <c r="U577" s="9">
        <f>N577/L577</f>
        <v>1.2120512524529609E-2</v>
      </c>
      <c r="V577" s="9">
        <f>O577/L577</f>
        <v>1.6449266997575897E-3</v>
      </c>
      <c r="W577" s="9">
        <f>P577/L577</f>
        <v>7.8206164146369626E-3</v>
      </c>
      <c r="X577" s="9">
        <f>Q577/L577</f>
        <v>2.8858363153641927E-4</v>
      </c>
      <c r="Y577" s="9">
        <f>R577/L577</f>
        <v>1.3447997229597138E-2</v>
      </c>
      <c r="Z577" s="9">
        <f>S577/L577</f>
        <v>9.7541267459309716E-3</v>
      </c>
      <c r="AA577" s="9">
        <f>SUM(N577:S577)/L577</f>
        <v>4.5076763245988687E-2</v>
      </c>
      <c r="AB577" s="9" t="str">
        <f>IF(T577&gt;73,"Greater","Less")</f>
        <v>Greater</v>
      </c>
      <c r="AC577" s="9" t="str">
        <f>IF(T577&gt;VLOOKUP(G577,Some_data!$C$3144:$M$3196,11,FALSE),"Greater","Less")</f>
        <v>Greater</v>
      </c>
      <c r="AD577" s="9" t="str">
        <f>IF(T577&gt;VLOOKUP(J577,Some_data!$A$2:$M$3143,13,FALSE),"Greater","Less")</f>
        <v>Greater</v>
      </c>
      <c r="AE577" s="9"/>
      <c r="AF577" t="s">
        <v>87</v>
      </c>
      <c r="AG577" s="1">
        <v>3.2</v>
      </c>
      <c r="AH577" s="2">
        <v>48670</v>
      </c>
      <c r="AI577" s="2">
        <v>46478</v>
      </c>
      <c r="AJ577" t="s">
        <v>31</v>
      </c>
      <c r="AK577" s="2">
        <v>46478</v>
      </c>
      <c r="AL577" t="s">
        <v>32</v>
      </c>
      <c r="AM577" t="s">
        <v>31</v>
      </c>
      <c r="AN577" t="s">
        <v>32</v>
      </c>
      <c r="AO577" t="s">
        <v>31</v>
      </c>
      <c r="AP577" t="s">
        <v>33</v>
      </c>
      <c r="AQ577" t="s">
        <v>31</v>
      </c>
      <c r="AR577" t="s">
        <v>60</v>
      </c>
      <c r="AS577" t="s">
        <v>70</v>
      </c>
      <c r="AT577" s="3">
        <v>3.2</v>
      </c>
      <c r="AU577" s="3">
        <v>3.867</v>
      </c>
      <c r="AV577" s="4">
        <v>1705000</v>
      </c>
      <c r="AW577" s="5">
        <v>100</v>
      </c>
      <c r="AX577" s="6">
        <v>1705000</v>
      </c>
      <c r="AY577" s="5">
        <v>104.71599999999999</v>
      </c>
      <c r="AZ577" s="4">
        <v>1785407.8</v>
      </c>
      <c r="BA577" s="4">
        <v>80407.8</v>
      </c>
    </row>
    <row r="578" spans="1:53" hidden="1" x14ac:dyDescent="0.25">
      <c r="A578" t="str">
        <f t="shared" si="23"/>
        <v>Dup</v>
      </c>
      <c r="B578" t="str">
        <f t="shared" si="22"/>
        <v>675635</v>
      </c>
      <c r="C578" t="s">
        <v>798</v>
      </c>
      <c r="D578" t="s">
        <v>27</v>
      </c>
      <c r="E578" t="s">
        <v>794</v>
      </c>
      <c r="F578" t="s">
        <v>1106</v>
      </c>
      <c r="G578" t="s">
        <v>323</v>
      </c>
      <c r="H578" t="str">
        <f>F578&amp;", "&amp;G578</f>
        <v>Waukesha, WI</v>
      </c>
      <c r="I578" t="s">
        <v>1193</v>
      </c>
      <c r="J578" s="7">
        <v>55133</v>
      </c>
      <c r="K578" t="s">
        <v>1227</v>
      </c>
      <c r="L578">
        <v>34652</v>
      </c>
      <c r="M578">
        <v>33090</v>
      </c>
      <c r="N578">
        <v>420</v>
      </c>
      <c r="O578">
        <v>57</v>
      </c>
      <c r="P578">
        <v>271</v>
      </c>
      <c r="Q578">
        <v>10</v>
      </c>
      <c r="R578">
        <v>466</v>
      </c>
      <c r="S578">
        <v>338</v>
      </c>
      <c r="T578" s="12">
        <v>95.492323675401138</v>
      </c>
      <c r="U578" s="9">
        <f>N578/L578</f>
        <v>1.2120512524529609E-2</v>
      </c>
      <c r="V578" s="9">
        <f>O578/L578</f>
        <v>1.6449266997575897E-3</v>
      </c>
      <c r="W578" s="9">
        <f>P578/L578</f>
        <v>7.8206164146369626E-3</v>
      </c>
      <c r="X578" s="9">
        <f>Q578/L578</f>
        <v>2.8858363153641927E-4</v>
      </c>
      <c r="Y578" s="9">
        <f>R578/L578</f>
        <v>1.3447997229597138E-2</v>
      </c>
      <c r="Z578" s="9">
        <f>S578/L578</f>
        <v>9.7541267459309716E-3</v>
      </c>
      <c r="AA578" s="9">
        <f>SUM(N578:S578)/L578</f>
        <v>4.5076763245988687E-2</v>
      </c>
      <c r="AB578" s="9" t="str">
        <f>IF(T578&gt;73,"Greater","Less")</f>
        <v>Greater</v>
      </c>
      <c r="AC578" s="9" t="str">
        <f>IF(T578&gt;VLOOKUP(G578,Some_data!$C$3144:$M$3196,11,FALSE),"Greater","Less")</f>
        <v>Greater</v>
      </c>
      <c r="AD578" s="9" t="str">
        <f>IF(T578&gt;VLOOKUP(J578,Some_data!$A$2:$M$3143,13,FALSE),"Greater","Less")</f>
        <v>Greater</v>
      </c>
      <c r="AE578" s="9"/>
      <c r="AF578" t="s">
        <v>87</v>
      </c>
      <c r="AG578" s="1">
        <v>3.25</v>
      </c>
      <c r="AH578" s="2">
        <v>49035</v>
      </c>
      <c r="AI578" s="2">
        <v>46478</v>
      </c>
      <c r="AJ578" t="s">
        <v>31</v>
      </c>
      <c r="AK578" s="2">
        <v>46478</v>
      </c>
      <c r="AL578" t="s">
        <v>32</v>
      </c>
      <c r="AM578" t="s">
        <v>31</v>
      </c>
      <c r="AN578" t="s">
        <v>32</v>
      </c>
      <c r="AO578" t="s">
        <v>31</v>
      </c>
      <c r="AP578" t="s">
        <v>33</v>
      </c>
      <c r="AQ578" t="s">
        <v>31</v>
      </c>
      <c r="AR578" t="s">
        <v>60</v>
      </c>
      <c r="AS578" t="s">
        <v>70</v>
      </c>
      <c r="AT578" s="3">
        <v>3.25</v>
      </c>
      <c r="AU578" s="3">
        <v>3.93</v>
      </c>
      <c r="AV578" s="4">
        <v>1760000</v>
      </c>
      <c r="AW578" s="5">
        <v>100</v>
      </c>
      <c r="AX578" s="6">
        <v>1760000</v>
      </c>
      <c r="AY578" s="5">
        <v>104.626</v>
      </c>
      <c r="AZ578" s="4">
        <v>1841417.6</v>
      </c>
      <c r="BA578" s="4">
        <v>81417.600000000006</v>
      </c>
    </row>
    <row r="579" spans="1:53" hidden="1" x14ac:dyDescent="0.25">
      <c r="A579" t="str">
        <f t="shared" si="23"/>
        <v>Dup</v>
      </c>
      <c r="B579" t="str">
        <f t="shared" si="22"/>
        <v>675635</v>
      </c>
      <c r="C579" t="s">
        <v>799</v>
      </c>
      <c r="D579" t="s">
        <v>27</v>
      </c>
      <c r="E579" t="s">
        <v>794</v>
      </c>
      <c r="F579" t="s">
        <v>1106</v>
      </c>
      <c r="G579" t="s">
        <v>323</v>
      </c>
      <c r="H579" t="str">
        <f>F579&amp;", "&amp;G579</f>
        <v>Waukesha, WI</v>
      </c>
      <c r="I579" t="s">
        <v>1193</v>
      </c>
      <c r="J579" s="7">
        <v>55133</v>
      </c>
      <c r="K579" t="s">
        <v>1227</v>
      </c>
      <c r="L579">
        <v>34652</v>
      </c>
      <c r="M579">
        <v>33090</v>
      </c>
      <c r="N579">
        <v>420</v>
      </c>
      <c r="O579">
        <v>57</v>
      </c>
      <c r="P579">
        <v>271</v>
      </c>
      <c r="Q579">
        <v>10</v>
      </c>
      <c r="R579">
        <v>466</v>
      </c>
      <c r="S579">
        <v>338</v>
      </c>
      <c r="T579" s="12">
        <v>95.492323675401138</v>
      </c>
      <c r="U579" s="9">
        <f>N579/L579</f>
        <v>1.2120512524529609E-2</v>
      </c>
      <c r="V579" s="9">
        <f>O579/L579</f>
        <v>1.6449266997575897E-3</v>
      </c>
      <c r="W579" s="9">
        <f>P579/L579</f>
        <v>7.8206164146369626E-3</v>
      </c>
      <c r="X579" s="9">
        <f>Q579/L579</f>
        <v>2.8858363153641927E-4</v>
      </c>
      <c r="Y579" s="9">
        <f>R579/L579</f>
        <v>1.3447997229597138E-2</v>
      </c>
      <c r="Z579" s="9">
        <f>S579/L579</f>
        <v>9.7541267459309716E-3</v>
      </c>
      <c r="AA579" s="9">
        <f>SUM(N579:S579)/L579</f>
        <v>4.5076763245988687E-2</v>
      </c>
      <c r="AB579" s="9" t="str">
        <f>IF(T579&gt;73,"Greater","Less")</f>
        <v>Greater</v>
      </c>
      <c r="AC579" s="9" t="str">
        <f>IF(T579&gt;VLOOKUP(G579,Some_data!$C$3144:$M$3196,11,FALSE),"Greater","Less")</f>
        <v>Greater</v>
      </c>
      <c r="AD579" s="9" t="str">
        <f>IF(T579&gt;VLOOKUP(J579,Some_data!$A$2:$M$3143,13,FALSE),"Greater","Less")</f>
        <v>Greater</v>
      </c>
      <c r="AE579" s="9"/>
      <c r="AF579" t="s">
        <v>87</v>
      </c>
      <c r="AG579" s="1">
        <v>3.3</v>
      </c>
      <c r="AH579" s="2">
        <v>49400</v>
      </c>
      <c r="AI579" s="2">
        <v>46478</v>
      </c>
      <c r="AJ579" t="s">
        <v>31</v>
      </c>
      <c r="AK579" s="2">
        <v>46478</v>
      </c>
      <c r="AL579" t="s">
        <v>32</v>
      </c>
      <c r="AM579" t="s">
        <v>31</v>
      </c>
      <c r="AN579" t="s">
        <v>32</v>
      </c>
      <c r="AO579" t="s">
        <v>31</v>
      </c>
      <c r="AP579" t="s">
        <v>33</v>
      </c>
      <c r="AQ579" t="s">
        <v>31</v>
      </c>
      <c r="AR579" t="s">
        <v>60</v>
      </c>
      <c r="AS579" t="s">
        <v>70</v>
      </c>
      <c r="AT579" s="3">
        <v>3.3</v>
      </c>
      <c r="AU579" s="3">
        <v>3.9929999999999999</v>
      </c>
      <c r="AV579" s="4">
        <v>1820000</v>
      </c>
      <c r="AW579" s="5">
        <v>100</v>
      </c>
      <c r="AX579" s="6">
        <v>1820000</v>
      </c>
      <c r="AY579" s="5">
        <v>104.914</v>
      </c>
      <c r="AZ579" s="4">
        <v>1909434.8</v>
      </c>
      <c r="BA579" s="4">
        <v>89434.8</v>
      </c>
    </row>
    <row r="580" spans="1:53" hidden="1" x14ac:dyDescent="0.25">
      <c r="A580" t="str">
        <f t="shared" si="23"/>
        <v>Dup</v>
      </c>
      <c r="B580" t="str">
        <f t="shared" ref="B580:B643" si="24">LEFT(C580,6)</f>
        <v>675635</v>
      </c>
      <c r="C580" t="s">
        <v>800</v>
      </c>
      <c r="D580" t="s">
        <v>27</v>
      </c>
      <c r="E580" t="s">
        <v>794</v>
      </c>
      <c r="F580" t="s">
        <v>1106</v>
      </c>
      <c r="G580" t="s">
        <v>323</v>
      </c>
      <c r="H580" t="str">
        <f>F580&amp;", "&amp;G580</f>
        <v>Waukesha, WI</v>
      </c>
      <c r="I580" t="s">
        <v>1193</v>
      </c>
      <c r="J580" s="7">
        <v>55133</v>
      </c>
      <c r="K580" t="s">
        <v>1227</v>
      </c>
      <c r="L580">
        <v>34652</v>
      </c>
      <c r="M580">
        <v>33090</v>
      </c>
      <c r="N580">
        <v>420</v>
      </c>
      <c r="O580">
        <v>57</v>
      </c>
      <c r="P580">
        <v>271</v>
      </c>
      <c r="Q580">
        <v>10</v>
      </c>
      <c r="R580">
        <v>466</v>
      </c>
      <c r="S580">
        <v>338</v>
      </c>
      <c r="T580" s="12">
        <v>95.492323675401138</v>
      </c>
      <c r="U580" s="9">
        <f>N580/L580</f>
        <v>1.2120512524529609E-2</v>
      </c>
      <c r="V580" s="9">
        <f>O580/L580</f>
        <v>1.6449266997575897E-3</v>
      </c>
      <c r="W580" s="9">
        <f>P580/L580</f>
        <v>7.8206164146369626E-3</v>
      </c>
      <c r="X580" s="9">
        <f>Q580/L580</f>
        <v>2.8858363153641927E-4</v>
      </c>
      <c r="Y580" s="9">
        <f>R580/L580</f>
        <v>1.3447997229597138E-2</v>
      </c>
      <c r="Z580" s="9">
        <f>S580/L580</f>
        <v>9.7541267459309716E-3</v>
      </c>
      <c r="AA580" s="9">
        <f>SUM(N580:S580)/L580</f>
        <v>4.5076763245988687E-2</v>
      </c>
      <c r="AB580" s="9" t="str">
        <f>IF(T580&gt;73,"Greater","Less")</f>
        <v>Greater</v>
      </c>
      <c r="AC580" s="9" t="str">
        <f>IF(T580&gt;VLOOKUP(G580,Some_data!$C$3144:$M$3196,11,FALSE),"Greater","Less")</f>
        <v>Greater</v>
      </c>
      <c r="AD580" s="9" t="str">
        <f>IF(T580&gt;VLOOKUP(J580,Some_data!$A$2:$M$3143,13,FALSE),"Greater","Less")</f>
        <v>Greater</v>
      </c>
      <c r="AE580" s="9"/>
      <c r="AF580" t="s">
        <v>87</v>
      </c>
      <c r="AG580" s="1">
        <v>3.35</v>
      </c>
      <c r="AH580" s="2">
        <v>49766</v>
      </c>
      <c r="AI580" s="2">
        <v>46478</v>
      </c>
      <c r="AJ580" t="s">
        <v>31</v>
      </c>
      <c r="AK580" s="2">
        <v>46478</v>
      </c>
      <c r="AL580" t="s">
        <v>32</v>
      </c>
      <c r="AM580" t="s">
        <v>31</v>
      </c>
      <c r="AN580" t="s">
        <v>32</v>
      </c>
      <c r="AO580" t="s">
        <v>31</v>
      </c>
      <c r="AP580" t="s">
        <v>33</v>
      </c>
      <c r="AQ580" t="s">
        <v>31</v>
      </c>
      <c r="AR580" t="s">
        <v>60</v>
      </c>
      <c r="AS580" t="s">
        <v>70</v>
      </c>
      <c r="AT580" s="3">
        <v>3.3490000000000002</v>
      </c>
      <c r="AU580" s="3">
        <v>4.056</v>
      </c>
      <c r="AV580" s="4">
        <v>1880000</v>
      </c>
      <c r="AW580" s="5">
        <v>100</v>
      </c>
      <c r="AX580" s="6">
        <v>1880000</v>
      </c>
      <c r="AY580" s="5">
        <v>104.76</v>
      </c>
      <c r="AZ580" s="4">
        <v>1969488</v>
      </c>
      <c r="BA580" s="4">
        <v>89488</v>
      </c>
    </row>
    <row r="581" spans="1:53" x14ac:dyDescent="0.25">
      <c r="A581" t="str">
        <f t="shared" ref="A581:A644" si="25">IF(B581=B580,"Dup"," ")</f>
        <v xml:space="preserve"> </v>
      </c>
      <c r="B581" t="str">
        <f t="shared" si="24"/>
        <v>684609</v>
      </c>
      <c r="C581" t="s">
        <v>801</v>
      </c>
      <c r="D581" t="s">
        <v>27</v>
      </c>
      <c r="E581" t="s">
        <v>802</v>
      </c>
      <c r="F581" t="s">
        <v>1121</v>
      </c>
      <c r="G581" t="s">
        <v>368</v>
      </c>
      <c r="H581" t="str">
        <f>F581&amp;", "&amp;G581</f>
        <v>Orange, NC</v>
      </c>
      <c r="I581" t="s">
        <v>1207</v>
      </c>
      <c r="J581" s="7">
        <v>37135</v>
      </c>
      <c r="K581" t="s">
        <v>1229</v>
      </c>
      <c r="L581">
        <v>141812</v>
      </c>
      <c r="M581">
        <v>105901</v>
      </c>
      <c r="N581">
        <v>16509</v>
      </c>
      <c r="O581">
        <v>622</v>
      </c>
      <c r="P581">
        <v>10893</v>
      </c>
      <c r="Q581">
        <v>14</v>
      </c>
      <c r="R581">
        <v>3700</v>
      </c>
      <c r="S581">
        <v>4173</v>
      </c>
      <c r="T581" s="12">
        <v>74.677037204185822</v>
      </c>
      <c r="U581" s="9">
        <f>N581/L581</f>
        <v>0.11641468987109695</v>
      </c>
      <c r="V581" s="9">
        <f>O581/L581</f>
        <v>4.3860886243759344E-3</v>
      </c>
      <c r="W581" s="9">
        <f>P581/L581</f>
        <v>7.6812963642004906E-2</v>
      </c>
      <c r="X581" s="9">
        <f>Q581/L581</f>
        <v>9.872225199559981E-5</v>
      </c>
      <c r="Y581" s="9">
        <f>R581/L581</f>
        <v>2.6090880884551377E-2</v>
      </c>
      <c r="Z581" s="9">
        <f>S581/L581</f>
        <v>2.9426282684117001E-2</v>
      </c>
      <c r="AA581" s="9">
        <f>SUM(N581:S581)/L581</f>
        <v>0.25322962795814175</v>
      </c>
      <c r="AB581" s="9" t="str">
        <f>IF(T581&gt;73,"Greater","Less")</f>
        <v>Greater</v>
      </c>
      <c r="AC581" s="9" t="str">
        <f>IF(T581&gt;VLOOKUP(G581,Some_data!$C$3144:$M$3196,11,FALSE),"Greater","Less")</f>
        <v>Greater</v>
      </c>
      <c r="AD581" s="9" t="str">
        <f>IF(T581&gt;VLOOKUP(J581,Some_data!$A$2:$M$3143,13,FALSE),"Greater","Less")</f>
        <v>Less</v>
      </c>
      <c r="AE581" s="12">
        <f>IF(AD581="Greater",0,1)</f>
        <v>1</v>
      </c>
      <c r="AF581" t="s">
        <v>87</v>
      </c>
      <c r="AG581" s="1">
        <v>2.15</v>
      </c>
      <c r="AH581" s="2">
        <v>46784</v>
      </c>
      <c r="AI581" s="2">
        <v>46419</v>
      </c>
      <c r="AJ581" t="s">
        <v>31</v>
      </c>
      <c r="AK581" s="2">
        <v>46419</v>
      </c>
      <c r="AL581" t="s">
        <v>88</v>
      </c>
      <c r="AM581" t="s">
        <v>89</v>
      </c>
      <c r="AN581" t="s">
        <v>88</v>
      </c>
      <c r="AO581" t="s">
        <v>89</v>
      </c>
      <c r="AP581" t="s">
        <v>33</v>
      </c>
      <c r="AQ581" t="s">
        <v>31</v>
      </c>
      <c r="AR581" t="s">
        <v>60</v>
      </c>
      <c r="AS581" t="s">
        <v>70</v>
      </c>
      <c r="AT581" s="3">
        <v>2.15</v>
      </c>
      <c r="AU581" s="3">
        <v>2.5379999999999998</v>
      </c>
      <c r="AV581" s="4">
        <v>845000</v>
      </c>
      <c r="AW581" s="5">
        <v>100</v>
      </c>
      <c r="AX581" s="6">
        <v>845000</v>
      </c>
      <c r="AY581" s="5">
        <v>102.748</v>
      </c>
      <c r="AZ581" s="4">
        <v>868220.6</v>
      </c>
      <c r="BA581" s="4">
        <v>23220.6</v>
      </c>
    </row>
    <row r="582" spans="1:53" hidden="1" x14ac:dyDescent="0.25">
      <c r="A582" t="str">
        <f t="shared" si="25"/>
        <v>Dup</v>
      </c>
      <c r="B582" t="str">
        <f t="shared" si="24"/>
        <v>684609</v>
      </c>
      <c r="C582" t="s">
        <v>803</v>
      </c>
      <c r="D582" t="s">
        <v>27</v>
      </c>
      <c r="E582" t="s">
        <v>802</v>
      </c>
      <c r="F582" t="s">
        <v>1121</v>
      </c>
      <c r="G582" t="s">
        <v>368</v>
      </c>
      <c r="H582" t="str">
        <f>F582&amp;", "&amp;G582</f>
        <v>Orange, NC</v>
      </c>
      <c r="I582" t="s">
        <v>1207</v>
      </c>
      <c r="J582" s="7">
        <v>37135</v>
      </c>
      <c r="K582" t="s">
        <v>1229</v>
      </c>
      <c r="L582">
        <v>141812</v>
      </c>
      <c r="M582">
        <v>105901</v>
      </c>
      <c r="N582">
        <v>16509</v>
      </c>
      <c r="O582">
        <v>622</v>
      </c>
      <c r="P582">
        <v>10893</v>
      </c>
      <c r="Q582">
        <v>14</v>
      </c>
      <c r="R582">
        <v>3700</v>
      </c>
      <c r="S582">
        <v>4173</v>
      </c>
      <c r="T582" s="12">
        <v>74.677037204185822</v>
      </c>
      <c r="U582" s="9">
        <f>N582/L582</f>
        <v>0.11641468987109695</v>
      </c>
      <c r="V582" s="9">
        <f>O582/L582</f>
        <v>4.3860886243759344E-3</v>
      </c>
      <c r="W582" s="9">
        <f>P582/L582</f>
        <v>7.6812963642004906E-2</v>
      </c>
      <c r="X582" s="9">
        <f>Q582/L582</f>
        <v>9.872225199559981E-5</v>
      </c>
      <c r="Y582" s="9">
        <f>R582/L582</f>
        <v>2.6090880884551377E-2</v>
      </c>
      <c r="Z582" s="9">
        <f>S582/L582</f>
        <v>2.9426282684117001E-2</v>
      </c>
      <c r="AA582" s="9">
        <f>SUM(N582:S582)/L582</f>
        <v>0.25322962795814175</v>
      </c>
      <c r="AB582" s="9" t="str">
        <f>IF(T582&gt;73,"Greater","Less")</f>
        <v>Greater</v>
      </c>
      <c r="AC582" s="9" t="str">
        <f>IF(T582&gt;VLOOKUP(G582,Some_data!$C$3144:$M$3196,11,FALSE),"Greater","Less")</f>
        <v>Greater</v>
      </c>
      <c r="AD582" s="9" t="str">
        <f>IF(T582&gt;VLOOKUP(J582,Some_data!$A$2:$M$3143,13,FALSE),"Greater","Less")</f>
        <v>Less</v>
      </c>
      <c r="AE582" s="9"/>
      <c r="AF582" t="s">
        <v>87</v>
      </c>
      <c r="AG582" s="1">
        <v>2.2999999999999998</v>
      </c>
      <c r="AH582" s="2">
        <v>47150</v>
      </c>
      <c r="AI582" s="2">
        <v>46419</v>
      </c>
      <c r="AJ582" t="s">
        <v>31</v>
      </c>
      <c r="AK582" s="2">
        <v>46419</v>
      </c>
      <c r="AL582" t="s">
        <v>88</v>
      </c>
      <c r="AM582" t="s">
        <v>89</v>
      </c>
      <c r="AN582" t="s">
        <v>88</v>
      </c>
      <c r="AO582" t="s">
        <v>89</v>
      </c>
      <c r="AP582" t="s">
        <v>33</v>
      </c>
      <c r="AQ582" t="s">
        <v>31</v>
      </c>
      <c r="AR582" t="s">
        <v>60</v>
      </c>
      <c r="AS582" t="s">
        <v>70</v>
      </c>
      <c r="AT582" s="3">
        <v>2.2999999999999998</v>
      </c>
      <c r="AU582" s="3">
        <v>2.7280000000000002</v>
      </c>
      <c r="AV582" s="4">
        <v>1470000</v>
      </c>
      <c r="AW582" s="5">
        <v>100</v>
      </c>
      <c r="AX582" s="6">
        <v>1470000</v>
      </c>
      <c r="AY582" s="5">
        <v>103.164</v>
      </c>
      <c r="AZ582" s="4">
        <v>1516510.8</v>
      </c>
      <c r="BA582" s="4">
        <v>46510.8</v>
      </c>
    </row>
    <row r="583" spans="1:53" hidden="1" x14ac:dyDescent="0.25">
      <c r="A583" t="str">
        <f t="shared" si="25"/>
        <v>Dup</v>
      </c>
      <c r="B583" t="str">
        <f t="shared" si="24"/>
        <v>684609</v>
      </c>
      <c r="C583" t="s">
        <v>804</v>
      </c>
      <c r="D583" t="s">
        <v>27</v>
      </c>
      <c r="E583" t="s">
        <v>802</v>
      </c>
      <c r="F583" t="s">
        <v>1121</v>
      </c>
      <c r="G583" t="s">
        <v>368</v>
      </c>
      <c r="H583" t="str">
        <f>F583&amp;", "&amp;G583</f>
        <v>Orange, NC</v>
      </c>
      <c r="I583" t="s">
        <v>1207</v>
      </c>
      <c r="J583" s="7">
        <v>37135</v>
      </c>
      <c r="K583" t="s">
        <v>1229</v>
      </c>
      <c r="L583">
        <v>141812</v>
      </c>
      <c r="M583">
        <v>105901</v>
      </c>
      <c r="N583">
        <v>16509</v>
      </c>
      <c r="O583">
        <v>622</v>
      </c>
      <c r="P583">
        <v>10893</v>
      </c>
      <c r="Q583">
        <v>14</v>
      </c>
      <c r="R583">
        <v>3700</v>
      </c>
      <c r="S583">
        <v>4173</v>
      </c>
      <c r="T583" s="12">
        <v>74.677037204185822</v>
      </c>
      <c r="U583" s="9">
        <f>N583/L583</f>
        <v>0.11641468987109695</v>
      </c>
      <c r="V583" s="9">
        <f>O583/L583</f>
        <v>4.3860886243759344E-3</v>
      </c>
      <c r="W583" s="9">
        <f>P583/L583</f>
        <v>7.6812963642004906E-2</v>
      </c>
      <c r="X583" s="9">
        <f>Q583/L583</f>
        <v>9.872225199559981E-5</v>
      </c>
      <c r="Y583" s="9">
        <f>R583/L583</f>
        <v>2.6090880884551377E-2</v>
      </c>
      <c r="Z583" s="9">
        <f>S583/L583</f>
        <v>2.9426282684117001E-2</v>
      </c>
      <c r="AA583" s="9">
        <f>SUM(N583:S583)/L583</f>
        <v>0.25322962795814175</v>
      </c>
      <c r="AB583" s="9" t="str">
        <f>IF(T583&gt;73,"Greater","Less")</f>
        <v>Greater</v>
      </c>
      <c r="AC583" s="9" t="str">
        <f>IF(T583&gt;VLOOKUP(G583,Some_data!$C$3144:$M$3196,11,FALSE),"Greater","Less")</f>
        <v>Greater</v>
      </c>
      <c r="AD583" s="9" t="str">
        <f>IF(T583&gt;VLOOKUP(J583,Some_data!$A$2:$M$3143,13,FALSE),"Greater","Less")</f>
        <v>Less</v>
      </c>
      <c r="AE583" s="9"/>
      <c r="AF583" t="s">
        <v>87</v>
      </c>
      <c r="AG583" s="1">
        <v>2.4500000000000002</v>
      </c>
      <c r="AH583" s="2">
        <v>47515</v>
      </c>
      <c r="AI583" s="2">
        <v>46419</v>
      </c>
      <c r="AJ583" t="s">
        <v>31</v>
      </c>
      <c r="AK583" s="2">
        <v>46419</v>
      </c>
      <c r="AL583" t="s">
        <v>88</v>
      </c>
      <c r="AM583" t="s">
        <v>89</v>
      </c>
      <c r="AN583" t="s">
        <v>88</v>
      </c>
      <c r="AO583" t="s">
        <v>89</v>
      </c>
      <c r="AP583" t="s">
        <v>33</v>
      </c>
      <c r="AQ583" t="s">
        <v>31</v>
      </c>
      <c r="AR583" t="s">
        <v>60</v>
      </c>
      <c r="AS583" t="s">
        <v>70</v>
      </c>
      <c r="AT583" s="3">
        <v>2.4500000000000002</v>
      </c>
      <c r="AU583" s="3">
        <v>2.9180000000000001</v>
      </c>
      <c r="AV583" s="4">
        <v>1470000</v>
      </c>
      <c r="AW583" s="5">
        <v>100</v>
      </c>
      <c r="AX583" s="6">
        <v>1470000</v>
      </c>
      <c r="AY583" s="5">
        <v>102.27500000000001</v>
      </c>
      <c r="AZ583" s="4">
        <v>1503442.5</v>
      </c>
      <c r="BA583" s="4">
        <v>33442.5</v>
      </c>
    </row>
    <row r="584" spans="1:53" hidden="1" x14ac:dyDescent="0.25">
      <c r="A584" t="str">
        <f t="shared" si="25"/>
        <v>Dup</v>
      </c>
      <c r="B584" t="str">
        <f t="shared" si="24"/>
        <v>684609</v>
      </c>
      <c r="C584" t="s">
        <v>805</v>
      </c>
      <c r="D584" t="s">
        <v>27</v>
      </c>
      <c r="E584" t="s">
        <v>802</v>
      </c>
      <c r="F584" t="s">
        <v>1121</v>
      </c>
      <c r="G584" t="s">
        <v>368</v>
      </c>
      <c r="H584" t="str">
        <f>F584&amp;", "&amp;G584</f>
        <v>Orange, NC</v>
      </c>
      <c r="I584" t="s">
        <v>1207</v>
      </c>
      <c r="J584" s="7">
        <v>37135</v>
      </c>
      <c r="K584" t="s">
        <v>1229</v>
      </c>
      <c r="L584">
        <v>141812</v>
      </c>
      <c r="M584">
        <v>105901</v>
      </c>
      <c r="N584">
        <v>16509</v>
      </c>
      <c r="O584">
        <v>622</v>
      </c>
      <c r="P584">
        <v>10893</v>
      </c>
      <c r="Q584">
        <v>14</v>
      </c>
      <c r="R584">
        <v>3700</v>
      </c>
      <c r="S584">
        <v>4173</v>
      </c>
      <c r="T584" s="12">
        <v>74.677037204185822</v>
      </c>
      <c r="U584" s="9">
        <f>N584/L584</f>
        <v>0.11641468987109695</v>
      </c>
      <c r="V584" s="9">
        <f>O584/L584</f>
        <v>4.3860886243759344E-3</v>
      </c>
      <c r="W584" s="9">
        <f>P584/L584</f>
        <v>7.6812963642004906E-2</v>
      </c>
      <c r="X584" s="9">
        <f>Q584/L584</f>
        <v>9.872225199559981E-5</v>
      </c>
      <c r="Y584" s="9">
        <f>R584/L584</f>
        <v>2.6090880884551377E-2</v>
      </c>
      <c r="Z584" s="9">
        <f>S584/L584</f>
        <v>2.9426282684117001E-2</v>
      </c>
      <c r="AA584" s="9">
        <f>SUM(N584:S584)/L584</f>
        <v>0.25322962795814175</v>
      </c>
      <c r="AB584" s="9" t="str">
        <f>IF(T584&gt;73,"Greater","Less")</f>
        <v>Greater</v>
      </c>
      <c r="AC584" s="9" t="str">
        <f>IF(T584&gt;VLOOKUP(G584,Some_data!$C$3144:$M$3196,11,FALSE),"Greater","Less")</f>
        <v>Greater</v>
      </c>
      <c r="AD584" s="9" t="str">
        <f>IF(T584&gt;VLOOKUP(J584,Some_data!$A$2:$M$3143,13,FALSE),"Greater","Less")</f>
        <v>Less</v>
      </c>
      <c r="AE584" s="9"/>
      <c r="AF584" t="s">
        <v>87</v>
      </c>
      <c r="AG584" s="1">
        <v>2.75</v>
      </c>
      <c r="AH584" s="2">
        <v>47880</v>
      </c>
      <c r="AI584" s="2">
        <v>46419</v>
      </c>
      <c r="AJ584" t="s">
        <v>31</v>
      </c>
      <c r="AK584" s="2">
        <v>46419</v>
      </c>
      <c r="AL584" t="s">
        <v>88</v>
      </c>
      <c r="AM584" t="s">
        <v>89</v>
      </c>
      <c r="AN584" t="s">
        <v>88</v>
      </c>
      <c r="AO584" t="s">
        <v>89</v>
      </c>
      <c r="AP584" t="s">
        <v>33</v>
      </c>
      <c r="AQ584" t="s">
        <v>31</v>
      </c>
      <c r="AR584" t="s">
        <v>60</v>
      </c>
      <c r="AS584" t="s">
        <v>70</v>
      </c>
      <c r="AT584" s="3">
        <v>2.75</v>
      </c>
      <c r="AU584" s="3">
        <v>3.2970000000000002</v>
      </c>
      <c r="AV584" s="4">
        <v>1470000</v>
      </c>
      <c r="AW584" s="5">
        <v>100</v>
      </c>
      <c r="AX584" s="6">
        <v>1470000</v>
      </c>
      <c r="AY584" s="5">
        <v>102.72799999999999</v>
      </c>
      <c r="AZ584" s="4">
        <v>1510101.6</v>
      </c>
      <c r="BA584" s="4">
        <v>40101.599999999999</v>
      </c>
    </row>
    <row r="585" spans="1:53" hidden="1" x14ac:dyDescent="0.25">
      <c r="A585" t="str">
        <f t="shared" si="25"/>
        <v>Dup</v>
      </c>
      <c r="B585" t="str">
        <f t="shared" si="24"/>
        <v>684609</v>
      </c>
      <c r="C585" t="s">
        <v>806</v>
      </c>
      <c r="D585" t="s">
        <v>27</v>
      </c>
      <c r="E585" t="s">
        <v>802</v>
      </c>
      <c r="F585" t="s">
        <v>1121</v>
      </c>
      <c r="G585" t="s">
        <v>368</v>
      </c>
      <c r="H585" t="str">
        <f>F585&amp;", "&amp;G585</f>
        <v>Orange, NC</v>
      </c>
      <c r="I585" t="s">
        <v>1207</v>
      </c>
      <c r="J585" s="7">
        <v>37135</v>
      </c>
      <c r="K585" t="s">
        <v>1229</v>
      </c>
      <c r="L585">
        <v>141812</v>
      </c>
      <c r="M585">
        <v>105901</v>
      </c>
      <c r="N585">
        <v>16509</v>
      </c>
      <c r="O585">
        <v>622</v>
      </c>
      <c r="P585">
        <v>10893</v>
      </c>
      <c r="Q585">
        <v>14</v>
      </c>
      <c r="R585">
        <v>3700</v>
      </c>
      <c r="S585">
        <v>4173</v>
      </c>
      <c r="T585" s="12">
        <v>74.677037204185822</v>
      </c>
      <c r="U585" s="9">
        <f>N585/L585</f>
        <v>0.11641468987109695</v>
      </c>
      <c r="V585" s="9">
        <f>O585/L585</f>
        <v>4.3860886243759344E-3</v>
      </c>
      <c r="W585" s="9">
        <f>P585/L585</f>
        <v>7.6812963642004906E-2</v>
      </c>
      <c r="X585" s="9">
        <f>Q585/L585</f>
        <v>9.872225199559981E-5</v>
      </c>
      <c r="Y585" s="9">
        <f>R585/L585</f>
        <v>2.6090880884551377E-2</v>
      </c>
      <c r="Z585" s="9">
        <f>S585/L585</f>
        <v>2.9426282684117001E-2</v>
      </c>
      <c r="AA585" s="9">
        <f>SUM(N585:S585)/L585</f>
        <v>0.25322962795814175</v>
      </c>
      <c r="AB585" s="9" t="str">
        <f>IF(T585&gt;73,"Greater","Less")</f>
        <v>Greater</v>
      </c>
      <c r="AC585" s="9" t="str">
        <f>IF(T585&gt;VLOOKUP(G585,Some_data!$C$3144:$M$3196,11,FALSE),"Greater","Less")</f>
        <v>Greater</v>
      </c>
      <c r="AD585" s="9" t="str">
        <f>IF(T585&gt;VLOOKUP(J585,Some_data!$A$2:$M$3143,13,FALSE),"Greater","Less")</f>
        <v>Less</v>
      </c>
      <c r="AE585" s="9"/>
      <c r="AF585" t="s">
        <v>87</v>
      </c>
      <c r="AG585" s="1">
        <v>2.875</v>
      </c>
      <c r="AH585" s="2">
        <v>48245</v>
      </c>
      <c r="AI585" s="2">
        <v>46419</v>
      </c>
      <c r="AJ585" t="s">
        <v>31</v>
      </c>
      <c r="AK585" s="2">
        <v>46419</v>
      </c>
      <c r="AL585" t="s">
        <v>88</v>
      </c>
      <c r="AM585" t="s">
        <v>89</v>
      </c>
      <c r="AN585" t="s">
        <v>88</v>
      </c>
      <c r="AO585" t="s">
        <v>89</v>
      </c>
      <c r="AP585" t="s">
        <v>33</v>
      </c>
      <c r="AQ585" t="s">
        <v>31</v>
      </c>
      <c r="AR585" t="s">
        <v>60</v>
      </c>
      <c r="AS585" t="s">
        <v>70</v>
      </c>
      <c r="AT585" s="3">
        <v>2.875</v>
      </c>
      <c r="AU585" s="3">
        <v>3.4550000000000001</v>
      </c>
      <c r="AV585" s="4">
        <v>1470000</v>
      </c>
      <c r="AW585" s="5">
        <v>100</v>
      </c>
      <c r="AX585" s="6">
        <v>1470000</v>
      </c>
      <c r="AY585" s="5">
        <v>102.145</v>
      </c>
      <c r="AZ585" s="4">
        <v>1501531.5</v>
      </c>
      <c r="BA585" s="4">
        <v>31531.5</v>
      </c>
    </row>
    <row r="586" spans="1:53" hidden="1" x14ac:dyDescent="0.25">
      <c r="A586" t="str">
        <f t="shared" si="25"/>
        <v>Dup</v>
      </c>
      <c r="B586" t="str">
        <f t="shared" si="24"/>
        <v>684609</v>
      </c>
      <c r="C586" t="s">
        <v>807</v>
      </c>
      <c r="D586" t="s">
        <v>27</v>
      </c>
      <c r="E586" t="s">
        <v>802</v>
      </c>
      <c r="F586" t="s">
        <v>1121</v>
      </c>
      <c r="G586" t="s">
        <v>368</v>
      </c>
      <c r="H586" t="str">
        <f>F586&amp;", "&amp;G586</f>
        <v>Orange, NC</v>
      </c>
      <c r="I586" t="s">
        <v>1207</v>
      </c>
      <c r="J586" s="7">
        <v>37135</v>
      </c>
      <c r="K586" t="s">
        <v>1229</v>
      </c>
      <c r="L586">
        <v>141812</v>
      </c>
      <c r="M586">
        <v>105901</v>
      </c>
      <c r="N586">
        <v>16509</v>
      </c>
      <c r="O586">
        <v>622</v>
      </c>
      <c r="P586">
        <v>10893</v>
      </c>
      <c r="Q586">
        <v>14</v>
      </c>
      <c r="R586">
        <v>3700</v>
      </c>
      <c r="S586">
        <v>4173</v>
      </c>
      <c r="T586" s="12">
        <v>74.677037204185822</v>
      </c>
      <c r="U586" s="9">
        <f>N586/L586</f>
        <v>0.11641468987109695</v>
      </c>
      <c r="V586" s="9">
        <f>O586/L586</f>
        <v>4.3860886243759344E-3</v>
      </c>
      <c r="W586" s="9">
        <f>P586/L586</f>
        <v>7.6812963642004906E-2</v>
      </c>
      <c r="X586" s="9">
        <f>Q586/L586</f>
        <v>9.872225199559981E-5</v>
      </c>
      <c r="Y586" s="9">
        <f>R586/L586</f>
        <v>2.6090880884551377E-2</v>
      </c>
      <c r="Z586" s="9">
        <f>S586/L586</f>
        <v>2.9426282684117001E-2</v>
      </c>
      <c r="AA586" s="9">
        <f>SUM(N586:S586)/L586</f>
        <v>0.25322962795814175</v>
      </c>
      <c r="AB586" s="9" t="str">
        <f>IF(T586&gt;73,"Greater","Less")</f>
        <v>Greater</v>
      </c>
      <c r="AC586" s="9" t="str">
        <f>IF(T586&gt;VLOOKUP(G586,Some_data!$C$3144:$M$3196,11,FALSE),"Greater","Less")</f>
        <v>Greater</v>
      </c>
      <c r="AD586" s="9" t="str">
        <f>IF(T586&gt;VLOOKUP(J586,Some_data!$A$2:$M$3143,13,FALSE),"Greater","Less")</f>
        <v>Less</v>
      </c>
      <c r="AE586" s="9"/>
      <c r="AF586" t="s">
        <v>87</v>
      </c>
      <c r="AG586" s="1">
        <v>2.95</v>
      </c>
      <c r="AH586" s="2">
        <v>48611</v>
      </c>
      <c r="AI586" s="2">
        <v>46419</v>
      </c>
      <c r="AJ586" t="s">
        <v>31</v>
      </c>
      <c r="AK586" s="2">
        <v>46419</v>
      </c>
      <c r="AL586" t="s">
        <v>88</v>
      </c>
      <c r="AM586" t="s">
        <v>89</v>
      </c>
      <c r="AN586" t="s">
        <v>88</v>
      </c>
      <c r="AO586" t="s">
        <v>89</v>
      </c>
      <c r="AP586" t="s">
        <v>33</v>
      </c>
      <c r="AQ586" t="s">
        <v>31</v>
      </c>
      <c r="AR586" t="s">
        <v>60</v>
      </c>
      <c r="AS586" t="s">
        <v>70</v>
      </c>
      <c r="AT586" s="3">
        <v>2.95</v>
      </c>
      <c r="AU586" s="3">
        <v>3.55</v>
      </c>
      <c r="AV586" s="4">
        <v>1470000</v>
      </c>
      <c r="AW586" s="5">
        <v>100</v>
      </c>
      <c r="AX586" s="6">
        <v>1470000</v>
      </c>
      <c r="AY586" s="5">
        <v>103.206</v>
      </c>
      <c r="AZ586" s="4">
        <v>1517128.2</v>
      </c>
      <c r="BA586" s="4">
        <v>47128.2</v>
      </c>
    </row>
    <row r="587" spans="1:53" hidden="1" x14ac:dyDescent="0.25">
      <c r="A587" t="str">
        <f t="shared" si="25"/>
        <v>Dup</v>
      </c>
      <c r="B587" t="str">
        <f t="shared" si="24"/>
        <v>684609</v>
      </c>
      <c r="C587" t="s">
        <v>808</v>
      </c>
      <c r="D587" t="s">
        <v>27</v>
      </c>
      <c r="E587" t="s">
        <v>802</v>
      </c>
      <c r="F587" t="s">
        <v>1121</v>
      </c>
      <c r="G587" t="s">
        <v>368</v>
      </c>
      <c r="H587" t="str">
        <f>F587&amp;", "&amp;G587</f>
        <v>Orange, NC</v>
      </c>
      <c r="I587" t="s">
        <v>1207</v>
      </c>
      <c r="J587" s="7">
        <v>37135</v>
      </c>
      <c r="K587" t="s">
        <v>1229</v>
      </c>
      <c r="L587">
        <v>141812</v>
      </c>
      <c r="M587">
        <v>105901</v>
      </c>
      <c r="N587">
        <v>16509</v>
      </c>
      <c r="O587">
        <v>622</v>
      </c>
      <c r="P587">
        <v>10893</v>
      </c>
      <c r="Q587">
        <v>14</v>
      </c>
      <c r="R587">
        <v>3700</v>
      </c>
      <c r="S587">
        <v>4173</v>
      </c>
      <c r="T587" s="12">
        <v>74.677037204185822</v>
      </c>
      <c r="U587" s="9">
        <f>N587/L587</f>
        <v>0.11641468987109695</v>
      </c>
      <c r="V587" s="9">
        <f>O587/L587</f>
        <v>4.3860886243759344E-3</v>
      </c>
      <c r="W587" s="9">
        <f>P587/L587</f>
        <v>7.6812963642004906E-2</v>
      </c>
      <c r="X587" s="9">
        <f>Q587/L587</f>
        <v>9.872225199559981E-5</v>
      </c>
      <c r="Y587" s="9">
        <f>R587/L587</f>
        <v>2.6090880884551377E-2</v>
      </c>
      <c r="Z587" s="9">
        <f>S587/L587</f>
        <v>2.9426282684117001E-2</v>
      </c>
      <c r="AA587" s="9">
        <f>SUM(N587:S587)/L587</f>
        <v>0.25322962795814175</v>
      </c>
      <c r="AB587" s="9" t="str">
        <f>IF(T587&gt;73,"Greater","Less")</f>
        <v>Greater</v>
      </c>
      <c r="AC587" s="9" t="str">
        <f>IF(T587&gt;VLOOKUP(G587,Some_data!$C$3144:$M$3196,11,FALSE),"Greater","Less")</f>
        <v>Greater</v>
      </c>
      <c r="AD587" s="9" t="str">
        <f>IF(T587&gt;VLOOKUP(J587,Some_data!$A$2:$M$3143,13,FALSE),"Greater","Less")</f>
        <v>Less</v>
      </c>
      <c r="AE587" s="9"/>
      <c r="AF587" t="s">
        <v>87</v>
      </c>
      <c r="AG587" s="1">
        <v>3</v>
      </c>
      <c r="AH587" s="2">
        <v>48976</v>
      </c>
      <c r="AI587" s="2">
        <v>46419</v>
      </c>
      <c r="AJ587" t="s">
        <v>31</v>
      </c>
      <c r="AK587" s="2">
        <v>46419</v>
      </c>
      <c r="AL587" t="s">
        <v>88</v>
      </c>
      <c r="AM587" t="s">
        <v>89</v>
      </c>
      <c r="AN587" t="s">
        <v>88</v>
      </c>
      <c r="AO587" t="s">
        <v>89</v>
      </c>
      <c r="AP587" t="s">
        <v>33</v>
      </c>
      <c r="AQ587" t="s">
        <v>31</v>
      </c>
      <c r="AR587" t="s">
        <v>60</v>
      </c>
      <c r="AS587" t="s">
        <v>70</v>
      </c>
      <c r="AT587" s="3">
        <v>3</v>
      </c>
      <c r="AU587" s="3">
        <v>3.6139999999999999</v>
      </c>
      <c r="AV587" s="4">
        <v>1470000</v>
      </c>
      <c r="AW587" s="5">
        <v>100</v>
      </c>
      <c r="AX587" s="6">
        <v>1470000</v>
      </c>
      <c r="AY587" s="5">
        <v>103.49299999999999</v>
      </c>
      <c r="AZ587" s="4">
        <v>1521347.1</v>
      </c>
      <c r="BA587" s="4">
        <v>51347.1</v>
      </c>
    </row>
    <row r="588" spans="1:53" hidden="1" x14ac:dyDescent="0.25">
      <c r="A588" t="str">
        <f t="shared" si="25"/>
        <v>Dup</v>
      </c>
      <c r="B588" t="str">
        <f t="shared" si="24"/>
        <v>684609</v>
      </c>
      <c r="C588" t="s">
        <v>809</v>
      </c>
      <c r="D588" t="s">
        <v>27</v>
      </c>
      <c r="E588" t="s">
        <v>802</v>
      </c>
      <c r="F588" t="s">
        <v>1121</v>
      </c>
      <c r="G588" t="s">
        <v>368</v>
      </c>
      <c r="H588" t="str">
        <f>F588&amp;", "&amp;G588</f>
        <v>Orange, NC</v>
      </c>
      <c r="I588" t="s">
        <v>1207</v>
      </c>
      <c r="J588" s="7">
        <v>37135</v>
      </c>
      <c r="K588" t="s">
        <v>1229</v>
      </c>
      <c r="L588">
        <v>141812</v>
      </c>
      <c r="M588">
        <v>105901</v>
      </c>
      <c r="N588">
        <v>16509</v>
      </c>
      <c r="O588">
        <v>622</v>
      </c>
      <c r="P588">
        <v>10893</v>
      </c>
      <c r="Q588">
        <v>14</v>
      </c>
      <c r="R588">
        <v>3700</v>
      </c>
      <c r="S588">
        <v>4173</v>
      </c>
      <c r="T588" s="12">
        <v>74.677037204185822</v>
      </c>
      <c r="U588" s="9">
        <f>N588/L588</f>
        <v>0.11641468987109695</v>
      </c>
      <c r="V588" s="9">
        <f>O588/L588</f>
        <v>4.3860886243759344E-3</v>
      </c>
      <c r="W588" s="9">
        <f>P588/L588</f>
        <v>7.6812963642004906E-2</v>
      </c>
      <c r="X588" s="9">
        <f>Q588/L588</f>
        <v>9.872225199559981E-5</v>
      </c>
      <c r="Y588" s="9">
        <f>R588/L588</f>
        <v>2.6090880884551377E-2</v>
      </c>
      <c r="Z588" s="9">
        <f>S588/L588</f>
        <v>2.9426282684117001E-2</v>
      </c>
      <c r="AA588" s="9">
        <f>SUM(N588:S588)/L588</f>
        <v>0.25322962795814175</v>
      </c>
      <c r="AB588" s="9" t="str">
        <f>IF(T588&gt;73,"Greater","Less")</f>
        <v>Greater</v>
      </c>
      <c r="AC588" s="9" t="str">
        <f>IF(T588&gt;VLOOKUP(G588,Some_data!$C$3144:$M$3196,11,FALSE),"Greater","Less")</f>
        <v>Greater</v>
      </c>
      <c r="AD588" s="9" t="str">
        <f>IF(T588&gt;VLOOKUP(J588,Some_data!$A$2:$M$3143,13,FALSE),"Greater","Less")</f>
        <v>Less</v>
      </c>
      <c r="AE588" s="9"/>
      <c r="AF588" t="s">
        <v>87</v>
      </c>
      <c r="AG588" s="1">
        <v>3.05</v>
      </c>
      <c r="AH588" s="2">
        <v>49341</v>
      </c>
      <c r="AI588" s="2">
        <v>46419</v>
      </c>
      <c r="AJ588" t="s">
        <v>31</v>
      </c>
      <c r="AK588" s="2">
        <v>46419</v>
      </c>
      <c r="AL588" t="s">
        <v>88</v>
      </c>
      <c r="AM588" t="s">
        <v>89</v>
      </c>
      <c r="AN588" t="s">
        <v>88</v>
      </c>
      <c r="AO588" t="s">
        <v>89</v>
      </c>
      <c r="AP588" t="s">
        <v>33</v>
      </c>
      <c r="AQ588" t="s">
        <v>31</v>
      </c>
      <c r="AR588" t="s">
        <v>60</v>
      </c>
      <c r="AS588" t="s">
        <v>70</v>
      </c>
      <c r="AT588" s="3">
        <v>3.05</v>
      </c>
      <c r="AU588" s="3">
        <v>3.677</v>
      </c>
      <c r="AV588" s="4">
        <v>1470000</v>
      </c>
      <c r="AW588" s="5">
        <v>100</v>
      </c>
      <c r="AX588" s="6">
        <v>1470000</v>
      </c>
      <c r="AY588" s="5">
        <v>103.423</v>
      </c>
      <c r="AZ588" s="4">
        <v>1520318.1</v>
      </c>
      <c r="BA588" s="4">
        <v>50318.1</v>
      </c>
    </row>
    <row r="589" spans="1:53" hidden="1" x14ac:dyDescent="0.25">
      <c r="A589" t="str">
        <f t="shared" si="25"/>
        <v>Dup</v>
      </c>
      <c r="B589" t="str">
        <f t="shared" si="24"/>
        <v>684609</v>
      </c>
      <c r="C589" t="s">
        <v>810</v>
      </c>
      <c r="D589" t="s">
        <v>27</v>
      </c>
      <c r="E589" t="s">
        <v>802</v>
      </c>
      <c r="F589" t="s">
        <v>1121</v>
      </c>
      <c r="G589" t="s">
        <v>368</v>
      </c>
      <c r="H589" t="str">
        <f>F589&amp;", "&amp;G589</f>
        <v>Orange, NC</v>
      </c>
      <c r="I589" t="s">
        <v>1207</v>
      </c>
      <c r="J589" s="7">
        <v>37135</v>
      </c>
      <c r="K589" t="s">
        <v>1229</v>
      </c>
      <c r="L589">
        <v>141812</v>
      </c>
      <c r="M589">
        <v>105901</v>
      </c>
      <c r="N589">
        <v>16509</v>
      </c>
      <c r="O589">
        <v>622</v>
      </c>
      <c r="P589">
        <v>10893</v>
      </c>
      <c r="Q589">
        <v>14</v>
      </c>
      <c r="R589">
        <v>3700</v>
      </c>
      <c r="S589">
        <v>4173</v>
      </c>
      <c r="T589" s="12">
        <v>74.677037204185822</v>
      </c>
      <c r="U589" s="9">
        <f>N589/L589</f>
        <v>0.11641468987109695</v>
      </c>
      <c r="V589" s="9">
        <f>O589/L589</f>
        <v>4.3860886243759344E-3</v>
      </c>
      <c r="W589" s="9">
        <f>P589/L589</f>
        <v>7.6812963642004906E-2</v>
      </c>
      <c r="X589" s="9">
        <f>Q589/L589</f>
        <v>9.872225199559981E-5</v>
      </c>
      <c r="Y589" s="9">
        <f>R589/L589</f>
        <v>2.6090880884551377E-2</v>
      </c>
      <c r="Z589" s="9">
        <f>S589/L589</f>
        <v>2.9426282684117001E-2</v>
      </c>
      <c r="AA589" s="9">
        <f>SUM(N589:S589)/L589</f>
        <v>0.25322962795814175</v>
      </c>
      <c r="AB589" s="9" t="str">
        <f>IF(T589&gt;73,"Greater","Less")</f>
        <v>Greater</v>
      </c>
      <c r="AC589" s="9" t="str">
        <f>IF(T589&gt;VLOOKUP(G589,Some_data!$C$3144:$M$3196,11,FALSE),"Greater","Less")</f>
        <v>Greater</v>
      </c>
      <c r="AD589" s="9" t="str">
        <f>IF(T589&gt;VLOOKUP(J589,Some_data!$A$2:$M$3143,13,FALSE),"Greater","Less")</f>
        <v>Less</v>
      </c>
      <c r="AE589" s="9"/>
      <c r="AF589" t="s">
        <v>87</v>
      </c>
      <c r="AG589" s="1">
        <v>3.1</v>
      </c>
      <c r="AH589" s="2">
        <v>49706</v>
      </c>
      <c r="AI589" s="2">
        <v>46419</v>
      </c>
      <c r="AJ589" t="s">
        <v>31</v>
      </c>
      <c r="AK589" s="2">
        <v>46419</v>
      </c>
      <c r="AL589" t="s">
        <v>88</v>
      </c>
      <c r="AM589" t="s">
        <v>89</v>
      </c>
      <c r="AN589" t="s">
        <v>88</v>
      </c>
      <c r="AO589" t="s">
        <v>89</v>
      </c>
      <c r="AP589" t="s">
        <v>33</v>
      </c>
      <c r="AQ589" t="s">
        <v>31</v>
      </c>
      <c r="AR589" t="s">
        <v>60</v>
      </c>
      <c r="AS589" t="s">
        <v>70</v>
      </c>
      <c r="AT589" s="3">
        <v>3.1</v>
      </c>
      <c r="AU589" s="3">
        <v>3.74</v>
      </c>
      <c r="AV589" s="4">
        <v>1470000</v>
      </c>
      <c r="AW589" s="5">
        <v>100</v>
      </c>
      <c r="AX589" s="6">
        <v>1470000</v>
      </c>
      <c r="AY589" s="5">
        <v>102.622</v>
      </c>
      <c r="AZ589" s="4">
        <v>1508543.4</v>
      </c>
      <c r="BA589" s="4">
        <v>38543.4</v>
      </c>
    </row>
    <row r="590" spans="1:53" hidden="1" x14ac:dyDescent="0.25">
      <c r="A590" t="str">
        <f t="shared" si="25"/>
        <v>Dup</v>
      </c>
      <c r="B590" t="str">
        <f t="shared" si="24"/>
        <v>684609</v>
      </c>
      <c r="C590" t="s">
        <v>811</v>
      </c>
      <c r="D590" t="s">
        <v>27</v>
      </c>
      <c r="E590" t="s">
        <v>802</v>
      </c>
      <c r="F590" t="s">
        <v>1121</v>
      </c>
      <c r="G590" t="s">
        <v>368</v>
      </c>
      <c r="H590" t="str">
        <f>F590&amp;", "&amp;G590</f>
        <v>Orange, NC</v>
      </c>
      <c r="I590" t="s">
        <v>1207</v>
      </c>
      <c r="J590" s="7">
        <v>37135</v>
      </c>
      <c r="K590" t="s">
        <v>1229</v>
      </c>
      <c r="L590">
        <v>141812</v>
      </c>
      <c r="M590">
        <v>105901</v>
      </c>
      <c r="N590">
        <v>16509</v>
      </c>
      <c r="O590">
        <v>622</v>
      </c>
      <c r="P590">
        <v>10893</v>
      </c>
      <c r="Q590">
        <v>14</v>
      </c>
      <c r="R590">
        <v>3700</v>
      </c>
      <c r="S590">
        <v>4173</v>
      </c>
      <c r="T590" s="12">
        <v>74.677037204185822</v>
      </c>
      <c r="U590" s="9">
        <f>N590/L590</f>
        <v>0.11641468987109695</v>
      </c>
      <c r="V590" s="9">
        <f>O590/L590</f>
        <v>4.3860886243759344E-3</v>
      </c>
      <c r="W590" s="9">
        <f>P590/L590</f>
        <v>7.6812963642004906E-2</v>
      </c>
      <c r="X590" s="9">
        <f>Q590/L590</f>
        <v>9.872225199559981E-5</v>
      </c>
      <c r="Y590" s="9">
        <f>R590/L590</f>
        <v>2.6090880884551377E-2</v>
      </c>
      <c r="Z590" s="9">
        <f>S590/L590</f>
        <v>2.9426282684117001E-2</v>
      </c>
      <c r="AA590" s="9">
        <f>SUM(N590:S590)/L590</f>
        <v>0.25322962795814175</v>
      </c>
      <c r="AB590" s="9" t="str">
        <f>IF(T590&gt;73,"Greater","Less")</f>
        <v>Greater</v>
      </c>
      <c r="AC590" s="9" t="str">
        <f>IF(T590&gt;VLOOKUP(G590,Some_data!$C$3144:$M$3196,11,FALSE),"Greater","Less")</f>
        <v>Greater</v>
      </c>
      <c r="AD590" s="9" t="str">
        <f>IF(T590&gt;VLOOKUP(J590,Some_data!$A$2:$M$3143,13,FALSE),"Greater","Less")</f>
        <v>Less</v>
      </c>
      <c r="AE590" s="9"/>
      <c r="AF590" t="s">
        <v>87</v>
      </c>
      <c r="AG590" s="1">
        <v>3.15</v>
      </c>
      <c r="AH590" s="2">
        <v>50072</v>
      </c>
      <c r="AI590" s="2">
        <v>46419</v>
      </c>
      <c r="AJ590" t="s">
        <v>31</v>
      </c>
      <c r="AK590" s="2">
        <v>46419</v>
      </c>
      <c r="AL590" t="s">
        <v>88</v>
      </c>
      <c r="AM590" t="s">
        <v>89</v>
      </c>
      <c r="AN590" t="s">
        <v>88</v>
      </c>
      <c r="AO590" t="s">
        <v>89</v>
      </c>
      <c r="AP590" t="s">
        <v>33</v>
      </c>
      <c r="AQ590" t="s">
        <v>31</v>
      </c>
      <c r="AR590" t="s">
        <v>60</v>
      </c>
      <c r="AS590" t="s">
        <v>70</v>
      </c>
      <c r="AT590" s="3">
        <v>3.15</v>
      </c>
      <c r="AU590" s="3">
        <v>3.8029999999999999</v>
      </c>
      <c r="AV590" s="4">
        <v>1470000</v>
      </c>
      <c r="AW590" s="5">
        <v>100</v>
      </c>
      <c r="AX590" s="6">
        <v>1470000</v>
      </c>
      <c r="AY590" s="5">
        <v>102.64400000000001</v>
      </c>
      <c r="AZ590" s="4">
        <v>1508866.8</v>
      </c>
      <c r="BA590" s="4">
        <v>38866.800000000003</v>
      </c>
    </row>
    <row r="591" spans="1:53" hidden="1" x14ac:dyDescent="0.25">
      <c r="A591" t="str">
        <f t="shared" si="25"/>
        <v>Dup</v>
      </c>
      <c r="B591" t="str">
        <f t="shared" si="24"/>
        <v>684609</v>
      </c>
      <c r="C591" t="s">
        <v>812</v>
      </c>
      <c r="D591" t="s">
        <v>27</v>
      </c>
      <c r="E591" t="s">
        <v>802</v>
      </c>
      <c r="F591" t="s">
        <v>1121</v>
      </c>
      <c r="G591" t="s">
        <v>368</v>
      </c>
      <c r="H591" t="str">
        <f>F591&amp;", "&amp;G591</f>
        <v>Orange, NC</v>
      </c>
      <c r="I591" t="s">
        <v>1207</v>
      </c>
      <c r="J591" s="7">
        <v>37135</v>
      </c>
      <c r="K591" t="s">
        <v>1229</v>
      </c>
      <c r="L591">
        <v>141812</v>
      </c>
      <c r="M591">
        <v>105901</v>
      </c>
      <c r="N591">
        <v>16509</v>
      </c>
      <c r="O591">
        <v>622</v>
      </c>
      <c r="P591">
        <v>10893</v>
      </c>
      <c r="Q591">
        <v>14</v>
      </c>
      <c r="R591">
        <v>3700</v>
      </c>
      <c r="S591">
        <v>4173</v>
      </c>
      <c r="T591" s="12">
        <v>74.677037204185822</v>
      </c>
      <c r="U591" s="9">
        <f>N591/L591</f>
        <v>0.11641468987109695</v>
      </c>
      <c r="V591" s="9">
        <f>O591/L591</f>
        <v>4.3860886243759344E-3</v>
      </c>
      <c r="W591" s="9">
        <f>P591/L591</f>
        <v>7.6812963642004906E-2</v>
      </c>
      <c r="X591" s="9">
        <f>Q591/L591</f>
        <v>9.872225199559981E-5</v>
      </c>
      <c r="Y591" s="9">
        <f>R591/L591</f>
        <v>2.6090880884551377E-2</v>
      </c>
      <c r="Z591" s="9">
        <f>S591/L591</f>
        <v>2.9426282684117001E-2</v>
      </c>
      <c r="AA591" s="9">
        <f>SUM(N591:S591)/L591</f>
        <v>0.25322962795814175</v>
      </c>
      <c r="AB591" s="9" t="str">
        <f>IF(T591&gt;73,"Greater","Less")</f>
        <v>Greater</v>
      </c>
      <c r="AC591" s="9" t="str">
        <f>IF(T591&gt;VLOOKUP(G591,Some_data!$C$3144:$M$3196,11,FALSE),"Greater","Less")</f>
        <v>Greater</v>
      </c>
      <c r="AD591" s="9" t="str">
        <f>IF(T591&gt;VLOOKUP(J591,Some_data!$A$2:$M$3143,13,FALSE),"Greater","Less")</f>
        <v>Less</v>
      </c>
      <c r="AE591" s="9"/>
      <c r="AF591" t="s">
        <v>87</v>
      </c>
      <c r="AG591" s="1">
        <v>3.2</v>
      </c>
      <c r="AH591" s="2">
        <v>49522</v>
      </c>
      <c r="AI591" s="2">
        <v>46966</v>
      </c>
      <c r="AJ591" t="s">
        <v>31</v>
      </c>
      <c r="AK591" s="2">
        <v>46966</v>
      </c>
      <c r="AL591" t="s">
        <v>88</v>
      </c>
      <c r="AM591" t="s">
        <v>89</v>
      </c>
      <c r="AN591" t="s">
        <v>88</v>
      </c>
      <c r="AO591" t="s">
        <v>89</v>
      </c>
      <c r="AP591" t="s">
        <v>33</v>
      </c>
      <c r="AQ591" t="s">
        <v>31</v>
      </c>
      <c r="AR591" t="s">
        <v>60</v>
      </c>
      <c r="AS591" t="s">
        <v>70</v>
      </c>
      <c r="AT591" s="3">
        <v>3.2</v>
      </c>
      <c r="AU591" s="3">
        <v>3.867</v>
      </c>
      <c r="AV591" s="4">
        <v>3575000</v>
      </c>
      <c r="AW591" s="5">
        <v>100</v>
      </c>
      <c r="AX591" s="6">
        <v>3575000</v>
      </c>
      <c r="AY591" s="5">
        <v>104.21899999999999</v>
      </c>
      <c r="AZ591" s="4">
        <v>3725829.25</v>
      </c>
      <c r="BA591" s="4">
        <v>150829.25</v>
      </c>
    </row>
    <row r="592" spans="1:53" hidden="1" x14ac:dyDescent="0.25">
      <c r="A592" t="str">
        <f t="shared" si="25"/>
        <v>Dup</v>
      </c>
      <c r="B592" t="str">
        <f t="shared" si="24"/>
        <v>684609</v>
      </c>
      <c r="C592" t="s">
        <v>813</v>
      </c>
      <c r="D592" t="s">
        <v>27</v>
      </c>
      <c r="E592" t="s">
        <v>802</v>
      </c>
      <c r="F592" t="s">
        <v>1121</v>
      </c>
      <c r="G592" t="s">
        <v>368</v>
      </c>
      <c r="H592" t="str">
        <f>F592&amp;", "&amp;G592</f>
        <v>Orange, NC</v>
      </c>
      <c r="I592" t="s">
        <v>1207</v>
      </c>
      <c r="J592" s="7">
        <v>37135</v>
      </c>
      <c r="K592" t="s">
        <v>1229</v>
      </c>
      <c r="L592">
        <v>141812</v>
      </c>
      <c r="M592">
        <v>105901</v>
      </c>
      <c r="N592">
        <v>16509</v>
      </c>
      <c r="O592">
        <v>622</v>
      </c>
      <c r="P592">
        <v>10893</v>
      </c>
      <c r="Q592">
        <v>14</v>
      </c>
      <c r="R592">
        <v>3700</v>
      </c>
      <c r="S592">
        <v>4173</v>
      </c>
      <c r="T592" s="12">
        <v>74.677037204185822</v>
      </c>
      <c r="U592" s="9">
        <f>N592/L592</f>
        <v>0.11641468987109695</v>
      </c>
      <c r="V592" s="9">
        <f>O592/L592</f>
        <v>4.3860886243759344E-3</v>
      </c>
      <c r="W592" s="9">
        <f>P592/L592</f>
        <v>7.6812963642004906E-2</v>
      </c>
      <c r="X592" s="9">
        <f>Q592/L592</f>
        <v>9.872225199559981E-5</v>
      </c>
      <c r="Y592" s="9">
        <f>R592/L592</f>
        <v>2.6090880884551377E-2</v>
      </c>
      <c r="Z592" s="9">
        <f>S592/L592</f>
        <v>2.9426282684117001E-2</v>
      </c>
      <c r="AA592" s="9">
        <f>SUM(N592:S592)/L592</f>
        <v>0.25322962795814175</v>
      </c>
      <c r="AB592" s="9" t="str">
        <f>IF(T592&gt;73,"Greater","Less")</f>
        <v>Greater</v>
      </c>
      <c r="AC592" s="9" t="str">
        <f>IF(T592&gt;VLOOKUP(G592,Some_data!$C$3144:$M$3196,11,FALSE),"Greater","Less")</f>
        <v>Greater</v>
      </c>
      <c r="AD592" s="9" t="str">
        <f>IF(T592&gt;VLOOKUP(J592,Some_data!$A$2:$M$3143,13,FALSE),"Greater","Less")</f>
        <v>Less</v>
      </c>
      <c r="AE592" s="9"/>
      <c r="AF592" t="s">
        <v>87</v>
      </c>
      <c r="AG592" s="1">
        <v>3.25</v>
      </c>
      <c r="AH592" s="2">
        <v>49888</v>
      </c>
      <c r="AI592" s="2">
        <v>46966</v>
      </c>
      <c r="AJ592" t="s">
        <v>31</v>
      </c>
      <c r="AK592" s="2">
        <v>46966</v>
      </c>
      <c r="AL592" t="s">
        <v>88</v>
      </c>
      <c r="AM592" t="s">
        <v>89</v>
      </c>
      <c r="AN592" t="s">
        <v>88</v>
      </c>
      <c r="AO592" t="s">
        <v>89</v>
      </c>
      <c r="AP592" t="s">
        <v>33</v>
      </c>
      <c r="AQ592" t="s">
        <v>31</v>
      </c>
      <c r="AR592" t="s">
        <v>60</v>
      </c>
      <c r="AS592" t="s">
        <v>70</v>
      </c>
      <c r="AT592" s="3">
        <v>3.25</v>
      </c>
      <c r="AU592" s="3">
        <v>3.93</v>
      </c>
      <c r="AV592" s="4">
        <v>3575000</v>
      </c>
      <c r="AW592" s="5">
        <v>100</v>
      </c>
      <c r="AX592" s="6">
        <v>3575000</v>
      </c>
      <c r="AY592" s="5">
        <v>104.185</v>
      </c>
      <c r="AZ592" s="4">
        <v>3724613.75</v>
      </c>
      <c r="BA592" s="4">
        <v>149613.75</v>
      </c>
    </row>
    <row r="593" spans="1:53" hidden="1" x14ac:dyDescent="0.25">
      <c r="A593" t="str">
        <f t="shared" si="25"/>
        <v>Dup</v>
      </c>
      <c r="B593" t="str">
        <f t="shared" si="24"/>
        <v>684609</v>
      </c>
      <c r="C593" t="s">
        <v>814</v>
      </c>
      <c r="D593" t="s">
        <v>27</v>
      </c>
      <c r="E593" t="s">
        <v>802</v>
      </c>
      <c r="F593" t="s">
        <v>1121</v>
      </c>
      <c r="G593" t="s">
        <v>368</v>
      </c>
      <c r="H593" t="str">
        <f>F593&amp;", "&amp;G593</f>
        <v>Orange, NC</v>
      </c>
      <c r="I593" t="s">
        <v>1207</v>
      </c>
      <c r="J593" s="7">
        <v>37135</v>
      </c>
      <c r="K593" t="s">
        <v>1229</v>
      </c>
      <c r="L593">
        <v>141812</v>
      </c>
      <c r="M593">
        <v>105901</v>
      </c>
      <c r="N593">
        <v>16509</v>
      </c>
      <c r="O593">
        <v>622</v>
      </c>
      <c r="P593">
        <v>10893</v>
      </c>
      <c r="Q593">
        <v>14</v>
      </c>
      <c r="R593">
        <v>3700</v>
      </c>
      <c r="S593">
        <v>4173</v>
      </c>
      <c r="T593" s="12">
        <v>74.677037204185822</v>
      </c>
      <c r="U593" s="9">
        <f>N593/L593</f>
        <v>0.11641468987109695</v>
      </c>
      <c r="V593" s="9">
        <f>O593/L593</f>
        <v>4.3860886243759344E-3</v>
      </c>
      <c r="W593" s="9">
        <f>P593/L593</f>
        <v>7.6812963642004906E-2</v>
      </c>
      <c r="X593" s="9">
        <f>Q593/L593</f>
        <v>9.872225199559981E-5</v>
      </c>
      <c r="Y593" s="9">
        <f>R593/L593</f>
        <v>2.6090880884551377E-2</v>
      </c>
      <c r="Z593" s="9">
        <f>S593/L593</f>
        <v>2.9426282684117001E-2</v>
      </c>
      <c r="AA593" s="9">
        <f>SUM(N593:S593)/L593</f>
        <v>0.25322962795814175</v>
      </c>
      <c r="AB593" s="9" t="str">
        <f>IF(T593&gt;73,"Greater","Less")</f>
        <v>Greater</v>
      </c>
      <c r="AC593" s="9" t="str">
        <f>IF(T593&gt;VLOOKUP(G593,Some_data!$C$3144:$M$3196,11,FALSE),"Greater","Less")</f>
        <v>Greater</v>
      </c>
      <c r="AD593" s="9" t="str">
        <f>IF(T593&gt;VLOOKUP(J593,Some_data!$A$2:$M$3143,13,FALSE),"Greater","Less")</f>
        <v>Less</v>
      </c>
      <c r="AE593" s="9"/>
      <c r="AF593" t="s">
        <v>87</v>
      </c>
      <c r="AG593" s="1">
        <v>3.3</v>
      </c>
      <c r="AH593" s="2">
        <v>50253</v>
      </c>
      <c r="AI593" s="2">
        <v>46966</v>
      </c>
      <c r="AJ593" t="s">
        <v>31</v>
      </c>
      <c r="AK593" s="2">
        <v>46966</v>
      </c>
      <c r="AL593" t="s">
        <v>88</v>
      </c>
      <c r="AM593" t="s">
        <v>89</v>
      </c>
      <c r="AN593" t="s">
        <v>88</v>
      </c>
      <c r="AO593" t="s">
        <v>89</v>
      </c>
      <c r="AP593" t="s">
        <v>33</v>
      </c>
      <c r="AQ593" t="s">
        <v>31</v>
      </c>
      <c r="AR593" t="s">
        <v>60</v>
      </c>
      <c r="AS593" t="s">
        <v>70</v>
      </c>
      <c r="AT593" s="3">
        <v>3.3</v>
      </c>
      <c r="AU593" s="3">
        <v>3.9929999999999999</v>
      </c>
      <c r="AV593" s="4">
        <v>3575000</v>
      </c>
      <c r="AW593" s="5">
        <v>100</v>
      </c>
      <c r="AX593" s="6">
        <v>3575000</v>
      </c>
      <c r="AY593" s="5">
        <v>104.041</v>
      </c>
      <c r="AZ593" s="4">
        <v>3719465.75</v>
      </c>
      <c r="BA593" s="4">
        <v>144465.75</v>
      </c>
    </row>
    <row r="594" spans="1:53" x14ac:dyDescent="0.25">
      <c r="A594" t="str">
        <f t="shared" si="25"/>
        <v xml:space="preserve"> </v>
      </c>
      <c r="B594" t="str">
        <f t="shared" si="24"/>
        <v>689900</v>
      </c>
      <c r="C594" t="s">
        <v>592</v>
      </c>
      <c r="D594" t="s">
        <v>27</v>
      </c>
      <c r="E594" t="s">
        <v>593</v>
      </c>
      <c r="F594" t="s">
        <v>1100</v>
      </c>
      <c r="G594" t="s">
        <v>323</v>
      </c>
      <c r="H594" t="str">
        <f>F594&amp;", "&amp;G594</f>
        <v>Outagamie, WI</v>
      </c>
      <c r="I594" t="s">
        <v>1188</v>
      </c>
      <c r="J594" s="7">
        <v>55087</v>
      </c>
      <c r="K594" t="s">
        <v>1229</v>
      </c>
      <c r="L594">
        <v>183288</v>
      </c>
      <c r="M594">
        <v>164765</v>
      </c>
      <c r="N594">
        <v>2294</v>
      </c>
      <c r="O594">
        <v>3026</v>
      </c>
      <c r="P594">
        <v>6165</v>
      </c>
      <c r="Q594">
        <v>35</v>
      </c>
      <c r="R594">
        <v>3958</v>
      </c>
      <c r="S594">
        <v>3045</v>
      </c>
      <c r="T594" s="12">
        <v>89.89404652786871</v>
      </c>
      <c r="U594" s="9">
        <f>N594/L594</f>
        <v>1.2515822094190563E-2</v>
      </c>
      <c r="V594" s="9">
        <f>O594/L594</f>
        <v>1.6509536903670727E-2</v>
      </c>
      <c r="W594" s="9">
        <f>P594/L594</f>
        <v>3.3635589891318582E-2</v>
      </c>
      <c r="X594" s="9">
        <f>Q594/L594</f>
        <v>1.9095630919645584E-4</v>
      </c>
      <c r="Y594" s="9">
        <f>R594/L594</f>
        <v>2.1594430622844923E-2</v>
      </c>
      <c r="Z594" s="9">
        <f>S594/L594</f>
        <v>1.661319890009166E-2</v>
      </c>
      <c r="AA594" s="9">
        <f>SUM(N594:S594)/L594</f>
        <v>0.1010595347213129</v>
      </c>
      <c r="AB594" s="9" t="str">
        <f>IF(T594&gt;73,"Greater","Less")</f>
        <v>Greater</v>
      </c>
      <c r="AC594" s="9" t="str">
        <f>IF(T594&gt;VLOOKUP(G594,Some_data!$C$3144:$M$3196,11,FALSE),"Greater","Less")</f>
        <v>Greater</v>
      </c>
      <c r="AD594" s="9" t="str">
        <f>IF(T594&gt;VLOOKUP(J594,Some_data!$A$2:$M$3143,13,FALSE),"Greater","Less")</f>
        <v>Less</v>
      </c>
      <c r="AE594" s="12">
        <f>IF(AD594="Greater",0,1)</f>
        <v>1</v>
      </c>
      <c r="AF594" t="s">
        <v>87</v>
      </c>
      <c r="AG594" s="1">
        <v>2.2000000000000002</v>
      </c>
      <c r="AH594" s="2">
        <v>46692</v>
      </c>
      <c r="AI594" s="2" t="s">
        <v>31</v>
      </c>
      <c r="AJ594" t="s">
        <v>31</v>
      </c>
      <c r="AK594" s="2">
        <v>46692</v>
      </c>
      <c r="AL594" t="s">
        <v>88</v>
      </c>
      <c r="AM594" t="s">
        <v>31</v>
      </c>
      <c r="AN594" t="s">
        <v>88</v>
      </c>
      <c r="AO594" t="s">
        <v>31</v>
      </c>
      <c r="AP594" t="s">
        <v>33</v>
      </c>
      <c r="AQ594" t="s">
        <v>31</v>
      </c>
      <c r="AR594" t="s">
        <v>100</v>
      </c>
      <c r="AS594" t="s">
        <v>70</v>
      </c>
      <c r="AT594" s="3">
        <v>2.2000000000000002</v>
      </c>
      <c r="AU594" s="3">
        <v>2.601</v>
      </c>
      <c r="AV594" s="4">
        <v>815000</v>
      </c>
      <c r="AW594" s="5">
        <v>100</v>
      </c>
      <c r="AX594" s="6">
        <v>815000</v>
      </c>
      <c r="AY594" s="5">
        <v>103.226</v>
      </c>
      <c r="AZ594" s="4">
        <v>841291.9</v>
      </c>
      <c r="BA594" s="4">
        <v>26291.9</v>
      </c>
    </row>
    <row r="595" spans="1:53" hidden="1" x14ac:dyDescent="0.25">
      <c r="A595" t="str">
        <f t="shared" si="25"/>
        <v>Dup</v>
      </c>
      <c r="B595" t="str">
        <f t="shared" si="24"/>
        <v>689900</v>
      </c>
      <c r="C595" t="s">
        <v>594</v>
      </c>
      <c r="D595" t="s">
        <v>27</v>
      </c>
      <c r="E595" t="s">
        <v>593</v>
      </c>
      <c r="F595" t="s">
        <v>1100</v>
      </c>
      <c r="G595" t="s">
        <v>323</v>
      </c>
      <c r="H595" t="str">
        <f>F595&amp;", "&amp;G595</f>
        <v>Outagamie, WI</v>
      </c>
      <c r="I595" t="s">
        <v>1188</v>
      </c>
      <c r="J595" s="7">
        <v>55087</v>
      </c>
      <c r="K595" t="s">
        <v>1229</v>
      </c>
      <c r="L595">
        <v>183288</v>
      </c>
      <c r="M595">
        <v>164765</v>
      </c>
      <c r="N595">
        <v>2294</v>
      </c>
      <c r="O595">
        <v>3026</v>
      </c>
      <c r="P595">
        <v>6165</v>
      </c>
      <c r="Q595">
        <v>35</v>
      </c>
      <c r="R595">
        <v>3958</v>
      </c>
      <c r="S595">
        <v>3045</v>
      </c>
      <c r="T595" s="12">
        <v>89.89404652786871</v>
      </c>
      <c r="U595" s="9">
        <f>N595/L595</f>
        <v>1.2515822094190563E-2</v>
      </c>
      <c r="V595" s="9">
        <f>O595/L595</f>
        <v>1.6509536903670727E-2</v>
      </c>
      <c r="W595" s="9">
        <f>P595/L595</f>
        <v>3.3635589891318582E-2</v>
      </c>
      <c r="X595" s="9">
        <f>Q595/L595</f>
        <v>1.9095630919645584E-4</v>
      </c>
      <c r="Y595" s="9">
        <f>R595/L595</f>
        <v>2.1594430622844923E-2</v>
      </c>
      <c r="Z595" s="9">
        <f>S595/L595</f>
        <v>1.661319890009166E-2</v>
      </c>
      <c r="AA595" s="9">
        <f>SUM(N595:S595)/L595</f>
        <v>0.1010595347213129</v>
      </c>
      <c r="AB595" s="9" t="str">
        <f>IF(T595&gt;73,"Greater","Less")</f>
        <v>Greater</v>
      </c>
      <c r="AC595" s="9" t="str">
        <f>IF(T595&gt;VLOOKUP(G595,Some_data!$C$3144:$M$3196,11,FALSE),"Greater","Less")</f>
        <v>Greater</v>
      </c>
      <c r="AD595" s="9" t="str">
        <f>IF(T595&gt;VLOOKUP(J595,Some_data!$A$2:$M$3143,13,FALSE),"Greater","Less")</f>
        <v>Less</v>
      </c>
      <c r="AE595" s="9"/>
      <c r="AF595" t="s">
        <v>87</v>
      </c>
      <c r="AG595" s="1">
        <v>2.4</v>
      </c>
      <c r="AH595" s="2">
        <v>47058</v>
      </c>
      <c r="AI595" s="2">
        <v>46692</v>
      </c>
      <c r="AJ595" t="s">
        <v>31</v>
      </c>
      <c r="AK595" s="2">
        <v>46692</v>
      </c>
      <c r="AL595" t="s">
        <v>88</v>
      </c>
      <c r="AM595" t="s">
        <v>31</v>
      </c>
      <c r="AN595" t="s">
        <v>88</v>
      </c>
      <c r="AO595" t="s">
        <v>31</v>
      </c>
      <c r="AP595" t="s">
        <v>33</v>
      </c>
      <c r="AQ595" t="s">
        <v>31</v>
      </c>
      <c r="AR595" t="s">
        <v>100</v>
      </c>
      <c r="AS595" t="s">
        <v>70</v>
      </c>
      <c r="AT595" s="3">
        <v>2.4</v>
      </c>
      <c r="AU595" s="3">
        <v>2.8540000000000001</v>
      </c>
      <c r="AV595" s="4">
        <v>840000</v>
      </c>
      <c r="AW595" s="5">
        <v>100</v>
      </c>
      <c r="AX595" s="6">
        <v>840000</v>
      </c>
      <c r="AY595" s="5">
        <v>103.90600000000001</v>
      </c>
      <c r="AZ595" s="4">
        <v>872810.4</v>
      </c>
      <c r="BA595" s="4">
        <v>32810.400000000001</v>
      </c>
    </row>
    <row r="596" spans="1:53" hidden="1" x14ac:dyDescent="0.25">
      <c r="A596" t="str">
        <f t="shared" si="25"/>
        <v>Dup</v>
      </c>
      <c r="B596" t="str">
        <f t="shared" si="24"/>
        <v>689900</v>
      </c>
      <c r="C596" t="s">
        <v>595</v>
      </c>
      <c r="D596" t="s">
        <v>27</v>
      </c>
      <c r="E596" t="s">
        <v>593</v>
      </c>
      <c r="F596" t="s">
        <v>1100</v>
      </c>
      <c r="G596" t="s">
        <v>323</v>
      </c>
      <c r="H596" t="str">
        <f>F596&amp;", "&amp;G596</f>
        <v>Outagamie, WI</v>
      </c>
      <c r="I596" t="s">
        <v>1188</v>
      </c>
      <c r="J596" s="7">
        <v>55087</v>
      </c>
      <c r="K596" t="s">
        <v>1229</v>
      </c>
      <c r="L596">
        <v>183288</v>
      </c>
      <c r="M596">
        <v>164765</v>
      </c>
      <c r="N596">
        <v>2294</v>
      </c>
      <c r="O596">
        <v>3026</v>
      </c>
      <c r="P596">
        <v>6165</v>
      </c>
      <c r="Q596">
        <v>35</v>
      </c>
      <c r="R596">
        <v>3958</v>
      </c>
      <c r="S596">
        <v>3045</v>
      </c>
      <c r="T596" s="12">
        <v>89.89404652786871</v>
      </c>
      <c r="U596" s="9">
        <f>N596/L596</f>
        <v>1.2515822094190563E-2</v>
      </c>
      <c r="V596" s="9">
        <f>O596/L596</f>
        <v>1.6509536903670727E-2</v>
      </c>
      <c r="W596" s="9">
        <f>P596/L596</f>
        <v>3.3635589891318582E-2</v>
      </c>
      <c r="X596" s="9">
        <f>Q596/L596</f>
        <v>1.9095630919645584E-4</v>
      </c>
      <c r="Y596" s="9">
        <f>R596/L596</f>
        <v>2.1594430622844923E-2</v>
      </c>
      <c r="Z596" s="9">
        <f>S596/L596</f>
        <v>1.661319890009166E-2</v>
      </c>
      <c r="AA596" s="9">
        <f>SUM(N596:S596)/L596</f>
        <v>0.1010595347213129</v>
      </c>
      <c r="AB596" s="9" t="str">
        <f>IF(T596&gt;73,"Greater","Less")</f>
        <v>Greater</v>
      </c>
      <c r="AC596" s="9" t="str">
        <f>IF(T596&gt;VLOOKUP(G596,Some_data!$C$3144:$M$3196,11,FALSE),"Greater","Less")</f>
        <v>Greater</v>
      </c>
      <c r="AD596" s="9" t="str">
        <f>IF(T596&gt;VLOOKUP(J596,Some_data!$A$2:$M$3143,13,FALSE),"Greater","Less")</f>
        <v>Less</v>
      </c>
      <c r="AE596" s="9"/>
      <c r="AF596" t="s">
        <v>87</v>
      </c>
      <c r="AG596" s="1">
        <v>2.6</v>
      </c>
      <c r="AH596" s="2">
        <v>47423</v>
      </c>
      <c r="AI596" s="2">
        <v>46692</v>
      </c>
      <c r="AJ596" t="s">
        <v>31</v>
      </c>
      <c r="AK596" s="2">
        <v>46692</v>
      </c>
      <c r="AL596" t="s">
        <v>88</v>
      </c>
      <c r="AM596" t="s">
        <v>31</v>
      </c>
      <c r="AN596" t="s">
        <v>88</v>
      </c>
      <c r="AO596" t="s">
        <v>31</v>
      </c>
      <c r="AP596" t="s">
        <v>33</v>
      </c>
      <c r="AQ596" t="s">
        <v>31</v>
      </c>
      <c r="AR596" t="s">
        <v>100</v>
      </c>
      <c r="AS596" t="s">
        <v>70</v>
      </c>
      <c r="AT596" s="3">
        <v>2.6</v>
      </c>
      <c r="AU596" s="3">
        <v>3.1070000000000002</v>
      </c>
      <c r="AV596" s="4">
        <v>875000</v>
      </c>
      <c r="AW596" s="5">
        <v>100</v>
      </c>
      <c r="AX596" s="6">
        <v>875000</v>
      </c>
      <c r="AY596" s="5">
        <v>104.288</v>
      </c>
      <c r="AZ596" s="4">
        <v>912520</v>
      </c>
      <c r="BA596" s="4">
        <v>37520</v>
      </c>
    </row>
    <row r="597" spans="1:53" hidden="1" x14ac:dyDescent="0.25">
      <c r="A597" t="str">
        <f t="shared" si="25"/>
        <v>Dup</v>
      </c>
      <c r="B597" t="str">
        <f t="shared" si="24"/>
        <v>689900</v>
      </c>
      <c r="C597" t="s">
        <v>596</v>
      </c>
      <c r="D597" t="s">
        <v>27</v>
      </c>
      <c r="E597" t="s">
        <v>593</v>
      </c>
      <c r="F597" t="s">
        <v>1100</v>
      </c>
      <c r="G597" t="s">
        <v>323</v>
      </c>
      <c r="H597" t="str">
        <f>F597&amp;", "&amp;G597</f>
        <v>Outagamie, WI</v>
      </c>
      <c r="I597" t="s">
        <v>1188</v>
      </c>
      <c r="J597" s="7">
        <v>55087</v>
      </c>
      <c r="K597" t="s">
        <v>1229</v>
      </c>
      <c r="L597">
        <v>183288</v>
      </c>
      <c r="M597">
        <v>164765</v>
      </c>
      <c r="N597">
        <v>2294</v>
      </c>
      <c r="O597">
        <v>3026</v>
      </c>
      <c r="P597">
        <v>6165</v>
      </c>
      <c r="Q597">
        <v>35</v>
      </c>
      <c r="R597">
        <v>3958</v>
      </c>
      <c r="S597">
        <v>3045</v>
      </c>
      <c r="T597" s="12">
        <v>89.89404652786871</v>
      </c>
      <c r="U597" s="9">
        <f>N597/L597</f>
        <v>1.2515822094190563E-2</v>
      </c>
      <c r="V597" s="9">
        <f>O597/L597</f>
        <v>1.6509536903670727E-2</v>
      </c>
      <c r="W597" s="9">
        <f>P597/L597</f>
        <v>3.3635589891318582E-2</v>
      </c>
      <c r="X597" s="9">
        <f>Q597/L597</f>
        <v>1.9095630919645584E-4</v>
      </c>
      <c r="Y597" s="9">
        <f>R597/L597</f>
        <v>2.1594430622844923E-2</v>
      </c>
      <c r="Z597" s="9">
        <f>S597/L597</f>
        <v>1.661319890009166E-2</v>
      </c>
      <c r="AA597" s="9">
        <f>SUM(N597:S597)/L597</f>
        <v>0.1010595347213129</v>
      </c>
      <c r="AB597" s="9" t="str">
        <f>IF(T597&gt;73,"Greater","Less")</f>
        <v>Greater</v>
      </c>
      <c r="AC597" s="9" t="str">
        <f>IF(T597&gt;VLOOKUP(G597,Some_data!$C$3144:$M$3196,11,FALSE),"Greater","Less")</f>
        <v>Greater</v>
      </c>
      <c r="AD597" s="9" t="str">
        <f>IF(T597&gt;VLOOKUP(J597,Some_data!$A$2:$M$3143,13,FALSE),"Greater","Less")</f>
        <v>Less</v>
      </c>
      <c r="AE597" s="9"/>
      <c r="AF597" t="s">
        <v>87</v>
      </c>
      <c r="AG597" s="1">
        <v>2.8</v>
      </c>
      <c r="AH597" s="2">
        <v>47788</v>
      </c>
      <c r="AI597" s="2">
        <v>46692</v>
      </c>
      <c r="AJ597" t="s">
        <v>31</v>
      </c>
      <c r="AK597" s="2">
        <v>46692</v>
      </c>
      <c r="AL597" t="s">
        <v>88</v>
      </c>
      <c r="AM597" t="s">
        <v>31</v>
      </c>
      <c r="AN597" t="s">
        <v>88</v>
      </c>
      <c r="AO597" t="s">
        <v>31</v>
      </c>
      <c r="AP597" t="s">
        <v>33</v>
      </c>
      <c r="AQ597" t="s">
        <v>31</v>
      </c>
      <c r="AR597" t="s">
        <v>100</v>
      </c>
      <c r="AS597" t="s">
        <v>70</v>
      </c>
      <c r="AT597" s="3">
        <v>2.8</v>
      </c>
      <c r="AU597" s="3">
        <v>3.3610000000000002</v>
      </c>
      <c r="AV597" s="4">
        <v>910000</v>
      </c>
      <c r="AW597" s="5">
        <v>100</v>
      </c>
      <c r="AX597" s="6">
        <v>910000</v>
      </c>
      <c r="AY597" s="5">
        <v>104.407</v>
      </c>
      <c r="AZ597" s="4">
        <v>950103.7</v>
      </c>
      <c r="BA597" s="4">
        <v>40103.699999999997</v>
      </c>
    </row>
    <row r="598" spans="1:53" hidden="1" x14ac:dyDescent="0.25">
      <c r="A598" t="str">
        <f t="shared" si="25"/>
        <v>Dup</v>
      </c>
      <c r="B598" t="str">
        <f t="shared" si="24"/>
        <v>689900</v>
      </c>
      <c r="C598" t="s">
        <v>597</v>
      </c>
      <c r="D598" t="s">
        <v>27</v>
      </c>
      <c r="E598" t="s">
        <v>593</v>
      </c>
      <c r="F598" t="s">
        <v>1100</v>
      </c>
      <c r="G598" t="s">
        <v>323</v>
      </c>
      <c r="H598" t="str">
        <f>F598&amp;", "&amp;G598</f>
        <v>Outagamie, WI</v>
      </c>
      <c r="I598" t="s">
        <v>1188</v>
      </c>
      <c r="J598" s="7">
        <v>55087</v>
      </c>
      <c r="K598" t="s">
        <v>1229</v>
      </c>
      <c r="L598">
        <v>183288</v>
      </c>
      <c r="M598">
        <v>164765</v>
      </c>
      <c r="N598">
        <v>2294</v>
      </c>
      <c r="O598">
        <v>3026</v>
      </c>
      <c r="P598">
        <v>6165</v>
      </c>
      <c r="Q598">
        <v>35</v>
      </c>
      <c r="R598">
        <v>3958</v>
      </c>
      <c r="S598">
        <v>3045</v>
      </c>
      <c r="T598" s="12">
        <v>89.89404652786871</v>
      </c>
      <c r="U598" s="9">
        <f>N598/L598</f>
        <v>1.2515822094190563E-2</v>
      </c>
      <c r="V598" s="9">
        <f>O598/L598</f>
        <v>1.6509536903670727E-2</v>
      </c>
      <c r="W598" s="9">
        <f>P598/L598</f>
        <v>3.3635589891318582E-2</v>
      </c>
      <c r="X598" s="9">
        <f>Q598/L598</f>
        <v>1.9095630919645584E-4</v>
      </c>
      <c r="Y598" s="9">
        <f>R598/L598</f>
        <v>2.1594430622844923E-2</v>
      </c>
      <c r="Z598" s="9">
        <f>S598/L598</f>
        <v>1.661319890009166E-2</v>
      </c>
      <c r="AA598" s="9">
        <f>SUM(N598:S598)/L598</f>
        <v>0.1010595347213129</v>
      </c>
      <c r="AB598" s="9" t="str">
        <f>IF(T598&gt;73,"Greater","Less")</f>
        <v>Greater</v>
      </c>
      <c r="AC598" s="9" t="str">
        <f>IF(T598&gt;VLOOKUP(G598,Some_data!$C$3144:$M$3196,11,FALSE),"Greater","Less")</f>
        <v>Greater</v>
      </c>
      <c r="AD598" s="9" t="str">
        <f>IF(T598&gt;VLOOKUP(J598,Some_data!$A$2:$M$3143,13,FALSE),"Greater","Less")</f>
        <v>Less</v>
      </c>
      <c r="AE598" s="9"/>
      <c r="AF598" t="s">
        <v>87</v>
      </c>
      <c r="AG598" s="1">
        <v>2.9</v>
      </c>
      <c r="AH598" s="2">
        <v>48153</v>
      </c>
      <c r="AI598" s="2">
        <v>46692</v>
      </c>
      <c r="AJ598" t="s">
        <v>31</v>
      </c>
      <c r="AK598" s="2">
        <v>46692</v>
      </c>
      <c r="AL598" t="s">
        <v>88</v>
      </c>
      <c r="AM598" t="s">
        <v>31</v>
      </c>
      <c r="AN598" t="s">
        <v>88</v>
      </c>
      <c r="AO598" t="s">
        <v>31</v>
      </c>
      <c r="AP598" t="s">
        <v>33</v>
      </c>
      <c r="AQ598" t="s">
        <v>31</v>
      </c>
      <c r="AR598" t="s">
        <v>100</v>
      </c>
      <c r="AS598" t="s">
        <v>70</v>
      </c>
      <c r="AT598" s="3">
        <v>2.9</v>
      </c>
      <c r="AU598" s="3">
        <v>3.4870000000000001</v>
      </c>
      <c r="AV598" s="4">
        <v>945000</v>
      </c>
      <c r="AW598" s="5">
        <v>100</v>
      </c>
      <c r="AX598" s="6">
        <v>945000</v>
      </c>
      <c r="AY598" s="5">
        <v>103.253</v>
      </c>
      <c r="AZ598" s="4">
        <v>975740.85</v>
      </c>
      <c r="BA598" s="4">
        <v>30740.85</v>
      </c>
    </row>
    <row r="599" spans="1:53" hidden="1" x14ac:dyDescent="0.25">
      <c r="A599" t="str">
        <f t="shared" si="25"/>
        <v>Dup</v>
      </c>
      <c r="B599" t="str">
        <f t="shared" si="24"/>
        <v>689900</v>
      </c>
      <c r="C599" t="s">
        <v>598</v>
      </c>
      <c r="D599" t="s">
        <v>27</v>
      </c>
      <c r="E599" t="s">
        <v>593</v>
      </c>
      <c r="F599" t="s">
        <v>1100</v>
      </c>
      <c r="G599" t="s">
        <v>323</v>
      </c>
      <c r="H599" t="str">
        <f>F599&amp;", "&amp;G599</f>
        <v>Outagamie, WI</v>
      </c>
      <c r="I599" t="s">
        <v>1188</v>
      </c>
      <c r="J599" s="7">
        <v>55087</v>
      </c>
      <c r="K599" t="s">
        <v>1229</v>
      </c>
      <c r="L599">
        <v>183288</v>
      </c>
      <c r="M599">
        <v>164765</v>
      </c>
      <c r="N599">
        <v>2294</v>
      </c>
      <c r="O599">
        <v>3026</v>
      </c>
      <c r="P599">
        <v>6165</v>
      </c>
      <c r="Q599">
        <v>35</v>
      </c>
      <c r="R599">
        <v>3958</v>
      </c>
      <c r="S599">
        <v>3045</v>
      </c>
      <c r="T599" s="12">
        <v>89.89404652786871</v>
      </c>
      <c r="U599" s="9">
        <f>N599/L599</f>
        <v>1.2515822094190563E-2</v>
      </c>
      <c r="V599" s="9">
        <f>O599/L599</f>
        <v>1.6509536903670727E-2</v>
      </c>
      <c r="W599" s="9">
        <f>P599/L599</f>
        <v>3.3635589891318582E-2</v>
      </c>
      <c r="X599" s="9">
        <f>Q599/L599</f>
        <v>1.9095630919645584E-4</v>
      </c>
      <c r="Y599" s="9">
        <f>R599/L599</f>
        <v>2.1594430622844923E-2</v>
      </c>
      <c r="Z599" s="9">
        <f>S599/L599</f>
        <v>1.661319890009166E-2</v>
      </c>
      <c r="AA599" s="9">
        <f>SUM(N599:S599)/L599</f>
        <v>0.1010595347213129</v>
      </c>
      <c r="AB599" s="9" t="str">
        <f>IF(T599&gt;73,"Greater","Less")</f>
        <v>Greater</v>
      </c>
      <c r="AC599" s="9" t="str">
        <f>IF(T599&gt;VLOOKUP(G599,Some_data!$C$3144:$M$3196,11,FALSE),"Greater","Less")</f>
        <v>Greater</v>
      </c>
      <c r="AD599" s="9" t="str">
        <f>IF(T599&gt;VLOOKUP(J599,Some_data!$A$2:$M$3143,13,FALSE),"Greater","Less")</f>
        <v>Less</v>
      </c>
      <c r="AE599" s="9"/>
      <c r="AF599" t="s">
        <v>87</v>
      </c>
      <c r="AG599" s="1">
        <v>3</v>
      </c>
      <c r="AH599" s="2">
        <v>48519</v>
      </c>
      <c r="AI599" s="2">
        <v>46692</v>
      </c>
      <c r="AJ599" t="s">
        <v>31</v>
      </c>
      <c r="AK599" s="2">
        <v>46692</v>
      </c>
      <c r="AL599" t="s">
        <v>88</v>
      </c>
      <c r="AM599" t="s">
        <v>31</v>
      </c>
      <c r="AN599" t="s">
        <v>88</v>
      </c>
      <c r="AO599" t="s">
        <v>31</v>
      </c>
      <c r="AP599" t="s">
        <v>33</v>
      </c>
      <c r="AQ599" t="s">
        <v>31</v>
      </c>
      <c r="AR599" t="s">
        <v>100</v>
      </c>
      <c r="AS599" t="s">
        <v>70</v>
      </c>
      <c r="AT599" s="3">
        <v>3</v>
      </c>
      <c r="AU599" s="3">
        <v>3.6139999999999999</v>
      </c>
      <c r="AV599" s="4">
        <v>980000</v>
      </c>
      <c r="AW599" s="5">
        <v>100</v>
      </c>
      <c r="AX599" s="6">
        <v>980000</v>
      </c>
      <c r="AY599" s="5">
        <v>104.09699999999999</v>
      </c>
      <c r="AZ599" s="4">
        <v>1020150.6</v>
      </c>
      <c r="BA599" s="4">
        <v>40150.6</v>
      </c>
    </row>
    <row r="600" spans="1:53" hidden="1" x14ac:dyDescent="0.25">
      <c r="A600" t="str">
        <f t="shared" si="25"/>
        <v>Dup</v>
      </c>
      <c r="B600" t="str">
        <f t="shared" si="24"/>
        <v>689900</v>
      </c>
      <c r="C600" t="s">
        <v>599</v>
      </c>
      <c r="D600" t="s">
        <v>27</v>
      </c>
      <c r="E600" t="s">
        <v>593</v>
      </c>
      <c r="F600" t="s">
        <v>1100</v>
      </c>
      <c r="G600" t="s">
        <v>323</v>
      </c>
      <c r="H600" t="str">
        <f>F600&amp;", "&amp;G600</f>
        <v>Outagamie, WI</v>
      </c>
      <c r="I600" t="s">
        <v>1188</v>
      </c>
      <c r="J600" s="7">
        <v>55087</v>
      </c>
      <c r="K600" t="s">
        <v>1229</v>
      </c>
      <c r="L600">
        <v>183288</v>
      </c>
      <c r="M600">
        <v>164765</v>
      </c>
      <c r="N600">
        <v>2294</v>
      </c>
      <c r="O600">
        <v>3026</v>
      </c>
      <c r="P600">
        <v>6165</v>
      </c>
      <c r="Q600">
        <v>35</v>
      </c>
      <c r="R600">
        <v>3958</v>
      </c>
      <c r="S600">
        <v>3045</v>
      </c>
      <c r="T600" s="12">
        <v>89.89404652786871</v>
      </c>
      <c r="U600" s="9">
        <f>N600/L600</f>
        <v>1.2515822094190563E-2</v>
      </c>
      <c r="V600" s="9">
        <f>O600/L600</f>
        <v>1.6509536903670727E-2</v>
      </c>
      <c r="W600" s="9">
        <f>P600/L600</f>
        <v>3.3635589891318582E-2</v>
      </c>
      <c r="X600" s="9">
        <f>Q600/L600</f>
        <v>1.9095630919645584E-4</v>
      </c>
      <c r="Y600" s="9">
        <f>R600/L600</f>
        <v>2.1594430622844923E-2</v>
      </c>
      <c r="Z600" s="9">
        <f>S600/L600</f>
        <v>1.661319890009166E-2</v>
      </c>
      <c r="AA600" s="9">
        <f>SUM(N600:S600)/L600</f>
        <v>0.1010595347213129</v>
      </c>
      <c r="AB600" s="9" t="str">
        <f>IF(T600&gt;73,"Greater","Less")</f>
        <v>Greater</v>
      </c>
      <c r="AC600" s="9" t="str">
        <f>IF(T600&gt;VLOOKUP(G600,Some_data!$C$3144:$M$3196,11,FALSE),"Greater","Less")</f>
        <v>Greater</v>
      </c>
      <c r="AD600" s="9" t="str">
        <f>IF(T600&gt;VLOOKUP(J600,Some_data!$A$2:$M$3143,13,FALSE),"Greater","Less")</f>
        <v>Less</v>
      </c>
      <c r="AE600" s="9"/>
      <c r="AF600" t="s">
        <v>87</v>
      </c>
      <c r="AG600" s="1">
        <v>3.05</v>
      </c>
      <c r="AH600" s="2">
        <v>48884</v>
      </c>
      <c r="AI600" s="2">
        <v>46692</v>
      </c>
      <c r="AJ600" t="s">
        <v>31</v>
      </c>
      <c r="AK600" s="2">
        <v>46692</v>
      </c>
      <c r="AL600" t="s">
        <v>88</v>
      </c>
      <c r="AM600" t="s">
        <v>31</v>
      </c>
      <c r="AN600" t="s">
        <v>88</v>
      </c>
      <c r="AO600" t="s">
        <v>31</v>
      </c>
      <c r="AP600" t="s">
        <v>33</v>
      </c>
      <c r="AQ600" t="s">
        <v>31</v>
      </c>
      <c r="AR600" t="s">
        <v>100</v>
      </c>
      <c r="AS600" t="s">
        <v>70</v>
      </c>
      <c r="AT600" s="3">
        <v>3.05</v>
      </c>
      <c r="AU600" s="3">
        <v>3.677</v>
      </c>
      <c r="AV600" s="4">
        <v>1010000</v>
      </c>
      <c r="AW600" s="5">
        <v>100</v>
      </c>
      <c r="AX600" s="6">
        <v>1010000</v>
      </c>
      <c r="AY600" s="5">
        <v>103.35899999999999</v>
      </c>
      <c r="AZ600" s="4">
        <v>1043925.9</v>
      </c>
      <c r="BA600" s="4">
        <v>33925.9</v>
      </c>
    </row>
    <row r="601" spans="1:53" hidden="1" x14ac:dyDescent="0.25">
      <c r="A601" t="str">
        <f t="shared" si="25"/>
        <v>Dup</v>
      </c>
      <c r="B601" t="str">
        <f t="shared" si="24"/>
        <v>689900</v>
      </c>
      <c r="C601" t="s">
        <v>600</v>
      </c>
      <c r="D601" t="s">
        <v>27</v>
      </c>
      <c r="E601" t="s">
        <v>593</v>
      </c>
      <c r="F601" t="s">
        <v>1100</v>
      </c>
      <c r="G601" t="s">
        <v>323</v>
      </c>
      <c r="H601" t="str">
        <f>F601&amp;", "&amp;G601</f>
        <v>Outagamie, WI</v>
      </c>
      <c r="I601" t="s">
        <v>1188</v>
      </c>
      <c r="J601" s="7">
        <v>55087</v>
      </c>
      <c r="K601" t="s">
        <v>1229</v>
      </c>
      <c r="L601">
        <v>183288</v>
      </c>
      <c r="M601">
        <v>164765</v>
      </c>
      <c r="N601">
        <v>2294</v>
      </c>
      <c r="O601">
        <v>3026</v>
      </c>
      <c r="P601">
        <v>6165</v>
      </c>
      <c r="Q601">
        <v>35</v>
      </c>
      <c r="R601">
        <v>3958</v>
      </c>
      <c r="S601">
        <v>3045</v>
      </c>
      <c r="T601" s="12">
        <v>89.89404652786871</v>
      </c>
      <c r="U601" s="9">
        <f>N601/L601</f>
        <v>1.2515822094190563E-2</v>
      </c>
      <c r="V601" s="9">
        <f>O601/L601</f>
        <v>1.6509536903670727E-2</v>
      </c>
      <c r="W601" s="9">
        <f>P601/L601</f>
        <v>3.3635589891318582E-2</v>
      </c>
      <c r="X601" s="9">
        <f>Q601/L601</f>
        <v>1.9095630919645584E-4</v>
      </c>
      <c r="Y601" s="9">
        <f>R601/L601</f>
        <v>2.1594430622844923E-2</v>
      </c>
      <c r="Z601" s="9">
        <f>S601/L601</f>
        <v>1.661319890009166E-2</v>
      </c>
      <c r="AA601" s="9">
        <f>SUM(N601:S601)/L601</f>
        <v>0.1010595347213129</v>
      </c>
      <c r="AB601" s="9" t="str">
        <f>IF(T601&gt;73,"Greater","Less")</f>
        <v>Greater</v>
      </c>
      <c r="AC601" s="9" t="str">
        <f>IF(T601&gt;VLOOKUP(G601,Some_data!$C$3144:$M$3196,11,FALSE),"Greater","Less")</f>
        <v>Greater</v>
      </c>
      <c r="AD601" s="9" t="str">
        <f>IF(T601&gt;VLOOKUP(J601,Some_data!$A$2:$M$3143,13,FALSE),"Greater","Less")</f>
        <v>Less</v>
      </c>
      <c r="AE601" s="9"/>
      <c r="AF601" t="s">
        <v>87</v>
      </c>
      <c r="AG601" s="1">
        <v>3.1</v>
      </c>
      <c r="AH601" s="2">
        <v>49249</v>
      </c>
      <c r="AI601" s="2">
        <v>46692</v>
      </c>
      <c r="AJ601" t="s">
        <v>31</v>
      </c>
      <c r="AK601" s="2">
        <v>46692</v>
      </c>
      <c r="AL601" t="s">
        <v>88</v>
      </c>
      <c r="AM601" t="s">
        <v>31</v>
      </c>
      <c r="AN601" t="s">
        <v>88</v>
      </c>
      <c r="AO601" t="s">
        <v>31</v>
      </c>
      <c r="AP601" t="s">
        <v>33</v>
      </c>
      <c r="AQ601" t="s">
        <v>31</v>
      </c>
      <c r="AR601" t="s">
        <v>100</v>
      </c>
      <c r="AS601" t="s">
        <v>70</v>
      </c>
      <c r="AT601" s="3">
        <v>3.1</v>
      </c>
      <c r="AU601" s="3">
        <v>3.74</v>
      </c>
      <c r="AV601" s="4">
        <v>1040000</v>
      </c>
      <c r="AW601" s="5">
        <v>100</v>
      </c>
      <c r="AX601" s="6">
        <v>1040000</v>
      </c>
      <c r="AY601" s="5">
        <v>103.349</v>
      </c>
      <c r="AZ601" s="4">
        <v>1074829.6000000001</v>
      </c>
      <c r="BA601" s="4">
        <v>34829.599999999999</v>
      </c>
    </row>
    <row r="602" spans="1:53" hidden="1" x14ac:dyDescent="0.25">
      <c r="A602" t="str">
        <f t="shared" si="25"/>
        <v>Dup</v>
      </c>
      <c r="B602" t="str">
        <f t="shared" si="24"/>
        <v>689900</v>
      </c>
      <c r="C602" t="s">
        <v>601</v>
      </c>
      <c r="D602" t="s">
        <v>27</v>
      </c>
      <c r="E602" t="s">
        <v>593</v>
      </c>
      <c r="F602" t="s">
        <v>1100</v>
      </c>
      <c r="G602" t="s">
        <v>323</v>
      </c>
      <c r="H602" t="str">
        <f>F602&amp;", "&amp;G602</f>
        <v>Outagamie, WI</v>
      </c>
      <c r="I602" t="s">
        <v>1188</v>
      </c>
      <c r="J602" s="7">
        <v>55087</v>
      </c>
      <c r="K602" t="s">
        <v>1229</v>
      </c>
      <c r="L602">
        <v>183288</v>
      </c>
      <c r="M602">
        <v>164765</v>
      </c>
      <c r="N602">
        <v>2294</v>
      </c>
      <c r="O602">
        <v>3026</v>
      </c>
      <c r="P602">
        <v>6165</v>
      </c>
      <c r="Q602">
        <v>35</v>
      </c>
      <c r="R602">
        <v>3958</v>
      </c>
      <c r="S602">
        <v>3045</v>
      </c>
      <c r="T602" s="12">
        <v>89.89404652786871</v>
      </c>
      <c r="U602" s="9">
        <f>N602/L602</f>
        <v>1.2515822094190563E-2</v>
      </c>
      <c r="V602" s="9">
        <f>O602/L602</f>
        <v>1.6509536903670727E-2</v>
      </c>
      <c r="W602" s="9">
        <f>P602/L602</f>
        <v>3.3635589891318582E-2</v>
      </c>
      <c r="X602" s="9">
        <f>Q602/L602</f>
        <v>1.9095630919645584E-4</v>
      </c>
      <c r="Y602" s="9">
        <f>R602/L602</f>
        <v>2.1594430622844923E-2</v>
      </c>
      <c r="Z602" s="9">
        <f>S602/L602</f>
        <v>1.661319890009166E-2</v>
      </c>
      <c r="AA602" s="9">
        <f>SUM(N602:S602)/L602</f>
        <v>0.1010595347213129</v>
      </c>
      <c r="AB602" s="9" t="str">
        <f>IF(T602&gt;73,"Greater","Less")</f>
        <v>Greater</v>
      </c>
      <c r="AC602" s="9" t="str">
        <f>IF(T602&gt;VLOOKUP(G602,Some_data!$C$3144:$M$3196,11,FALSE),"Greater","Less")</f>
        <v>Greater</v>
      </c>
      <c r="AD602" s="9" t="str">
        <f>IF(T602&gt;VLOOKUP(J602,Some_data!$A$2:$M$3143,13,FALSE),"Greater","Less")</f>
        <v>Less</v>
      </c>
      <c r="AE602" s="9"/>
      <c r="AF602" t="s">
        <v>87</v>
      </c>
      <c r="AG602" s="1">
        <v>3.15</v>
      </c>
      <c r="AH602" s="2">
        <v>49614</v>
      </c>
      <c r="AI602" s="2">
        <v>46692</v>
      </c>
      <c r="AJ602" t="s">
        <v>31</v>
      </c>
      <c r="AK602" s="2">
        <v>46692</v>
      </c>
      <c r="AL602" t="s">
        <v>88</v>
      </c>
      <c r="AM602" t="s">
        <v>31</v>
      </c>
      <c r="AN602" t="s">
        <v>88</v>
      </c>
      <c r="AO602" t="s">
        <v>31</v>
      </c>
      <c r="AP602" t="s">
        <v>33</v>
      </c>
      <c r="AQ602" t="s">
        <v>31</v>
      </c>
      <c r="AR602" t="s">
        <v>100</v>
      </c>
      <c r="AS602" t="s">
        <v>70</v>
      </c>
      <c r="AT602" s="3">
        <v>3.15</v>
      </c>
      <c r="AU602" s="3">
        <v>3.8039999999999998</v>
      </c>
      <c r="AV602" s="4">
        <v>1065000</v>
      </c>
      <c r="AW602" s="5">
        <v>100</v>
      </c>
      <c r="AX602" s="6">
        <v>1065000</v>
      </c>
      <c r="AY602" s="5">
        <v>103.381</v>
      </c>
      <c r="AZ602" s="4">
        <v>1101007.6499999999</v>
      </c>
      <c r="BA602" s="4">
        <v>36007.65</v>
      </c>
    </row>
    <row r="603" spans="1:53" hidden="1" x14ac:dyDescent="0.25">
      <c r="A603" t="str">
        <f t="shared" si="25"/>
        <v>Dup</v>
      </c>
      <c r="B603" t="str">
        <f t="shared" si="24"/>
        <v>689900</v>
      </c>
      <c r="C603" t="s">
        <v>602</v>
      </c>
      <c r="D603" t="s">
        <v>27</v>
      </c>
      <c r="E603" t="s">
        <v>593</v>
      </c>
      <c r="F603" t="s">
        <v>1100</v>
      </c>
      <c r="G603" t="s">
        <v>323</v>
      </c>
      <c r="H603" t="str">
        <f>F603&amp;", "&amp;G603</f>
        <v>Outagamie, WI</v>
      </c>
      <c r="I603" t="s">
        <v>1188</v>
      </c>
      <c r="J603" s="7">
        <v>55087</v>
      </c>
      <c r="K603" t="s">
        <v>1229</v>
      </c>
      <c r="L603">
        <v>183288</v>
      </c>
      <c r="M603">
        <v>164765</v>
      </c>
      <c r="N603">
        <v>2294</v>
      </c>
      <c r="O603">
        <v>3026</v>
      </c>
      <c r="P603">
        <v>6165</v>
      </c>
      <c r="Q603">
        <v>35</v>
      </c>
      <c r="R603">
        <v>3958</v>
      </c>
      <c r="S603">
        <v>3045</v>
      </c>
      <c r="T603" s="12">
        <v>89.89404652786871</v>
      </c>
      <c r="U603" s="9">
        <f>N603/L603</f>
        <v>1.2515822094190563E-2</v>
      </c>
      <c r="V603" s="9">
        <f>O603/L603</f>
        <v>1.6509536903670727E-2</v>
      </c>
      <c r="W603" s="9">
        <f>P603/L603</f>
        <v>3.3635589891318582E-2</v>
      </c>
      <c r="X603" s="9">
        <f>Q603/L603</f>
        <v>1.9095630919645584E-4</v>
      </c>
      <c r="Y603" s="9">
        <f>R603/L603</f>
        <v>2.1594430622844923E-2</v>
      </c>
      <c r="Z603" s="9">
        <f>S603/L603</f>
        <v>1.661319890009166E-2</v>
      </c>
      <c r="AA603" s="9">
        <f>SUM(N603:S603)/L603</f>
        <v>0.1010595347213129</v>
      </c>
      <c r="AB603" s="9" t="str">
        <f>IF(T603&gt;73,"Greater","Less")</f>
        <v>Greater</v>
      </c>
      <c r="AC603" s="9" t="str">
        <f>IF(T603&gt;VLOOKUP(G603,Some_data!$C$3144:$M$3196,11,FALSE),"Greater","Less")</f>
        <v>Greater</v>
      </c>
      <c r="AD603" s="9" t="str">
        <f>IF(T603&gt;VLOOKUP(J603,Some_data!$A$2:$M$3143,13,FALSE),"Greater","Less")</f>
        <v>Less</v>
      </c>
      <c r="AE603" s="9"/>
      <c r="AF603" t="s">
        <v>87</v>
      </c>
      <c r="AG603" s="1">
        <v>3.2</v>
      </c>
      <c r="AH603" s="2">
        <v>49980</v>
      </c>
      <c r="AI603" s="2">
        <v>46692</v>
      </c>
      <c r="AJ603" t="s">
        <v>31</v>
      </c>
      <c r="AK603" s="2">
        <v>46692</v>
      </c>
      <c r="AL603" t="s">
        <v>88</v>
      </c>
      <c r="AM603" t="s">
        <v>31</v>
      </c>
      <c r="AN603" t="s">
        <v>88</v>
      </c>
      <c r="AO603" t="s">
        <v>31</v>
      </c>
      <c r="AP603" t="s">
        <v>33</v>
      </c>
      <c r="AQ603" t="s">
        <v>31</v>
      </c>
      <c r="AR603" t="s">
        <v>100</v>
      </c>
      <c r="AS603" t="s">
        <v>70</v>
      </c>
      <c r="AT603" s="3">
        <v>3.2</v>
      </c>
      <c r="AU603" s="3">
        <v>3.867</v>
      </c>
      <c r="AV603" s="4">
        <v>1085000</v>
      </c>
      <c r="AW603" s="5">
        <v>100</v>
      </c>
      <c r="AX603" s="6">
        <v>1085000</v>
      </c>
      <c r="AY603" s="5">
        <v>103.41500000000001</v>
      </c>
      <c r="AZ603" s="4">
        <v>1122052.75</v>
      </c>
      <c r="BA603" s="4">
        <v>37052.75</v>
      </c>
    </row>
    <row r="604" spans="1:53" x14ac:dyDescent="0.25">
      <c r="A604" t="str">
        <f t="shared" si="25"/>
        <v xml:space="preserve"> </v>
      </c>
      <c r="B604" t="str">
        <f t="shared" si="24"/>
        <v>700739</v>
      </c>
      <c r="C604" t="s">
        <v>1036</v>
      </c>
      <c r="D604" t="s">
        <v>27</v>
      </c>
      <c r="E604" t="s">
        <v>1037</v>
      </c>
      <c r="F604" t="s">
        <v>1135</v>
      </c>
      <c r="G604" t="s">
        <v>42</v>
      </c>
      <c r="H604" t="str">
        <f>F604&amp;", "&amp;G604</f>
        <v>Hubbard, MN</v>
      </c>
      <c r="I604" t="s">
        <v>1221</v>
      </c>
      <c r="J604" s="7">
        <v>27057</v>
      </c>
      <c r="K604" t="s">
        <v>1227</v>
      </c>
      <c r="L604">
        <v>12170</v>
      </c>
      <c r="M604">
        <v>11549</v>
      </c>
      <c r="N604">
        <v>167</v>
      </c>
      <c r="O604">
        <v>171</v>
      </c>
      <c r="P604">
        <v>23</v>
      </c>
      <c r="Q604">
        <v>0</v>
      </c>
      <c r="R604">
        <v>52</v>
      </c>
      <c r="S604">
        <v>208</v>
      </c>
      <c r="T604" s="12">
        <v>94.897288414133115</v>
      </c>
      <c r="U604" s="9">
        <f>N604/L604</f>
        <v>1.372226787181594E-2</v>
      </c>
      <c r="V604" s="9">
        <f>O604/L604</f>
        <v>1.4050944946589976E-2</v>
      </c>
      <c r="W604" s="9">
        <f>P604/L604</f>
        <v>1.8898931799506984E-3</v>
      </c>
      <c r="X604" s="9">
        <f>Q604/L604</f>
        <v>0</v>
      </c>
      <c r="Y604" s="9">
        <f>R604/L604</f>
        <v>4.2728019720624484E-3</v>
      </c>
      <c r="Z604" s="9">
        <f>S604/L604</f>
        <v>1.7091207888249794E-2</v>
      </c>
      <c r="AA604" s="9">
        <f>SUM(N604:S604)/L604</f>
        <v>5.1027115858668856E-2</v>
      </c>
      <c r="AB604" s="9" t="str">
        <f>IF(T604&gt;73,"Greater","Less")</f>
        <v>Greater</v>
      </c>
      <c r="AC604" s="9" t="str">
        <f>IF(T604&gt;VLOOKUP(G604,Some_data!$C$3144:$M$3196,11,FALSE),"Greater","Less")</f>
        <v>Greater</v>
      </c>
      <c r="AD604" s="9" t="str">
        <f>IF(T604&gt;VLOOKUP(J604,Some_data!$A$2:$M$3143,13,FALSE),"Greater","Less")</f>
        <v>Greater</v>
      </c>
      <c r="AE604" s="12">
        <f>IF(AD604="Greater",0,1)</f>
        <v>0</v>
      </c>
      <c r="AF604" t="s">
        <v>30</v>
      </c>
      <c r="AG604" s="1">
        <v>2</v>
      </c>
      <c r="AH604" s="2">
        <v>46419</v>
      </c>
      <c r="AI604" s="2">
        <v>46054</v>
      </c>
      <c r="AJ604" t="s">
        <v>31</v>
      </c>
      <c r="AK604" s="2">
        <v>46054</v>
      </c>
      <c r="AL604" t="s">
        <v>31</v>
      </c>
      <c r="AM604" t="s">
        <v>89</v>
      </c>
      <c r="AN604" t="s">
        <v>31</v>
      </c>
      <c r="AO604" t="s">
        <v>941</v>
      </c>
      <c r="AP604" t="s">
        <v>33</v>
      </c>
      <c r="AQ604" t="s">
        <v>31</v>
      </c>
      <c r="AR604" t="s">
        <v>60</v>
      </c>
      <c r="AS604" t="s">
        <v>966</v>
      </c>
      <c r="AT604" s="3">
        <v>1.5980000000000001</v>
      </c>
      <c r="AU604" s="3">
        <v>1.986</v>
      </c>
      <c r="AV604" s="4">
        <v>940000</v>
      </c>
      <c r="AW604" s="5">
        <v>102.52200000000001</v>
      </c>
      <c r="AX604" s="6">
        <v>963706.8</v>
      </c>
      <c r="AY604" s="5">
        <v>103.245</v>
      </c>
      <c r="AZ604" s="4">
        <v>970503</v>
      </c>
      <c r="BA604" s="4">
        <v>6796.2</v>
      </c>
    </row>
    <row r="605" spans="1:53" hidden="1" x14ac:dyDescent="0.25">
      <c r="A605" t="str">
        <f t="shared" si="25"/>
        <v>Dup</v>
      </c>
      <c r="B605" t="str">
        <f t="shared" si="24"/>
        <v>700739</v>
      </c>
      <c r="C605" t="s">
        <v>1038</v>
      </c>
      <c r="D605" t="s">
        <v>27</v>
      </c>
      <c r="E605" t="s">
        <v>1037</v>
      </c>
      <c r="F605" t="s">
        <v>1135</v>
      </c>
      <c r="G605" t="s">
        <v>42</v>
      </c>
      <c r="H605" t="str">
        <f>F605&amp;", "&amp;G605</f>
        <v>Hubbard, MN</v>
      </c>
      <c r="I605" t="s">
        <v>1221</v>
      </c>
      <c r="J605" s="7">
        <v>27057</v>
      </c>
      <c r="K605" t="s">
        <v>1227</v>
      </c>
      <c r="L605">
        <v>12170</v>
      </c>
      <c r="M605">
        <v>11549</v>
      </c>
      <c r="N605">
        <v>167</v>
      </c>
      <c r="O605">
        <v>171</v>
      </c>
      <c r="P605">
        <v>23</v>
      </c>
      <c r="Q605">
        <v>0</v>
      </c>
      <c r="R605">
        <v>52</v>
      </c>
      <c r="S605">
        <v>208</v>
      </c>
      <c r="T605" s="12">
        <v>94.897288414133115</v>
      </c>
      <c r="U605" s="9">
        <f>N605/L605</f>
        <v>1.372226787181594E-2</v>
      </c>
      <c r="V605" s="9">
        <f>O605/L605</f>
        <v>1.4050944946589976E-2</v>
      </c>
      <c r="W605" s="9">
        <f>P605/L605</f>
        <v>1.8898931799506984E-3</v>
      </c>
      <c r="X605" s="9">
        <f>Q605/L605</f>
        <v>0</v>
      </c>
      <c r="Y605" s="9">
        <f>R605/L605</f>
        <v>4.2728019720624484E-3</v>
      </c>
      <c r="Z605" s="9">
        <f>S605/L605</f>
        <v>1.7091207888249794E-2</v>
      </c>
      <c r="AA605" s="9">
        <f>SUM(N605:S605)/L605</f>
        <v>5.1027115858668856E-2</v>
      </c>
      <c r="AB605" s="9" t="str">
        <f>IF(T605&gt;73,"Greater","Less")</f>
        <v>Greater</v>
      </c>
      <c r="AC605" s="9" t="str">
        <f>IF(T605&gt;VLOOKUP(G605,Some_data!$C$3144:$M$3196,11,FALSE),"Greater","Less")</f>
        <v>Greater</v>
      </c>
      <c r="AD605" s="9" t="str">
        <f>IF(T605&gt;VLOOKUP(J605,Some_data!$A$2:$M$3143,13,FALSE),"Greater","Less")</f>
        <v>Greater</v>
      </c>
      <c r="AE605" s="9"/>
      <c r="AF605" t="s">
        <v>30</v>
      </c>
      <c r="AG605" s="1">
        <v>2</v>
      </c>
      <c r="AH605" s="2">
        <v>46784</v>
      </c>
      <c r="AI605" s="2">
        <v>46054</v>
      </c>
      <c r="AJ605" t="s">
        <v>31</v>
      </c>
      <c r="AK605" s="2">
        <v>46054</v>
      </c>
      <c r="AL605" t="s">
        <v>31</v>
      </c>
      <c r="AM605" t="s">
        <v>89</v>
      </c>
      <c r="AN605" t="s">
        <v>31</v>
      </c>
      <c r="AO605" t="s">
        <v>941</v>
      </c>
      <c r="AP605" t="s">
        <v>33</v>
      </c>
      <c r="AQ605" t="s">
        <v>31</v>
      </c>
      <c r="AR605" t="s">
        <v>60</v>
      </c>
      <c r="AS605" t="s">
        <v>966</v>
      </c>
      <c r="AT605" s="3">
        <v>1.698</v>
      </c>
      <c r="AU605" s="3">
        <v>2.113</v>
      </c>
      <c r="AV605" s="4">
        <v>965000</v>
      </c>
      <c r="AW605" s="5">
        <v>101.884</v>
      </c>
      <c r="AX605" s="6">
        <v>983180.6</v>
      </c>
      <c r="AY605" s="5">
        <v>102.804</v>
      </c>
      <c r="AZ605" s="4">
        <v>992058.6</v>
      </c>
      <c r="BA605" s="4">
        <v>8878</v>
      </c>
    </row>
    <row r="606" spans="1:53" hidden="1" x14ac:dyDescent="0.25">
      <c r="A606" t="str">
        <f t="shared" si="25"/>
        <v>Dup</v>
      </c>
      <c r="B606" t="str">
        <f t="shared" si="24"/>
        <v>700739</v>
      </c>
      <c r="C606" t="s">
        <v>1039</v>
      </c>
      <c r="D606" t="s">
        <v>27</v>
      </c>
      <c r="E606" t="s">
        <v>1037</v>
      </c>
      <c r="F606" t="s">
        <v>1135</v>
      </c>
      <c r="G606" t="s">
        <v>42</v>
      </c>
      <c r="H606" t="str">
        <f>F606&amp;", "&amp;G606</f>
        <v>Hubbard, MN</v>
      </c>
      <c r="I606" t="s">
        <v>1221</v>
      </c>
      <c r="J606" s="7">
        <v>27057</v>
      </c>
      <c r="K606" t="s">
        <v>1227</v>
      </c>
      <c r="L606">
        <v>12170</v>
      </c>
      <c r="M606">
        <v>11549</v>
      </c>
      <c r="N606">
        <v>167</v>
      </c>
      <c r="O606">
        <v>171</v>
      </c>
      <c r="P606">
        <v>23</v>
      </c>
      <c r="Q606">
        <v>0</v>
      </c>
      <c r="R606">
        <v>52</v>
      </c>
      <c r="S606">
        <v>208</v>
      </c>
      <c r="T606" s="12">
        <v>94.897288414133115</v>
      </c>
      <c r="U606" s="9">
        <f>N606/L606</f>
        <v>1.372226787181594E-2</v>
      </c>
      <c r="V606" s="9">
        <f>O606/L606</f>
        <v>1.4050944946589976E-2</v>
      </c>
      <c r="W606" s="9">
        <f>P606/L606</f>
        <v>1.8898931799506984E-3</v>
      </c>
      <c r="X606" s="9">
        <f>Q606/L606</f>
        <v>0</v>
      </c>
      <c r="Y606" s="9">
        <f>R606/L606</f>
        <v>4.2728019720624484E-3</v>
      </c>
      <c r="Z606" s="9">
        <f>S606/L606</f>
        <v>1.7091207888249794E-2</v>
      </c>
      <c r="AA606" s="9">
        <f>SUM(N606:S606)/L606</f>
        <v>5.1027115858668856E-2</v>
      </c>
      <c r="AB606" s="9" t="str">
        <f>IF(T606&gt;73,"Greater","Less")</f>
        <v>Greater</v>
      </c>
      <c r="AC606" s="9" t="str">
        <f>IF(T606&gt;VLOOKUP(G606,Some_data!$C$3144:$M$3196,11,FALSE),"Greater","Less")</f>
        <v>Greater</v>
      </c>
      <c r="AD606" s="9" t="str">
        <f>IF(T606&gt;VLOOKUP(J606,Some_data!$A$2:$M$3143,13,FALSE),"Greater","Less")</f>
        <v>Greater</v>
      </c>
      <c r="AE606" s="9"/>
      <c r="AF606" t="s">
        <v>30</v>
      </c>
      <c r="AG606" s="1">
        <v>2</v>
      </c>
      <c r="AH606" s="2">
        <v>47150</v>
      </c>
      <c r="AI606" s="2">
        <v>46054</v>
      </c>
      <c r="AJ606" t="s">
        <v>31</v>
      </c>
      <c r="AK606" s="2">
        <v>46054</v>
      </c>
      <c r="AL606" t="s">
        <v>31</v>
      </c>
      <c r="AM606" t="s">
        <v>89</v>
      </c>
      <c r="AN606" t="s">
        <v>31</v>
      </c>
      <c r="AO606" t="s">
        <v>941</v>
      </c>
      <c r="AP606" t="s">
        <v>33</v>
      </c>
      <c r="AQ606" t="s">
        <v>31</v>
      </c>
      <c r="AR606" t="s">
        <v>60</v>
      </c>
      <c r="AS606" t="s">
        <v>966</v>
      </c>
      <c r="AT606" s="3">
        <v>1.7989999999999999</v>
      </c>
      <c r="AU606" s="3">
        <v>2.2400000000000002</v>
      </c>
      <c r="AV606" s="4">
        <v>1000000</v>
      </c>
      <c r="AW606" s="5">
        <v>101.251</v>
      </c>
      <c r="AX606" s="6">
        <v>1012510</v>
      </c>
      <c r="AY606" s="5">
        <v>102.485</v>
      </c>
      <c r="AZ606" s="4">
        <v>1024850</v>
      </c>
      <c r="BA606" s="4">
        <v>12340</v>
      </c>
    </row>
    <row r="607" spans="1:53" hidden="1" x14ac:dyDescent="0.25">
      <c r="A607" t="str">
        <f t="shared" si="25"/>
        <v>Dup</v>
      </c>
      <c r="B607" t="str">
        <f t="shared" si="24"/>
        <v>700739</v>
      </c>
      <c r="C607" t="s">
        <v>1040</v>
      </c>
      <c r="D607" t="s">
        <v>27</v>
      </c>
      <c r="E607" t="s">
        <v>1037</v>
      </c>
      <c r="F607" t="s">
        <v>1135</v>
      </c>
      <c r="G607" t="s">
        <v>42</v>
      </c>
      <c r="H607" t="str">
        <f>F607&amp;", "&amp;G607</f>
        <v>Hubbard, MN</v>
      </c>
      <c r="I607" t="s">
        <v>1221</v>
      </c>
      <c r="J607" s="7">
        <v>27057</v>
      </c>
      <c r="K607" t="s">
        <v>1227</v>
      </c>
      <c r="L607">
        <v>12170</v>
      </c>
      <c r="M607">
        <v>11549</v>
      </c>
      <c r="N607">
        <v>167</v>
      </c>
      <c r="O607">
        <v>171</v>
      </c>
      <c r="P607">
        <v>23</v>
      </c>
      <c r="Q607">
        <v>0</v>
      </c>
      <c r="R607">
        <v>52</v>
      </c>
      <c r="S607">
        <v>208</v>
      </c>
      <c r="T607" s="12">
        <v>94.897288414133115</v>
      </c>
      <c r="U607" s="9">
        <f>N607/L607</f>
        <v>1.372226787181594E-2</v>
      </c>
      <c r="V607" s="9">
        <f>O607/L607</f>
        <v>1.4050944946589976E-2</v>
      </c>
      <c r="W607" s="9">
        <f>P607/L607</f>
        <v>1.8898931799506984E-3</v>
      </c>
      <c r="X607" s="9">
        <f>Q607/L607</f>
        <v>0</v>
      </c>
      <c r="Y607" s="9">
        <f>R607/L607</f>
        <v>4.2728019720624484E-3</v>
      </c>
      <c r="Z607" s="9">
        <f>S607/L607</f>
        <v>1.7091207888249794E-2</v>
      </c>
      <c r="AA607" s="9">
        <f>SUM(N607:S607)/L607</f>
        <v>5.1027115858668856E-2</v>
      </c>
      <c r="AB607" s="9" t="str">
        <f>IF(T607&gt;73,"Greater","Less")</f>
        <v>Greater</v>
      </c>
      <c r="AC607" s="9" t="str">
        <f>IF(T607&gt;VLOOKUP(G607,Some_data!$C$3144:$M$3196,11,FALSE),"Greater","Less")</f>
        <v>Greater</v>
      </c>
      <c r="AD607" s="9" t="str">
        <f>IF(T607&gt;VLOOKUP(J607,Some_data!$A$2:$M$3143,13,FALSE),"Greater","Less")</f>
        <v>Greater</v>
      </c>
      <c r="AE607" s="9"/>
      <c r="AF607" t="s">
        <v>30</v>
      </c>
      <c r="AG607" s="1">
        <v>2</v>
      </c>
      <c r="AH607" s="2">
        <v>47515</v>
      </c>
      <c r="AI607" s="2">
        <v>46054</v>
      </c>
      <c r="AJ607" t="s">
        <v>31</v>
      </c>
      <c r="AK607" s="2">
        <v>46054</v>
      </c>
      <c r="AL607" t="s">
        <v>31</v>
      </c>
      <c r="AM607" t="s">
        <v>89</v>
      </c>
      <c r="AN607" t="s">
        <v>31</v>
      </c>
      <c r="AO607" t="s">
        <v>941</v>
      </c>
      <c r="AP607" t="s">
        <v>33</v>
      </c>
      <c r="AQ607" t="s">
        <v>31</v>
      </c>
      <c r="AR607" t="s">
        <v>60</v>
      </c>
      <c r="AS607" t="s">
        <v>966</v>
      </c>
      <c r="AT607" s="3">
        <v>1.9</v>
      </c>
      <c r="AU607" s="3">
        <v>2.3679999999999999</v>
      </c>
      <c r="AV607" s="4">
        <v>1015000</v>
      </c>
      <c r="AW607" s="5">
        <v>100.622</v>
      </c>
      <c r="AX607" s="6">
        <v>1021313.3</v>
      </c>
      <c r="AY607" s="5">
        <v>101.587</v>
      </c>
      <c r="AZ607" s="4">
        <v>1031108.05</v>
      </c>
      <c r="BA607" s="4">
        <v>9794.75</v>
      </c>
    </row>
    <row r="608" spans="1:53" x14ac:dyDescent="0.25">
      <c r="A608" t="str">
        <f t="shared" si="25"/>
        <v xml:space="preserve"> </v>
      </c>
      <c r="B608" t="str">
        <f t="shared" si="24"/>
        <v>703589</v>
      </c>
      <c r="C608" t="s">
        <v>341</v>
      </c>
      <c r="D608" t="s">
        <v>27</v>
      </c>
      <c r="E608" t="s">
        <v>342</v>
      </c>
      <c r="F608" t="s">
        <v>1077</v>
      </c>
      <c r="G608" t="s">
        <v>343</v>
      </c>
      <c r="H608" t="str">
        <f>F608&amp;", "&amp;G608</f>
        <v>Paulding, GA</v>
      </c>
      <c r="I608" t="s">
        <v>1165</v>
      </c>
      <c r="J608" s="7">
        <v>13223</v>
      </c>
      <c r="K608" t="s">
        <v>1229</v>
      </c>
      <c r="L608">
        <v>152399</v>
      </c>
      <c r="M608">
        <v>116211</v>
      </c>
      <c r="N608">
        <v>28271</v>
      </c>
      <c r="O608">
        <v>289</v>
      </c>
      <c r="P608">
        <v>1592</v>
      </c>
      <c r="Q608">
        <v>65</v>
      </c>
      <c r="R608">
        <v>2355</v>
      </c>
      <c r="S608">
        <v>3616</v>
      </c>
      <c r="T608" s="12">
        <v>76.25443736507458</v>
      </c>
      <c r="U608" s="9">
        <f>N608/L608</f>
        <v>0.18550646657786468</v>
      </c>
      <c r="V608" s="9">
        <f>O608/L608</f>
        <v>1.8963379024796751E-3</v>
      </c>
      <c r="W608" s="9">
        <f>P608/L608</f>
        <v>1.0446262770753089E-2</v>
      </c>
      <c r="X608" s="9">
        <f>Q608/L608</f>
        <v>4.2651198498677815E-4</v>
      </c>
      <c r="Y608" s="9">
        <f>R608/L608</f>
        <v>1.5452857302213269E-2</v>
      </c>
      <c r="Z608" s="9">
        <f>S608/L608</f>
        <v>2.3727189810956766E-2</v>
      </c>
      <c r="AA608" s="9">
        <f>SUM(N608:S608)/L608</f>
        <v>0.23745562634925427</v>
      </c>
      <c r="AB608" s="9" t="str">
        <f>IF(T608&gt;73,"Greater","Less")</f>
        <v>Greater</v>
      </c>
      <c r="AC608" s="9" t="str">
        <f>IF(T608&gt;VLOOKUP(G608,Some_data!$C$3144:$M$3196,11,FALSE),"Greater","Less")</f>
        <v>Greater</v>
      </c>
      <c r="AD608" s="9" t="str">
        <f>IF(T608&gt;VLOOKUP(J608,Some_data!$A$2:$M$3143,13,FALSE),"Greater","Less")</f>
        <v>Less</v>
      </c>
      <c r="AE608" s="12">
        <f t="shared" ref="AE608:AE610" si="26">IF(AD608="Greater",0,1)</f>
        <v>1</v>
      </c>
      <c r="AF608" t="s">
        <v>87</v>
      </c>
      <c r="AG608" s="1">
        <v>3.5</v>
      </c>
      <c r="AH608" s="2">
        <v>48976</v>
      </c>
      <c r="AI608" s="2">
        <v>46784</v>
      </c>
      <c r="AJ608" t="s">
        <v>31</v>
      </c>
      <c r="AK608" s="2">
        <v>46784</v>
      </c>
      <c r="AL608" t="s">
        <v>43</v>
      </c>
      <c r="AM608" t="s">
        <v>58</v>
      </c>
      <c r="AN608" t="s">
        <v>43</v>
      </c>
      <c r="AO608" t="s">
        <v>58</v>
      </c>
      <c r="AP608" t="s">
        <v>33</v>
      </c>
      <c r="AQ608" t="s">
        <v>31</v>
      </c>
      <c r="AR608" t="s">
        <v>34</v>
      </c>
      <c r="AS608" t="s">
        <v>70</v>
      </c>
      <c r="AT608" s="3">
        <v>3.0209999999999999</v>
      </c>
      <c r="AU608" s="3">
        <v>3.641</v>
      </c>
      <c r="AV608" s="4">
        <v>1000000</v>
      </c>
      <c r="AW608" s="5">
        <v>103.61199999999999</v>
      </c>
      <c r="AX608" s="6">
        <v>1036120</v>
      </c>
      <c r="AY608" s="5">
        <v>106.804</v>
      </c>
      <c r="AZ608" s="4">
        <v>1068040</v>
      </c>
      <c r="BA608" s="4">
        <v>31920</v>
      </c>
    </row>
    <row r="609" spans="1:53" x14ac:dyDescent="0.25">
      <c r="A609" t="str">
        <f t="shared" si="25"/>
        <v xml:space="preserve"> </v>
      </c>
      <c r="B609" t="str">
        <f t="shared" si="24"/>
        <v>721893</v>
      </c>
      <c r="C609" t="s">
        <v>54</v>
      </c>
      <c r="D609" t="s">
        <v>27</v>
      </c>
      <c r="E609" t="s">
        <v>55</v>
      </c>
      <c r="F609" t="s">
        <v>1054</v>
      </c>
      <c r="G609" t="s">
        <v>56</v>
      </c>
      <c r="H609" t="str">
        <f>F609&amp;", "&amp;G609</f>
        <v>Pima, AZ</v>
      </c>
      <c r="I609" t="s">
        <v>1141</v>
      </c>
      <c r="J609" s="7">
        <v>4019</v>
      </c>
      <c r="K609" t="s">
        <v>1227</v>
      </c>
      <c r="L609">
        <v>3644</v>
      </c>
      <c r="M609">
        <v>3356</v>
      </c>
      <c r="N609">
        <v>1</v>
      </c>
      <c r="O609">
        <v>62</v>
      </c>
      <c r="P609">
        <v>2</v>
      </c>
      <c r="Q609">
        <v>6</v>
      </c>
      <c r="R609">
        <v>115</v>
      </c>
      <c r="S609">
        <v>102</v>
      </c>
      <c r="T609" s="12">
        <v>92.096597145993414</v>
      </c>
      <c r="U609" s="9">
        <f>N609/L609</f>
        <v>2.7442371020856203E-4</v>
      </c>
      <c r="V609" s="9">
        <f>O609/L609</f>
        <v>1.7014270032930844E-2</v>
      </c>
      <c r="W609" s="9">
        <f>P609/L609</f>
        <v>5.4884742041712406E-4</v>
      </c>
      <c r="X609" s="9">
        <f>Q609/L609</f>
        <v>1.6465422612513721E-3</v>
      </c>
      <c r="Y609" s="9">
        <f>R609/L609</f>
        <v>3.1558726673984634E-2</v>
      </c>
      <c r="Z609" s="9">
        <f>S609/L609</f>
        <v>2.7991218441273325E-2</v>
      </c>
      <c r="AA609" s="9">
        <f>SUM(N609:S609)/L609</f>
        <v>7.9034028540065859E-2</v>
      </c>
      <c r="AB609" s="9" t="str">
        <f>IF(T609&gt;73,"Greater","Less")</f>
        <v>Greater</v>
      </c>
      <c r="AC609" s="9" t="str">
        <f>IF(T609&gt;VLOOKUP(G609,Some_data!$C$3144:$M$3196,11,FALSE),"Greater","Less")</f>
        <v>Greater</v>
      </c>
      <c r="AD609" s="9" t="str">
        <f>IF(T609&gt;VLOOKUP(J609,Some_data!$A$2:$M$3143,13,FALSE),"Greater","Less")</f>
        <v>Greater</v>
      </c>
      <c r="AE609" s="12">
        <f t="shared" si="26"/>
        <v>0</v>
      </c>
      <c r="AF609" t="s">
        <v>30</v>
      </c>
      <c r="AG609" s="1">
        <v>4.5</v>
      </c>
      <c r="AH609" s="2">
        <v>43647</v>
      </c>
      <c r="AI609" s="2" t="s">
        <v>31</v>
      </c>
      <c r="AJ609" t="s">
        <v>31</v>
      </c>
      <c r="AK609" s="2">
        <v>43647</v>
      </c>
      <c r="AL609" t="s">
        <v>57</v>
      </c>
      <c r="AM609" t="s">
        <v>58</v>
      </c>
      <c r="AN609" t="s">
        <v>31</v>
      </c>
      <c r="AO609" t="s">
        <v>59</v>
      </c>
      <c r="AP609" t="s">
        <v>33</v>
      </c>
      <c r="AQ609" t="s">
        <v>31</v>
      </c>
      <c r="AR609" t="s">
        <v>60</v>
      </c>
      <c r="AS609" t="s">
        <v>44</v>
      </c>
      <c r="AT609" s="3">
        <v>4.0570000000000004</v>
      </c>
      <c r="AU609" s="3">
        <v>5.0990000000000002</v>
      </c>
      <c r="AV609" s="4">
        <v>500000</v>
      </c>
      <c r="AW609" s="5">
        <v>100.018</v>
      </c>
      <c r="AX609" s="6">
        <v>500090</v>
      </c>
      <c r="AY609" s="5">
        <v>100.158</v>
      </c>
      <c r="AZ609" s="4">
        <v>500790</v>
      </c>
      <c r="BA609" s="4">
        <v>700</v>
      </c>
    </row>
    <row r="610" spans="1:53" x14ac:dyDescent="0.25">
      <c r="A610" t="str">
        <f t="shared" si="25"/>
        <v xml:space="preserve"> </v>
      </c>
      <c r="B610" t="str">
        <f t="shared" si="24"/>
        <v>727177</v>
      </c>
      <c r="C610" t="s">
        <v>227</v>
      </c>
      <c r="D610" t="s">
        <v>27</v>
      </c>
      <c r="E610" t="s">
        <v>228</v>
      </c>
      <c r="F610" t="s">
        <v>1069</v>
      </c>
      <c r="G610" t="s">
        <v>86</v>
      </c>
      <c r="H610" t="str">
        <f>F610&amp;", "&amp;G610</f>
        <v>Collin, TX</v>
      </c>
      <c r="I610" t="s">
        <v>1157</v>
      </c>
      <c r="J610" s="7">
        <v>48085</v>
      </c>
      <c r="K610" t="s">
        <v>1226</v>
      </c>
      <c r="L610">
        <v>281566</v>
      </c>
      <c r="M610">
        <v>188719</v>
      </c>
      <c r="N610">
        <v>23353</v>
      </c>
      <c r="O610">
        <v>1422</v>
      </c>
      <c r="P610">
        <v>54597</v>
      </c>
      <c r="Q610">
        <v>215</v>
      </c>
      <c r="R610">
        <v>5021</v>
      </c>
      <c r="S610">
        <v>8239</v>
      </c>
      <c r="T610" s="12">
        <v>67.024782821789557</v>
      </c>
      <c r="U610" s="9">
        <f>N610/L610</f>
        <v>8.2939701526462711E-2</v>
      </c>
      <c r="V610" s="9">
        <f>O610/L610</f>
        <v>5.0503256785265262E-3</v>
      </c>
      <c r="W610" s="9">
        <f>P610/L610</f>
        <v>0.19390480384705538</v>
      </c>
      <c r="X610" s="9">
        <f>Q610/L610</f>
        <v>7.6358651257609227E-4</v>
      </c>
      <c r="Y610" s="9">
        <f>R610/L610</f>
        <v>1.7832408742532835E-2</v>
      </c>
      <c r="Z610" s="9">
        <f>S610/L610</f>
        <v>2.9261345474950812E-2</v>
      </c>
      <c r="AA610" s="9">
        <f>SUM(N610:S610)/L610</f>
        <v>0.32975217178210436</v>
      </c>
      <c r="AB610" s="9" t="str">
        <f>IF(T610&gt;73,"Greater","Less")</f>
        <v>Less</v>
      </c>
      <c r="AC610" s="9" t="str">
        <f>IF(T610&gt;VLOOKUP(G610,Some_data!$C$3144:$M$3196,11,FALSE),"Greater","Less")</f>
        <v>Less</v>
      </c>
      <c r="AD610" s="9" t="str">
        <f>IF(T610&gt;VLOOKUP(J610,Some_data!$A$2:$M$3143,13,FALSE),"Greater","Less")</f>
        <v>Less</v>
      </c>
      <c r="AE610" s="12">
        <f t="shared" si="26"/>
        <v>1</v>
      </c>
      <c r="AF610" t="s">
        <v>87</v>
      </c>
      <c r="AG610" s="1">
        <v>3.1</v>
      </c>
      <c r="AH610" s="2">
        <v>48823</v>
      </c>
      <c r="AI610" s="2">
        <v>46447</v>
      </c>
      <c r="AJ610" t="s">
        <v>31</v>
      </c>
      <c r="AK610" s="2">
        <v>46447</v>
      </c>
      <c r="AL610" t="s">
        <v>31</v>
      </c>
      <c r="AM610" t="s">
        <v>89</v>
      </c>
      <c r="AN610" t="s">
        <v>31</v>
      </c>
      <c r="AO610" t="s">
        <v>89</v>
      </c>
      <c r="AP610" t="s">
        <v>69</v>
      </c>
      <c r="AQ610" t="s">
        <v>31</v>
      </c>
      <c r="AR610" t="s">
        <v>100</v>
      </c>
      <c r="AS610" t="s">
        <v>70</v>
      </c>
      <c r="AT610" s="3">
        <v>3.1</v>
      </c>
      <c r="AU610" s="3">
        <v>3.74</v>
      </c>
      <c r="AV610" s="4">
        <v>4600000</v>
      </c>
      <c r="AW610" s="5">
        <v>100</v>
      </c>
      <c r="AX610" s="6">
        <v>4600000</v>
      </c>
      <c r="AY610" s="5">
        <v>104.68899999999999</v>
      </c>
      <c r="AZ610" s="4">
        <v>4815694</v>
      </c>
      <c r="BA610" s="4">
        <v>215694</v>
      </c>
    </row>
    <row r="611" spans="1:53" hidden="1" x14ac:dyDescent="0.25">
      <c r="A611" t="str">
        <f t="shared" si="25"/>
        <v>Dup</v>
      </c>
      <c r="B611" t="str">
        <f t="shared" si="24"/>
        <v>727177</v>
      </c>
      <c r="C611" t="s">
        <v>229</v>
      </c>
      <c r="D611" t="s">
        <v>27</v>
      </c>
      <c r="E611" t="s">
        <v>228</v>
      </c>
      <c r="F611" t="s">
        <v>1069</v>
      </c>
      <c r="G611" t="s">
        <v>86</v>
      </c>
      <c r="H611" t="str">
        <f>F611&amp;", "&amp;G611</f>
        <v>Collin, TX</v>
      </c>
      <c r="I611" t="s">
        <v>1157</v>
      </c>
      <c r="J611" s="7">
        <v>48085</v>
      </c>
      <c r="K611" t="s">
        <v>1226</v>
      </c>
      <c r="L611">
        <v>281566</v>
      </c>
      <c r="M611">
        <v>188719</v>
      </c>
      <c r="N611">
        <v>23353</v>
      </c>
      <c r="O611">
        <v>1422</v>
      </c>
      <c r="P611">
        <v>54597</v>
      </c>
      <c r="Q611">
        <v>215</v>
      </c>
      <c r="R611">
        <v>5021</v>
      </c>
      <c r="S611">
        <v>8239</v>
      </c>
      <c r="T611" s="12">
        <v>67.024782821789557</v>
      </c>
      <c r="U611" s="9">
        <f>N611/L611</f>
        <v>8.2939701526462711E-2</v>
      </c>
      <c r="V611" s="9">
        <f>O611/L611</f>
        <v>5.0503256785265262E-3</v>
      </c>
      <c r="W611" s="9">
        <f>P611/L611</f>
        <v>0.19390480384705538</v>
      </c>
      <c r="X611" s="9">
        <f>Q611/L611</f>
        <v>7.6358651257609227E-4</v>
      </c>
      <c r="Y611" s="9">
        <f>R611/L611</f>
        <v>1.7832408742532835E-2</v>
      </c>
      <c r="Z611" s="9">
        <f>S611/L611</f>
        <v>2.9261345474950812E-2</v>
      </c>
      <c r="AA611" s="9">
        <f>SUM(N611:S611)/L611</f>
        <v>0.32975217178210436</v>
      </c>
      <c r="AB611" s="9" t="str">
        <f>IF(T611&gt;73,"Greater","Less")</f>
        <v>Less</v>
      </c>
      <c r="AC611" s="9" t="str">
        <f>IF(T611&gt;VLOOKUP(G611,Some_data!$C$3144:$M$3196,11,FALSE),"Greater","Less")</f>
        <v>Less</v>
      </c>
      <c r="AD611" s="9" t="str">
        <f>IF(T611&gt;VLOOKUP(J611,Some_data!$A$2:$M$3143,13,FALSE),"Greater","Less")</f>
        <v>Less</v>
      </c>
      <c r="AE611" s="9"/>
      <c r="AF611" t="s">
        <v>87</v>
      </c>
      <c r="AG611" s="1">
        <v>3.2</v>
      </c>
      <c r="AH611" s="2">
        <v>49188</v>
      </c>
      <c r="AI611" s="2">
        <v>46447</v>
      </c>
      <c r="AJ611" t="s">
        <v>31</v>
      </c>
      <c r="AK611" s="2">
        <v>46447</v>
      </c>
      <c r="AL611" t="s">
        <v>31</v>
      </c>
      <c r="AM611" t="s">
        <v>89</v>
      </c>
      <c r="AN611" t="s">
        <v>31</v>
      </c>
      <c r="AO611" t="s">
        <v>89</v>
      </c>
      <c r="AP611" t="s">
        <v>69</v>
      </c>
      <c r="AQ611" t="s">
        <v>31</v>
      </c>
      <c r="AR611" t="s">
        <v>100</v>
      </c>
      <c r="AS611" t="s">
        <v>70</v>
      </c>
      <c r="AT611" s="3">
        <v>3.2</v>
      </c>
      <c r="AU611" s="3">
        <v>3.867</v>
      </c>
      <c r="AV611" s="4">
        <v>4735000</v>
      </c>
      <c r="AW611" s="5">
        <v>100</v>
      </c>
      <c r="AX611" s="6">
        <v>4735000</v>
      </c>
      <c r="AY611" s="5">
        <v>104.81399999999999</v>
      </c>
      <c r="AZ611" s="4">
        <v>4962942.9000000004</v>
      </c>
      <c r="BA611" s="4">
        <v>227942.9</v>
      </c>
    </row>
    <row r="612" spans="1:53" hidden="1" x14ac:dyDescent="0.25">
      <c r="A612" t="str">
        <f t="shared" si="25"/>
        <v>Dup</v>
      </c>
      <c r="B612" t="str">
        <f t="shared" si="24"/>
        <v>727177</v>
      </c>
      <c r="C612" t="s">
        <v>230</v>
      </c>
      <c r="D612" t="s">
        <v>27</v>
      </c>
      <c r="E612" t="s">
        <v>228</v>
      </c>
      <c r="F612" t="s">
        <v>1069</v>
      </c>
      <c r="G612" t="s">
        <v>86</v>
      </c>
      <c r="H612" t="str">
        <f>F612&amp;", "&amp;G612</f>
        <v>Collin, TX</v>
      </c>
      <c r="I612" t="s">
        <v>1157</v>
      </c>
      <c r="J612" s="7">
        <v>48085</v>
      </c>
      <c r="K612" t="s">
        <v>1226</v>
      </c>
      <c r="L612">
        <v>281566</v>
      </c>
      <c r="M612">
        <v>188719</v>
      </c>
      <c r="N612">
        <v>23353</v>
      </c>
      <c r="O612">
        <v>1422</v>
      </c>
      <c r="P612">
        <v>54597</v>
      </c>
      <c r="Q612">
        <v>215</v>
      </c>
      <c r="R612">
        <v>5021</v>
      </c>
      <c r="S612">
        <v>8239</v>
      </c>
      <c r="T612" s="12">
        <v>67.024782821789557</v>
      </c>
      <c r="U612" s="9">
        <f>N612/L612</f>
        <v>8.2939701526462711E-2</v>
      </c>
      <c r="V612" s="9">
        <f>O612/L612</f>
        <v>5.0503256785265262E-3</v>
      </c>
      <c r="W612" s="9">
        <f>P612/L612</f>
        <v>0.19390480384705538</v>
      </c>
      <c r="X612" s="9">
        <f>Q612/L612</f>
        <v>7.6358651257609227E-4</v>
      </c>
      <c r="Y612" s="9">
        <f>R612/L612</f>
        <v>1.7832408742532835E-2</v>
      </c>
      <c r="Z612" s="9">
        <f>S612/L612</f>
        <v>2.9261345474950812E-2</v>
      </c>
      <c r="AA612" s="9">
        <f>SUM(N612:S612)/L612</f>
        <v>0.32975217178210436</v>
      </c>
      <c r="AB612" s="9" t="str">
        <f>IF(T612&gt;73,"Greater","Less")</f>
        <v>Less</v>
      </c>
      <c r="AC612" s="9" t="str">
        <f>IF(T612&gt;VLOOKUP(G612,Some_data!$C$3144:$M$3196,11,FALSE),"Greater","Less")</f>
        <v>Less</v>
      </c>
      <c r="AD612" s="9" t="str">
        <f>IF(T612&gt;VLOOKUP(J612,Some_data!$A$2:$M$3143,13,FALSE),"Greater","Less")</f>
        <v>Less</v>
      </c>
      <c r="AE612" s="9"/>
      <c r="AF612" t="s">
        <v>87</v>
      </c>
      <c r="AG612" s="1">
        <v>3.28</v>
      </c>
      <c r="AH612" s="2">
        <v>49553</v>
      </c>
      <c r="AI612" s="2">
        <v>46447</v>
      </c>
      <c r="AJ612" t="s">
        <v>31</v>
      </c>
      <c r="AK612" s="2">
        <v>46447</v>
      </c>
      <c r="AL612" t="s">
        <v>31</v>
      </c>
      <c r="AM612" t="s">
        <v>89</v>
      </c>
      <c r="AN612" t="s">
        <v>31</v>
      </c>
      <c r="AO612" t="s">
        <v>89</v>
      </c>
      <c r="AP612" t="s">
        <v>69</v>
      </c>
      <c r="AQ612" t="s">
        <v>31</v>
      </c>
      <c r="AR612" t="s">
        <v>100</v>
      </c>
      <c r="AS612" t="s">
        <v>70</v>
      </c>
      <c r="AT612" s="3">
        <v>3.28</v>
      </c>
      <c r="AU612" s="3">
        <v>3.968</v>
      </c>
      <c r="AV612" s="4">
        <v>4900000</v>
      </c>
      <c r="AW612" s="5">
        <v>100</v>
      </c>
      <c r="AX612" s="6">
        <v>4900000</v>
      </c>
      <c r="AY612" s="5">
        <v>104.371</v>
      </c>
      <c r="AZ612" s="4">
        <v>5114179</v>
      </c>
      <c r="BA612" s="4">
        <v>214179</v>
      </c>
    </row>
    <row r="613" spans="1:53" hidden="1" x14ac:dyDescent="0.25">
      <c r="A613" t="str">
        <f t="shared" si="25"/>
        <v>Dup</v>
      </c>
      <c r="B613" t="str">
        <f t="shared" si="24"/>
        <v>727177</v>
      </c>
      <c r="C613" t="s">
        <v>231</v>
      </c>
      <c r="D613" t="s">
        <v>27</v>
      </c>
      <c r="E613" t="s">
        <v>228</v>
      </c>
      <c r="F613" t="s">
        <v>1069</v>
      </c>
      <c r="G613" t="s">
        <v>86</v>
      </c>
      <c r="H613" t="str">
        <f>F613&amp;", "&amp;G613</f>
        <v>Collin, TX</v>
      </c>
      <c r="I613" t="s">
        <v>1157</v>
      </c>
      <c r="J613" s="7">
        <v>48085</v>
      </c>
      <c r="K613" t="s">
        <v>1226</v>
      </c>
      <c r="L613">
        <v>281566</v>
      </c>
      <c r="M613">
        <v>188719</v>
      </c>
      <c r="N613">
        <v>23353</v>
      </c>
      <c r="O613">
        <v>1422</v>
      </c>
      <c r="P613">
        <v>54597</v>
      </c>
      <c r="Q613">
        <v>215</v>
      </c>
      <c r="R613">
        <v>5021</v>
      </c>
      <c r="S613">
        <v>8239</v>
      </c>
      <c r="T613" s="12">
        <v>67.024782821789557</v>
      </c>
      <c r="U613" s="9">
        <f>N613/L613</f>
        <v>8.2939701526462711E-2</v>
      </c>
      <c r="V613" s="9">
        <f>O613/L613</f>
        <v>5.0503256785265262E-3</v>
      </c>
      <c r="W613" s="9">
        <f>P613/L613</f>
        <v>0.19390480384705538</v>
      </c>
      <c r="X613" s="9">
        <f>Q613/L613</f>
        <v>7.6358651257609227E-4</v>
      </c>
      <c r="Y613" s="9">
        <f>R613/L613</f>
        <v>1.7832408742532835E-2</v>
      </c>
      <c r="Z613" s="9">
        <f>S613/L613</f>
        <v>2.9261345474950812E-2</v>
      </c>
      <c r="AA613" s="9">
        <f>SUM(N613:S613)/L613</f>
        <v>0.32975217178210436</v>
      </c>
      <c r="AB613" s="9" t="str">
        <f>IF(T613&gt;73,"Greater","Less")</f>
        <v>Less</v>
      </c>
      <c r="AC613" s="9" t="str">
        <f>IF(T613&gt;VLOOKUP(G613,Some_data!$C$3144:$M$3196,11,FALSE),"Greater","Less")</f>
        <v>Less</v>
      </c>
      <c r="AD613" s="9" t="str">
        <f>IF(T613&gt;VLOOKUP(J613,Some_data!$A$2:$M$3143,13,FALSE),"Greater","Less")</f>
        <v>Less</v>
      </c>
      <c r="AE613" s="9"/>
      <c r="AF613" t="s">
        <v>87</v>
      </c>
      <c r="AG613" s="1">
        <v>3.34</v>
      </c>
      <c r="AH613" s="2">
        <v>49919</v>
      </c>
      <c r="AI613" s="2">
        <v>46447</v>
      </c>
      <c r="AJ613" t="s">
        <v>31</v>
      </c>
      <c r="AK613" s="2">
        <v>46447</v>
      </c>
      <c r="AL613" t="s">
        <v>31</v>
      </c>
      <c r="AM613" t="s">
        <v>89</v>
      </c>
      <c r="AN613" t="s">
        <v>31</v>
      </c>
      <c r="AO613" t="s">
        <v>89</v>
      </c>
      <c r="AP613" t="s">
        <v>69</v>
      </c>
      <c r="AQ613" t="s">
        <v>31</v>
      </c>
      <c r="AR613" t="s">
        <v>100</v>
      </c>
      <c r="AS613" t="s">
        <v>70</v>
      </c>
      <c r="AT613" s="3">
        <v>3.339</v>
      </c>
      <c r="AU613" s="3">
        <v>4.0439999999999996</v>
      </c>
      <c r="AV613" s="4">
        <v>5055000</v>
      </c>
      <c r="AW613" s="5">
        <v>100</v>
      </c>
      <c r="AX613" s="6">
        <v>5055000</v>
      </c>
      <c r="AY613" s="5">
        <v>104.551</v>
      </c>
      <c r="AZ613" s="4">
        <v>5285053.05</v>
      </c>
      <c r="BA613" s="4">
        <v>230053.05</v>
      </c>
    </row>
    <row r="614" spans="1:53" hidden="1" x14ac:dyDescent="0.25">
      <c r="A614" t="str">
        <f t="shared" si="25"/>
        <v>Dup</v>
      </c>
      <c r="B614" t="str">
        <f t="shared" si="24"/>
        <v>727177</v>
      </c>
      <c r="C614" t="s">
        <v>232</v>
      </c>
      <c r="D614" t="s">
        <v>27</v>
      </c>
      <c r="E614" t="s">
        <v>228</v>
      </c>
      <c r="F614" t="s">
        <v>1069</v>
      </c>
      <c r="G614" t="s">
        <v>86</v>
      </c>
      <c r="H614" t="str">
        <f>F614&amp;", "&amp;G614</f>
        <v>Collin, TX</v>
      </c>
      <c r="I614" t="s">
        <v>1157</v>
      </c>
      <c r="J614" s="7">
        <v>48085</v>
      </c>
      <c r="K614" t="s">
        <v>1226</v>
      </c>
      <c r="L614">
        <v>281566</v>
      </c>
      <c r="M614">
        <v>188719</v>
      </c>
      <c r="N614">
        <v>23353</v>
      </c>
      <c r="O614">
        <v>1422</v>
      </c>
      <c r="P614">
        <v>54597</v>
      </c>
      <c r="Q614">
        <v>215</v>
      </c>
      <c r="R614">
        <v>5021</v>
      </c>
      <c r="S614">
        <v>8239</v>
      </c>
      <c r="T614" s="12">
        <v>67.024782821789557</v>
      </c>
      <c r="U614" s="9">
        <f>N614/L614</f>
        <v>8.2939701526462711E-2</v>
      </c>
      <c r="V614" s="9">
        <f>O614/L614</f>
        <v>5.0503256785265262E-3</v>
      </c>
      <c r="W614" s="9">
        <f>P614/L614</f>
        <v>0.19390480384705538</v>
      </c>
      <c r="X614" s="9">
        <f>Q614/L614</f>
        <v>7.6358651257609227E-4</v>
      </c>
      <c r="Y614" s="9">
        <f>R614/L614</f>
        <v>1.7832408742532835E-2</v>
      </c>
      <c r="Z614" s="9">
        <f>S614/L614</f>
        <v>2.9261345474950812E-2</v>
      </c>
      <c r="AA614" s="9">
        <f>SUM(N614:S614)/L614</f>
        <v>0.32975217178210436</v>
      </c>
      <c r="AB614" s="9" t="str">
        <f>IF(T614&gt;73,"Greater","Less")</f>
        <v>Less</v>
      </c>
      <c r="AC614" s="9" t="str">
        <f>IF(T614&gt;VLOOKUP(G614,Some_data!$C$3144:$M$3196,11,FALSE),"Greater","Less")</f>
        <v>Less</v>
      </c>
      <c r="AD614" s="9" t="str">
        <f>IF(T614&gt;VLOOKUP(J614,Some_data!$A$2:$M$3143,13,FALSE),"Greater","Less")</f>
        <v>Less</v>
      </c>
      <c r="AE614" s="9"/>
      <c r="AF614" t="s">
        <v>87</v>
      </c>
      <c r="AG614" s="1">
        <v>3.37</v>
      </c>
      <c r="AH614" s="2">
        <v>50284</v>
      </c>
      <c r="AI614" s="2">
        <v>46447</v>
      </c>
      <c r="AJ614" t="s">
        <v>31</v>
      </c>
      <c r="AK614" s="2">
        <v>46447</v>
      </c>
      <c r="AL614" t="s">
        <v>31</v>
      </c>
      <c r="AM614" t="s">
        <v>89</v>
      </c>
      <c r="AN614" t="s">
        <v>31</v>
      </c>
      <c r="AO614" t="s">
        <v>89</v>
      </c>
      <c r="AP614" t="s">
        <v>69</v>
      </c>
      <c r="AQ614" t="s">
        <v>31</v>
      </c>
      <c r="AR614" t="s">
        <v>100</v>
      </c>
      <c r="AS614" t="s">
        <v>70</v>
      </c>
      <c r="AT614" s="3">
        <v>3.3690000000000002</v>
      </c>
      <c r="AU614" s="3">
        <v>4.0819999999999999</v>
      </c>
      <c r="AV614" s="4">
        <v>5225000</v>
      </c>
      <c r="AW614" s="5">
        <v>100</v>
      </c>
      <c r="AX614" s="6">
        <v>5225000</v>
      </c>
      <c r="AY614" s="5">
        <v>104.437</v>
      </c>
      <c r="AZ614" s="4">
        <v>5456833.25</v>
      </c>
      <c r="BA614" s="4">
        <v>231833.25</v>
      </c>
    </row>
    <row r="615" spans="1:53" x14ac:dyDescent="0.25">
      <c r="A615" t="str">
        <f t="shared" si="25"/>
        <v xml:space="preserve"> </v>
      </c>
      <c r="B615" t="str">
        <f t="shared" si="24"/>
        <v>727730</v>
      </c>
      <c r="C615" t="s">
        <v>1041</v>
      </c>
      <c r="D615" t="s">
        <v>27</v>
      </c>
      <c r="E615" t="s">
        <v>1042</v>
      </c>
      <c r="F615" t="s">
        <v>1136</v>
      </c>
      <c r="G615" t="s">
        <v>728</v>
      </c>
      <c r="H615" t="str">
        <f>F615&amp;", "&amp;G615</f>
        <v>Platte, MO</v>
      </c>
      <c r="I615" t="s">
        <v>1222</v>
      </c>
      <c r="J615" s="7">
        <v>29165</v>
      </c>
      <c r="K615" t="s">
        <v>1227</v>
      </c>
      <c r="L615">
        <v>67205</v>
      </c>
      <c r="M615">
        <v>56273</v>
      </c>
      <c r="N615">
        <v>5465</v>
      </c>
      <c r="O615">
        <v>326</v>
      </c>
      <c r="P615">
        <v>2299</v>
      </c>
      <c r="Q615">
        <v>9</v>
      </c>
      <c r="R615">
        <v>868</v>
      </c>
      <c r="S615">
        <v>1965</v>
      </c>
      <c r="T615" s="12">
        <v>83.733353173127</v>
      </c>
      <c r="U615" s="9">
        <f>N615/L615</f>
        <v>8.1318354289115394E-2</v>
      </c>
      <c r="V615" s="9">
        <f>O615/L615</f>
        <v>4.8508295513726655E-3</v>
      </c>
      <c r="W615" s="9">
        <f>P615/L615</f>
        <v>3.4208764228852023E-2</v>
      </c>
      <c r="X615" s="9">
        <f>Q615/L615</f>
        <v>1.3391860724648464E-4</v>
      </c>
      <c r="Y615" s="9">
        <f>R615/L615</f>
        <v>1.2915705676660963E-2</v>
      </c>
      <c r="Z615" s="9">
        <f>S615/L615</f>
        <v>2.9238895915482479E-2</v>
      </c>
      <c r="AA615" s="9">
        <f>SUM(N615:S615)/L615</f>
        <v>0.16266646826873002</v>
      </c>
      <c r="AB615" s="9" t="str">
        <f>IF(T615&gt;73,"Greater","Less")</f>
        <v>Greater</v>
      </c>
      <c r="AC615" s="9" t="str">
        <f>IF(T615&gt;VLOOKUP(G615,Some_data!$C$3144:$M$3196,11,FALSE),"Greater","Less")</f>
        <v>Greater</v>
      </c>
      <c r="AD615" s="9" t="str">
        <f>IF(T615&gt;VLOOKUP(J615,Some_data!$A$2:$M$3143,13,FALSE),"Greater","Less")</f>
        <v>Less</v>
      </c>
      <c r="AE615" s="12">
        <f>IF(AD615="Greater",0,1)</f>
        <v>1</v>
      </c>
      <c r="AF615" t="s">
        <v>87</v>
      </c>
      <c r="AG615" s="1">
        <v>3.25</v>
      </c>
      <c r="AH615" s="2">
        <v>49004</v>
      </c>
      <c r="AI615" s="2">
        <v>46082</v>
      </c>
      <c r="AJ615" t="s">
        <v>31</v>
      </c>
      <c r="AK615" s="2">
        <v>46082</v>
      </c>
      <c r="AL615" t="s">
        <v>43</v>
      </c>
      <c r="AM615" t="s">
        <v>49</v>
      </c>
      <c r="AN615" t="s">
        <v>32</v>
      </c>
      <c r="AO615" t="s">
        <v>31</v>
      </c>
      <c r="AP615" t="s">
        <v>33</v>
      </c>
      <c r="AQ615" t="s">
        <v>31</v>
      </c>
      <c r="AR615" t="s">
        <v>60</v>
      </c>
      <c r="AS615" t="s">
        <v>966</v>
      </c>
      <c r="AT615" s="3">
        <v>3.2490000000000001</v>
      </c>
      <c r="AU615" s="3">
        <v>3.93</v>
      </c>
      <c r="AV615" s="4">
        <v>10375000</v>
      </c>
      <c r="AW615" s="5">
        <v>100</v>
      </c>
      <c r="AX615" s="6">
        <v>10375000</v>
      </c>
      <c r="AY615" s="5">
        <v>103.675</v>
      </c>
      <c r="AZ615" s="4">
        <v>10756281.25</v>
      </c>
      <c r="BA615" s="4">
        <v>381281.25</v>
      </c>
    </row>
    <row r="616" spans="1:53" hidden="1" x14ac:dyDescent="0.25">
      <c r="A616" t="str">
        <f t="shared" si="25"/>
        <v>Dup</v>
      </c>
      <c r="B616" t="str">
        <f t="shared" si="24"/>
        <v>727730</v>
      </c>
      <c r="C616" t="s">
        <v>1043</v>
      </c>
      <c r="D616" t="s">
        <v>27</v>
      </c>
      <c r="E616" t="s">
        <v>1042</v>
      </c>
      <c r="F616" t="s">
        <v>1136</v>
      </c>
      <c r="G616" t="s">
        <v>728</v>
      </c>
      <c r="H616" t="str">
        <f>F616&amp;", "&amp;G616</f>
        <v>Platte, MO</v>
      </c>
      <c r="I616" t="s">
        <v>1222</v>
      </c>
      <c r="J616" s="7">
        <v>29165</v>
      </c>
      <c r="K616" t="s">
        <v>1227</v>
      </c>
      <c r="L616">
        <v>67205</v>
      </c>
      <c r="M616">
        <v>56273</v>
      </c>
      <c r="N616">
        <v>5465</v>
      </c>
      <c r="O616">
        <v>326</v>
      </c>
      <c r="P616">
        <v>2299</v>
      </c>
      <c r="Q616">
        <v>9</v>
      </c>
      <c r="R616">
        <v>868</v>
      </c>
      <c r="S616">
        <v>1965</v>
      </c>
      <c r="T616" s="12">
        <v>83.733353173127</v>
      </c>
      <c r="U616" s="9">
        <f>N616/L616</f>
        <v>8.1318354289115394E-2</v>
      </c>
      <c r="V616" s="9">
        <f>O616/L616</f>
        <v>4.8508295513726655E-3</v>
      </c>
      <c r="W616" s="9">
        <f>P616/L616</f>
        <v>3.4208764228852023E-2</v>
      </c>
      <c r="X616" s="9">
        <f>Q616/L616</f>
        <v>1.3391860724648464E-4</v>
      </c>
      <c r="Y616" s="9">
        <f>R616/L616</f>
        <v>1.2915705676660963E-2</v>
      </c>
      <c r="Z616" s="9">
        <f>S616/L616</f>
        <v>2.9238895915482479E-2</v>
      </c>
      <c r="AA616" s="9">
        <f>SUM(N616:S616)/L616</f>
        <v>0.16266646826873002</v>
      </c>
      <c r="AB616" s="9" t="str">
        <f>IF(T616&gt;73,"Greater","Less")</f>
        <v>Greater</v>
      </c>
      <c r="AC616" s="9" t="str">
        <f>IF(T616&gt;VLOOKUP(G616,Some_data!$C$3144:$M$3196,11,FALSE),"Greater","Less")</f>
        <v>Greater</v>
      </c>
      <c r="AD616" s="9" t="str">
        <f>IF(T616&gt;VLOOKUP(J616,Some_data!$A$2:$M$3143,13,FALSE),"Greater","Less")</f>
        <v>Less</v>
      </c>
      <c r="AE616" s="9"/>
      <c r="AF616" t="s">
        <v>87</v>
      </c>
      <c r="AG616" s="1">
        <v>3.3</v>
      </c>
      <c r="AH616" s="2">
        <v>49369</v>
      </c>
      <c r="AI616" s="2">
        <v>46082</v>
      </c>
      <c r="AJ616" t="s">
        <v>31</v>
      </c>
      <c r="AK616" s="2">
        <v>46082</v>
      </c>
      <c r="AL616" t="s">
        <v>43</v>
      </c>
      <c r="AM616" t="s">
        <v>49</v>
      </c>
      <c r="AN616" t="s">
        <v>32</v>
      </c>
      <c r="AO616" t="s">
        <v>31</v>
      </c>
      <c r="AP616" t="s">
        <v>33</v>
      </c>
      <c r="AQ616" t="s">
        <v>31</v>
      </c>
      <c r="AR616" t="s">
        <v>60</v>
      </c>
      <c r="AS616" t="s">
        <v>966</v>
      </c>
      <c r="AT616" s="3">
        <v>3.2989999999999999</v>
      </c>
      <c r="AU616" s="3">
        <v>3.9929999999999999</v>
      </c>
      <c r="AV616" s="4">
        <v>10920000</v>
      </c>
      <c r="AW616" s="5">
        <v>100</v>
      </c>
      <c r="AX616" s="6">
        <v>10920000</v>
      </c>
      <c r="AY616" s="5">
        <v>103.679</v>
      </c>
      <c r="AZ616" s="4">
        <v>11321746.800000001</v>
      </c>
      <c r="BA616" s="4">
        <v>401746.8</v>
      </c>
    </row>
    <row r="617" spans="1:53" hidden="1" x14ac:dyDescent="0.25">
      <c r="A617" t="str">
        <f t="shared" si="25"/>
        <v>Dup</v>
      </c>
      <c r="B617" t="str">
        <f t="shared" si="24"/>
        <v>727730</v>
      </c>
      <c r="C617" t="s">
        <v>1044</v>
      </c>
      <c r="D617" t="s">
        <v>27</v>
      </c>
      <c r="E617" t="s">
        <v>1042</v>
      </c>
      <c r="F617" t="s">
        <v>1136</v>
      </c>
      <c r="G617" t="s">
        <v>728</v>
      </c>
      <c r="H617" t="str">
        <f>F617&amp;", "&amp;G617</f>
        <v>Platte, MO</v>
      </c>
      <c r="I617" t="s">
        <v>1222</v>
      </c>
      <c r="J617" s="7">
        <v>29165</v>
      </c>
      <c r="K617" t="s">
        <v>1227</v>
      </c>
      <c r="L617">
        <v>67205</v>
      </c>
      <c r="M617">
        <v>56273</v>
      </c>
      <c r="N617">
        <v>5465</v>
      </c>
      <c r="O617">
        <v>326</v>
      </c>
      <c r="P617">
        <v>2299</v>
      </c>
      <c r="Q617">
        <v>9</v>
      </c>
      <c r="R617">
        <v>868</v>
      </c>
      <c r="S617">
        <v>1965</v>
      </c>
      <c r="T617" s="12">
        <v>83.733353173127</v>
      </c>
      <c r="U617" s="9">
        <f>N617/L617</f>
        <v>8.1318354289115394E-2</v>
      </c>
      <c r="V617" s="9">
        <f>O617/L617</f>
        <v>4.8508295513726655E-3</v>
      </c>
      <c r="W617" s="9">
        <f>P617/L617</f>
        <v>3.4208764228852023E-2</v>
      </c>
      <c r="X617" s="9">
        <f>Q617/L617</f>
        <v>1.3391860724648464E-4</v>
      </c>
      <c r="Y617" s="9">
        <f>R617/L617</f>
        <v>1.2915705676660963E-2</v>
      </c>
      <c r="Z617" s="9">
        <f>S617/L617</f>
        <v>2.9238895915482479E-2</v>
      </c>
      <c r="AA617" s="9">
        <f>SUM(N617:S617)/L617</f>
        <v>0.16266646826873002</v>
      </c>
      <c r="AB617" s="9" t="str">
        <f>IF(T617&gt;73,"Greater","Less")</f>
        <v>Greater</v>
      </c>
      <c r="AC617" s="9" t="str">
        <f>IF(T617&gt;VLOOKUP(G617,Some_data!$C$3144:$M$3196,11,FALSE),"Greater","Less")</f>
        <v>Greater</v>
      </c>
      <c r="AD617" s="9" t="str">
        <f>IF(T617&gt;VLOOKUP(J617,Some_data!$A$2:$M$3143,13,FALSE),"Greater","Less")</f>
        <v>Less</v>
      </c>
      <c r="AE617" s="9"/>
      <c r="AF617" t="s">
        <v>87</v>
      </c>
      <c r="AG617" s="1">
        <v>3.35</v>
      </c>
      <c r="AH617" s="2">
        <v>49735</v>
      </c>
      <c r="AI617" s="2">
        <v>46082</v>
      </c>
      <c r="AJ617" t="s">
        <v>31</v>
      </c>
      <c r="AK617" s="2">
        <v>46082</v>
      </c>
      <c r="AL617" t="s">
        <v>43</v>
      </c>
      <c r="AM617" t="s">
        <v>49</v>
      </c>
      <c r="AN617" t="s">
        <v>32</v>
      </c>
      <c r="AO617" t="s">
        <v>31</v>
      </c>
      <c r="AP617" t="s">
        <v>33</v>
      </c>
      <c r="AQ617" t="s">
        <v>31</v>
      </c>
      <c r="AR617" t="s">
        <v>60</v>
      </c>
      <c r="AS617" t="s">
        <v>966</v>
      </c>
      <c r="AT617" s="3">
        <v>3.3490000000000002</v>
      </c>
      <c r="AU617" s="3">
        <v>4.056</v>
      </c>
      <c r="AV617" s="4">
        <v>11495000</v>
      </c>
      <c r="AW617" s="5">
        <v>100</v>
      </c>
      <c r="AX617" s="6">
        <v>11495000</v>
      </c>
      <c r="AY617" s="5">
        <v>103.714</v>
      </c>
      <c r="AZ617" s="4">
        <v>11921924.300000001</v>
      </c>
      <c r="BA617" s="4">
        <v>426924.3</v>
      </c>
    </row>
    <row r="618" spans="1:53" x14ac:dyDescent="0.25">
      <c r="A618" t="str">
        <f t="shared" si="25"/>
        <v xml:space="preserve"> </v>
      </c>
      <c r="B618" t="str">
        <f t="shared" si="24"/>
        <v>733123</v>
      </c>
      <c r="C618" t="s">
        <v>26</v>
      </c>
      <c r="D618" t="s">
        <v>27</v>
      </c>
      <c r="E618" t="s">
        <v>28</v>
      </c>
      <c r="F618" t="s">
        <v>1050</v>
      </c>
      <c r="G618" t="s">
        <v>29</v>
      </c>
      <c r="H618" t="str">
        <f>F618&amp;", "&amp;G618</f>
        <v>Cook, IL</v>
      </c>
      <c r="I618" t="s">
        <v>1137</v>
      </c>
      <c r="J618" s="7">
        <v>17031</v>
      </c>
      <c r="K618" t="s">
        <v>1225</v>
      </c>
      <c r="L618">
        <v>40615</v>
      </c>
      <c r="M618">
        <v>24963</v>
      </c>
      <c r="N618">
        <v>1817</v>
      </c>
      <c r="O618">
        <v>262</v>
      </c>
      <c r="P618">
        <v>5272</v>
      </c>
      <c r="Q618">
        <v>0</v>
      </c>
      <c r="R618">
        <v>7179</v>
      </c>
      <c r="S618">
        <v>1122</v>
      </c>
      <c r="T618" s="12">
        <v>61.462513849562974</v>
      </c>
      <c r="U618" s="9">
        <f>N618/L618</f>
        <v>4.4737166071648404E-2</v>
      </c>
      <c r="V618" s="9">
        <f>O618/L618</f>
        <v>6.4508186630555216E-3</v>
      </c>
      <c r="W618" s="9">
        <f>P618/L618</f>
        <v>0.12980425951003324</v>
      </c>
      <c r="X618" s="9">
        <f>Q618/L618</f>
        <v>0</v>
      </c>
      <c r="Y618" s="9">
        <f>R618/L618</f>
        <v>0.17675735565677705</v>
      </c>
      <c r="Z618" s="9">
        <f>S618/L618</f>
        <v>2.7625261602856086E-2</v>
      </c>
      <c r="AA618" s="9">
        <f>SUM(N618:S618)/L618</f>
        <v>0.38537486150437028</v>
      </c>
      <c r="AB618" s="9" t="str">
        <f>IF(T618&gt;73,"Greater","Less")</f>
        <v>Less</v>
      </c>
      <c r="AC618" s="9" t="str">
        <f>IF(T618&gt;VLOOKUP(G618,Some_data!$C$3144:$M$3196,11,FALSE),"Greater","Less")</f>
        <v>Less</v>
      </c>
      <c r="AD618" s="9" t="str">
        <f>IF(T618&gt;VLOOKUP(J618,Some_data!$A$2:$M$3143,13,FALSE),"Greater","Less")</f>
        <v>Greater</v>
      </c>
      <c r="AE618" s="12">
        <f>IF(AD618="Greater",0,1)</f>
        <v>0</v>
      </c>
      <c r="AF618" t="s">
        <v>30</v>
      </c>
      <c r="AG618" s="1">
        <v>4</v>
      </c>
      <c r="AH618" s="2">
        <v>43831</v>
      </c>
      <c r="AI618" s="2" t="s">
        <v>31</v>
      </c>
      <c r="AJ618" t="s">
        <v>31</v>
      </c>
      <c r="AK618" s="2">
        <v>43831</v>
      </c>
      <c r="AL618" t="s">
        <v>32</v>
      </c>
      <c r="AM618" t="s">
        <v>31</v>
      </c>
      <c r="AN618" t="s">
        <v>32</v>
      </c>
      <c r="AO618" t="s">
        <v>31</v>
      </c>
      <c r="AP618" t="s">
        <v>33</v>
      </c>
      <c r="AQ618" t="s">
        <v>31</v>
      </c>
      <c r="AR618" t="s">
        <v>34</v>
      </c>
      <c r="AS618" t="s">
        <v>35</v>
      </c>
      <c r="AT618" s="3">
        <v>3.7189999999999999</v>
      </c>
      <c r="AU618" s="3">
        <v>4.6710000000000003</v>
      </c>
      <c r="AV618" s="4">
        <v>500000</v>
      </c>
      <c r="AW618" s="5">
        <v>100.15</v>
      </c>
      <c r="AX618" s="6">
        <v>500750</v>
      </c>
      <c r="AY618" s="5">
        <v>101.34399999999999</v>
      </c>
      <c r="AZ618" s="4">
        <v>506720</v>
      </c>
      <c r="BA618" s="4">
        <v>5970</v>
      </c>
    </row>
    <row r="619" spans="1:53" hidden="1" x14ac:dyDescent="0.25">
      <c r="A619" t="str">
        <f t="shared" si="25"/>
        <v>Dup</v>
      </c>
      <c r="B619" t="str">
        <f t="shared" si="24"/>
        <v>733123</v>
      </c>
      <c r="C619" t="s">
        <v>36</v>
      </c>
      <c r="D619" t="s">
        <v>27</v>
      </c>
      <c r="E619" t="s">
        <v>28</v>
      </c>
      <c r="F619" t="s">
        <v>1050</v>
      </c>
      <c r="G619" t="s">
        <v>29</v>
      </c>
      <c r="H619" t="str">
        <f>F619&amp;", "&amp;G619</f>
        <v>Cook, IL</v>
      </c>
      <c r="I619" t="s">
        <v>1137</v>
      </c>
      <c r="J619" s="7">
        <v>17031</v>
      </c>
      <c r="K619" t="s">
        <v>1225</v>
      </c>
      <c r="L619">
        <v>40615</v>
      </c>
      <c r="M619">
        <v>24963</v>
      </c>
      <c r="N619">
        <v>1817</v>
      </c>
      <c r="O619">
        <v>262</v>
      </c>
      <c r="P619">
        <v>5272</v>
      </c>
      <c r="Q619">
        <v>0</v>
      </c>
      <c r="R619">
        <v>7179</v>
      </c>
      <c r="S619">
        <v>1122</v>
      </c>
      <c r="T619" s="12">
        <v>61.462513849562974</v>
      </c>
      <c r="U619" s="9">
        <f>N619/L619</f>
        <v>4.4737166071648404E-2</v>
      </c>
      <c r="V619" s="9">
        <f>O619/L619</f>
        <v>6.4508186630555216E-3</v>
      </c>
      <c r="W619" s="9">
        <f>P619/L619</f>
        <v>0.12980425951003324</v>
      </c>
      <c r="X619" s="9">
        <f>Q619/L619</f>
        <v>0</v>
      </c>
      <c r="Y619" s="9">
        <f>R619/L619</f>
        <v>0.17675735565677705</v>
      </c>
      <c r="Z619" s="9">
        <f>S619/L619</f>
        <v>2.7625261602856086E-2</v>
      </c>
      <c r="AA619" s="9">
        <f>SUM(N619:S619)/L619</f>
        <v>0.38537486150437028</v>
      </c>
      <c r="AB619" s="9" t="str">
        <f>IF(T619&gt;73,"Greater","Less")</f>
        <v>Less</v>
      </c>
      <c r="AC619" s="9" t="str">
        <f>IF(T619&gt;VLOOKUP(G619,Some_data!$C$3144:$M$3196,11,FALSE),"Greater","Less")</f>
        <v>Less</v>
      </c>
      <c r="AD619" s="9" t="str">
        <f>IF(T619&gt;VLOOKUP(J619,Some_data!$A$2:$M$3143,13,FALSE),"Greater","Less")</f>
        <v>Greater</v>
      </c>
      <c r="AE619" s="9"/>
      <c r="AF619" t="s">
        <v>30</v>
      </c>
      <c r="AG619" s="1">
        <v>4</v>
      </c>
      <c r="AH619" s="2">
        <v>44197</v>
      </c>
      <c r="AI619" s="2" t="s">
        <v>31</v>
      </c>
      <c r="AJ619" t="s">
        <v>31</v>
      </c>
      <c r="AK619" s="2">
        <v>44197</v>
      </c>
      <c r="AL619" t="s">
        <v>32</v>
      </c>
      <c r="AM619" t="s">
        <v>31</v>
      </c>
      <c r="AN619" t="s">
        <v>32</v>
      </c>
      <c r="AO619" t="s">
        <v>31</v>
      </c>
      <c r="AP619" t="s">
        <v>33</v>
      </c>
      <c r="AQ619" t="s">
        <v>31</v>
      </c>
      <c r="AR619" t="s">
        <v>34</v>
      </c>
      <c r="AS619" t="s">
        <v>35</v>
      </c>
      <c r="AT619" s="3">
        <v>3.8149999999999999</v>
      </c>
      <c r="AU619" s="3">
        <v>4.7930000000000001</v>
      </c>
      <c r="AV619" s="4">
        <v>500000</v>
      </c>
      <c r="AW619" s="5">
        <v>100.274</v>
      </c>
      <c r="AX619" s="6">
        <v>501370</v>
      </c>
      <c r="AY619" s="5">
        <v>103.876</v>
      </c>
      <c r="AZ619" s="4">
        <v>519380</v>
      </c>
      <c r="BA619" s="4">
        <v>18010</v>
      </c>
    </row>
    <row r="620" spans="1:53" hidden="1" x14ac:dyDescent="0.25">
      <c r="A620" t="str">
        <f t="shared" si="25"/>
        <v>Dup</v>
      </c>
      <c r="B620" t="str">
        <f t="shared" si="24"/>
        <v>733123</v>
      </c>
      <c r="C620" t="s">
        <v>37</v>
      </c>
      <c r="D620" t="s">
        <v>27</v>
      </c>
      <c r="E620" t="s">
        <v>28</v>
      </c>
      <c r="F620" t="s">
        <v>1050</v>
      </c>
      <c r="G620" t="s">
        <v>29</v>
      </c>
      <c r="H620" t="str">
        <f>F620&amp;", "&amp;G620</f>
        <v>Cook, IL</v>
      </c>
      <c r="I620" t="s">
        <v>1137</v>
      </c>
      <c r="J620" s="7">
        <v>17031</v>
      </c>
      <c r="K620" t="s">
        <v>1225</v>
      </c>
      <c r="L620">
        <v>40615</v>
      </c>
      <c r="M620">
        <v>24963</v>
      </c>
      <c r="N620">
        <v>1817</v>
      </c>
      <c r="O620">
        <v>262</v>
      </c>
      <c r="P620">
        <v>5272</v>
      </c>
      <c r="Q620">
        <v>0</v>
      </c>
      <c r="R620">
        <v>7179</v>
      </c>
      <c r="S620">
        <v>1122</v>
      </c>
      <c r="T620" s="12">
        <v>61.462513849562974</v>
      </c>
      <c r="U620" s="9">
        <f>N620/L620</f>
        <v>4.4737166071648404E-2</v>
      </c>
      <c r="V620" s="9">
        <f>O620/L620</f>
        <v>6.4508186630555216E-3</v>
      </c>
      <c r="W620" s="9">
        <f>P620/L620</f>
        <v>0.12980425951003324</v>
      </c>
      <c r="X620" s="9">
        <f>Q620/L620</f>
        <v>0</v>
      </c>
      <c r="Y620" s="9">
        <f>R620/L620</f>
        <v>0.17675735565677705</v>
      </c>
      <c r="Z620" s="9">
        <f>S620/L620</f>
        <v>2.7625261602856086E-2</v>
      </c>
      <c r="AA620" s="9">
        <f>SUM(N620:S620)/L620</f>
        <v>0.38537486150437028</v>
      </c>
      <c r="AB620" s="9" t="str">
        <f>IF(T620&gt;73,"Greater","Less")</f>
        <v>Less</v>
      </c>
      <c r="AC620" s="9" t="str">
        <f>IF(T620&gt;VLOOKUP(G620,Some_data!$C$3144:$M$3196,11,FALSE),"Greater","Less")</f>
        <v>Less</v>
      </c>
      <c r="AD620" s="9" t="str">
        <f>IF(T620&gt;VLOOKUP(J620,Some_data!$A$2:$M$3143,13,FALSE),"Greater","Less")</f>
        <v>Greater</v>
      </c>
      <c r="AE620" s="9"/>
      <c r="AF620" t="s">
        <v>30</v>
      </c>
      <c r="AG620" s="1">
        <v>4.25</v>
      </c>
      <c r="AH620" s="2">
        <v>44562</v>
      </c>
      <c r="AI620" s="2" t="s">
        <v>31</v>
      </c>
      <c r="AJ620" t="s">
        <v>31</v>
      </c>
      <c r="AK620" s="2">
        <v>44562</v>
      </c>
      <c r="AL620" t="s">
        <v>32</v>
      </c>
      <c r="AM620" t="s">
        <v>31</v>
      </c>
      <c r="AN620" t="s">
        <v>32</v>
      </c>
      <c r="AO620" t="s">
        <v>31</v>
      </c>
      <c r="AP620" t="s">
        <v>33</v>
      </c>
      <c r="AQ620" t="s">
        <v>31</v>
      </c>
      <c r="AR620" t="s">
        <v>34</v>
      </c>
      <c r="AS620" t="s">
        <v>35</v>
      </c>
      <c r="AT620" s="3">
        <v>3.8969999999999998</v>
      </c>
      <c r="AU620" s="3">
        <v>4.8970000000000002</v>
      </c>
      <c r="AV620" s="4">
        <v>625000</v>
      </c>
      <c r="AW620" s="5">
        <v>100.846</v>
      </c>
      <c r="AX620" s="6">
        <v>630287.5</v>
      </c>
      <c r="AY620" s="5">
        <v>107.02500000000001</v>
      </c>
      <c r="AZ620" s="4">
        <v>668906.25</v>
      </c>
      <c r="BA620" s="4">
        <v>38618.75</v>
      </c>
    </row>
    <row r="621" spans="1:53" hidden="1" x14ac:dyDescent="0.25">
      <c r="A621" t="str">
        <f t="shared" si="25"/>
        <v>Dup</v>
      </c>
      <c r="B621" t="str">
        <f t="shared" si="24"/>
        <v>733123</v>
      </c>
      <c r="C621" t="s">
        <v>38</v>
      </c>
      <c r="D621" t="s">
        <v>27</v>
      </c>
      <c r="E621" t="s">
        <v>28</v>
      </c>
      <c r="F621" t="s">
        <v>1050</v>
      </c>
      <c r="G621" t="s">
        <v>29</v>
      </c>
      <c r="H621" t="str">
        <f>F621&amp;", "&amp;G621</f>
        <v>Cook, IL</v>
      </c>
      <c r="I621" t="s">
        <v>1137</v>
      </c>
      <c r="J621" s="7">
        <v>17031</v>
      </c>
      <c r="K621" t="s">
        <v>1225</v>
      </c>
      <c r="L621">
        <v>40615</v>
      </c>
      <c r="M621">
        <v>24963</v>
      </c>
      <c r="N621">
        <v>1817</v>
      </c>
      <c r="O621">
        <v>262</v>
      </c>
      <c r="P621">
        <v>5272</v>
      </c>
      <c r="Q621">
        <v>0</v>
      </c>
      <c r="R621">
        <v>7179</v>
      </c>
      <c r="S621">
        <v>1122</v>
      </c>
      <c r="T621" s="12">
        <v>61.462513849562974</v>
      </c>
      <c r="U621" s="9">
        <f>N621/L621</f>
        <v>4.4737166071648404E-2</v>
      </c>
      <c r="V621" s="9">
        <f>O621/L621</f>
        <v>6.4508186630555216E-3</v>
      </c>
      <c r="W621" s="9">
        <f>P621/L621</f>
        <v>0.12980425951003324</v>
      </c>
      <c r="X621" s="9">
        <f>Q621/L621</f>
        <v>0</v>
      </c>
      <c r="Y621" s="9">
        <f>R621/L621</f>
        <v>0.17675735565677705</v>
      </c>
      <c r="Z621" s="9">
        <f>S621/L621</f>
        <v>2.7625261602856086E-2</v>
      </c>
      <c r="AA621" s="9">
        <f>SUM(N621:S621)/L621</f>
        <v>0.38537486150437028</v>
      </c>
      <c r="AB621" s="9" t="str">
        <f>IF(T621&gt;73,"Greater","Less")</f>
        <v>Less</v>
      </c>
      <c r="AC621" s="9" t="str">
        <f>IF(T621&gt;VLOOKUP(G621,Some_data!$C$3144:$M$3196,11,FALSE),"Greater","Less")</f>
        <v>Less</v>
      </c>
      <c r="AD621" s="9" t="str">
        <f>IF(T621&gt;VLOOKUP(J621,Some_data!$A$2:$M$3143,13,FALSE),"Greater","Less")</f>
        <v>Greater</v>
      </c>
      <c r="AE621" s="9"/>
      <c r="AF621" t="s">
        <v>30</v>
      </c>
      <c r="AG621" s="1">
        <v>4.25</v>
      </c>
      <c r="AH621" s="2">
        <v>44927</v>
      </c>
      <c r="AI621" s="2" t="s">
        <v>31</v>
      </c>
      <c r="AJ621" t="s">
        <v>31</v>
      </c>
      <c r="AK621" s="2">
        <v>44927</v>
      </c>
      <c r="AL621" t="s">
        <v>32</v>
      </c>
      <c r="AM621" t="s">
        <v>31</v>
      </c>
      <c r="AN621" t="s">
        <v>32</v>
      </c>
      <c r="AO621" t="s">
        <v>31</v>
      </c>
      <c r="AP621" t="s">
        <v>33</v>
      </c>
      <c r="AQ621" t="s">
        <v>31</v>
      </c>
      <c r="AR621" t="s">
        <v>34</v>
      </c>
      <c r="AS621" t="s">
        <v>35</v>
      </c>
      <c r="AT621" s="3">
        <v>3.948</v>
      </c>
      <c r="AU621" s="3">
        <v>4.9610000000000003</v>
      </c>
      <c r="AV621" s="4">
        <v>625000</v>
      </c>
      <c r="AW621" s="5">
        <v>100.989</v>
      </c>
      <c r="AX621" s="6">
        <v>631181.25</v>
      </c>
      <c r="AY621" s="5">
        <v>109.377</v>
      </c>
      <c r="AZ621" s="4">
        <v>683606.25</v>
      </c>
      <c r="BA621" s="4">
        <v>52425</v>
      </c>
    </row>
    <row r="622" spans="1:53" hidden="1" x14ac:dyDescent="0.25">
      <c r="A622" t="str">
        <f t="shared" si="25"/>
        <v>Dup</v>
      </c>
      <c r="B622" t="str">
        <f t="shared" si="24"/>
        <v>733123</v>
      </c>
      <c r="C622" t="s">
        <v>39</v>
      </c>
      <c r="D622" t="s">
        <v>27</v>
      </c>
      <c r="E622" t="s">
        <v>28</v>
      </c>
      <c r="F622" t="s">
        <v>1050</v>
      </c>
      <c r="G622" t="s">
        <v>29</v>
      </c>
      <c r="H622" t="str">
        <f>F622&amp;", "&amp;G622</f>
        <v>Cook, IL</v>
      </c>
      <c r="I622" t="s">
        <v>1137</v>
      </c>
      <c r="J622" s="7">
        <v>17031</v>
      </c>
      <c r="K622" t="s">
        <v>1225</v>
      </c>
      <c r="L622">
        <v>40615</v>
      </c>
      <c r="M622">
        <v>24963</v>
      </c>
      <c r="N622">
        <v>1817</v>
      </c>
      <c r="O622">
        <v>262</v>
      </c>
      <c r="P622">
        <v>5272</v>
      </c>
      <c r="Q622">
        <v>0</v>
      </c>
      <c r="R622">
        <v>7179</v>
      </c>
      <c r="S622">
        <v>1122</v>
      </c>
      <c r="T622" s="12">
        <v>61.462513849562974</v>
      </c>
      <c r="U622" s="9">
        <f>N622/L622</f>
        <v>4.4737166071648404E-2</v>
      </c>
      <c r="V622" s="9">
        <f>O622/L622</f>
        <v>6.4508186630555216E-3</v>
      </c>
      <c r="W622" s="9">
        <f>P622/L622</f>
        <v>0.12980425951003324</v>
      </c>
      <c r="X622" s="9">
        <f>Q622/L622</f>
        <v>0</v>
      </c>
      <c r="Y622" s="9">
        <f>R622/L622</f>
        <v>0.17675735565677705</v>
      </c>
      <c r="Z622" s="9">
        <f>S622/L622</f>
        <v>2.7625261602856086E-2</v>
      </c>
      <c r="AA622" s="9">
        <f>SUM(N622:S622)/L622</f>
        <v>0.38537486150437028</v>
      </c>
      <c r="AB622" s="9" t="str">
        <f>IF(T622&gt;73,"Greater","Less")</f>
        <v>Less</v>
      </c>
      <c r="AC622" s="9" t="str">
        <f>IF(T622&gt;VLOOKUP(G622,Some_data!$C$3144:$M$3196,11,FALSE),"Greater","Less")</f>
        <v>Less</v>
      </c>
      <c r="AD622" s="9" t="str">
        <f>IF(T622&gt;VLOOKUP(J622,Some_data!$A$2:$M$3143,13,FALSE),"Greater","Less")</f>
        <v>Greater</v>
      </c>
      <c r="AE622" s="9"/>
      <c r="AF622" t="s">
        <v>30</v>
      </c>
      <c r="AG622" s="1">
        <v>4.5</v>
      </c>
      <c r="AH622" s="2">
        <v>45292</v>
      </c>
      <c r="AI622" s="2" t="s">
        <v>31</v>
      </c>
      <c r="AJ622" t="s">
        <v>31</v>
      </c>
      <c r="AK622" s="2">
        <v>45292</v>
      </c>
      <c r="AL622" t="s">
        <v>32</v>
      </c>
      <c r="AM622" t="s">
        <v>31</v>
      </c>
      <c r="AN622" t="s">
        <v>32</v>
      </c>
      <c r="AO622" t="s">
        <v>31</v>
      </c>
      <c r="AP622" t="s">
        <v>33</v>
      </c>
      <c r="AQ622" t="s">
        <v>31</v>
      </c>
      <c r="AR622" t="s">
        <v>34</v>
      </c>
      <c r="AS622" t="s">
        <v>35</v>
      </c>
      <c r="AT622" s="3">
        <v>4.0309999999999997</v>
      </c>
      <c r="AU622" s="3">
        <v>5.0659999999999998</v>
      </c>
      <c r="AV622" s="4">
        <v>625000</v>
      </c>
      <c r="AW622" s="5">
        <v>101.928</v>
      </c>
      <c r="AX622" s="6">
        <v>637050</v>
      </c>
      <c r="AY622" s="5">
        <v>112.64400000000001</v>
      </c>
      <c r="AZ622" s="4">
        <v>704025</v>
      </c>
      <c r="BA622" s="4">
        <v>66975</v>
      </c>
    </row>
    <row r="623" spans="1:53" x14ac:dyDescent="0.25">
      <c r="A623" t="str">
        <f t="shared" si="25"/>
        <v xml:space="preserve"> </v>
      </c>
      <c r="B623" t="str">
        <f t="shared" si="24"/>
        <v>736560</v>
      </c>
      <c r="C623" t="s">
        <v>233</v>
      </c>
      <c r="D623" t="s">
        <v>27</v>
      </c>
      <c r="E623" t="s">
        <v>234</v>
      </c>
      <c r="F623" t="s">
        <v>1070</v>
      </c>
      <c r="G623" t="s">
        <v>235</v>
      </c>
      <c r="H623" t="str">
        <f>F623&amp;", "&amp;G623</f>
        <v>Cumberland, ME</v>
      </c>
      <c r="I623" t="s">
        <v>1158</v>
      </c>
      <c r="J623" s="7">
        <v>23005</v>
      </c>
      <c r="K623" t="s">
        <v>1226</v>
      </c>
      <c r="L623">
        <v>66715</v>
      </c>
      <c r="M623">
        <v>55962</v>
      </c>
      <c r="N623">
        <v>5774</v>
      </c>
      <c r="O623">
        <v>90</v>
      </c>
      <c r="P623">
        <v>2504</v>
      </c>
      <c r="Q623">
        <v>0</v>
      </c>
      <c r="R623">
        <v>460</v>
      </c>
      <c r="S623">
        <v>1925</v>
      </c>
      <c r="T623" s="12">
        <v>83.882185415573701</v>
      </c>
      <c r="U623" s="9">
        <f>N623/L623</f>
        <v>8.6547253241399988E-2</v>
      </c>
      <c r="V623" s="9">
        <f>O623/L623</f>
        <v>1.3490219590796672E-3</v>
      </c>
      <c r="W623" s="9">
        <f>P623/L623</f>
        <v>3.7532788728172076E-2</v>
      </c>
      <c r="X623" s="9">
        <f>Q623/L623</f>
        <v>0</v>
      </c>
      <c r="Y623" s="9">
        <f>R623/L623</f>
        <v>6.8950011241849657E-3</v>
      </c>
      <c r="Z623" s="9">
        <f>S623/L623</f>
        <v>2.8854080791426217E-2</v>
      </c>
      <c r="AA623" s="9">
        <f>SUM(N623:S623)/L623</f>
        <v>0.1611781458442629</v>
      </c>
      <c r="AB623" s="9" t="str">
        <f>IF(T623&gt;73,"Greater","Less")</f>
        <v>Greater</v>
      </c>
      <c r="AC623" s="9" t="str">
        <f>IF(T623&gt;VLOOKUP(G623,Some_data!$C$3144:$M$3196,11,FALSE),"Greater","Less")</f>
        <v>Less</v>
      </c>
      <c r="AD623" s="9" t="str">
        <f>IF(T623&gt;VLOOKUP(J623,Some_data!$A$2:$M$3143,13,FALSE),"Greater","Less")</f>
        <v>Less</v>
      </c>
      <c r="AE623" s="12">
        <f>IF(AD623="Greater",0,1)</f>
        <v>1</v>
      </c>
      <c r="AF623" t="s">
        <v>87</v>
      </c>
      <c r="AG623" s="1">
        <v>2.75</v>
      </c>
      <c r="AH623" s="2">
        <v>47209</v>
      </c>
      <c r="AI623" s="2">
        <v>46844</v>
      </c>
      <c r="AJ623" t="s">
        <v>31</v>
      </c>
      <c r="AK623" s="2">
        <v>46844</v>
      </c>
      <c r="AL623" t="s">
        <v>43</v>
      </c>
      <c r="AM623" t="s">
        <v>49</v>
      </c>
      <c r="AN623" t="s">
        <v>43</v>
      </c>
      <c r="AO623" t="s">
        <v>49</v>
      </c>
      <c r="AP623" t="s">
        <v>69</v>
      </c>
      <c r="AQ623" t="s">
        <v>31</v>
      </c>
      <c r="AR623" t="s">
        <v>100</v>
      </c>
      <c r="AS623" t="s">
        <v>70</v>
      </c>
      <c r="AT623" s="3">
        <v>2.75</v>
      </c>
      <c r="AU623" s="3">
        <v>3.2970000000000002</v>
      </c>
      <c r="AV623" s="4">
        <v>1000000</v>
      </c>
      <c r="AW623" s="5">
        <v>100</v>
      </c>
      <c r="AX623" s="6">
        <v>1000000</v>
      </c>
      <c r="AY623" s="5">
        <v>106.732</v>
      </c>
      <c r="AZ623" s="4">
        <v>1067320</v>
      </c>
      <c r="BA623" s="4">
        <v>67320</v>
      </c>
    </row>
    <row r="624" spans="1:53" hidden="1" x14ac:dyDescent="0.25">
      <c r="A624" t="str">
        <f t="shared" si="25"/>
        <v>Dup</v>
      </c>
      <c r="B624" t="str">
        <f t="shared" si="24"/>
        <v>736560</v>
      </c>
      <c r="C624" t="s">
        <v>236</v>
      </c>
      <c r="D624" t="s">
        <v>27</v>
      </c>
      <c r="E624" t="s">
        <v>234</v>
      </c>
      <c r="F624" t="s">
        <v>1070</v>
      </c>
      <c r="G624" t="s">
        <v>235</v>
      </c>
      <c r="H624" t="str">
        <f>F624&amp;", "&amp;G624</f>
        <v>Cumberland, ME</v>
      </c>
      <c r="I624" t="s">
        <v>1158</v>
      </c>
      <c r="J624" s="7">
        <v>23005</v>
      </c>
      <c r="K624" t="s">
        <v>1226</v>
      </c>
      <c r="L624">
        <v>66715</v>
      </c>
      <c r="M624">
        <v>55962</v>
      </c>
      <c r="N624">
        <v>5774</v>
      </c>
      <c r="O624">
        <v>90</v>
      </c>
      <c r="P624">
        <v>2504</v>
      </c>
      <c r="Q624">
        <v>0</v>
      </c>
      <c r="R624">
        <v>460</v>
      </c>
      <c r="S624">
        <v>1925</v>
      </c>
      <c r="T624" s="12">
        <v>83.882185415573701</v>
      </c>
      <c r="U624" s="9">
        <f>N624/L624</f>
        <v>8.6547253241399988E-2</v>
      </c>
      <c r="V624" s="9">
        <f>O624/L624</f>
        <v>1.3490219590796672E-3</v>
      </c>
      <c r="W624" s="9">
        <f>P624/L624</f>
        <v>3.7532788728172076E-2</v>
      </c>
      <c r="X624" s="9">
        <f>Q624/L624</f>
        <v>0</v>
      </c>
      <c r="Y624" s="9">
        <f>R624/L624</f>
        <v>6.8950011241849657E-3</v>
      </c>
      <c r="Z624" s="9">
        <f>S624/L624</f>
        <v>2.8854080791426217E-2</v>
      </c>
      <c r="AA624" s="9">
        <f>SUM(N624:S624)/L624</f>
        <v>0.1611781458442629</v>
      </c>
      <c r="AB624" s="9" t="str">
        <f>IF(T624&gt;73,"Greater","Less")</f>
        <v>Greater</v>
      </c>
      <c r="AC624" s="9" t="str">
        <f>IF(T624&gt;VLOOKUP(G624,Some_data!$C$3144:$M$3196,11,FALSE),"Greater","Less")</f>
        <v>Less</v>
      </c>
      <c r="AD624" s="9" t="str">
        <f>IF(T624&gt;VLOOKUP(J624,Some_data!$A$2:$M$3143,13,FALSE),"Greater","Less")</f>
        <v>Less</v>
      </c>
      <c r="AE624" s="9"/>
      <c r="AF624" t="s">
        <v>87</v>
      </c>
      <c r="AG624" s="1">
        <v>2.95</v>
      </c>
      <c r="AH624" s="2">
        <v>47574</v>
      </c>
      <c r="AI624" s="2">
        <v>46844</v>
      </c>
      <c r="AJ624" t="s">
        <v>31</v>
      </c>
      <c r="AK624" s="2">
        <v>46844</v>
      </c>
      <c r="AL624" t="s">
        <v>43</v>
      </c>
      <c r="AM624" t="s">
        <v>49</v>
      </c>
      <c r="AN624" t="s">
        <v>43</v>
      </c>
      <c r="AO624" t="s">
        <v>49</v>
      </c>
      <c r="AP624" t="s">
        <v>69</v>
      </c>
      <c r="AQ624" t="s">
        <v>31</v>
      </c>
      <c r="AR624" t="s">
        <v>100</v>
      </c>
      <c r="AS624" t="s">
        <v>70</v>
      </c>
      <c r="AT624" s="3">
        <v>2.95</v>
      </c>
      <c r="AU624" s="3">
        <v>3.55</v>
      </c>
      <c r="AV624" s="4">
        <v>1000000</v>
      </c>
      <c r="AW624" s="5">
        <v>100</v>
      </c>
      <c r="AX624" s="6">
        <v>1000000</v>
      </c>
      <c r="AY624" s="5">
        <v>106.52200000000001</v>
      </c>
      <c r="AZ624" s="4">
        <v>1065220</v>
      </c>
      <c r="BA624" s="4">
        <v>65220</v>
      </c>
    </row>
    <row r="625" spans="1:53" hidden="1" x14ac:dyDescent="0.25">
      <c r="A625" t="str">
        <f t="shared" si="25"/>
        <v>Dup</v>
      </c>
      <c r="B625" t="str">
        <f t="shared" si="24"/>
        <v>736560</v>
      </c>
      <c r="C625" t="s">
        <v>237</v>
      </c>
      <c r="D625" t="s">
        <v>27</v>
      </c>
      <c r="E625" t="s">
        <v>234</v>
      </c>
      <c r="F625" t="s">
        <v>1070</v>
      </c>
      <c r="G625" t="s">
        <v>235</v>
      </c>
      <c r="H625" t="str">
        <f>F625&amp;", "&amp;G625</f>
        <v>Cumberland, ME</v>
      </c>
      <c r="I625" t="s">
        <v>1158</v>
      </c>
      <c r="J625" s="7">
        <v>23005</v>
      </c>
      <c r="K625" t="s">
        <v>1226</v>
      </c>
      <c r="L625">
        <v>66715</v>
      </c>
      <c r="M625">
        <v>55962</v>
      </c>
      <c r="N625">
        <v>5774</v>
      </c>
      <c r="O625">
        <v>90</v>
      </c>
      <c r="P625">
        <v>2504</v>
      </c>
      <c r="Q625">
        <v>0</v>
      </c>
      <c r="R625">
        <v>460</v>
      </c>
      <c r="S625">
        <v>1925</v>
      </c>
      <c r="T625" s="12">
        <v>83.882185415573701</v>
      </c>
      <c r="U625" s="9">
        <f>N625/L625</f>
        <v>8.6547253241399988E-2</v>
      </c>
      <c r="V625" s="9">
        <f>O625/L625</f>
        <v>1.3490219590796672E-3</v>
      </c>
      <c r="W625" s="9">
        <f>P625/L625</f>
        <v>3.7532788728172076E-2</v>
      </c>
      <c r="X625" s="9">
        <f>Q625/L625</f>
        <v>0</v>
      </c>
      <c r="Y625" s="9">
        <f>R625/L625</f>
        <v>6.8950011241849657E-3</v>
      </c>
      <c r="Z625" s="9">
        <f>S625/L625</f>
        <v>2.8854080791426217E-2</v>
      </c>
      <c r="AA625" s="9">
        <f>SUM(N625:S625)/L625</f>
        <v>0.1611781458442629</v>
      </c>
      <c r="AB625" s="9" t="str">
        <f>IF(T625&gt;73,"Greater","Less")</f>
        <v>Greater</v>
      </c>
      <c r="AC625" s="9" t="str">
        <f>IF(T625&gt;VLOOKUP(G625,Some_data!$C$3144:$M$3196,11,FALSE),"Greater","Less")</f>
        <v>Less</v>
      </c>
      <c r="AD625" s="9" t="str">
        <f>IF(T625&gt;VLOOKUP(J625,Some_data!$A$2:$M$3143,13,FALSE),"Greater","Less")</f>
        <v>Less</v>
      </c>
      <c r="AE625" s="9"/>
      <c r="AF625" t="s">
        <v>87</v>
      </c>
      <c r="AG625" s="1">
        <v>3.05</v>
      </c>
      <c r="AH625" s="2">
        <v>47939</v>
      </c>
      <c r="AI625" s="2">
        <v>46844</v>
      </c>
      <c r="AJ625" t="s">
        <v>31</v>
      </c>
      <c r="AK625" s="2">
        <v>46844</v>
      </c>
      <c r="AL625" t="s">
        <v>43</v>
      </c>
      <c r="AM625" t="s">
        <v>49</v>
      </c>
      <c r="AN625" t="s">
        <v>43</v>
      </c>
      <c r="AO625" t="s">
        <v>49</v>
      </c>
      <c r="AP625" t="s">
        <v>69</v>
      </c>
      <c r="AQ625" t="s">
        <v>31</v>
      </c>
      <c r="AR625" t="s">
        <v>100</v>
      </c>
      <c r="AS625" t="s">
        <v>70</v>
      </c>
      <c r="AT625" s="3">
        <v>3.05</v>
      </c>
      <c r="AU625" s="3">
        <v>3.677</v>
      </c>
      <c r="AV625" s="4">
        <v>1000000</v>
      </c>
      <c r="AW625" s="5">
        <v>100</v>
      </c>
      <c r="AX625" s="6">
        <v>1000000</v>
      </c>
      <c r="AY625" s="5">
        <v>105.88500000000001</v>
      </c>
      <c r="AZ625" s="4">
        <v>1058850</v>
      </c>
      <c r="BA625" s="4">
        <v>58850</v>
      </c>
    </row>
    <row r="626" spans="1:53" hidden="1" x14ac:dyDescent="0.25">
      <c r="A626" t="str">
        <f t="shared" si="25"/>
        <v>Dup</v>
      </c>
      <c r="B626" t="str">
        <f t="shared" si="24"/>
        <v>736560</v>
      </c>
      <c r="C626" t="s">
        <v>238</v>
      </c>
      <c r="D626" t="s">
        <v>27</v>
      </c>
      <c r="E626" t="s">
        <v>234</v>
      </c>
      <c r="F626" t="s">
        <v>1070</v>
      </c>
      <c r="G626" t="s">
        <v>235</v>
      </c>
      <c r="H626" t="str">
        <f>F626&amp;", "&amp;G626</f>
        <v>Cumberland, ME</v>
      </c>
      <c r="I626" t="s">
        <v>1158</v>
      </c>
      <c r="J626" s="7">
        <v>23005</v>
      </c>
      <c r="K626" t="s">
        <v>1226</v>
      </c>
      <c r="L626">
        <v>66715</v>
      </c>
      <c r="M626">
        <v>55962</v>
      </c>
      <c r="N626">
        <v>5774</v>
      </c>
      <c r="O626">
        <v>90</v>
      </c>
      <c r="P626">
        <v>2504</v>
      </c>
      <c r="Q626">
        <v>0</v>
      </c>
      <c r="R626">
        <v>460</v>
      </c>
      <c r="S626">
        <v>1925</v>
      </c>
      <c r="T626" s="12">
        <v>83.882185415573701</v>
      </c>
      <c r="U626" s="9">
        <f>N626/L626</f>
        <v>8.6547253241399988E-2</v>
      </c>
      <c r="V626" s="9">
        <f>O626/L626</f>
        <v>1.3490219590796672E-3</v>
      </c>
      <c r="W626" s="9">
        <f>P626/L626</f>
        <v>3.7532788728172076E-2</v>
      </c>
      <c r="X626" s="9">
        <f>Q626/L626</f>
        <v>0</v>
      </c>
      <c r="Y626" s="9">
        <f>R626/L626</f>
        <v>6.8950011241849657E-3</v>
      </c>
      <c r="Z626" s="9">
        <f>S626/L626</f>
        <v>2.8854080791426217E-2</v>
      </c>
      <c r="AA626" s="9">
        <f>SUM(N626:S626)/L626</f>
        <v>0.1611781458442629</v>
      </c>
      <c r="AB626" s="9" t="str">
        <f>IF(T626&gt;73,"Greater","Less")</f>
        <v>Greater</v>
      </c>
      <c r="AC626" s="9" t="str">
        <f>IF(T626&gt;VLOOKUP(G626,Some_data!$C$3144:$M$3196,11,FALSE),"Greater","Less")</f>
        <v>Less</v>
      </c>
      <c r="AD626" s="9" t="str">
        <f>IF(T626&gt;VLOOKUP(J626,Some_data!$A$2:$M$3143,13,FALSE),"Greater","Less")</f>
        <v>Less</v>
      </c>
      <c r="AE626" s="9"/>
      <c r="AF626" t="s">
        <v>87</v>
      </c>
      <c r="AG626" s="1">
        <v>3.1</v>
      </c>
      <c r="AH626" s="2">
        <v>48305</v>
      </c>
      <c r="AI626" s="2">
        <v>46844</v>
      </c>
      <c r="AJ626" t="s">
        <v>31</v>
      </c>
      <c r="AK626" s="2">
        <v>46844</v>
      </c>
      <c r="AL626" t="s">
        <v>43</v>
      </c>
      <c r="AM626" t="s">
        <v>49</v>
      </c>
      <c r="AN626" t="s">
        <v>43</v>
      </c>
      <c r="AO626" t="s">
        <v>49</v>
      </c>
      <c r="AP626" t="s">
        <v>69</v>
      </c>
      <c r="AQ626" t="s">
        <v>31</v>
      </c>
      <c r="AR626" t="s">
        <v>100</v>
      </c>
      <c r="AS626" t="s">
        <v>70</v>
      </c>
      <c r="AT626" s="3">
        <v>3.1</v>
      </c>
      <c r="AU626" s="3">
        <v>3.74</v>
      </c>
      <c r="AV626" s="4">
        <v>1000000</v>
      </c>
      <c r="AW626" s="5">
        <v>100</v>
      </c>
      <c r="AX626" s="6">
        <v>1000000</v>
      </c>
      <c r="AY626" s="5">
        <v>105.18600000000001</v>
      </c>
      <c r="AZ626" s="4">
        <v>1051860</v>
      </c>
      <c r="BA626" s="4">
        <v>51860</v>
      </c>
    </row>
    <row r="627" spans="1:53" hidden="1" x14ac:dyDescent="0.25">
      <c r="A627" t="str">
        <f t="shared" si="25"/>
        <v>Dup</v>
      </c>
      <c r="B627" t="str">
        <f t="shared" si="24"/>
        <v>736560</v>
      </c>
      <c r="C627" t="s">
        <v>239</v>
      </c>
      <c r="D627" t="s">
        <v>27</v>
      </c>
      <c r="E627" t="s">
        <v>234</v>
      </c>
      <c r="F627" t="s">
        <v>1070</v>
      </c>
      <c r="G627" t="s">
        <v>235</v>
      </c>
      <c r="H627" t="str">
        <f>F627&amp;", "&amp;G627</f>
        <v>Cumberland, ME</v>
      </c>
      <c r="I627" t="s">
        <v>1158</v>
      </c>
      <c r="J627" s="7">
        <v>23005</v>
      </c>
      <c r="K627" t="s">
        <v>1226</v>
      </c>
      <c r="L627">
        <v>66715</v>
      </c>
      <c r="M627">
        <v>55962</v>
      </c>
      <c r="N627">
        <v>5774</v>
      </c>
      <c r="O627">
        <v>90</v>
      </c>
      <c r="P627">
        <v>2504</v>
      </c>
      <c r="Q627">
        <v>0</v>
      </c>
      <c r="R627">
        <v>460</v>
      </c>
      <c r="S627">
        <v>1925</v>
      </c>
      <c r="T627" s="12">
        <v>83.882185415573701</v>
      </c>
      <c r="U627" s="9">
        <f>N627/L627</f>
        <v>8.6547253241399988E-2</v>
      </c>
      <c r="V627" s="9">
        <f>O627/L627</f>
        <v>1.3490219590796672E-3</v>
      </c>
      <c r="W627" s="9">
        <f>P627/L627</f>
        <v>3.7532788728172076E-2</v>
      </c>
      <c r="X627" s="9">
        <f>Q627/L627</f>
        <v>0</v>
      </c>
      <c r="Y627" s="9">
        <f>R627/L627</f>
        <v>6.8950011241849657E-3</v>
      </c>
      <c r="Z627" s="9">
        <f>S627/L627</f>
        <v>2.8854080791426217E-2</v>
      </c>
      <c r="AA627" s="9">
        <f>SUM(N627:S627)/L627</f>
        <v>0.1611781458442629</v>
      </c>
      <c r="AB627" s="9" t="str">
        <f>IF(T627&gt;73,"Greater","Less")</f>
        <v>Greater</v>
      </c>
      <c r="AC627" s="9" t="str">
        <f>IF(T627&gt;VLOOKUP(G627,Some_data!$C$3144:$M$3196,11,FALSE),"Greater","Less")</f>
        <v>Less</v>
      </c>
      <c r="AD627" s="9" t="str">
        <f>IF(T627&gt;VLOOKUP(J627,Some_data!$A$2:$M$3143,13,FALSE),"Greater","Less")</f>
        <v>Less</v>
      </c>
      <c r="AE627" s="9"/>
      <c r="AF627" t="s">
        <v>87</v>
      </c>
      <c r="AG627" s="1">
        <v>3.15</v>
      </c>
      <c r="AH627" s="2">
        <v>48670</v>
      </c>
      <c r="AI627" s="2">
        <v>46844</v>
      </c>
      <c r="AJ627" t="s">
        <v>31</v>
      </c>
      <c r="AK627" s="2">
        <v>46844</v>
      </c>
      <c r="AL627" t="s">
        <v>43</v>
      </c>
      <c r="AM627" t="s">
        <v>49</v>
      </c>
      <c r="AN627" t="s">
        <v>43</v>
      </c>
      <c r="AO627" t="s">
        <v>49</v>
      </c>
      <c r="AP627" t="s">
        <v>69</v>
      </c>
      <c r="AQ627" t="s">
        <v>31</v>
      </c>
      <c r="AR627" t="s">
        <v>100</v>
      </c>
      <c r="AS627" t="s">
        <v>70</v>
      </c>
      <c r="AT627" s="3">
        <v>3.15</v>
      </c>
      <c r="AU627" s="3">
        <v>3.8029999999999999</v>
      </c>
      <c r="AV627" s="4">
        <v>1000000</v>
      </c>
      <c r="AW627" s="5">
        <v>100</v>
      </c>
      <c r="AX627" s="6">
        <v>1000000</v>
      </c>
      <c r="AY627" s="5">
        <v>104.92</v>
      </c>
      <c r="AZ627" s="4">
        <v>1049200</v>
      </c>
      <c r="BA627" s="4">
        <v>49200</v>
      </c>
    </row>
    <row r="628" spans="1:53" hidden="1" x14ac:dyDescent="0.25">
      <c r="A628" t="str">
        <f t="shared" si="25"/>
        <v>Dup</v>
      </c>
      <c r="B628" t="str">
        <f t="shared" si="24"/>
        <v>736560</v>
      </c>
      <c r="C628" t="s">
        <v>240</v>
      </c>
      <c r="D628" t="s">
        <v>27</v>
      </c>
      <c r="E628" t="s">
        <v>234</v>
      </c>
      <c r="F628" t="s">
        <v>1070</v>
      </c>
      <c r="G628" t="s">
        <v>235</v>
      </c>
      <c r="H628" t="str">
        <f>F628&amp;", "&amp;G628</f>
        <v>Cumberland, ME</v>
      </c>
      <c r="I628" t="s">
        <v>1158</v>
      </c>
      <c r="J628" s="7">
        <v>23005</v>
      </c>
      <c r="K628" t="s">
        <v>1226</v>
      </c>
      <c r="L628">
        <v>66715</v>
      </c>
      <c r="M628">
        <v>55962</v>
      </c>
      <c r="N628">
        <v>5774</v>
      </c>
      <c r="O628">
        <v>90</v>
      </c>
      <c r="P628">
        <v>2504</v>
      </c>
      <c r="Q628">
        <v>0</v>
      </c>
      <c r="R628">
        <v>460</v>
      </c>
      <c r="S628">
        <v>1925</v>
      </c>
      <c r="T628" s="12">
        <v>83.882185415573701</v>
      </c>
      <c r="U628" s="9">
        <f>N628/L628</f>
        <v>8.6547253241399988E-2</v>
      </c>
      <c r="V628" s="9">
        <f>O628/L628</f>
        <v>1.3490219590796672E-3</v>
      </c>
      <c r="W628" s="9">
        <f>P628/L628</f>
        <v>3.7532788728172076E-2</v>
      </c>
      <c r="X628" s="9">
        <f>Q628/L628</f>
        <v>0</v>
      </c>
      <c r="Y628" s="9">
        <f>R628/L628</f>
        <v>6.8950011241849657E-3</v>
      </c>
      <c r="Z628" s="9">
        <f>S628/L628</f>
        <v>2.8854080791426217E-2</v>
      </c>
      <c r="AA628" s="9">
        <f>SUM(N628:S628)/L628</f>
        <v>0.1611781458442629</v>
      </c>
      <c r="AB628" s="9" t="str">
        <f>IF(T628&gt;73,"Greater","Less")</f>
        <v>Greater</v>
      </c>
      <c r="AC628" s="9" t="str">
        <f>IF(T628&gt;VLOOKUP(G628,Some_data!$C$3144:$M$3196,11,FALSE),"Greater","Less")</f>
        <v>Less</v>
      </c>
      <c r="AD628" s="9" t="str">
        <f>IF(T628&gt;VLOOKUP(J628,Some_data!$A$2:$M$3143,13,FALSE),"Greater","Less")</f>
        <v>Less</v>
      </c>
      <c r="AE628" s="9"/>
      <c r="AF628" t="s">
        <v>87</v>
      </c>
      <c r="AG628" s="1">
        <v>3.2</v>
      </c>
      <c r="AH628" s="2">
        <v>49035</v>
      </c>
      <c r="AI628" s="2">
        <v>46844</v>
      </c>
      <c r="AJ628" t="s">
        <v>31</v>
      </c>
      <c r="AK628" s="2">
        <v>46844</v>
      </c>
      <c r="AL628" t="s">
        <v>43</v>
      </c>
      <c r="AM628" t="s">
        <v>49</v>
      </c>
      <c r="AN628" t="s">
        <v>43</v>
      </c>
      <c r="AO628" t="s">
        <v>49</v>
      </c>
      <c r="AP628" t="s">
        <v>69</v>
      </c>
      <c r="AQ628" t="s">
        <v>31</v>
      </c>
      <c r="AR628" t="s">
        <v>100</v>
      </c>
      <c r="AS628" t="s">
        <v>70</v>
      </c>
      <c r="AT628" s="3">
        <v>3.2</v>
      </c>
      <c r="AU628" s="3">
        <v>3.867</v>
      </c>
      <c r="AV628" s="4">
        <v>1000000</v>
      </c>
      <c r="AW628" s="5">
        <v>100</v>
      </c>
      <c r="AX628" s="6">
        <v>1000000</v>
      </c>
      <c r="AY628" s="5">
        <v>104.584</v>
      </c>
      <c r="AZ628" s="4">
        <v>1045840</v>
      </c>
      <c r="BA628" s="4">
        <v>45840</v>
      </c>
    </row>
    <row r="629" spans="1:53" hidden="1" x14ac:dyDescent="0.25">
      <c r="A629" t="str">
        <f t="shared" si="25"/>
        <v>Dup</v>
      </c>
      <c r="B629" t="str">
        <f t="shared" si="24"/>
        <v>736560</v>
      </c>
      <c r="C629" t="s">
        <v>241</v>
      </c>
      <c r="D629" t="s">
        <v>27</v>
      </c>
      <c r="E629" t="s">
        <v>234</v>
      </c>
      <c r="F629" t="s">
        <v>1070</v>
      </c>
      <c r="G629" t="s">
        <v>235</v>
      </c>
      <c r="H629" t="str">
        <f>F629&amp;", "&amp;G629</f>
        <v>Cumberland, ME</v>
      </c>
      <c r="I629" t="s">
        <v>1158</v>
      </c>
      <c r="J629" s="7">
        <v>23005</v>
      </c>
      <c r="K629" t="s">
        <v>1226</v>
      </c>
      <c r="L629">
        <v>66715</v>
      </c>
      <c r="M629">
        <v>55962</v>
      </c>
      <c r="N629">
        <v>5774</v>
      </c>
      <c r="O629">
        <v>90</v>
      </c>
      <c r="P629">
        <v>2504</v>
      </c>
      <c r="Q629">
        <v>0</v>
      </c>
      <c r="R629">
        <v>460</v>
      </c>
      <c r="S629">
        <v>1925</v>
      </c>
      <c r="T629" s="12">
        <v>83.882185415573701</v>
      </c>
      <c r="U629" s="9">
        <f>N629/L629</f>
        <v>8.6547253241399988E-2</v>
      </c>
      <c r="V629" s="9">
        <f>O629/L629</f>
        <v>1.3490219590796672E-3</v>
      </c>
      <c r="W629" s="9">
        <f>P629/L629</f>
        <v>3.7532788728172076E-2</v>
      </c>
      <c r="X629" s="9">
        <f>Q629/L629</f>
        <v>0</v>
      </c>
      <c r="Y629" s="9">
        <f>R629/L629</f>
        <v>6.8950011241849657E-3</v>
      </c>
      <c r="Z629" s="9">
        <f>S629/L629</f>
        <v>2.8854080791426217E-2</v>
      </c>
      <c r="AA629" s="9">
        <f>SUM(N629:S629)/L629</f>
        <v>0.1611781458442629</v>
      </c>
      <c r="AB629" s="9" t="str">
        <f>IF(T629&gt;73,"Greater","Less")</f>
        <v>Greater</v>
      </c>
      <c r="AC629" s="9" t="str">
        <f>IF(T629&gt;VLOOKUP(G629,Some_data!$C$3144:$M$3196,11,FALSE),"Greater","Less")</f>
        <v>Less</v>
      </c>
      <c r="AD629" s="9" t="str">
        <f>IF(T629&gt;VLOOKUP(J629,Some_data!$A$2:$M$3143,13,FALSE),"Greater","Less")</f>
        <v>Less</v>
      </c>
      <c r="AE629" s="9"/>
      <c r="AF629" t="s">
        <v>87</v>
      </c>
      <c r="AG629" s="1">
        <v>3.25</v>
      </c>
      <c r="AH629" s="2">
        <v>49400</v>
      </c>
      <c r="AI629" s="2">
        <v>46844</v>
      </c>
      <c r="AJ629" t="s">
        <v>31</v>
      </c>
      <c r="AK629" s="2">
        <v>46844</v>
      </c>
      <c r="AL629" t="s">
        <v>43</v>
      </c>
      <c r="AM629" t="s">
        <v>49</v>
      </c>
      <c r="AN629" t="s">
        <v>43</v>
      </c>
      <c r="AO629" t="s">
        <v>49</v>
      </c>
      <c r="AP629" t="s">
        <v>69</v>
      </c>
      <c r="AQ629" t="s">
        <v>31</v>
      </c>
      <c r="AR629" t="s">
        <v>100</v>
      </c>
      <c r="AS629" t="s">
        <v>70</v>
      </c>
      <c r="AT629" s="3">
        <v>3.27</v>
      </c>
      <c r="AU629" s="3">
        <v>3.9550000000000001</v>
      </c>
      <c r="AV629" s="4">
        <v>1000000</v>
      </c>
      <c r="AW629" s="5">
        <v>99.754999999999995</v>
      </c>
      <c r="AX629" s="6">
        <v>997550</v>
      </c>
      <c r="AY629" s="5">
        <v>104.351</v>
      </c>
      <c r="AZ629" s="4">
        <v>1043510</v>
      </c>
      <c r="BA629" s="4">
        <v>45960</v>
      </c>
    </row>
    <row r="630" spans="1:53" hidden="1" x14ac:dyDescent="0.25">
      <c r="A630" t="str">
        <f t="shared" si="25"/>
        <v>Dup</v>
      </c>
      <c r="B630" t="str">
        <f t="shared" si="24"/>
        <v>736560</v>
      </c>
      <c r="C630" t="s">
        <v>242</v>
      </c>
      <c r="D630" t="s">
        <v>27</v>
      </c>
      <c r="E630" t="s">
        <v>234</v>
      </c>
      <c r="F630" t="s">
        <v>1070</v>
      </c>
      <c r="G630" t="s">
        <v>235</v>
      </c>
      <c r="H630" t="str">
        <f>F630&amp;", "&amp;G630</f>
        <v>Cumberland, ME</v>
      </c>
      <c r="I630" t="s">
        <v>1158</v>
      </c>
      <c r="J630" s="7">
        <v>23005</v>
      </c>
      <c r="K630" t="s">
        <v>1226</v>
      </c>
      <c r="L630">
        <v>66715</v>
      </c>
      <c r="M630">
        <v>55962</v>
      </c>
      <c r="N630">
        <v>5774</v>
      </c>
      <c r="O630">
        <v>90</v>
      </c>
      <c r="P630">
        <v>2504</v>
      </c>
      <c r="Q630">
        <v>0</v>
      </c>
      <c r="R630">
        <v>460</v>
      </c>
      <c r="S630">
        <v>1925</v>
      </c>
      <c r="T630" s="12">
        <v>83.882185415573701</v>
      </c>
      <c r="U630" s="9">
        <f>N630/L630</f>
        <v>8.6547253241399988E-2</v>
      </c>
      <c r="V630" s="9">
        <f>O630/L630</f>
        <v>1.3490219590796672E-3</v>
      </c>
      <c r="W630" s="9">
        <f>P630/L630</f>
        <v>3.7532788728172076E-2</v>
      </c>
      <c r="X630" s="9">
        <f>Q630/L630</f>
        <v>0</v>
      </c>
      <c r="Y630" s="9">
        <f>R630/L630</f>
        <v>6.8950011241849657E-3</v>
      </c>
      <c r="Z630" s="9">
        <f>S630/L630</f>
        <v>2.8854080791426217E-2</v>
      </c>
      <c r="AA630" s="9">
        <f>SUM(N630:S630)/L630</f>
        <v>0.1611781458442629</v>
      </c>
      <c r="AB630" s="9" t="str">
        <f>IF(T630&gt;73,"Greater","Less")</f>
        <v>Greater</v>
      </c>
      <c r="AC630" s="9" t="str">
        <f>IF(T630&gt;VLOOKUP(G630,Some_data!$C$3144:$M$3196,11,FALSE),"Greater","Less")</f>
        <v>Less</v>
      </c>
      <c r="AD630" s="9" t="str">
        <f>IF(T630&gt;VLOOKUP(J630,Some_data!$A$2:$M$3143,13,FALSE),"Greater","Less")</f>
        <v>Less</v>
      </c>
      <c r="AE630" s="9"/>
      <c r="AF630" t="s">
        <v>87</v>
      </c>
      <c r="AG630" s="1">
        <v>3.3</v>
      </c>
      <c r="AH630" s="2">
        <v>49766</v>
      </c>
      <c r="AI630" s="2">
        <v>46844</v>
      </c>
      <c r="AJ630" t="s">
        <v>31</v>
      </c>
      <c r="AK630" s="2">
        <v>46844</v>
      </c>
      <c r="AL630" t="s">
        <v>43</v>
      </c>
      <c r="AM630" t="s">
        <v>49</v>
      </c>
      <c r="AN630" t="s">
        <v>43</v>
      </c>
      <c r="AO630" t="s">
        <v>49</v>
      </c>
      <c r="AP630" t="s">
        <v>69</v>
      </c>
      <c r="AQ630" t="s">
        <v>31</v>
      </c>
      <c r="AR630" t="s">
        <v>100</v>
      </c>
      <c r="AS630" t="s">
        <v>70</v>
      </c>
      <c r="AT630" s="3">
        <v>3.3</v>
      </c>
      <c r="AU630" s="3">
        <v>3.9929999999999999</v>
      </c>
      <c r="AV630" s="4">
        <v>1000000</v>
      </c>
      <c r="AW630" s="5">
        <v>100</v>
      </c>
      <c r="AX630" s="6">
        <v>1000000</v>
      </c>
      <c r="AY630" s="5">
        <v>104.239</v>
      </c>
      <c r="AZ630" s="4">
        <v>1042390</v>
      </c>
      <c r="BA630" s="4">
        <v>42390</v>
      </c>
    </row>
    <row r="631" spans="1:53" hidden="1" x14ac:dyDescent="0.25">
      <c r="A631" t="str">
        <f t="shared" si="25"/>
        <v>Dup</v>
      </c>
      <c r="B631" t="str">
        <f t="shared" si="24"/>
        <v>736560</v>
      </c>
      <c r="C631" t="s">
        <v>243</v>
      </c>
      <c r="D631" t="s">
        <v>27</v>
      </c>
      <c r="E631" t="s">
        <v>234</v>
      </c>
      <c r="F631" t="s">
        <v>1070</v>
      </c>
      <c r="G631" t="s">
        <v>235</v>
      </c>
      <c r="H631" t="str">
        <f>F631&amp;", "&amp;G631</f>
        <v>Cumberland, ME</v>
      </c>
      <c r="I631" t="s">
        <v>1158</v>
      </c>
      <c r="J631" s="7">
        <v>23005</v>
      </c>
      <c r="K631" t="s">
        <v>1226</v>
      </c>
      <c r="L631">
        <v>66715</v>
      </c>
      <c r="M631">
        <v>55962</v>
      </c>
      <c r="N631">
        <v>5774</v>
      </c>
      <c r="O631">
        <v>90</v>
      </c>
      <c r="P631">
        <v>2504</v>
      </c>
      <c r="Q631">
        <v>0</v>
      </c>
      <c r="R631">
        <v>460</v>
      </c>
      <c r="S631">
        <v>1925</v>
      </c>
      <c r="T631" s="12">
        <v>83.882185415573701</v>
      </c>
      <c r="U631" s="9">
        <f>N631/L631</f>
        <v>8.6547253241399988E-2</v>
      </c>
      <c r="V631" s="9">
        <f>O631/L631</f>
        <v>1.3490219590796672E-3</v>
      </c>
      <c r="W631" s="9">
        <f>P631/L631</f>
        <v>3.7532788728172076E-2</v>
      </c>
      <c r="X631" s="9">
        <f>Q631/L631</f>
        <v>0</v>
      </c>
      <c r="Y631" s="9">
        <f>R631/L631</f>
        <v>6.8950011241849657E-3</v>
      </c>
      <c r="Z631" s="9">
        <f>S631/L631</f>
        <v>2.8854080791426217E-2</v>
      </c>
      <c r="AA631" s="9">
        <f>SUM(N631:S631)/L631</f>
        <v>0.1611781458442629</v>
      </c>
      <c r="AB631" s="9" t="str">
        <f>IF(T631&gt;73,"Greater","Less")</f>
        <v>Greater</v>
      </c>
      <c r="AC631" s="9" t="str">
        <f>IF(T631&gt;VLOOKUP(G631,Some_data!$C$3144:$M$3196,11,FALSE),"Greater","Less")</f>
        <v>Less</v>
      </c>
      <c r="AD631" s="9" t="str">
        <f>IF(T631&gt;VLOOKUP(J631,Some_data!$A$2:$M$3143,13,FALSE),"Greater","Less")</f>
        <v>Less</v>
      </c>
      <c r="AE631" s="9"/>
      <c r="AF631" t="s">
        <v>87</v>
      </c>
      <c r="AG631" s="1">
        <v>3.3</v>
      </c>
      <c r="AH631" s="2">
        <v>50131</v>
      </c>
      <c r="AI631" s="2">
        <v>46844</v>
      </c>
      <c r="AJ631" t="s">
        <v>31</v>
      </c>
      <c r="AK631" s="2">
        <v>46844</v>
      </c>
      <c r="AL631" t="s">
        <v>43</v>
      </c>
      <c r="AM631" t="s">
        <v>49</v>
      </c>
      <c r="AN631" t="s">
        <v>43</v>
      </c>
      <c r="AO631" t="s">
        <v>49</v>
      </c>
      <c r="AP631" t="s">
        <v>69</v>
      </c>
      <c r="AQ631" t="s">
        <v>31</v>
      </c>
      <c r="AR631" t="s">
        <v>100</v>
      </c>
      <c r="AS631" t="s">
        <v>70</v>
      </c>
      <c r="AT631" s="3">
        <v>3.33</v>
      </c>
      <c r="AU631" s="3">
        <v>4.0309999999999997</v>
      </c>
      <c r="AV631" s="4">
        <v>1000000</v>
      </c>
      <c r="AW631" s="5">
        <v>99.602000000000004</v>
      </c>
      <c r="AX631" s="6">
        <v>996020</v>
      </c>
      <c r="AY631" s="5">
        <v>103.864</v>
      </c>
      <c r="AZ631" s="4">
        <v>1038640</v>
      </c>
      <c r="BA631" s="4">
        <v>42620</v>
      </c>
    </row>
    <row r="632" spans="1:53" x14ac:dyDescent="0.25">
      <c r="A632" t="str">
        <f t="shared" si="25"/>
        <v xml:space="preserve"> </v>
      </c>
      <c r="B632" t="str">
        <f t="shared" si="24"/>
        <v>748233</v>
      </c>
      <c r="C632" t="s">
        <v>603</v>
      </c>
      <c r="D632" t="s">
        <v>27</v>
      </c>
      <c r="E632" t="s">
        <v>604</v>
      </c>
      <c r="F632" t="s">
        <v>1101</v>
      </c>
      <c r="G632" t="s">
        <v>123</v>
      </c>
      <c r="H632" t="str">
        <f>F632&amp;", "&amp;G632</f>
        <v>Queen Anne's, MD</v>
      </c>
      <c r="I632">
        <v>24035</v>
      </c>
      <c r="J632" s="7">
        <v>24035</v>
      </c>
      <c r="K632" t="s">
        <v>1229</v>
      </c>
      <c r="L632">
        <v>49071</v>
      </c>
      <c r="M632">
        <v>43799</v>
      </c>
      <c r="N632">
        <v>3439</v>
      </c>
      <c r="O632">
        <v>38</v>
      </c>
      <c r="P632">
        <v>268</v>
      </c>
      <c r="Q632">
        <v>67</v>
      </c>
      <c r="R632">
        <v>441</v>
      </c>
      <c r="S632">
        <v>1019</v>
      </c>
      <c r="T632" s="12">
        <v>89.256383607425974</v>
      </c>
      <c r="U632" s="9">
        <f>N632/L632</f>
        <v>7.0082125899207273E-2</v>
      </c>
      <c r="V632" s="9">
        <f>O632/L632</f>
        <v>7.7438813148295331E-4</v>
      </c>
      <c r="W632" s="9">
        <f>P632/L632</f>
        <v>5.4614741904587235E-3</v>
      </c>
      <c r="X632" s="9">
        <f>Q632/L632</f>
        <v>1.3653685476146809E-3</v>
      </c>
      <c r="Y632" s="9">
        <f>R632/L632</f>
        <v>8.9869780522100623E-3</v>
      </c>
      <c r="Z632" s="9">
        <f>S632/L632</f>
        <v>2.0765829104766563E-2</v>
      </c>
      <c r="AA632" s="9">
        <f>SUM(N632:S632)/L632</f>
        <v>0.10743616392574025</v>
      </c>
      <c r="AB632" s="9" t="str">
        <f>IF(T632&gt;73,"Greater","Less")</f>
        <v>Greater</v>
      </c>
      <c r="AC632" s="9" t="str">
        <f>IF(T632&gt;VLOOKUP(G632,Some_data!$C$3144:$M$3196,11,FALSE),"Greater","Less")</f>
        <v>Greater</v>
      </c>
      <c r="AD632" s="9" t="str">
        <f>IF(T632&gt;VLOOKUP(J632,Some_data!$A$2:$M$3143,13,FALSE),"Greater","Less")</f>
        <v>Less</v>
      </c>
      <c r="AE632" s="12">
        <f>IF(AD632="Greater",0,1)</f>
        <v>1</v>
      </c>
      <c r="AF632" t="s">
        <v>87</v>
      </c>
      <c r="AG632" s="1">
        <v>3.2</v>
      </c>
      <c r="AH632" s="2">
        <v>48761</v>
      </c>
      <c r="AI632" s="2">
        <v>46569</v>
      </c>
      <c r="AJ632" t="s">
        <v>31</v>
      </c>
      <c r="AK632" s="2">
        <v>46569</v>
      </c>
      <c r="AL632" t="s">
        <v>43</v>
      </c>
      <c r="AM632" t="s">
        <v>89</v>
      </c>
      <c r="AN632" t="s">
        <v>43</v>
      </c>
      <c r="AO632" t="s">
        <v>89</v>
      </c>
      <c r="AP632" t="s">
        <v>33</v>
      </c>
      <c r="AQ632" t="s">
        <v>31</v>
      </c>
      <c r="AR632" t="s">
        <v>100</v>
      </c>
      <c r="AS632" t="s">
        <v>70</v>
      </c>
      <c r="AT632" s="3">
        <v>3.2</v>
      </c>
      <c r="AU632" s="3">
        <v>3.867</v>
      </c>
      <c r="AV632" s="4">
        <v>950000</v>
      </c>
      <c r="AW632" s="5">
        <v>100</v>
      </c>
      <c r="AX632" s="6">
        <v>950000</v>
      </c>
      <c r="AY632" s="5">
        <v>105.797</v>
      </c>
      <c r="AZ632" s="4">
        <v>1005071.5</v>
      </c>
      <c r="BA632" s="4">
        <v>55071.5</v>
      </c>
    </row>
    <row r="633" spans="1:53" hidden="1" x14ac:dyDescent="0.25">
      <c r="A633" t="str">
        <f t="shared" si="25"/>
        <v>Dup</v>
      </c>
      <c r="B633" t="str">
        <f t="shared" si="24"/>
        <v>748233</v>
      </c>
      <c r="C633" t="s">
        <v>605</v>
      </c>
      <c r="D633" t="s">
        <v>27</v>
      </c>
      <c r="E633" t="s">
        <v>604</v>
      </c>
      <c r="F633" t="s">
        <v>1101</v>
      </c>
      <c r="G633" t="s">
        <v>123</v>
      </c>
      <c r="H633" t="str">
        <f>F633&amp;", "&amp;G633</f>
        <v>Queen Anne's, MD</v>
      </c>
      <c r="I633">
        <v>24035</v>
      </c>
      <c r="J633" s="7">
        <v>24035</v>
      </c>
      <c r="K633" t="s">
        <v>1229</v>
      </c>
      <c r="L633">
        <v>49071</v>
      </c>
      <c r="M633">
        <v>43799</v>
      </c>
      <c r="N633">
        <v>3439</v>
      </c>
      <c r="O633">
        <v>38</v>
      </c>
      <c r="P633">
        <v>268</v>
      </c>
      <c r="Q633">
        <v>67</v>
      </c>
      <c r="R633">
        <v>441</v>
      </c>
      <c r="S633">
        <v>1019</v>
      </c>
      <c r="T633" s="12">
        <v>89.256383607425974</v>
      </c>
      <c r="U633" s="9">
        <f>N633/L633</f>
        <v>7.0082125899207273E-2</v>
      </c>
      <c r="V633" s="9">
        <f>O633/L633</f>
        <v>7.7438813148295331E-4</v>
      </c>
      <c r="W633" s="9">
        <f>P633/L633</f>
        <v>5.4614741904587235E-3</v>
      </c>
      <c r="X633" s="9">
        <f>Q633/L633</f>
        <v>1.3653685476146809E-3</v>
      </c>
      <c r="Y633" s="9">
        <f>R633/L633</f>
        <v>8.9869780522100623E-3</v>
      </c>
      <c r="Z633" s="9">
        <f>S633/L633</f>
        <v>2.0765829104766563E-2</v>
      </c>
      <c r="AA633" s="9">
        <f>SUM(N633:S633)/L633</f>
        <v>0.10743616392574025</v>
      </c>
      <c r="AB633" s="9" t="str">
        <f>IF(T633&gt;73,"Greater","Less")</f>
        <v>Greater</v>
      </c>
      <c r="AC633" s="9" t="str">
        <f>IF(T633&gt;VLOOKUP(G633,Some_data!$C$3144:$M$3196,11,FALSE),"Greater","Less")</f>
        <v>Greater</v>
      </c>
      <c r="AD633" s="9" t="str">
        <f>IF(T633&gt;VLOOKUP(J633,Some_data!$A$2:$M$3143,13,FALSE),"Greater","Less")</f>
        <v>Less</v>
      </c>
      <c r="AE633" s="9"/>
      <c r="AF633" t="s">
        <v>87</v>
      </c>
      <c r="AG633" s="1">
        <v>3.25</v>
      </c>
      <c r="AH633" s="2">
        <v>49126</v>
      </c>
      <c r="AI633" s="2">
        <v>46569</v>
      </c>
      <c r="AJ633" t="s">
        <v>31</v>
      </c>
      <c r="AK633" s="2">
        <v>46569</v>
      </c>
      <c r="AL633" t="s">
        <v>43</v>
      </c>
      <c r="AM633" t="s">
        <v>89</v>
      </c>
      <c r="AN633" t="s">
        <v>43</v>
      </c>
      <c r="AO633" t="s">
        <v>89</v>
      </c>
      <c r="AP633" t="s">
        <v>33</v>
      </c>
      <c r="AQ633" t="s">
        <v>31</v>
      </c>
      <c r="AR633" t="s">
        <v>100</v>
      </c>
      <c r="AS633" t="s">
        <v>70</v>
      </c>
      <c r="AT633" s="3">
        <v>3.25</v>
      </c>
      <c r="AU633" s="3">
        <v>3.93</v>
      </c>
      <c r="AV633" s="4">
        <v>990000</v>
      </c>
      <c r="AW633" s="5">
        <v>100</v>
      </c>
      <c r="AX633" s="6">
        <v>990000</v>
      </c>
      <c r="AY633" s="5">
        <v>105.693</v>
      </c>
      <c r="AZ633" s="4">
        <v>1046360.7</v>
      </c>
      <c r="BA633" s="4">
        <v>56360.7</v>
      </c>
    </row>
    <row r="634" spans="1:53" hidden="1" x14ac:dyDescent="0.25">
      <c r="A634" t="str">
        <f t="shared" si="25"/>
        <v>Dup</v>
      </c>
      <c r="B634" t="str">
        <f t="shared" si="24"/>
        <v>748233</v>
      </c>
      <c r="C634" t="s">
        <v>606</v>
      </c>
      <c r="D634" t="s">
        <v>27</v>
      </c>
      <c r="E634" t="s">
        <v>604</v>
      </c>
      <c r="F634" t="s">
        <v>1101</v>
      </c>
      <c r="G634" t="s">
        <v>123</v>
      </c>
      <c r="H634" t="str">
        <f>F634&amp;", "&amp;G634</f>
        <v>Queen Anne's, MD</v>
      </c>
      <c r="I634">
        <v>24035</v>
      </c>
      <c r="J634" s="7">
        <v>24035</v>
      </c>
      <c r="K634" t="s">
        <v>1229</v>
      </c>
      <c r="L634">
        <v>49071</v>
      </c>
      <c r="M634">
        <v>43799</v>
      </c>
      <c r="N634">
        <v>3439</v>
      </c>
      <c r="O634">
        <v>38</v>
      </c>
      <c r="P634">
        <v>268</v>
      </c>
      <c r="Q634">
        <v>67</v>
      </c>
      <c r="R634">
        <v>441</v>
      </c>
      <c r="S634">
        <v>1019</v>
      </c>
      <c r="T634" s="12">
        <v>89.256383607425974</v>
      </c>
      <c r="U634" s="9">
        <f>N634/L634</f>
        <v>7.0082125899207273E-2</v>
      </c>
      <c r="V634" s="9">
        <f>O634/L634</f>
        <v>7.7438813148295331E-4</v>
      </c>
      <c r="W634" s="9">
        <f>P634/L634</f>
        <v>5.4614741904587235E-3</v>
      </c>
      <c r="X634" s="9">
        <f>Q634/L634</f>
        <v>1.3653685476146809E-3</v>
      </c>
      <c r="Y634" s="9">
        <f>R634/L634</f>
        <v>8.9869780522100623E-3</v>
      </c>
      <c r="Z634" s="9">
        <f>S634/L634</f>
        <v>2.0765829104766563E-2</v>
      </c>
      <c r="AA634" s="9">
        <f>SUM(N634:S634)/L634</f>
        <v>0.10743616392574025</v>
      </c>
      <c r="AB634" s="9" t="str">
        <f>IF(T634&gt;73,"Greater","Less")</f>
        <v>Greater</v>
      </c>
      <c r="AC634" s="9" t="str">
        <f>IF(T634&gt;VLOOKUP(G634,Some_data!$C$3144:$M$3196,11,FALSE),"Greater","Less")</f>
        <v>Greater</v>
      </c>
      <c r="AD634" s="9" t="str">
        <f>IF(T634&gt;VLOOKUP(J634,Some_data!$A$2:$M$3143,13,FALSE),"Greater","Less")</f>
        <v>Less</v>
      </c>
      <c r="AE634" s="9"/>
      <c r="AF634" t="s">
        <v>87</v>
      </c>
      <c r="AG634" s="1">
        <v>3.3</v>
      </c>
      <c r="AH634" s="2">
        <v>49491</v>
      </c>
      <c r="AI634" s="2">
        <v>46569</v>
      </c>
      <c r="AJ634" t="s">
        <v>31</v>
      </c>
      <c r="AK634" s="2">
        <v>46569</v>
      </c>
      <c r="AL634" t="s">
        <v>43</v>
      </c>
      <c r="AM634" t="s">
        <v>89</v>
      </c>
      <c r="AN634" t="s">
        <v>43</v>
      </c>
      <c r="AO634" t="s">
        <v>89</v>
      </c>
      <c r="AP634" t="s">
        <v>33</v>
      </c>
      <c r="AQ634" t="s">
        <v>31</v>
      </c>
      <c r="AR634" t="s">
        <v>100</v>
      </c>
      <c r="AS634" t="s">
        <v>70</v>
      </c>
      <c r="AT634" s="3">
        <v>3.3</v>
      </c>
      <c r="AU634" s="3">
        <v>3.9940000000000002</v>
      </c>
      <c r="AV634" s="4">
        <v>1030000</v>
      </c>
      <c r="AW634" s="5">
        <v>100</v>
      </c>
      <c r="AX634" s="6">
        <v>1030000</v>
      </c>
      <c r="AY634" s="5">
        <v>105.633</v>
      </c>
      <c r="AZ634" s="4">
        <v>1088019.8999999999</v>
      </c>
      <c r="BA634" s="4">
        <v>58019.9</v>
      </c>
    </row>
    <row r="635" spans="1:53" hidden="1" x14ac:dyDescent="0.25">
      <c r="A635" t="str">
        <f t="shared" si="25"/>
        <v>Dup</v>
      </c>
      <c r="B635" t="str">
        <f t="shared" si="24"/>
        <v>748233</v>
      </c>
      <c r="C635" t="s">
        <v>607</v>
      </c>
      <c r="D635" t="s">
        <v>27</v>
      </c>
      <c r="E635" t="s">
        <v>604</v>
      </c>
      <c r="F635" t="s">
        <v>1101</v>
      </c>
      <c r="G635" t="s">
        <v>123</v>
      </c>
      <c r="H635" t="str">
        <f>F635&amp;", "&amp;G635</f>
        <v>Queen Anne's, MD</v>
      </c>
      <c r="I635">
        <v>24035</v>
      </c>
      <c r="J635" s="7">
        <v>24035</v>
      </c>
      <c r="K635" t="s">
        <v>1229</v>
      </c>
      <c r="L635">
        <v>49071</v>
      </c>
      <c r="M635">
        <v>43799</v>
      </c>
      <c r="N635">
        <v>3439</v>
      </c>
      <c r="O635">
        <v>38</v>
      </c>
      <c r="P635">
        <v>268</v>
      </c>
      <c r="Q635">
        <v>67</v>
      </c>
      <c r="R635">
        <v>441</v>
      </c>
      <c r="S635">
        <v>1019</v>
      </c>
      <c r="T635" s="12">
        <v>89.256383607425974</v>
      </c>
      <c r="U635" s="9">
        <f>N635/L635</f>
        <v>7.0082125899207273E-2</v>
      </c>
      <c r="V635" s="9">
        <f>O635/L635</f>
        <v>7.7438813148295331E-4</v>
      </c>
      <c r="W635" s="9">
        <f>P635/L635</f>
        <v>5.4614741904587235E-3</v>
      </c>
      <c r="X635" s="9">
        <f>Q635/L635</f>
        <v>1.3653685476146809E-3</v>
      </c>
      <c r="Y635" s="9">
        <f>R635/L635</f>
        <v>8.9869780522100623E-3</v>
      </c>
      <c r="Z635" s="9">
        <f>S635/L635</f>
        <v>2.0765829104766563E-2</v>
      </c>
      <c r="AA635" s="9">
        <f>SUM(N635:S635)/L635</f>
        <v>0.10743616392574025</v>
      </c>
      <c r="AB635" s="9" t="str">
        <f>IF(T635&gt;73,"Greater","Less")</f>
        <v>Greater</v>
      </c>
      <c r="AC635" s="9" t="str">
        <f>IF(T635&gt;VLOOKUP(G635,Some_data!$C$3144:$M$3196,11,FALSE),"Greater","Less")</f>
        <v>Greater</v>
      </c>
      <c r="AD635" s="9" t="str">
        <f>IF(T635&gt;VLOOKUP(J635,Some_data!$A$2:$M$3143,13,FALSE),"Greater","Less")</f>
        <v>Less</v>
      </c>
      <c r="AE635" s="9"/>
      <c r="AF635" t="s">
        <v>87</v>
      </c>
      <c r="AG635" s="1">
        <v>3.35</v>
      </c>
      <c r="AH635" s="2">
        <v>49857</v>
      </c>
      <c r="AI635" s="2">
        <v>46569</v>
      </c>
      <c r="AJ635" t="s">
        <v>31</v>
      </c>
      <c r="AK635" s="2">
        <v>46569</v>
      </c>
      <c r="AL635" t="s">
        <v>43</v>
      </c>
      <c r="AM635" t="s">
        <v>89</v>
      </c>
      <c r="AN635" t="s">
        <v>43</v>
      </c>
      <c r="AO635" t="s">
        <v>89</v>
      </c>
      <c r="AP635" t="s">
        <v>33</v>
      </c>
      <c r="AQ635" t="s">
        <v>31</v>
      </c>
      <c r="AR635" t="s">
        <v>100</v>
      </c>
      <c r="AS635" t="s">
        <v>70</v>
      </c>
      <c r="AT635" s="3">
        <v>3.35</v>
      </c>
      <c r="AU635" s="3">
        <v>4.0570000000000004</v>
      </c>
      <c r="AV635" s="4">
        <v>1070000</v>
      </c>
      <c r="AW635" s="5">
        <v>100</v>
      </c>
      <c r="AX635" s="6">
        <v>1070000</v>
      </c>
      <c r="AY635" s="5">
        <v>105.45399999999999</v>
      </c>
      <c r="AZ635" s="4">
        <v>1128357.8</v>
      </c>
      <c r="BA635" s="4">
        <v>58357.8</v>
      </c>
    </row>
    <row r="636" spans="1:53" hidden="1" x14ac:dyDescent="0.25">
      <c r="A636" t="str">
        <f t="shared" si="25"/>
        <v>Dup</v>
      </c>
      <c r="B636" t="str">
        <f t="shared" si="24"/>
        <v>748233</v>
      </c>
      <c r="C636" t="s">
        <v>608</v>
      </c>
      <c r="D636" t="s">
        <v>27</v>
      </c>
      <c r="E636" t="s">
        <v>604</v>
      </c>
      <c r="F636" t="s">
        <v>1101</v>
      </c>
      <c r="G636" t="s">
        <v>123</v>
      </c>
      <c r="H636" t="str">
        <f>F636&amp;", "&amp;G636</f>
        <v>Queen Anne's, MD</v>
      </c>
      <c r="I636">
        <v>24035</v>
      </c>
      <c r="J636" s="7">
        <v>24035</v>
      </c>
      <c r="K636" t="s">
        <v>1229</v>
      </c>
      <c r="L636">
        <v>49071</v>
      </c>
      <c r="M636">
        <v>43799</v>
      </c>
      <c r="N636">
        <v>3439</v>
      </c>
      <c r="O636">
        <v>38</v>
      </c>
      <c r="P636">
        <v>268</v>
      </c>
      <c r="Q636">
        <v>67</v>
      </c>
      <c r="R636">
        <v>441</v>
      </c>
      <c r="S636">
        <v>1019</v>
      </c>
      <c r="T636" s="12">
        <v>89.256383607425974</v>
      </c>
      <c r="U636" s="9">
        <f>N636/L636</f>
        <v>7.0082125899207273E-2</v>
      </c>
      <c r="V636" s="9">
        <f>O636/L636</f>
        <v>7.7438813148295331E-4</v>
      </c>
      <c r="W636" s="9">
        <f>P636/L636</f>
        <v>5.4614741904587235E-3</v>
      </c>
      <c r="X636" s="9">
        <f>Q636/L636</f>
        <v>1.3653685476146809E-3</v>
      </c>
      <c r="Y636" s="9">
        <f>R636/L636</f>
        <v>8.9869780522100623E-3</v>
      </c>
      <c r="Z636" s="9">
        <f>S636/L636</f>
        <v>2.0765829104766563E-2</v>
      </c>
      <c r="AA636" s="9">
        <f>SUM(N636:S636)/L636</f>
        <v>0.10743616392574025</v>
      </c>
      <c r="AB636" s="9" t="str">
        <f>IF(T636&gt;73,"Greater","Less")</f>
        <v>Greater</v>
      </c>
      <c r="AC636" s="9" t="str">
        <f>IF(T636&gt;VLOOKUP(G636,Some_data!$C$3144:$M$3196,11,FALSE),"Greater","Less")</f>
        <v>Greater</v>
      </c>
      <c r="AD636" s="9" t="str">
        <f>IF(T636&gt;VLOOKUP(J636,Some_data!$A$2:$M$3143,13,FALSE),"Greater","Less")</f>
        <v>Less</v>
      </c>
      <c r="AE636" s="9"/>
      <c r="AF636" t="s">
        <v>87</v>
      </c>
      <c r="AG636" s="1">
        <v>3.4</v>
      </c>
      <c r="AH636" s="2">
        <v>50222</v>
      </c>
      <c r="AI636" s="2">
        <v>46569</v>
      </c>
      <c r="AJ636" t="s">
        <v>31</v>
      </c>
      <c r="AK636" s="2">
        <v>46569</v>
      </c>
      <c r="AL636" t="s">
        <v>43</v>
      </c>
      <c r="AM636" t="s">
        <v>89</v>
      </c>
      <c r="AN636" t="s">
        <v>43</v>
      </c>
      <c r="AO636" t="s">
        <v>89</v>
      </c>
      <c r="AP636" t="s">
        <v>33</v>
      </c>
      <c r="AQ636" t="s">
        <v>31</v>
      </c>
      <c r="AR636" t="s">
        <v>100</v>
      </c>
      <c r="AS636" t="s">
        <v>70</v>
      </c>
      <c r="AT636" s="3">
        <v>3.4</v>
      </c>
      <c r="AU636" s="3">
        <v>4.12</v>
      </c>
      <c r="AV636" s="4">
        <v>1115000</v>
      </c>
      <c r="AW636" s="5">
        <v>100</v>
      </c>
      <c r="AX636" s="6">
        <v>1115000</v>
      </c>
      <c r="AY636" s="5">
        <v>105.462</v>
      </c>
      <c r="AZ636" s="4">
        <v>1175901.3</v>
      </c>
      <c r="BA636" s="4">
        <v>60901.3</v>
      </c>
    </row>
    <row r="637" spans="1:53" x14ac:dyDescent="0.25">
      <c r="A637" t="str">
        <f t="shared" si="25"/>
        <v xml:space="preserve"> </v>
      </c>
      <c r="B637" t="str">
        <f t="shared" si="24"/>
        <v>768190</v>
      </c>
      <c r="C637" t="s">
        <v>815</v>
      </c>
      <c r="D637" t="s">
        <v>27</v>
      </c>
      <c r="E637" t="s">
        <v>816</v>
      </c>
      <c r="F637" t="s">
        <v>1122</v>
      </c>
      <c r="G637" t="s">
        <v>323</v>
      </c>
      <c r="H637" t="str">
        <f>F637&amp;", "&amp;G637</f>
        <v>Pierce, WI</v>
      </c>
      <c r="I637" t="s">
        <v>1208</v>
      </c>
      <c r="J637" s="7">
        <v>55093</v>
      </c>
      <c r="K637" t="s">
        <v>1227</v>
      </c>
      <c r="L637">
        <v>23599</v>
      </c>
      <c r="M637">
        <v>22539</v>
      </c>
      <c r="N637">
        <v>166</v>
      </c>
      <c r="O637">
        <v>61</v>
      </c>
      <c r="P637">
        <v>371</v>
      </c>
      <c r="Q637">
        <v>0</v>
      </c>
      <c r="R637">
        <v>62</v>
      </c>
      <c r="S637">
        <v>400</v>
      </c>
      <c r="T637" s="12">
        <v>95.508284249332604</v>
      </c>
      <c r="U637" s="9">
        <f>N637/L637</f>
        <v>7.034196364252723E-3</v>
      </c>
      <c r="V637" s="9">
        <f>O637/L637</f>
        <v>2.58485529047841E-3</v>
      </c>
      <c r="W637" s="9">
        <f>P637/L637</f>
        <v>1.5721005127335905E-2</v>
      </c>
      <c r="X637" s="9">
        <f>Q637/L637</f>
        <v>0</v>
      </c>
      <c r="Y637" s="9">
        <f>R637/L637</f>
        <v>2.6272299673714989E-3</v>
      </c>
      <c r="Z637" s="9">
        <f>S637/L637</f>
        <v>1.6949870757235475E-2</v>
      </c>
      <c r="AA637" s="9">
        <f>SUM(N637:S637)/L637</f>
        <v>4.4917157506674014E-2</v>
      </c>
      <c r="AB637" s="9" t="str">
        <f>IF(T637&gt;73,"Greater","Less")</f>
        <v>Greater</v>
      </c>
      <c r="AC637" s="9" t="str">
        <f>IF(T637&gt;VLOOKUP(G637,Some_data!$C$3144:$M$3196,11,FALSE),"Greater","Less")</f>
        <v>Greater</v>
      </c>
      <c r="AD637" s="9" t="str">
        <f>IF(T637&gt;VLOOKUP(J637,Some_data!$A$2:$M$3143,13,FALSE),"Greater","Less")</f>
        <v>Less</v>
      </c>
      <c r="AE637" s="12">
        <f>IF(AD637="Greater",0,1)</f>
        <v>1</v>
      </c>
      <c r="AF637" t="s">
        <v>87</v>
      </c>
      <c r="AG637" s="1">
        <v>3.2</v>
      </c>
      <c r="AH637" s="2">
        <v>48305</v>
      </c>
      <c r="AI637" s="2">
        <v>46478</v>
      </c>
      <c r="AJ637" t="s">
        <v>31</v>
      </c>
      <c r="AK637" s="2">
        <v>46478</v>
      </c>
      <c r="AL637" t="s">
        <v>31</v>
      </c>
      <c r="AM637" t="s">
        <v>58</v>
      </c>
      <c r="AN637" t="s">
        <v>31</v>
      </c>
      <c r="AO637" t="s">
        <v>58</v>
      </c>
      <c r="AP637" t="s">
        <v>33</v>
      </c>
      <c r="AQ637" t="s">
        <v>31</v>
      </c>
      <c r="AR637" t="s">
        <v>60</v>
      </c>
      <c r="AS637" t="s">
        <v>70</v>
      </c>
      <c r="AT637" s="3">
        <v>3.2</v>
      </c>
      <c r="AU637" s="3">
        <v>3.867</v>
      </c>
      <c r="AV637" s="4">
        <v>2735000</v>
      </c>
      <c r="AW637" s="5">
        <v>100</v>
      </c>
      <c r="AX637" s="6">
        <v>2735000</v>
      </c>
      <c r="AY637" s="5">
        <v>105.431</v>
      </c>
      <c r="AZ637" s="4">
        <v>2883537.85</v>
      </c>
      <c r="BA637" s="4">
        <v>148537.85</v>
      </c>
    </row>
    <row r="638" spans="1:53" hidden="1" x14ac:dyDescent="0.25">
      <c r="A638" t="str">
        <f t="shared" si="25"/>
        <v>Dup</v>
      </c>
      <c r="B638" t="str">
        <f t="shared" si="24"/>
        <v>768190</v>
      </c>
      <c r="C638" t="s">
        <v>817</v>
      </c>
      <c r="D638" t="s">
        <v>27</v>
      </c>
      <c r="E638" t="s">
        <v>816</v>
      </c>
      <c r="F638" t="s">
        <v>1122</v>
      </c>
      <c r="G638" t="s">
        <v>323</v>
      </c>
      <c r="H638" t="str">
        <f>F638&amp;", "&amp;G638</f>
        <v>Pierce, WI</v>
      </c>
      <c r="I638" t="s">
        <v>1208</v>
      </c>
      <c r="J638" s="7">
        <v>55093</v>
      </c>
      <c r="K638" t="s">
        <v>1227</v>
      </c>
      <c r="L638">
        <v>23599</v>
      </c>
      <c r="M638">
        <v>22539</v>
      </c>
      <c r="N638">
        <v>166</v>
      </c>
      <c r="O638">
        <v>61</v>
      </c>
      <c r="P638">
        <v>371</v>
      </c>
      <c r="Q638">
        <v>0</v>
      </c>
      <c r="R638">
        <v>62</v>
      </c>
      <c r="S638">
        <v>400</v>
      </c>
      <c r="T638" s="12">
        <v>95.508284249332604</v>
      </c>
      <c r="U638" s="9">
        <f>N638/L638</f>
        <v>7.034196364252723E-3</v>
      </c>
      <c r="V638" s="9">
        <f>O638/L638</f>
        <v>2.58485529047841E-3</v>
      </c>
      <c r="W638" s="9">
        <f>P638/L638</f>
        <v>1.5721005127335905E-2</v>
      </c>
      <c r="X638" s="9">
        <f>Q638/L638</f>
        <v>0</v>
      </c>
      <c r="Y638" s="9">
        <f>R638/L638</f>
        <v>2.6272299673714989E-3</v>
      </c>
      <c r="Z638" s="9">
        <f>S638/L638</f>
        <v>1.6949870757235475E-2</v>
      </c>
      <c r="AA638" s="9">
        <f>SUM(N638:S638)/L638</f>
        <v>4.4917157506674014E-2</v>
      </c>
      <c r="AB638" s="9" t="str">
        <f>IF(T638&gt;73,"Greater","Less")</f>
        <v>Greater</v>
      </c>
      <c r="AC638" s="9" t="str">
        <f>IF(T638&gt;VLOOKUP(G638,Some_data!$C$3144:$M$3196,11,FALSE),"Greater","Less")</f>
        <v>Greater</v>
      </c>
      <c r="AD638" s="9" t="str">
        <f>IF(T638&gt;VLOOKUP(J638,Some_data!$A$2:$M$3143,13,FALSE),"Greater","Less")</f>
        <v>Less</v>
      </c>
      <c r="AE638" s="9"/>
      <c r="AF638" t="s">
        <v>87</v>
      </c>
      <c r="AG638" s="1">
        <v>3.3</v>
      </c>
      <c r="AH638" s="2">
        <v>48670</v>
      </c>
      <c r="AI638" s="2">
        <v>46478</v>
      </c>
      <c r="AJ638" t="s">
        <v>31</v>
      </c>
      <c r="AK638" s="2">
        <v>46478</v>
      </c>
      <c r="AL638" t="s">
        <v>31</v>
      </c>
      <c r="AM638" t="s">
        <v>58</v>
      </c>
      <c r="AN638" t="s">
        <v>31</v>
      </c>
      <c r="AO638" t="s">
        <v>58</v>
      </c>
      <c r="AP638" t="s">
        <v>33</v>
      </c>
      <c r="AQ638" t="s">
        <v>31</v>
      </c>
      <c r="AR638" t="s">
        <v>60</v>
      </c>
      <c r="AS638" t="s">
        <v>70</v>
      </c>
      <c r="AT638" s="3">
        <v>3.3</v>
      </c>
      <c r="AU638" s="3">
        <v>3.9929999999999999</v>
      </c>
      <c r="AV638" s="4">
        <v>2825000</v>
      </c>
      <c r="AW638" s="5">
        <v>100</v>
      </c>
      <c r="AX638" s="6">
        <v>2825000</v>
      </c>
      <c r="AY638" s="5">
        <v>104.964</v>
      </c>
      <c r="AZ638" s="4">
        <v>2965233</v>
      </c>
      <c r="BA638" s="4">
        <v>140233</v>
      </c>
    </row>
    <row r="639" spans="1:53" hidden="1" x14ac:dyDescent="0.25">
      <c r="A639" t="str">
        <f t="shared" si="25"/>
        <v>Dup</v>
      </c>
      <c r="B639" t="str">
        <f t="shared" si="24"/>
        <v>768190</v>
      </c>
      <c r="C639" t="s">
        <v>818</v>
      </c>
      <c r="D639" t="s">
        <v>27</v>
      </c>
      <c r="E639" t="s">
        <v>816</v>
      </c>
      <c r="F639" t="s">
        <v>1122</v>
      </c>
      <c r="G639" t="s">
        <v>323</v>
      </c>
      <c r="H639" t="str">
        <f>F639&amp;", "&amp;G639</f>
        <v>Pierce, WI</v>
      </c>
      <c r="I639" t="s">
        <v>1208</v>
      </c>
      <c r="J639" s="7">
        <v>55093</v>
      </c>
      <c r="K639" t="s">
        <v>1227</v>
      </c>
      <c r="L639">
        <v>23599</v>
      </c>
      <c r="M639">
        <v>22539</v>
      </c>
      <c r="N639">
        <v>166</v>
      </c>
      <c r="O639">
        <v>61</v>
      </c>
      <c r="P639">
        <v>371</v>
      </c>
      <c r="Q639">
        <v>0</v>
      </c>
      <c r="R639">
        <v>62</v>
      </c>
      <c r="S639">
        <v>400</v>
      </c>
      <c r="T639" s="12">
        <v>95.508284249332604</v>
      </c>
      <c r="U639" s="9">
        <f>N639/L639</f>
        <v>7.034196364252723E-3</v>
      </c>
      <c r="V639" s="9">
        <f>O639/L639</f>
        <v>2.58485529047841E-3</v>
      </c>
      <c r="W639" s="9">
        <f>P639/L639</f>
        <v>1.5721005127335905E-2</v>
      </c>
      <c r="X639" s="9">
        <f>Q639/L639</f>
        <v>0</v>
      </c>
      <c r="Y639" s="9">
        <f>R639/L639</f>
        <v>2.6272299673714989E-3</v>
      </c>
      <c r="Z639" s="9">
        <f>S639/L639</f>
        <v>1.6949870757235475E-2</v>
      </c>
      <c r="AA639" s="9">
        <f>SUM(N639:S639)/L639</f>
        <v>4.4917157506674014E-2</v>
      </c>
      <c r="AB639" s="9" t="str">
        <f>IF(T639&gt;73,"Greater","Less")</f>
        <v>Greater</v>
      </c>
      <c r="AC639" s="9" t="str">
        <f>IF(T639&gt;VLOOKUP(G639,Some_data!$C$3144:$M$3196,11,FALSE),"Greater","Less")</f>
        <v>Greater</v>
      </c>
      <c r="AD639" s="9" t="str">
        <f>IF(T639&gt;VLOOKUP(J639,Some_data!$A$2:$M$3143,13,FALSE),"Greater","Less")</f>
        <v>Less</v>
      </c>
      <c r="AE639" s="9"/>
      <c r="AF639" t="s">
        <v>87</v>
      </c>
      <c r="AG639" s="1">
        <v>3.35</v>
      </c>
      <c r="AH639" s="2">
        <v>49035</v>
      </c>
      <c r="AI639" s="2">
        <v>46478</v>
      </c>
      <c r="AJ639" t="s">
        <v>31</v>
      </c>
      <c r="AK639" s="2">
        <v>46478</v>
      </c>
      <c r="AL639" t="s">
        <v>31</v>
      </c>
      <c r="AM639" t="s">
        <v>58</v>
      </c>
      <c r="AN639" t="s">
        <v>31</v>
      </c>
      <c r="AO639" t="s">
        <v>58</v>
      </c>
      <c r="AP639" t="s">
        <v>33</v>
      </c>
      <c r="AQ639" t="s">
        <v>31</v>
      </c>
      <c r="AR639" t="s">
        <v>60</v>
      </c>
      <c r="AS639" t="s">
        <v>70</v>
      </c>
      <c r="AT639" s="3">
        <v>3.3490000000000002</v>
      </c>
      <c r="AU639" s="3">
        <v>4.056</v>
      </c>
      <c r="AV639" s="4">
        <v>2925000</v>
      </c>
      <c r="AW639" s="5">
        <v>100</v>
      </c>
      <c r="AX639" s="6">
        <v>2925000</v>
      </c>
      <c r="AY639" s="5">
        <v>105.023</v>
      </c>
      <c r="AZ639" s="4">
        <v>3071922.75</v>
      </c>
      <c r="BA639" s="4">
        <v>146922.75</v>
      </c>
    </row>
    <row r="640" spans="1:53" hidden="1" x14ac:dyDescent="0.25">
      <c r="A640" t="str">
        <f t="shared" si="25"/>
        <v>Dup</v>
      </c>
      <c r="B640" t="str">
        <f t="shared" si="24"/>
        <v>768190</v>
      </c>
      <c r="C640" t="s">
        <v>819</v>
      </c>
      <c r="D640" t="s">
        <v>27</v>
      </c>
      <c r="E640" t="s">
        <v>816</v>
      </c>
      <c r="F640" t="s">
        <v>1122</v>
      </c>
      <c r="G640" t="s">
        <v>323</v>
      </c>
      <c r="H640" t="str">
        <f>F640&amp;", "&amp;G640</f>
        <v>Pierce, WI</v>
      </c>
      <c r="I640" t="s">
        <v>1208</v>
      </c>
      <c r="J640" s="7">
        <v>55093</v>
      </c>
      <c r="K640" t="s">
        <v>1227</v>
      </c>
      <c r="L640">
        <v>23599</v>
      </c>
      <c r="M640">
        <v>22539</v>
      </c>
      <c r="N640">
        <v>166</v>
      </c>
      <c r="O640">
        <v>61</v>
      </c>
      <c r="P640">
        <v>371</v>
      </c>
      <c r="Q640">
        <v>0</v>
      </c>
      <c r="R640">
        <v>62</v>
      </c>
      <c r="S640">
        <v>400</v>
      </c>
      <c r="T640" s="12">
        <v>95.508284249332604</v>
      </c>
      <c r="U640" s="9">
        <f>N640/L640</f>
        <v>7.034196364252723E-3</v>
      </c>
      <c r="V640" s="9">
        <f>O640/L640</f>
        <v>2.58485529047841E-3</v>
      </c>
      <c r="W640" s="9">
        <f>P640/L640</f>
        <v>1.5721005127335905E-2</v>
      </c>
      <c r="X640" s="9">
        <f>Q640/L640</f>
        <v>0</v>
      </c>
      <c r="Y640" s="9">
        <f>R640/L640</f>
        <v>2.6272299673714989E-3</v>
      </c>
      <c r="Z640" s="9">
        <f>S640/L640</f>
        <v>1.6949870757235475E-2</v>
      </c>
      <c r="AA640" s="9">
        <f>SUM(N640:S640)/L640</f>
        <v>4.4917157506674014E-2</v>
      </c>
      <c r="AB640" s="9" t="str">
        <f>IF(T640&gt;73,"Greater","Less")</f>
        <v>Greater</v>
      </c>
      <c r="AC640" s="9" t="str">
        <f>IF(T640&gt;VLOOKUP(G640,Some_data!$C$3144:$M$3196,11,FALSE),"Greater","Less")</f>
        <v>Greater</v>
      </c>
      <c r="AD640" s="9" t="str">
        <f>IF(T640&gt;VLOOKUP(J640,Some_data!$A$2:$M$3143,13,FALSE),"Greater","Less")</f>
        <v>Less</v>
      </c>
      <c r="AE640" s="9"/>
      <c r="AF640" t="s">
        <v>87</v>
      </c>
      <c r="AG640" s="1">
        <v>3.4</v>
      </c>
      <c r="AH640" s="2">
        <v>49400</v>
      </c>
      <c r="AI640" s="2">
        <v>46478</v>
      </c>
      <c r="AJ640" t="s">
        <v>31</v>
      </c>
      <c r="AK640" s="2">
        <v>46478</v>
      </c>
      <c r="AL640" t="s">
        <v>31</v>
      </c>
      <c r="AM640" t="s">
        <v>58</v>
      </c>
      <c r="AN640" t="s">
        <v>31</v>
      </c>
      <c r="AO640" t="s">
        <v>58</v>
      </c>
      <c r="AP640" t="s">
        <v>33</v>
      </c>
      <c r="AQ640" t="s">
        <v>31</v>
      </c>
      <c r="AR640" t="s">
        <v>60</v>
      </c>
      <c r="AS640" t="s">
        <v>70</v>
      </c>
      <c r="AT640" s="3">
        <v>3.399</v>
      </c>
      <c r="AU640" s="3">
        <v>4.12</v>
      </c>
      <c r="AV640" s="4">
        <v>3025000</v>
      </c>
      <c r="AW640" s="5">
        <v>100</v>
      </c>
      <c r="AX640" s="6">
        <v>3025000</v>
      </c>
      <c r="AY640" s="5">
        <v>105.02800000000001</v>
      </c>
      <c r="AZ640" s="4">
        <v>3177097</v>
      </c>
      <c r="BA640" s="4">
        <v>152097</v>
      </c>
    </row>
    <row r="641" spans="1:53" hidden="1" x14ac:dyDescent="0.25">
      <c r="A641" t="str">
        <f t="shared" si="25"/>
        <v>Dup</v>
      </c>
      <c r="B641" t="str">
        <f t="shared" si="24"/>
        <v>768190</v>
      </c>
      <c r="C641" t="s">
        <v>820</v>
      </c>
      <c r="D641" t="s">
        <v>27</v>
      </c>
      <c r="E641" t="s">
        <v>816</v>
      </c>
      <c r="F641" t="s">
        <v>1122</v>
      </c>
      <c r="G641" t="s">
        <v>323</v>
      </c>
      <c r="H641" t="str">
        <f>F641&amp;", "&amp;G641</f>
        <v>Pierce, WI</v>
      </c>
      <c r="I641" t="s">
        <v>1208</v>
      </c>
      <c r="J641" s="7">
        <v>55093</v>
      </c>
      <c r="K641" t="s">
        <v>1227</v>
      </c>
      <c r="L641">
        <v>23599</v>
      </c>
      <c r="M641">
        <v>22539</v>
      </c>
      <c r="N641">
        <v>166</v>
      </c>
      <c r="O641">
        <v>61</v>
      </c>
      <c r="P641">
        <v>371</v>
      </c>
      <c r="Q641">
        <v>0</v>
      </c>
      <c r="R641">
        <v>62</v>
      </c>
      <c r="S641">
        <v>400</v>
      </c>
      <c r="T641" s="12">
        <v>95.508284249332604</v>
      </c>
      <c r="U641" s="9">
        <f>N641/L641</f>
        <v>7.034196364252723E-3</v>
      </c>
      <c r="V641" s="9">
        <f>O641/L641</f>
        <v>2.58485529047841E-3</v>
      </c>
      <c r="W641" s="9">
        <f>P641/L641</f>
        <v>1.5721005127335905E-2</v>
      </c>
      <c r="X641" s="9">
        <f>Q641/L641</f>
        <v>0</v>
      </c>
      <c r="Y641" s="9">
        <f>R641/L641</f>
        <v>2.6272299673714989E-3</v>
      </c>
      <c r="Z641" s="9">
        <f>S641/L641</f>
        <v>1.6949870757235475E-2</v>
      </c>
      <c r="AA641" s="9">
        <f>SUM(N641:S641)/L641</f>
        <v>4.4917157506674014E-2</v>
      </c>
      <c r="AB641" s="9" t="str">
        <f>IF(T641&gt;73,"Greater","Less")</f>
        <v>Greater</v>
      </c>
      <c r="AC641" s="9" t="str">
        <f>IF(T641&gt;VLOOKUP(G641,Some_data!$C$3144:$M$3196,11,FALSE),"Greater","Less")</f>
        <v>Greater</v>
      </c>
      <c r="AD641" s="9" t="str">
        <f>IF(T641&gt;VLOOKUP(J641,Some_data!$A$2:$M$3143,13,FALSE),"Greater","Less")</f>
        <v>Less</v>
      </c>
      <c r="AE641" s="9"/>
      <c r="AF641" t="s">
        <v>87</v>
      </c>
      <c r="AG641" s="1">
        <v>3.45</v>
      </c>
      <c r="AH641" s="2">
        <v>49766</v>
      </c>
      <c r="AI641" s="2">
        <v>46478</v>
      </c>
      <c r="AJ641" t="s">
        <v>31</v>
      </c>
      <c r="AK641" s="2">
        <v>46478</v>
      </c>
      <c r="AL641" t="s">
        <v>31</v>
      </c>
      <c r="AM641" t="s">
        <v>58</v>
      </c>
      <c r="AN641" t="s">
        <v>31</v>
      </c>
      <c r="AO641" t="s">
        <v>58</v>
      </c>
      <c r="AP641" t="s">
        <v>33</v>
      </c>
      <c r="AQ641" t="s">
        <v>31</v>
      </c>
      <c r="AR641" t="s">
        <v>60</v>
      </c>
      <c r="AS641" t="s">
        <v>70</v>
      </c>
      <c r="AT641" s="3">
        <v>3.4489999999999998</v>
      </c>
      <c r="AU641" s="3">
        <v>4.1829999999999998</v>
      </c>
      <c r="AV641" s="4">
        <v>3130000</v>
      </c>
      <c r="AW641" s="5">
        <v>100</v>
      </c>
      <c r="AX641" s="6">
        <v>3130000</v>
      </c>
      <c r="AY641" s="5">
        <v>104.997</v>
      </c>
      <c r="AZ641" s="4">
        <v>3286406.1</v>
      </c>
      <c r="BA641" s="4">
        <v>156406.1</v>
      </c>
    </row>
    <row r="642" spans="1:53" hidden="1" x14ac:dyDescent="0.25">
      <c r="A642" t="str">
        <f t="shared" si="25"/>
        <v>Dup</v>
      </c>
      <c r="B642" t="str">
        <f t="shared" si="24"/>
        <v>768190</v>
      </c>
      <c r="C642" t="s">
        <v>821</v>
      </c>
      <c r="D642" t="s">
        <v>27</v>
      </c>
      <c r="E642" t="s">
        <v>816</v>
      </c>
      <c r="F642" t="s">
        <v>1122</v>
      </c>
      <c r="G642" t="s">
        <v>323</v>
      </c>
      <c r="H642" t="str">
        <f>F642&amp;", "&amp;G642</f>
        <v>Pierce, WI</v>
      </c>
      <c r="I642" t="s">
        <v>1208</v>
      </c>
      <c r="J642" s="7">
        <v>55093</v>
      </c>
      <c r="K642" t="s">
        <v>1227</v>
      </c>
      <c r="L642">
        <v>23599</v>
      </c>
      <c r="M642">
        <v>22539</v>
      </c>
      <c r="N642">
        <v>166</v>
      </c>
      <c r="O642">
        <v>61</v>
      </c>
      <c r="P642">
        <v>371</v>
      </c>
      <c r="Q642">
        <v>0</v>
      </c>
      <c r="R642">
        <v>62</v>
      </c>
      <c r="S642">
        <v>400</v>
      </c>
      <c r="T642" s="12">
        <v>95.508284249332604</v>
      </c>
      <c r="U642" s="9">
        <f>N642/L642</f>
        <v>7.034196364252723E-3</v>
      </c>
      <c r="V642" s="9">
        <f>O642/L642</f>
        <v>2.58485529047841E-3</v>
      </c>
      <c r="W642" s="9">
        <f>P642/L642</f>
        <v>1.5721005127335905E-2</v>
      </c>
      <c r="X642" s="9">
        <f>Q642/L642</f>
        <v>0</v>
      </c>
      <c r="Y642" s="9">
        <f>R642/L642</f>
        <v>2.6272299673714989E-3</v>
      </c>
      <c r="Z642" s="9">
        <f>S642/L642</f>
        <v>1.6949870757235475E-2</v>
      </c>
      <c r="AA642" s="9">
        <f>SUM(N642:S642)/L642</f>
        <v>4.4917157506674014E-2</v>
      </c>
      <c r="AB642" s="9" t="str">
        <f>IF(T642&gt;73,"Greater","Less")</f>
        <v>Greater</v>
      </c>
      <c r="AC642" s="9" t="str">
        <f>IF(T642&gt;VLOOKUP(G642,Some_data!$C$3144:$M$3196,11,FALSE),"Greater","Less")</f>
        <v>Greater</v>
      </c>
      <c r="AD642" s="9" t="str">
        <f>IF(T642&gt;VLOOKUP(J642,Some_data!$A$2:$M$3143,13,FALSE),"Greater","Less")</f>
        <v>Less</v>
      </c>
      <c r="AE642" s="9"/>
      <c r="AF642" t="s">
        <v>87</v>
      </c>
      <c r="AG642" s="1">
        <v>3.5</v>
      </c>
      <c r="AH642" s="2">
        <v>50131</v>
      </c>
      <c r="AI642" s="2">
        <v>46478</v>
      </c>
      <c r="AJ642" t="s">
        <v>31</v>
      </c>
      <c r="AK642" s="2">
        <v>46478</v>
      </c>
      <c r="AL642" t="s">
        <v>31</v>
      </c>
      <c r="AM642" t="s">
        <v>58</v>
      </c>
      <c r="AN642" t="s">
        <v>31</v>
      </c>
      <c r="AO642" t="s">
        <v>58</v>
      </c>
      <c r="AP642" t="s">
        <v>33</v>
      </c>
      <c r="AQ642" t="s">
        <v>31</v>
      </c>
      <c r="AR642" t="s">
        <v>60</v>
      </c>
      <c r="AS642" t="s">
        <v>70</v>
      </c>
      <c r="AT642" s="3">
        <v>3.4990000000000001</v>
      </c>
      <c r="AU642" s="3">
        <v>4.2460000000000004</v>
      </c>
      <c r="AV642" s="4">
        <v>3240000</v>
      </c>
      <c r="AW642" s="5">
        <v>100</v>
      </c>
      <c r="AX642" s="6">
        <v>3240000</v>
      </c>
      <c r="AY642" s="5">
        <v>104.86499999999999</v>
      </c>
      <c r="AZ642" s="4">
        <v>3397626</v>
      </c>
      <c r="BA642" s="4">
        <v>157626</v>
      </c>
    </row>
    <row r="643" spans="1:53" hidden="1" x14ac:dyDescent="0.25">
      <c r="A643" t="str">
        <f t="shared" si="25"/>
        <v>Dup</v>
      </c>
      <c r="B643" t="str">
        <f t="shared" si="24"/>
        <v>768190</v>
      </c>
      <c r="C643" t="s">
        <v>822</v>
      </c>
      <c r="D643" t="s">
        <v>27</v>
      </c>
      <c r="E643" t="s">
        <v>816</v>
      </c>
      <c r="F643" t="s">
        <v>1122</v>
      </c>
      <c r="G643" t="s">
        <v>323</v>
      </c>
      <c r="H643" t="str">
        <f>F643&amp;", "&amp;G643</f>
        <v>Pierce, WI</v>
      </c>
      <c r="I643" t="s">
        <v>1208</v>
      </c>
      <c r="J643" s="7">
        <v>55093</v>
      </c>
      <c r="K643" t="s">
        <v>1227</v>
      </c>
      <c r="L643">
        <v>23599</v>
      </c>
      <c r="M643">
        <v>22539</v>
      </c>
      <c r="N643">
        <v>166</v>
      </c>
      <c r="O643">
        <v>61</v>
      </c>
      <c r="P643">
        <v>371</v>
      </c>
      <c r="Q643">
        <v>0</v>
      </c>
      <c r="R643">
        <v>62</v>
      </c>
      <c r="S643">
        <v>400</v>
      </c>
      <c r="T643" s="12">
        <v>95.508284249332604</v>
      </c>
      <c r="U643" s="9">
        <f>N643/L643</f>
        <v>7.034196364252723E-3</v>
      </c>
      <c r="V643" s="9">
        <f>O643/L643</f>
        <v>2.58485529047841E-3</v>
      </c>
      <c r="W643" s="9">
        <f>P643/L643</f>
        <v>1.5721005127335905E-2</v>
      </c>
      <c r="X643" s="9">
        <f>Q643/L643</f>
        <v>0</v>
      </c>
      <c r="Y643" s="9">
        <f>R643/L643</f>
        <v>2.6272299673714989E-3</v>
      </c>
      <c r="Z643" s="9">
        <f>S643/L643</f>
        <v>1.6949870757235475E-2</v>
      </c>
      <c r="AA643" s="9">
        <f>SUM(N643:S643)/L643</f>
        <v>4.4917157506674014E-2</v>
      </c>
      <c r="AB643" s="9" t="str">
        <f>IF(T643&gt;73,"Greater","Less")</f>
        <v>Greater</v>
      </c>
      <c r="AC643" s="9" t="str">
        <f>IF(T643&gt;VLOOKUP(G643,Some_data!$C$3144:$M$3196,11,FALSE),"Greater","Less")</f>
        <v>Greater</v>
      </c>
      <c r="AD643" s="9" t="str">
        <f>IF(T643&gt;VLOOKUP(J643,Some_data!$A$2:$M$3143,13,FALSE),"Greater","Less")</f>
        <v>Less</v>
      </c>
      <c r="AE643" s="9"/>
      <c r="AF643" t="s">
        <v>87</v>
      </c>
      <c r="AG643" s="1">
        <v>3.55</v>
      </c>
      <c r="AH643" s="2">
        <v>50496</v>
      </c>
      <c r="AI643" s="2">
        <v>46478</v>
      </c>
      <c r="AJ643" t="s">
        <v>31</v>
      </c>
      <c r="AK643" s="2">
        <v>46478</v>
      </c>
      <c r="AL643" t="s">
        <v>31</v>
      </c>
      <c r="AM643" t="s">
        <v>58</v>
      </c>
      <c r="AN643" t="s">
        <v>31</v>
      </c>
      <c r="AO643" t="s">
        <v>58</v>
      </c>
      <c r="AP643" t="s">
        <v>33</v>
      </c>
      <c r="AQ643" t="s">
        <v>31</v>
      </c>
      <c r="AR643" t="s">
        <v>60</v>
      </c>
      <c r="AS643" t="s">
        <v>70</v>
      </c>
      <c r="AT643" s="3">
        <v>3.5489999999999999</v>
      </c>
      <c r="AU643" s="3">
        <v>4.3099999999999996</v>
      </c>
      <c r="AV643" s="4">
        <v>3350000</v>
      </c>
      <c r="AW643" s="5">
        <v>100</v>
      </c>
      <c r="AX643" s="6">
        <v>3350000</v>
      </c>
      <c r="AY643" s="5">
        <v>104.943</v>
      </c>
      <c r="AZ643" s="4">
        <v>3515590.5</v>
      </c>
      <c r="BA643" s="4">
        <v>165590.5</v>
      </c>
    </row>
    <row r="644" spans="1:53" x14ac:dyDescent="0.25">
      <c r="A644" t="str">
        <f t="shared" si="25"/>
        <v xml:space="preserve"> </v>
      </c>
      <c r="B644" t="str">
        <f t="shared" ref="B644:B707" si="27">LEFT(C644,6)</f>
        <v>779240</v>
      </c>
      <c r="C644" t="s">
        <v>823</v>
      </c>
      <c r="D644" t="s">
        <v>27</v>
      </c>
      <c r="E644" t="s">
        <v>824</v>
      </c>
      <c r="F644" t="s">
        <v>1082</v>
      </c>
      <c r="G644" t="s">
        <v>86</v>
      </c>
      <c r="H644" t="str">
        <f>F644&amp;", "&amp;G644</f>
        <v>Williamson, TX</v>
      </c>
      <c r="I644" t="s">
        <v>1209</v>
      </c>
      <c r="J644" s="7">
        <v>48491</v>
      </c>
      <c r="K644" t="s">
        <v>1227</v>
      </c>
      <c r="L644">
        <v>272222</v>
      </c>
      <c r="M644">
        <v>197544</v>
      </c>
      <c r="N644">
        <v>20492</v>
      </c>
      <c r="O644">
        <v>869</v>
      </c>
      <c r="P644">
        <v>34467</v>
      </c>
      <c r="Q644">
        <v>251</v>
      </c>
      <c r="R644">
        <v>7322</v>
      </c>
      <c r="S644">
        <v>11277</v>
      </c>
      <c r="T644" s="12">
        <v>72.567242912035042</v>
      </c>
      <c r="U644" s="9">
        <f>N644/L644</f>
        <v>7.527679614432338E-2</v>
      </c>
      <c r="V644" s="9">
        <f>O644/L644</f>
        <v>3.1922475038755134E-3</v>
      </c>
      <c r="W644" s="9">
        <f>P644/L644</f>
        <v>0.12661357274577367</v>
      </c>
      <c r="X644" s="9">
        <f>Q644/L644</f>
        <v>9.2204156901352571E-4</v>
      </c>
      <c r="Y644" s="9">
        <f>R644/L644</f>
        <v>2.6897164814012092E-2</v>
      </c>
      <c r="Z644" s="9">
        <f>S644/L644</f>
        <v>4.1425748102651511E-2</v>
      </c>
      <c r="AA644" s="9">
        <f>SUM(N644:S644)/L644</f>
        <v>0.27432757087964971</v>
      </c>
      <c r="AB644" s="9" t="str">
        <f>IF(T644&gt;73,"Greater","Less")</f>
        <v>Less</v>
      </c>
      <c r="AC644" s="9" t="str">
        <f>IF(T644&gt;VLOOKUP(G644,Some_data!$C$3144:$M$3196,11,FALSE),"Greater","Less")</f>
        <v>Less</v>
      </c>
      <c r="AD644" s="9" t="str">
        <f>IF(T644&gt;VLOOKUP(J644,Some_data!$A$2:$M$3143,13,FALSE),"Greater","Less")</f>
        <v>Less</v>
      </c>
      <c r="AE644" s="12">
        <f>IF(AD644="Greater",0,1)</f>
        <v>1</v>
      </c>
      <c r="AF644" t="s">
        <v>87</v>
      </c>
      <c r="AG644" s="1">
        <v>5</v>
      </c>
      <c r="AH644" s="2">
        <v>45870</v>
      </c>
      <c r="AI644" s="2" t="s">
        <v>31</v>
      </c>
      <c r="AJ644" t="s">
        <v>31</v>
      </c>
      <c r="AK644" s="2">
        <v>45870</v>
      </c>
      <c r="AL644" t="s">
        <v>88</v>
      </c>
      <c r="AM644" t="s">
        <v>31</v>
      </c>
      <c r="AN644" t="s">
        <v>88</v>
      </c>
      <c r="AO644" t="s">
        <v>31</v>
      </c>
      <c r="AP644" t="s">
        <v>33</v>
      </c>
      <c r="AQ644" t="s">
        <v>31</v>
      </c>
      <c r="AR644" t="s">
        <v>60</v>
      </c>
      <c r="AS644" t="s">
        <v>70</v>
      </c>
      <c r="AT644" s="3">
        <v>1.8169999999999999</v>
      </c>
      <c r="AU644" s="3">
        <v>2.117</v>
      </c>
      <c r="AV644" s="4">
        <v>1000000</v>
      </c>
      <c r="AW644" s="5">
        <v>118.39100000000001</v>
      </c>
      <c r="AX644" s="6">
        <v>1183910</v>
      </c>
      <c r="AY644" s="5">
        <v>120.009</v>
      </c>
      <c r="AZ644" s="4">
        <v>1200090</v>
      </c>
      <c r="BA644" s="4">
        <v>16180</v>
      </c>
    </row>
    <row r="645" spans="1:53" hidden="1" x14ac:dyDescent="0.25">
      <c r="A645" t="str">
        <f t="shared" ref="A645:A708" si="28">IF(B645=B644,"Dup"," ")</f>
        <v>Dup</v>
      </c>
      <c r="B645" t="str">
        <f t="shared" si="27"/>
        <v>779240</v>
      </c>
      <c r="C645" t="s">
        <v>825</v>
      </c>
      <c r="D645" t="s">
        <v>27</v>
      </c>
      <c r="E645" t="s">
        <v>824</v>
      </c>
      <c r="F645" t="s">
        <v>1082</v>
      </c>
      <c r="G645" t="s">
        <v>86</v>
      </c>
      <c r="H645" t="str">
        <f>F645&amp;", "&amp;G645</f>
        <v>Williamson, TX</v>
      </c>
      <c r="I645" t="s">
        <v>1209</v>
      </c>
      <c r="J645" s="7">
        <v>48491</v>
      </c>
      <c r="K645" t="s">
        <v>1227</v>
      </c>
      <c r="L645">
        <v>272222</v>
      </c>
      <c r="M645">
        <v>197544</v>
      </c>
      <c r="N645">
        <v>20492</v>
      </c>
      <c r="O645">
        <v>869</v>
      </c>
      <c r="P645">
        <v>34467</v>
      </c>
      <c r="Q645">
        <v>251</v>
      </c>
      <c r="R645">
        <v>7322</v>
      </c>
      <c r="S645">
        <v>11277</v>
      </c>
      <c r="T645" s="12">
        <v>72.567242912035042</v>
      </c>
      <c r="U645" s="9">
        <f>N645/L645</f>
        <v>7.527679614432338E-2</v>
      </c>
      <c r="V645" s="9">
        <f>O645/L645</f>
        <v>3.1922475038755134E-3</v>
      </c>
      <c r="W645" s="9">
        <f>P645/L645</f>
        <v>0.12661357274577367</v>
      </c>
      <c r="X645" s="9">
        <f>Q645/L645</f>
        <v>9.2204156901352571E-4</v>
      </c>
      <c r="Y645" s="9">
        <f>R645/L645</f>
        <v>2.6897164814012092E-2</v>
      </c>
      <c r="Z645" s="9">
        <f>S645/L645</f>
        <v>4.1425748102651511E-2</v>
      </c>
      <c r="AA645" s="9">
        <f>SUM(N645:S645)/L645</f>
        <v>0.27432757087964971</v>
      </c>
      <c r="AB645" s="9" t="str">
        <f>IF(T645&gt;73,"Greater","Less")</f>
        <v>Less</v>
      </c>
      <c r="AC645" s="9" t="str">
        <f>IF(T645&gt;VLOOKUP(G645,Some_data!$C$3144:$M$3196,11,FALSE),"Greater","Less")</f>
        <v>Less</v>
      </c>
      <c r="AD645" s="9" t="str">
        <f>IF(T645&gt;VLOOKUP(J645,Some_data!$A$2:$M$3143,13,FALSE),"Greater","Less")</f>
        <v>Less</v>
      </c>
      <c r="AE645" s="9"/>
      <c r="AF645" t="s">
        <v>87</v>
      </c>
      <c r="AG645" s="1">
        <v>5</v>
      </c>
      <c r="AH645" s="2">
        <v>46235</v>
      </c>
      <c r="AI645" s="2" t="s">
        <v>31</v>
      </c>
      <c r="AJ645" t="s">
        <v>31</v>
      </c>
      <c r="AK645" s="2">
        <v>46235</v>
      </c>
      <c r="AL645" t="s">
        <v>88</v>
      </c>
      <c r="AM645" t="s">
        <v>31</v>
      </c>
      <c r="AN645" t="s">
        <v>88</v>
      </c>
      <c r="AO645" t="s">
        <v>31</v>
      </c>
      <c r="AP645" t="s">
        <v>33</v>
      </c>
      <c r="AQ645" t="s">
        <v>31</v>
      </c>
      <c r="AR645" t="s">
        <v>60</v>
      </c>
      <c r="AS645" t="s">
        <v>70</v>
      </c>
      <c r="AT645" s="3">
        <v>1.944</v>
      </c>
      <c r="AU645" s="3">
        <v>2.2770000000000001</v>
      </c>
      <c r="AV645" s="4">
        <v>2000000</v>
      </c>
      <c r="AW645" s="5">
        <v>120.261</v>
      </c>
      <c r="AX645" s="6">
        <v>2405220</v>
      </c>
      <c r="AY645" s="5">
        <v>122.63</v>
      </c>
      <c r="AZ645" s="4">
        <v>2452600</v>
      </c>
      <c r="BA645" s="4">
        <v>47380</v>
      </c>
    </row>
    <row r="646" spans="1:53" hidden="1" x14ac:dyDescent="0.25">
      <c r="A646" t="str">
        <f t="shared" si="28"/>
        <v>Dup</v>
      </c>
      <c r="B646" t="str">
        <f t="shared" si="27"/>
        <v>779240</v>
      </c>
      <c r="C646" t="s">
        <v>826</v>
      </c>
      <c r="D646" t="s">
        <v>27</v>
      </c>
      <c r="E646" t="s">
        <v>824</v>
      </c>
      <c r="F646" t="s">
        <v>1082</v>
      </c>
      <c r="G646" t="s">
        <v>86</v>
      </c>
      <c r="H646" t="str">
        <f>F646&amp;", "&amp;G646</f>
        <v>Williamson, TX</v>
      </c>
      <c r="I646" t="s">
        <v>1209</v>
      </c>
      <c r="J646" s="7">
        <v>48491</v>
      </c>
      <c r="K646" t="s">
        <v>1227</v>
      </c>
      <c r="L646">
        <v>272222</v>
      </c>
      <c r="M646">
        <v>197544</v>
      </c>
      <c r="N646">
        <v>20492</v>
      </c>
      <c r="O646">
        <v>869</v>
      </c>
      <c r="P646">
        <v>34467</v>
      </c>
      <c r="Q646">
        <v>251</v>
      </c>
      <c r="R646">
        <v>7322</v>
      </c>
      <c r="S646">
        <v>11277</v>
      </c>
      <c r="T646" s="12">
        <v>72.567242912035042</v>
      </c>
      <c r="U646" s="9">
        <f>N646/L646</f>
        <v>7.527679614432338E-2</v>
      </c>
      <c r="V646" s="9">
        <f>O646/L646</f>
        <v>3.1922475038755134E-3</v>
      </c>
      <c r="W646" s="9">
        <f>P646/L646</f>
        <v>0.12661357274577367</v>
      </c>
      <c r="X646" s="9">
        <f>Q646/L646</f>
        <v>9.2204156901352571E-4</v>
      </c>
      <c r="Y646" s="9">
        <f>R646/L646</f>
        <v>2.6897164814012092E-2</v>
      </c>
      <c r="Z646" s="9">
        <f>S646/L646</f>
        <v>4.1425748102651511E-2</v>
      </c>
      <c r="AA646" s="9">
        <f>SUM(N646:S646)/L646</f>
        <v>0.27432757087964971</v>
      </c>
      <c r="AB646" s="9" t="str">
        <f>IF(T646&gt;73,"Greater","Less")</f>
        <v>Less</v>
      </c>
      <c r="AC646" s="9" t="str">
        <f>IF(T646&gt;VLOOKUP(G646,Some_data!$C$3144:$M$3196,11,FALSE),"Greater","Less")</f>
        <v>Less</v>
      </c>
      <c r="AD646" s="9" t="str">
        <f>IF(T646&gt;VLOOKUP(J646,Some_data!$A$2:$M$3143,13,FALSE),"Greater","Less")</f>
        <v>Less</v>
      </c>
      <c r="AE646" s="9"/>
      <c r="AF646" t="s">
        <v>87</v>
      </c>
      <c r="AG646" s="1">
        <v>5</v>
      </c>
      <c r="AH646" s="2">
        <v>46600</v>
      </c>
      <c r="AI646" s="2" t="s">
        <v>31</v>
      </c>
      <c r="AJ646" t="s">
        <v>31</v>
      </c>
      <c r="AK646" s="2">
        <v>46600</v>
      </c>
      <c r="AL646" t="s">
        <v>88</v>
      </c>
      <c r="AM646" t="s">
        <v>31</v>
      </c>
      <c r="AN646" t="s">
        <v>88</v>
      </c>
      <c r="AO646" t="s">
        <v>31</v>
      </c>
      <c r="AP646" t="s">
        <v>33</v>
      </c>
      <c r="AQ646" t="s">
        <v>31</v>
      </c>
      <c r="AR646" t="s">
        <v>60</v>
      </c>
      <c r="AS646" t="s">
        <v>70</v>
      </c>
      <c r="AT646" s="3">
        <v>2.056</v>
      </c>
      <c r="AU646" s="3">
        <v>2.42</v>
      </c>
      <c r="AV646" s="4">
        <v>2000000</v>
      </c>
      <c r="AW646" s="5">
        <v>121.941</v>
      </c>
      <c r="AX646" s="6">
        <v>2438820</v>
      </c>
      <c r="AY646" s="5">
        <v>125.602</v>
      </c>
      <c r="AZ646" s="4">
        <v>2512040</v>
      </c>
      <c r="BA646" s="4">
        <v>73220</v>
      </c>
    </row>
    <row r="647" spans="1:53" x14ac:dyDescent="0.25">
      <c r="A647" t="str">
        <f t="shared" si="28"/>
        <v xml:space="preserve"> </v>
      </c>
      <c r="B647" t="str">
        <f t="shared" si="27"/>
        <v>789228</v>
      </c>
      <c r="C647" t="s">
        <v>896</v>
      </c>
      <c r="D647" t="s">
        <v>27</v>
      </c>
      <c r="E647" t="s">
        <v>897</v>
      </c>
      <c r="F647" t="s">
        <v>1114</v>
      </c>
      <c r="G647" t="s">
        <v>323</v>
      </c>
      <c r="H647" t="str">
        <f>F647&amp;", "&amp;G647</f>
        <v>St. Croix, WI</v>
      </c>
      <c r="I647">
        <v>55109</v>
      </c>
      <c r="J647" s="7">
        <v>55109</v>
      </c>
      <c r="K647" t="s">
        <v>1229</v>
      </c>
      <c r="L647">
        <v>87142</v>
      </c>
      <c r="M647">
        <v>83819</v>
      </c>
      <c r="N647">
        <v>758</v>
      </c>
      <c r="O647">
        <v>316</v>
      </c>
      <c r="P647">
        <v>908</v>
      </c>
      <c r="Q647">
        <v>1</v>
      </c>
      <c r="R647">
        <v>192</v>
      </c>
      <c r="S647">
        <v>1148</v>
      </c>
      <c r="T647" s="12">
        <v>96.186683803447252</v>
      </c>
      <c r="U647" s="9">
        <f>N647/L647</f>
        <v>8.6984462142250581E-3</v>
      </c>
      <c r="V647" s="9">
        <f>O647/L647</f>
        <v>3.626265176378784E-3</v>
      </c>
      <c r="W647" s="9">
        <f>P647/L647</f>
        <v>1.0419774620733974E-2</v>
      </c>
      <c r="X647" s="9">
        <f>Q647/L647</f>
        <v>1.1475522710059443E-5</v>
      </c>
      <c r="Y647" s="9">
        <f>R647/L647</f>
        <v>2.2033003603314132E-3</v>
      </c>
      <c r="Z647" s="9">
        <f>S647/L647</f>
        <v>1.3173900071148241E-2</v>
      </c>
      <c r="AA647" s="9">
        <f>SUM(N647:S647)/L647</f>
        <v>3.8133161965527532E-2</v>
      </c>
      <c r="AB647" s="9" t="str">
        <f>IF(T647&gt;73,"Greater","Less")</f>
        <v>Greater</v>
      </c>
      <c r="AC647" s="9" t="str">
        <f>IF(T647&gt;VLOOKUP(G647,Some_data!$C$3144:$M$3196,11,FALSE),"Greater","Less")</f>
        <v>Greater</v>
      </c>
      <c r="AD647" s="9" t="str">
        <f>IF(T647&gt;VLOOKUP(J647,Some_data!$A$2:$M$3143,13,FALSE),"Greater","Less")</f>
        <v>Less</v>
      </c>
      <c r="AE647" s="12">
        <f>IF(AD647="Greater",0,1)</f>
        <v>1</v>
      </c>
      <c r="AF647" t="s">
        <v>87</v>
      </c>
      <c r="AG647" s="1">
        <v>2.6</v>
      </c>
      <c r="AH647" s="2">
        <v>46447</v>
      </c>
      <c r="AI647" s="2" t="s">
        <v>31</v>
      </c>
      <c r="AJ647" t="s">
        <v>31</v>
      </c>
      <c r="AK647" s="2">
        <v>46447</v>
      </c>
      <c r="AL647" t="s">
        <v>43</v>
      </c>
      <c r="AM647" t="s">
        <v>31</v>
      </c>
      <c r="AN647" t="s">
        <v>43</v>
      </c>
      <c r="AO647" t="s">
        <v>31</v>
      </c>
      <c r="AP647" t="s">
        <v>33</v>
      </c>
      <c r="AQ647" t="s">
        <v>31</v>
      </c>
      <c r="AR647" t="s">
        <v>863</v>
      </c>
      <c r="AS647" t="s">
        <v>70</v>
      </c>
      <c r="AT647" s="3">
        <v>2.6</v>
      </c>
      <c r="AU647" s="3">
        <v>3.1070000000000002</v>
      </c>
      <c r="AV647" s="4">
        <v>1295000</v>
      </c>
      <c r="AW647" s="5">
        <v>100</v>
      </c>
      <c r="AX647" s="6">
        <v>1295000</v>
      </c>
      <c r="AY647" s="5">
        <v>105.687</v>
      </c>
      <c r="AZ647" s="4">
        <v>1368646.65</v>
      </c>
      <c r="BA647" s="4">
        <v>73646.649999999994</v>
      </c>
    </row>
    <row r="648" spans="1:53" hidden="1" x14ac:dyDescent="0.25">
      <c r="A648" t="str">
        <f t="shared" si="28"/>
        <v>Dup</v>
      </c>
      <c r="B648" t="str">
        <f t="shared" si="27"/>
        <v>789228</v>
      </c>
      <c r="C648" t="s">
        <v>898</v>
      </c>
      <c r="D648" t="s">
        <v>27</v>
      </c>
      <c r="E648" t="s">
        <v>897</v>
      </c>
      <c r="F648" t="s">
        <v>1114</v>
      </c>
      <c r="G648" t="s">
        <v>323</v>
      </c>
      <c r="H648" t="str">
        <f>F648&amp;", "&amp;G648</f>
        <v>St. Croix, WI</v>
      </c>
      <c r="I648">
        <v>55109</v>
      </c>
      <c r="J648" s="7">
        <v>55109</v>
      </c>
      <c r="K648" t="s">
        <v>1229</v>
      </c>
      <c r="L648">
        <v>87142</v>
      </c>
      <c r="M648">
        <v>83819</v>
      </c>
      <c r="N648">
        <v>758</v>
      </c>
      <c r="O648">
        <v>316</v>
      </c>
      <c r="P648">
        <v>908</v>
      </c>
      <c r="Q648">
        <v>1</v>
      </c>
      <c r="R648">
        <v>192</v>
      </c>
      <c r="S648">
        <v>1148</v>
      </c>
      <c r="T648" s="12">
        <v>96.186683803447252</v>
      </c>
      <c r="U648" s="9">
        <f>N648/L648</f>
        <v>8.6984462142250581E-3</v>
      </c>
      <c r="V648" s="9">
        <f>O648/L648</f>
        <v>3.626265176378784E-3</v>
      </c>
      <c r="W648" s="9">
        <f>P648/L648</f>
        <v>1.0419774620733974E-2</v>
      </c>
      <c r="X648" s="9">
        <f>Q648/L648</f>
        <v>1.1475522710059443E-5</v>
      </c>
      <c r="Y648" s="9">
        <f>R648/L648</f>
        <v>2.2033003603314132E-3</v>
      </c>
      <c r="Z648" s="9">
        <f>S648/L648</f>
        <v>1.3173900071148241E-2</v>
      </c>
      <c r="AA648" s="9">
        <f>SUM(N648:S648)/L648</f>
        <v>3.8133161965527532E-2</v>
      </c>
      <c r="AB648" s="9" t="str">
        <f>IF(T648&gt;73,"Greater","Less")</f>
        <v>Greater</v>
      </c>
      <c r="AC648" s="9" t="str">
        <f>IF(T648&gt;VLOOKUP(G648,Some_data!$C$3144:$M$3196,11,FALSE),"Greater","Less")</f>
        <v>Greater</v>
      </c>
      <c r="AD648" s="9" t="str">
        <f>IF(T648&gt;VLOOKUP(J648,Some_data!$A$2:$M$3143,13,FALSE),"Greater","Less")</f>
        <v>Less</v>
      </c>
      <c r="AE648" s="9"/>
      <c r="AF648" t="s">
        <v>87</v>
      </c>
      <c r="AG648" s="1">
        <v>2.7</v>
      </c>
      <c r="AH648" s="2">
        <v>46813</v>
      </c>
      <c r="AI648" s="2">
        <v>46447</v>
      </c>
      <c r="AJ648" t="s">
        <v>31</v>
      </c>
      <c r="AK648" s="2">
        <v>46447</v>
      </c>
      <c r="AL648" t="s">
        <v>43</v>
      </c>
      <c r="AM648" t="s">
        <v>31</v>
      </c>
      <c r="AN648" t="s">
        <v>43</v>
      </c>
      <c r="AO648" t="s">
        <v>31</v>
      </c>
      <c r="AP648" t="s">
        <v>33</v>
      </c>
      <c r="AQ648" t="s">
        <v>31</v>
      </c>
      <c r="AR648" t="s">
        <v>863</v>
      </c>
      <c r="AS648" t="s">
        <v>70</v>
      </c>
      <c r="AT648" s="3">
        <v>2.7</v>
      </c>
      <c r="AU648" s="3">
        <v>3.234</v>
      </c>
      <c r="AV648" s="4">
        <v>1335000</v>
      </c>
      <c r="AW648" s="5">
        <v>100</v>
      </c>
      <c r="AX648" s="6">
        <v>1335000</v>
      </c>
      <c r="AY648" s="5">
        <v>105.59</v>
      </c>
      <c r="AZ648" s="4">
        <v>1409626.5</v>
      </c>
      <c r="BA648" s="4">
        <v>74626.5</v>
      </c>
    </row>
    <row r="649" spans="1:53" hidden="1" x14ac:dyDescent="0.25">
      <c r="A649" t="str">
        <f t="shared" si="28"/>
        <v>Dup</v>
      </c>
      <c r="B649" t="str">
        <f t="shared" si="27"/>
        <v>789228</v>
      </c>
      <c r="C649" t="s">
        <v>899</v>
      </c>
      <c r="D649" t="s">
        <v>27</v>
      </c>
      <c r="E649" t="s">
        <v>897</v>
      </c>
      <c r="F649" t="s">
        <v>1114</v>
      </c>
      <c r="G649" t="s">
        <v>323</v>
      </c>
      <c r="H649" t="str">
        <f>F649&amp;", "&amp;G649</f>
        <v>St. Croix, WI</v>
      </c>
      <c r="I649">
        <v>55109</v>
      </c>
      <c r="J649" s="7">
        <v>55109</v>
      </c>
      <c r="K649" t="s">
        <v>1229</v>
      </c>
      <c r="L649">
        <v>87142</v>
      </c>
      <c r="M649">
        <v>83819</v>
      </c>
      <c r="N649">
        <v>758</v>
      </c>
      <c r="O649">
        <v>316</v>
      </c>
      <c r="P649">
        <v>908</v>
      </c>
      <c r="Q649">
        <v>1</v>
      </c>
      <c r="R649">
        <v>192</v>
      </c>
      <c r="S649">
        <v>1148</v>
      </c>
      <c r="T649" s="12">
        <v>96.186683803447252</v>
      </c>
      <c r="U649" s="9">
        <f>N649/L649</f>
        <v>8.6984462142250581E-3</v>
      </c>
      <c r="V649" s="9">
        <f>O649/L649</f>
        <v>3.626265176378784E-3</v>
      </c>
      <c r="W649" s="9">
        <f>P649/L649</f>
        <v>1.0419774620733974E-2</v>
      </c>
      <c r="X649" s="9">
        <f>Q649/L649</f>
        <v>1.1475522710059443E-5</v>
      </c>
      <c r="Y649" s="9">
        <f>R649/L649</f>
        <v>2.2033003603314132E-3</v>
      </c>
      <c r="Z649" s="9">
        <f>S649/L649</f>
        <v>1.3173900071148241E-2</v>
      </c>
      <c r="AA649" s="9">
        <f>SUM(N649:S649)/L649</f>
        <v>3.8133161965527532E-2</v>
      </c>
      <c r="AB649" s="9" t="str">
        <f>IF(T649&gt;73,"Greater","Less")</f>
        <v>Greater</v>
      </c>
      <c r="AC649" s="9" t="str">
        <f>IF(T649&gt;VLOOKUP(G649,Some_data!$C$3144:$M$3196,11,FALSE),"Greater","Less")</f>
        <v>Greater</v>
      </c>
      <c r="AD649" s="9" t="str">
        <f>IF(T649&gt;VLOOKUP(J649,Some_data!$A$2:$M$3143,13,FALSE),"Greater","Less")</f>
        <v>Less</v>
      </c>
      <c r="AE649" s="9"/>
      <c r="AF649" t="s">
        <v>87</v>
      </c>
      <c r="AG649" s="1">
        <v>2.9</v>
      </c>
      <c r="AH649" s="2">
        <v>47178</v>
      </c>
      <c r="AI649" s="2">
        <v>46447</v>
      </c>
      <c r="AJ649" t="s">
        <v>31</v>
      </c>
      <c r="AK649" s="2">
        <v>46447</v>
      </c>
      <c r="AL649" t="s">
        <v>43</v>
      </c>
      <c r="AM649" t="s">
        <v>31</v>
      </c>
      <c r="AN649" t="s">
        <v>43</v>
      </c>
      <c r="AO649" t="s">
        <v>31</v>
      </c>
      <c r="AP649" t="s">
        <v>33</v>
      </c>
      <c r="AQ649" t="s">
        <v>31</v>
      </c>
      <c r="AR649" t="s">
        <v>863</v>
      </c>
      <c r="AS649" t="s">
        <v>70</v>
      </c>
      <c r="AT649" s="3">
        <v>2.9</v>
      </c>
      <c r="AU649" s="3">
        <v>3.4870000000000001</v>
      </c>
      <c r="AV649" s="4">
        <v>1375000</v>
      </c>
      <c r="AW649" s="5">
        <v>100</v>
      </c>
      <c r="AX649" s="6">
        <v>1375000</v>
      </c>
      <c r="AY649" s="5">
        <v>105.619</v>
      </c>
      <c r="AZ649" s="4">
        <v>1452261.25</v>
      </c>
      <c r="BA649" s="4">
        <v>77261.25</v>
      </c>
    </row>
    <row r="650" spans="1:53" hidden="1" x14ac:dyDescent="0.25">
      <c r="A650" t="str">
        <f t="shared" si="28"/>
        <v>Dup</v>
      </c>
      <c r="B650" t="str">
        <f t="shared" si="27"/>
        <v>789228</v>
      </c>
      <c r="C650" t="s">
        <v>900</v>
      </c>
      <c r="D650" t="s">
        <v>27</v>
      </c>
      <c r="E650" t="s">
        <v>897</v>
      </c>
      <c r="F650" t="s">
        <v>1114</v>
      </c>
      <c r="G650" t="s">
        <v>323</v>
      </c>
      <c r="H650" t="str">
        <f>F650&amp;", "&amp;G650</f>
        <v>St. Croix, WI</v>
      </c>
      <c r="I650">
        <v>55109</v>
      </c>
      <c r="J650" s="7">
        <v>55109</v>
      </c>
      <c r="K650" t="s">
        <v>1229</v>
      </c>
      <c r="L650">
        <v>87142</v>
      </c>
      <c r="M650">
        <v>83819</v>
      </c>
      <c r="N650">
        <v>758</v>
      </c>
      <c r="O650">
        <v>316</v>
      </c>
      <c r="P650">
        <v>908</v>
      </c>
      <c r="Q650">
        <v>1</v>
      </c>
      <c r="R650">
        <v>192</v>
      </c>
      <c r="S650">
        <v>1148</v>
      </c>
      <c r="T650" s="12">
        <v>96.186683803447252</v>
      </c>
      <c r="U650" s="9">
        <f>N650/L650</f>
        <v>8.6984462142250581E-3</v>
      </c>
      <c r="V650" s="9">
        <f>O650/L650</f>
        <v>3.626265176378784E-3</v>
      </c>
      <c r="W650" s="9">
        <f>P650/L650</f>
        <v>1.0419774620733974E-2</v>
      </c>
      <c r="X650" s="9">
        <f>Q650/L650</f>
        <v>1.1475522710059443E-5</v>
      </c>
      <c r="Y650" s="9">
        <f>R650/L650</f>
        <v>2.2033003603314132E-3</v>
      </c>
      <c r="Z650" s="9">
        <f>S650/L650</f>
        <v>1.3173900071148241E-2</v>
      </c>
      <c r="AA650" s="9">
        <f>SUM(N650:S650)/L650</f>
        <v>3.8133161965527532E-2</v>
      </c>
      <c r="AB650" s="9" t="str">
        <f>IF(T650&gt;73,"Greater","Less")</f>
        <v>Greater</v>
      </c>
      <c r="AC650" s="9" t="str">
        <f>IF(T650&gt;VLOOKUP(G650,Some_data!$C$3144:$M$3196,11,FALSE),"Greater","Less")</f>
        <v>Greater</v>
      </c>
      <c r="AD650" s="9" t="str">
        <f>IF(T650&gt;VLOOKUP(J650,Some_data!$A$2:$M$3143,13,FALSE),"Greater","Less")</f>
        <v>Less</v>
      </c>
      <c r="AE650" s="9"/>
      <c r="AF650" t="s">
        <v>87</v>
      </c>
      <c r="AG650" s="1">
        <v>3</v>
      </c>
      <c r="AH650" s="2">
        <v>47543</v>
      </c>
      <c r="AI650" s="2">
        <v>46447</v>
      </c>
      <c r="AJ650" t="s">
        <v>31</v>
      </c>
      <c r="AK650" s="2">
        <v>46447</v>
      </c>
      <c r="AL650" t="s">
        <v>43</v>
      </c>
      <c r="AM650" t="s">
        <v>31</v>
      </c>
      <c r="AN650" t="s">
        <v>43</v>
      </c>
      <c r="AO650" t="s">
        <v>31</v>
      </c>
      <c r="AP650" t="s">
        <v>33</v>
      </c>
      <c r="AQ650" t="s">
        <v>31</v>
      </c>
      <c r="AR650" t="s">
        <v>863</v>
      </c>
      <c r="AS650" t="s">
        <v>70</v>
      </c>
      <c r="AT650" s="3">
        <v>3</v>
      </c>
      <c r="AU650" s="3">
        <v>3.6139999999999999</v>
      </c>
      <c r="AV650" s="4">
        <v>1420000</v>
      </c>
      <c r="AW650" s="5">
        <v>100</v>
      </c>
      <c r="AX650" s="6">
        <v>1420000</v>
      </c>
      <c r="AY650" s="5">
        <v>105.06</v>
      </c>
      <c r="AZ650" s="4">
        <v>1491852</v>
      </c>
      <c r="BA650" s="4">
        <v>71852</v>
      </c>
    </row>
    <row r="651" spans="1:53" hidden="1" x14ac:dyDescent="0.25">
      <c r="A651" t="str">
        <f t="shared" si="28"/>
        <v>Dup</v>
      </c>
      <c r="B651" t="str">
        <f t="shared" si="27"/>
        <v>789228</v>
      </c>
      <c r="C651" t="s">
        <v>901</v>
      </c>
      <c r="D651" t="s">
        <v>27</v>
      </c>
      <c r="E651" t="s">
        <v>897</v>
      </c>
      <c r="F651" t="s">
        <v>1114</v>
      </c>
      <c r="G651" t="s">
        <v>323</v>
      </c>
      <c r="H651" t="str">
        <f>F651&amp;", "&amp;G651</f>
        <v>St. Croix, WI</v>
      </c>
      <c r="I651">
        <v>55109</v>
      </c>
      <c r="J651" s="7">
        <v>55109</v>
      </c>
      <c r="K651" t="s">
        <v>1229</v>
      </c>
      <c r="L651">
        <v>87142</v>
      </c>
      <c r="M651">
        <v>83819</v>
      </c>
      <c r="N651">
        <v>758</v>
      </c>
      <c r="O651">
        <v>316</v>
      </c>
      <c r="P651">
        <v>908</v>
      </c>
      <c r="Q651">
        <v>1</v>
      </c>
      <c r="R651">
        <v>192</v>
      </c>
      <c r="S651">
        <v>1148</v>
      </c>
      <c r="T651" s="12">
        <v>96.186683803447252</v>
      </c>
      <c r="U651" s="9">
        <f>N651/L651</f>
        <v>8.6984462142250581E-3</v>
      </c>
      <c r="V651" s="9">
        <f>O651/L651</f>
        <v>3.626265176378784E-3</v>
      </c>
      <c r="W651" s="9">
        <f>P651/L651</f>
        <v>1.0419774620733974E-2</v>
      </c>
      <c r="X651" s="9">
        <f>Q651/L651</f>
        <v>1.1475522710059443E-5</v>
      </c>
      <c r="Y651" s="9">
        <f>R651/L651</f>
        <v>2.2033003603314132E-3</v>
      </c>
      <c r="Z651" s="9">
        <f>S651/L651</f>
        <v>1.3173900071148241E-2</v>
      </c>
      <c r="AA651" s="9">
        <f>SUM(N651:S651)/L651</f>
        <v>3.8133161965527532E-2</v>
      </c>
      <c r="AB651" s="9" t="str">
        <f>IF(T651&gt;73,"Greater","Less")</f>
        <v>Greater</v>
      </c>
      <c r="AC651" s="9" t="str">
        <f>IF(T651&gt;VLOOKUP(G651,Some_data!$C$3144:$M$3196,11,FALSE),"Greater","Less")</f>
        <v>Greater</v>
      </c>
      <c r="AD651" s="9" t="str">
        <f>IF(T651&gt;VLOOKUP(J651,Some_data!$A$2:$M$3143,13,FALSE),"Greater","Less")</f>
        <v>Less</v>
      </c>
      <c r="AE651" s="9"/>
      <c r="AF651" t="s">
        <v>87</v>
      </c>
      <c r="AG651" s="1">
        <v>3.05</v>
      </c>
      <c r="AH651" s="2">
        <v>47908</v>
      </c>
      <c r="AI651" s="2">
        <v>46447</v>
      </c>
      <c r="AJ651" t="s">
        <v>31</v>
      </c>
      <c r="AK651" s="2">
        <v>46447</v>
      </c>
      <c r="AL651" t="s">
        <v>43</v>
      </c>
      <c r="AM651" t="s">
        <v>31</v>
      </c>
      <c r="AN651" t="s">
        <v>43</v>
      </c>
      <c r="AO651" t="s">
        <v>31</v>
      </c>
      <c r="AP651" t="s">
        <v>33</v>
      </c>
      <c r="AQ651" t="s">
        <v>31</v>
      </c>
      <c r="AR651" t="s">
        <v>863</v>
      </c>
      <c r="AS651" t="s">
        <v>70</v>
      </c>
      <c r="AT651" s="3">
        <v>3.05</v>
      </c>
      <c r="AU651" s="3">
        <v>3.677</v>
      </c>
      <c r="AV651" s="4">
        <v>1465000</v>
      </c>
      <c r="AW651" s="5">
        <v>100</v>
      </c>
      <c r="AX651" s="6">
        <v>1465000</v>
      </c>
      <c r="AY651" s="5">
        <v>104.807</v>
      </c>
      <c r="AZ651" s="4">
        <v>1535422.55</v>
      </c>
      <c r="BA651" s="4">
        <v>70422.55</v>
      </c>
    </row>
    <row r="652" spans="1:53" hidden="1" x14ac:dyDescent="0.25">
      <c r="A652" t="str">
        <f t="shared" si="28"/>
        <v>Dup</v>
      </c>
      <c r="B652" t="str">
        <f t="shared" si="27"/>
        <v>789228</v>
      </c>
      <c r="C652" t="s">
        <v>902</v>
      </c>
      <c r="D652" t="s">
        <v>27</v>
      </c>
      <c r="E652" t="s">
        <v>897</v>
      </c>
      <c r="F652" t="s">
        <v>1114</v>
      </c>
      <c r="G652" t="s">
        <v>323</v>
      </c>
      <c r="H652" t="str">
        <f>F652&amp;", "&amp;G652</f>
        <v>St. Croix, WI</v>
      </c>
      <c r="I652">
        <v>55109</v>
      </c>
      <c r="J652" s="7">
        <v>55109</v>
      </c>
      <c r="K652" t="s">
        <v>1229</v>
      </c>
      <c r="L652">
        <v>87142</v>
      </c>
      <c r="M652">
        <v>83819</v>
      </c>
      <c r="N652">
        <v>758</v>
      </c>
      <c r="O652">
        <v>316</v>
      </c>
      <c r="P652">
        <v>908</v>
      </c>
      <c r="Q652">
        <v>1</v>
      </c>
      <c r="R652">
        <v>192</v>
      </c>
      <c r="S652">
        <v>1148</v>
      </c>
      <c r="T652" s="12">
        <v>96.186683803447252</v>
      </c>
      <c r="U652" s="9">
        <f>N652/L652</f>
        <v>8.6984462142250581E-3</v>
      </c>
      <c r="V652" s="9">
        <f>O652/L652</f>
        <v>3.626265176378784E-3</v>
      </c>
      <c r="W652" s="9">
        <f>P652/L652</f>
        <v>1.0419774620733974E-2</v>
      </c>
      <c r="X652" s="9">
        <f>Q652/L652</f>
        <v>1.1475522710059443E-5</v>
      </c>
      <c r="Y652" s="9">
        <f>R652/L652</f>
        <v>2.2033003603314132E-3</v>
      </c>
      <c r="Z652" s="9">
        <f>S652/L652</f>
        <v>1.3173900071148241E-2</v>
      </c>
      <c r="AA652" s="9">
        <f>SUM(N652:S652)/L652</f>
        <v>3.8133161965527532E-2</v>
      </c>
      <c r="AB652" s="9" t="str">
        <f>IF(T652&gt;73,"Greater","Less")</f>
        <v>Greater</v>
      </c>
      <c r="AC652" s="9" t="str">
        <f>IF(T652&gt;VLOOKUP(G652,Some_data!$C$3144:$M$3196,11,FALSE),"Greater","Less")</f>
        <v>Greater</v>
      </c>
      <c r="AD652" s="9" t="str">
        <f>IF(T652&gt;VLOOKUP(J652,Some_data!$A$2:$M$3143,13,FALSE),"Greater","Less")</f>
        <v>Less</v>
      </c>
      <c r="AE652" s="9"/>
      <c r="AF652" t="s">
        <v>87</v>
      </c>
      <c r="AG652" s="1">
        <v>3.1</v>
      </c>
      <c r="AH652" s="2">
        <v>48274</v>
      </c>
      <c r="AI652" s="2">
        <v>46447</v>
      </c>
      <c r="AJ652" t="s">
        <v>31</v>
      </c>
      <c r="AK652" s="2">
        <v>46447</v>
      </c>
      <c r="AL652" t="s">
        <v>43</v>
      </c>
      <c r="AM652" t="s">
        <v>31</v>
      </c>
      <c r="AN652" t="s">
        <v>43</v>
      </c>
      <c r="AO652" t="s">
        <v>31</v>
      </c>
      <c r="AP652" t="s">
        <v>33</v>
      </c>
      <c r="AQ652" t="s">
        <v>31</v>
      </c>
      <c r="AR652" t="s">
        <v>863</v>
      </c>
      <c r="AS652" t="s">
        <v>70</v>
      </c>
      <c r="AT652" s="3">
        <v>3.1</v>
      </c>
      <c r="AU652" s="3">
        <v>3.74</v>
      </c>
      <c r="AV652" s="4">
        <v>1510000</v>
      </c>
      <c r="AW652" s="5">
        <v>100</v>
      </c>
      <c r="AX652" s="6">
        <v>1510000</v>
      </c>
      <c r="AY652" s="5">
        <v>104.062</v>
      </c>
      <c r="AZ652" s="4">
        <v>1571336.2</v>
      </c>
      <c r="BA652" s="4">
        <v>61336.2</v>
      </c>
    </row>
    <row r="653" spans="1:53" hidden="1" x14ac:dyDescent="0.25">
      <c r="A653" t="str">
        <f t="shared" si="28"/>
        <v>Dup</v>
      </c>
      <c r="B653" t="str">
        <f t="shared" si="27"/>
        <v>789228</v>
      </c>
      <c r="C653" t="s">
        <v>903</v>
      </c>
      <c r="D653" t="s">
        <v>27</v>
      </c>
      <c r="E653" t="s">
        <v>897</v>
      </c>
      <c r="F653" t="s">
        <v>1114</v>
      </c>
      <c r="G653" t="s">
        <v>323</v>
      </c>
      <c r="H653" t="str">
        <f>F653&amp;", "&amp;G653</f>
        <v>St. Croix, WI</v>
      </c>
      <c r="I653">
        <v>55109</v>
      </c>
      <c r="J653" s="7">
        <v>55109</v>
      </c>
      <c r="K653" t="s">
        <v>1229</v>
      </c>
      <c r="L653">
        <v>87142</v>
      </c>
      <c r="M653">
        <v>83819</v>
      </c>
      <c r="N653">
        <v>758</v>
      </c>
      <c r="O653">
        <v>316</v>
      </c>
      <c r="P653">
        <v>908</v>
      </c>
      <c r="Q653">
        <v>1</v>
      </c>
      <c r="R653">
        <v>192</v>
      </c>
      <c r="S653">
        <v>1148</v>
      </c>
      <c r="T653" s="12">
        <v>96.186683803447252</v>
      </c>
      <c r="U653" s="9">
        <f>N653/L653</f>
        <v>8.6984462142250581E-3</v>
      </c>
      <c r="V653" s="9">
        <f>O653/L653</f>
        <v>3.626265176378784E-3</v>
      </c>
      <c r="W653" s="9">
        <f>P653/L653</f>
        <v>1.0419774620733974E-2</v>
      </c>
      <c r="X653" s="9">
        <f>Q653/L653</f>
        <v>1.1475522710059443E-5</v>
      </c>
      <c r="Y653" s="9">
        <f>R653/L653</f>
        <v>2.2033003603314132E-3</v>
      </c>
      <c r="Z653" s="9">
        <f>S653/L653</f>
        <v>1.3173900071148241E-2</v>
      </c>
      <c r="AA653" s="9">
        <f>SUM(N653:S653)/L653</f>
        <v>3.8133161965527532E-2</v>
      </c>
      <c r="AB653" s="9" t="str">
        <f>IF(T653&gt;73,"Greater","Less")</f>
        <v>Greater</v>
      </c>
      <c r="AC653" s="9" t="str">
        <f>IF(T653&gt;VLOOKUP(G653,Some_data!$C$3144:$M$3196,11,FALSE),"Greater","Less")</f>
        <v>Greater</v>
      </c>
      <c r="AD653" s="9" t="str">
        <f>IF(T653&gt;VLOOKUP(J653,Some_data!$A$2:$M$3143,13,FALSE),"Greater","Less")</f>
        <v>Less</v>
      </c>
      <c r="AE653" s="9"/>
      <c r="AF653" t="s">
        <v>87</v>
      </c>
      <c r="AG653" s="1">
        <v>3.15</v>
      </c>
      <c r="AH653" s="2">
        <v>48639</v>
      </c>
      <c r="AI653" s="2">
        <v>46447</v>
      </c>
      <c r="AJ653" t="s">
        <v>31</v>
      </c>
      <c r="AK653" s="2">
        <v>46447</v>
      </c>
      <c r="AL653" t="s">
        <v>43</v>
      </c>
      <c r="AM653" t="s">
        <v>31</v>
      </c>
      <c r="AN653" t="s">
        <v>43</v>
      </c>
      <c r="AO653" t="s">
        <v>31</v>
      </c>
      <c r="AP653" t="s">
        <v>33</v>
      </c>
      <c r="AQ653" t="s">
        <v>31</v>
      </c>
      <c r="AR653" t="s">
        <v>863</v>
      </c>
      <c r="AS653" t="s">
        <v>70</v>
      </c>
      <c r="AT653" s="3">
        <v>3.15</v>
      </c>
      <c r="AU653" s="3">
        <v>3.8029999999999999</v>
      </c>
      <c r="AV653" s="4">
        <v>1560000</v>
      </c>
      <c r="AW653" s="5">
        <v>100</v>
      </c>
      <c r="AX653" s="6">
        <v>1560000</v>
      </c>
      <c r="AY653" s="5">
        <v>103.965</v>
      </c>
      <c r="AZ653" s="4">
        <v>1621854</v>
      </c>
      <c r="BA653" s="4">
        <v>61854</v>
      </c>
    </row>
    <row r="654" spans="1:53" hidden="1" x14ac:dyDescent="0.25">
      <c r="A654" t="str">
        <f t="shared" si="28"/>
        <v>Dup</v>
      </c>
      <c r="B654" t="str">
        <f t="shared" si="27"/>
        <v>789228</v>
      </c>
      <c r="C654" t="s">
        <v>904</v>
      </c>
      <c r="D654" t="s">
        <v>27</v>
      </c>
      <c r="E654" t="s">
        <v>897</v>
      </c>
      <c r="F654" t="s">
        <v>1114</v>
      </c>
      <c r="G654" t="s">
        <v>323</v>
      </c>
      <c r="H654" t="str">
        <f>F654&amp;", "&amp;G654</f>
        <v>St. Croix, WI</v>
      </c>
      <c r="I654">
        <v>55109</v>
      </c>
      <c r="J654" s="7">
        <v>55109</v>
      </c>
      <c r="K654" t="s">
        <v>1229</v>
      </c>
      <c r="L654">
        <v>87142</v>
      </c>
      <c r="M654">
        <v>83819</v>
      </c>
      <c r="N654">
        <v>758</v>
      </c>
      <c r="O654">
        <v>316</v>
      </c>
      <c r="P654">
        <v>908</v>
      </c>
      <c r="Q654">
        <v>1</v>
      </c>
      <c r="R654">
        <v>192</v>
      </c>
      <c r="S654">
        <v>1148</v>
      </c>
      <c r="T654" s="12">
        <v>96.186683803447252</v>
      </c>
      <c r="U654" s="9">
        <f>N654/L654</f>
        <v>8.6984462142250581E-3</v>
      </c>
      <c r="V654" s="9">
        <f>O654/L654</f>
        <v>3.626265176378784E-3</v>
      </c>
      <c r="W654" s="9">
        <f>P654/L654</f>
        <v>1.0419774620733974E-2</v>
      </c>
      <c r="X654" s="9">
        <f>Q654/L654</f>
        <v>1.1475522710059443E-5</v>
      </c>
      <c r="Y654" s="9">
        <f>R654/L654</f>
        <v>2.2033003603314132E-3</v>
      </c>
      <c r="Z654" s="9">
        <f>S654/L654</f>
        <v>1.3173900071148241E-2</v>
      </c>
      <c r="AA654" s="9">
        <f>SUM(N654:S654)/L654</f>
        <v>3.8133161965527532E-2</v>
      </c>
      <c r="AB654" s="9" t="str">
        <f>IF(T654&gt;73,"Greater","Less")</f>
        <v>Greater</v>
      </c>
      <c r="AC654" s="9" t="str">
        <f>IF(T654&gt;VLOOKUP(G654,Some_data!$C$3144:$M$3196,11,FALSE),"Greater","Less")</f>
        <v>Greater</v>
      </c>
      <c r="AD654" s="9" t="str">
        <f>IF(T654&gt;VLOOKUP(J654,Some_data!$A$2:$M$3143,13,FALSE),"Greater","Less")</f>
        <v>Less</v>
      </c>
      <c r="AE654" s="9"/>
      <c r="AF654" t="s">
        <v>87</v>
      </c>
      <c r="AG654" s="1">
        <v>3.2</v>
      </c>
      <c r="AH654" s="2">
        <v>49004</v>
      </c>
      <c r="AI654" s="2">
        <v>46447</v>
      </c>
      <c r="AJ654" t="s">
        <v>31</v>
      </c>
      <c r="AK654" s="2">
        <v>46447</v>
      </c>
      <c r="AL654" t="s">
        <v>43</v>
      </c>
      <c r="AM654" t="s">
        <v>31</v>
      </c>
      <c r="AN654" t="s">
        <v>43</v>
      </c>
      <c r="AO654" t="s">
        <v>31</v>
      </c>
      <c r="AP654" t="s">
        <v>33</v>
      </c>
      <c r="AQ654" t="s">
        <v>31</v>
      </c>
      <c r="AR654" t="s">
        <v>863</v>
      </c>
      <c r="AS654" t="s">
        <v>70</v>
      </c>
      <c r="AT654" s="3">
        <v>3.2</v>
      </c>
      <c r="AU654" s="3">
        <v>3.867</v>
      </c>
      <c r="AV654" s="4">
        <v>1615000</v>
      </c>
      <c r="AW654" s="5">
        <v>100</v>
      </c>
      <c r="AX654" s="6">
        <v>1615000</v>
      </c>
      <c r="AY654" s="5">
        <v>103.943</v>
      </c>
      <c r="AZ654" s="4">
        <v>1678679.45</v>
      </c>
      <c r="BA654" s="4">
        <v>63679.45</v>
      </c>
    </row>
    <row r="655" spans="1:53" hidden="1" x14ac:dyDescent="0.25">
      <c r="A655" t="str">
        <f t="shared" si="28"/>
        <v>Dup</v>
      </c>
      <c r="B655" t="str">
        <f t="shared" si="27"/>
        <v>789228</v>
      </c>
      <c r="C655" t="s">
        <v>905</v>
      </c>
      <c r="D655" t="s">
        <v>27</v>
      </c>
      <c r="E655" t="s">
        <v>897</v>
      </c>
      <c r="F655" t="s">
        <v>1114</v>
      </c>
      <c r="G655" t="s">
        <v>323</v>
      </c>
      <c r="H655" t="str">
        <f>F655&amp;", "&amp;G655</f>
        <v>St. Croix, WI</v>
      </c>
      <c r="I655">
        <v>55109</v>
      </c>
      <c r="J655" s="7">
        <v>55109</v>
      </c>
      <c r="K655" t="s">
        <v>1229</v>
      </c>
      <c r="L655">
        <v>87142</v>
      </c>
      <c r="M655">
        <v>83819</v>
      </c>
      <c r="N655">
        <v>758</v>
      </c>
      <c r="O655">
        <v>316</v>
      </c>
      <c r="P655">
        <v>908</v>
      </c>
      <c r="Q655">
        <v>1</v>
      </c>
      <c r="R655">
        <v>192</v>
      </c>
      <c r="S655">
        <v>1148</v>
      </c>
      <c r="T655" s="12">
        <v>96.186683803447252</v>
      </c>
      <c r="U655" s="9">
        <f>N655/L655</f>
        <v>8.6984462142250581E-3</v>
      </c>
      <c r="V655" s="9">
        <f>O655/L655</f>
        <v>3.626265176378784E-3</v>
      </c>
      <c r="W655" s="9">
        <f>P655/L655</f>
        <v>1.0419774620733974E-2</v>
      </c>
      <c r="X655" s="9">
        <f>Q655/L655</f>
        <v>1.1475522710059443E-5</v>
      </c>
      <c r="Y655" s="9">
        <f>R655/L655</f>
        <v>2.2033003603314132E-3</v>
      </c>
      <c r="Z655" s="9">
        <f>S655/L655</f>
        <v>1.3173900071148241E-2</v>
      </c>
      <c r="AA655" s="9">
        <f>SUM(N655:S655)/L655</f>
        <v>3.8133161965527532E-2</v>
      </c>
      <c r="AB655" s="9" t="str">
        <f>IF(T655&gt;73,"Greater","Less")</f>
        <v>Greater</v>
      </c>
      <c r="AC655" s="9" t="str">
        <f>IF(T655&gt;VLOOKUP(G655,Some_data!$C$3144:$M$3196,11,FALSE),"Greater","Less")</f>
        <v>Greater</v>
      </c>
      <c r="AD655" s="9" t="str">
        <f>IF(T655&gt;VLOOKUP(J655,Some_data!$A$2:$M$3143,13,FALSE),"Greater","Less")</f>
        <v>Less</v>
      </c>
      <c r="AE655" s="9"/>
      <c r="AF655" t="s">
        <v>87</v>
      </c>
      <c r="AG655" s="1">
        <v>3.25</v>
      </c>
      <c r="AH655" s="2">
        <v>49369</v>
      </c>
      <c r="AI655" s="2">
        <v>46447</v>
      </c>
      <c r="AJ655" t="s">
        <v>31</v>
      </c>
      <c r="AK655" s="2">
        <v>46447</v>
      </c>
      <c r="AL655" t="s">
        <v>43</v>
      </c>
      <c r="AM655" t="s">
        <v>31</v>
      </c>
      <c r="AN655" t="s">
        <v>43</v>
      </c>
      <c r="AO655" t="s">
        <v>31</v>
      </c>
      <c r="AP655" t="s">
        <v>33</v>
      </c>
      <c r="AQ655" t="s">
        <v>31</v>
      </c>
      <c r="AR655" t="s">
        <v>863</v>
      </c>
      <c r="AS655" t="s">
        <v>70</v>
      </c>
      <c r="AT655" s="3">
        <v>3.25</v>
      </c>
      <c r="AU655" s="3">
        <v>3.93</v>
      </c>
      <c r="AV655" s="4">
        <v>1670000</v>
      </c>
      <c r="AW655" s="5">
        <v>100</v>
      </c>
      <c r="AX655" s="6">
        <v>1670000</v>
      </c>
      <c r="AY655" s="5">
        <v>104.163</v>
      </c>
      <c r="AZ655" s="4">
        <v>1739522.1</v>
      </c>
      <c r="BA655" s="4">
        <v>69522.100000000006</v>
      </c>
    </row>
    <row r="656" spans="1:53" hidden="1" x14ac:dyDescent="0.25">
      <c r="A656" t="str">
        <f t="shared" si="28"/>
        <v>Dup</v>
      </c>
      <c r="B656" t="str">
        <f t="shared" si="27"/>
        <v>789228</v>
      </c>
      <c r="C656" t="s">
        <v>906</v>
      </c>
      <c r="D656" t="s">
        <v>27</v>
      </c>
      <c r="E656" t="s">
        <v>897</v>
      </c>
      <c r="F656" t="s">
        <v>1114</v>
      </c>
      <c r="G656" t="s">
        <v>323</v>
      </c>
      <c r="H656" t="str">
        <f>F656&amp;", "&amp;G656</f>
        <v>St. Croix, WI</v>
      </c>
      <c r="I656">
        <v>55109</v>
      </c>
      <c r="J656" s="7">
        <v>55109</v>
      </c>
      <c r="K656" t="s">
        <v>1229</v>
      </c>
      <c r="L656">
        <v>87142</v>
      </c>
      <c r="M656">
        <v>83819</v>
      </c>
      <c r="N656">
        <v>758</v>
      </c>
      <c r="O656">
        <v>316</v>
      </c>
      <c r="P656">
        <v>908</v>
      </c>
      <c r="Q656">
        <v>1</v>
      </c>
      <c r="R656">
        <v>192</v>
      </c>
      <c r="S656">
        <v>1148</v>
      </c>
      <c r="T656" s="12">
        <v>96.186683803447252</v>
      </c>
      <c r="U656" s="9">
        <f>N656/L656</f>
        <v>8.6984462142250581E-3</v>
      </c>
      <c r="V656" s="9">
        <f>O656/L656</f>
        <v>3.626265176378784E-3</v>
      </c>
      <c r="W656" s="9">
        <f>P656/L656</f>
        <v>1.0419774620733974E-2</v>
      </c>
      <c r="X656" s="9">
        <f>Q656/L656</f>
        <v>1.1475522710059443E-5</v>
      </c>
      <c r="Y656" s="9">
        <f>R656/L656</f>
        <v>2.2033003603314132E-3</v>
      </c>
      <c r="Z656" s="9">
        <f>S656/L656</f>
        <v>1.3173900071148241E-2</v>
      </c>
      <c r="AA656" s="9">
        <f>SUM(N656:S656)/L656</f>
        <v>3.8133161965527532E-2</v>
      </c>
      <c r="AB656" s="9" t="str">
        <f>IF(T656&gt;73,"Greater","Less")</f>
        <v>Greater</v>
      </c>
      <c r="AC656" s="9" t="str">
        <f>IF(T656&gt;VLOOKUP(G656,Some_data!$C$3144:$M$3196,11,FALSE),"Greater","Less")</f>
        <v>Greater</v>
      </c>
      <c r="AD656" s="9" t="str">
        <f>IF(T656&gt;VLOOKUP(J656,Some_data!$A$2:$M$3143,13,FALSE),"Greater","Less")</f>
        <v>Less</v>
      </c>
      <c r="AE656" s="9"/>
      <c r="AF656" t="s">
        <v>87</v>
      </c>
      <c r="AG656" s="1">
        <v>3.3</v>
      </c>
      <c r="AH656" s="2">
        <v>49735</v>
      </c>
      <c r="AI656" s="2">
        <v>46447</v>
      </c>
      <c r="AJ656" t="s">
        <v>31</v>
      </c>
      <c r="AK656" s="2">
        <v>46447</v>
      </c>
      <c r="AL656" t="s">
        <v>43</v>
      </c>
      <c r="AM656" t="s">
        <v>31</v>
      </c>
      <c r="AN656" t="s">
        <v>43</v>
      </c>
      <c r="AO656" t="s">
        <v>31</v>
      </c>
      <c r="AP656" t="s">
        <v>33</v>
      </c>
      <c r="AQ656" t="s">
        <v>31</v>
      </c>
      <c r="AR656" t="s">
        <v>863</v>
      </c>
      <c r="AS656" t="s">
        <v>70</v>
      </c>
      <c r="AT656" s="3">
        <v>3.3</v>
      </c>
      <c r="AU656" s="3">
        <v>3.9929999999999999</v>
      </c>
      <c r="AV656" s="4">
        <v>1730000</v>
      </c>
      <c r="AW656" s="5">
        <v>100</v>
      </c>
      <c r="AX656" s="6">
        <v>1730000</v>
      </c>
      <c r="AY656" s="5">
        <v>104.01300000000001</v>
      </c>
      <c r="AZ656" s="4">
        <v>1799424.9</v>
      </c>
      <c r="BA656" s="4">
        <v>69424.899999999994</v>
      </c>
    </row>
    <row r="657" spans="1:53" hidden="1" x14ac:dyDescent="0.25">
      <c r="A657" t="str">
        <f t="shared" si="28"/>
        <v>Dup</v>
      </c>
      <c r="B657" t="str">
        <f t="shared" si="27"/>
        <v>789228</v>
      </c>
      <c r="C657" t="s">
        <v>907</v>
      </c>
      <c r="D657" t="s">
        <v>27</v>
      </c>
      <c r="E657" t="s">
        <v>897</v>
      </c>
      <c r="F657" t="s">
        <v>1114</v>
      </c>
      <c r="G657" t="s">
        <v>323</v>
      </c>
      <c r="H657" t="str">
        <f>F657&amp;", "&amp;G657</f>
        <v>St. Croix, WI</v>
      </c>
      <c r="I657">
        <v>55109</v>
      </c>
      <c r="J657" s="7">
        <v>55109</v>
      </c>
      <c r="K657" t="s">
        <v>1229</v>
      </c>
      <c r="L657">
        <v>87142</v>
      </c>
      <c r="M657">
        <v>83819</v>
      </c>
      <c r="N657">
        <v>758</v>
      </c>
      <c r="O657">
        <v>316</v>
      </c>
      <c r="P657">
        <v>908</v>
      </c>
      <c r="Q657">
        <v>1</v>
      </c>
      <c r="R657">
        <v>192</v>
      </c>
      <c r="S657">
        <v>1148</v>
      </c>
      <c r="T657" s="12">
        <v>96.186683803447252</v>
      </c>
      <c r="U657" s="9">
        <f>N657/L657</f>
        <v>8.6984462142250581E-3</v>
      </c>
      <c r="V657" s="9">
        <f>O657/L657</f>
        <v>3.626265176378784E-3</v>
      </c>
      <c r="W657" s="9">
        <f>P657/L657</f>
        <v>1.0419774620733974E-2</v>
      </c>
      <c r="X657" s="9">
        <f>Q657/L657</f>
        <v>1.1475522710059443E-5</v>
      </c>
      <c r="Y657" s="9">
        <f>R657/L657</f>
        <v>2.2033003603314132E-3</v>
      </c>
      <c r="Z657" s="9">
        <f>S657/L657</f>
        <v>1.3173900071148241E-2</v>
      </c>
      <c r="AA657" s="9">
        <f>SUM(N657:S657)/L657</f>
        <v>3.8133161965527532E-2</v>
      </c>
      <c r="AB657" s="9" t="str">
        <f>IF(T657&gt;73,"Greater","Less")</f>
        <v>Greater</v>
      </c>
      <c r="AC657" s="9" t="str">
        <f>IF(T657&gt;VLOOKUP(G657,Some_data!$C$3144:$M$3196,11,FALSE),"Greater","Less")</f>
        <v>Greater</v>
      </c>
      <c r="AD657" s="9" t="str">
        <f>IF(T657&gt;VLOOKUP(J657,Some_data!$A$2:$M$3143,13,FALSE),"Greater","Less")</f>
        <v>Less</v>
      </c>
      <c r="AE657" s="9"/>
      <c r="AF657" t="s">
        <v>87</v>
      </c>
      <c r="AG657" s="1">
        <v>3.35</v>
      </c>
      <c r="AH657" s="2">
        <v>50100</v>
      </c>
      <c r="AI657" s="2">
        <v>46447</v>
      </c>
      <c r="AJ657" t="s">
        <v>31</v>
      </c>
      <c r="AK657" s="2">
        <v>46447</v>
      </c>
      <c r="AL657" t="s">
        <v>43</v>
      </c>
      <c r="AM657" t="s">
        <v>31</v>
      </c>
      <c r="AN657" t="s">
        <v>43</v>
      </c>
      <c r="AO657" t="s">
        <v>31</v>
      </c>
      <c r="AP657" t="s">
        <v>33</v>
      </c>
      <c r="AQ657" t="s">
        <v>31</v>
      </c>
      <c r="AR657" t="s">
        <v>863</v>
      </c>
      <c r="AS657" t="s">
        <v>70</v>
      </c>
      <c r="AT657" s="3">
        <v>3.3490000000000002</v>
      </c>
      <c r="AU657" s="3">
        <v>4.056</v>
      </c>
      <c r="AV657" s="4">
        <v>1790000</v>
      </c>
      <c r="AW657" s="5">
        <v>100</v>
      </c>
      <c r="AX657" s="6">
        <v>1790000</v>
      </c>
      <c r="AY657" s="5">
        <v>103.934</v>
      </c>
      <c r="AZ657" s="4">
        <v>1860418.6</v>
      </c>
      <c r="BA657" s="4">
        <v>70418.600000000006</v>
      </c>
    </row>
    <row r="658" spans="1:53" x14ac:dyDescent="0.25">
      <c r="A658" t="str">
        <f t="shared" si="28"/>
        <v xml:space="preserve"> </v>
      </c>
      <c r="B658" t="str">
        <f t="shared" si="27"/>
        <v>791434</v>
      </c>
      <c r="C658" t="s">
        <v>827</v>
      </c>
      <c r="D658" t="s">
        <v>27</v>
      </c>
      <c r="E658" t="s">
        <v>828</v>
      </c>
      <c r="F658" t="s">
        <v>1123</v>
      </c>
      <c r="G658" t="s">
        <v>728</v>
      </c>
      <c r="H658" t="str">
        <f>F658&amp;", "&amp;G658</f>
        <v>St. Louis, MO</v>
      </c>
      <c r="I658">
        <v>29189</v>
      </c>
      <c r="J658" s="7">
        <v>29189</v>
      </c>
      <c r="K658" t="s">
        <v>1227</v>
      </c>
      <c r="L658">
        <v>117591</v>
      </c>
      <c r="M658">
        <v>106477</v>
      </c>
      <c r="N658">
        <v>1609</v>
      </c>
      <c r="O658">
        <v>118</v>
      </c>
      <c r="P658">
        <v>6506</v>
      </c>
      <c r="Q658">
        <v>76</v>
      </c>
      <c r="R658">
        <v>872</v>
      </c>
      <c r="S658">
        <v>1933</v>
      </c>
      <c r="T658" s="12">
        <v>90.548596406187556</v>
      </c>
      <c r="U658" s="9">
        <f>N658/L658</f>
        <v>1.3683019959010468E-2</v>
      </c>
      <c r="V658" s="9">
        <f>O658/L658</f>
        <v>1.0034781573419734E-3</v>
      </c>
      <c r="W658" s="9">
        <f>P658/L658</f>
        <v>5.5327363488702368E-2</v>
      </c>
      <c r="X658" s="9">
        <f>Q658/L658</f>
        <v>6.4630796574567781E-4</v>
      </c>
      <c r="Y658" s="9">
        <f>R658/L658</f>
        <v>7.4155335017135667E-3</v>
      </c>
      <c r="Z658" s="9">
        <f>S658/L658</f>
        <v>1.6438332865610462E-2</v>
      </c>
      <c r="AA658" s="9">
        <f>SUM(N658:S658)/L658</f>
        <v>9.4514035938124519E-2</v>
      </c>
      <c r="AB658" s="9" t="str">
        <f>IF(T658&gt;73,"Greater","Less")</f>
        <v>Greater</v>
      </c>
      <c r="AC658" s="9" t="str">
        <f>IF(T658&gt;VLOOKUP(G658,Some_data!$C$3144:$M$3196,11,FALSE),"Greater","Less")</f>
        <v>Greater</v>
      </c>
      <c r="AD658" s="9" t="str">
        <f>IF(T658&gt;VLOOKUP(J658,Some_data!$A$2:$M$3143,13,FALSE),"Greater","Less")</f>
        <v>Greater</v>
      </c>
      <c r="AE658" s="12">
        <f>IF(AD658="Greater",0,1)</f>
        <v>0</v>
      </c>
      <c r="AF658" t="s">
        <v>87</v>
      </c>
      <c r="AG658" s="1">
        <v>2.65</v>
      </c>
      <c r="AH658" s="2">
        <v>47150</v>
      </c>
      <c r="AI658" s="2">
        <v>46054</v>
      </c>
      <c r="AJ658" t="s">
        <v>31</v>
      </c>
      <c r="AK658" s="2">
        <v>46054</v>
      </c>
      <c r="AL658" t="s">
        <v>31</v>
      </c>
      <c r="AM658" t="s">
        <v>89</v>
      </c>
      <c r="AN658" t="s">
        <v>31</v>
      </c>
      <c r="AO658" t="s">
        <v>89</v>
      </c>
      <c r="AP658" t="s">
        <v>33</v>
      </c>
      <c r="AQ658" t="s">
        <v>31</v>
      </c>
      <c r="AR658" t="s">
        <v>60</v>
      </c>
      <c r="AS658" t="s">
        <v>70</v>
      </c>
      <c r="AT658" s="3">
        <v>2.65</v>
      </c>
      <c r="AU658" s="3">
        <v>3.1709999999999998</v>
      </c>
      <c r="AV658" s="4">
        <v>3920000</v>
      </c>
      <c r="AW658" s="5">
        <v>100</v>
      </c>
      <c r="AX658" s="6">
        <v>3920000</v>
      </c>
      <c r="AY658" s="5">
        <v>105.861</v>
      </c>
      <c r="AZ658" s="4">
        <v>4149751.2</v>
      </c>
      <c r="BA658" s="4">
        <v>229751.2</v>
      </c>
    </row>
    <row r="659" spans="1:53" hidden="1" x14ac:dyDescent="0.25">
      <c r="A659" t="str">
        <f t="shared" si="28"/>
        <v>Dup</v>
      </c>
      <c r="B659" t="str">
        <f t="shared" si="27"/>
        <v>791434</v>
      </c>
      <c r="C659" t="s">
        <v>829</v>
      </c>
      <c r="D659" t="s">
        <v>27</v>
      </c>
      <c r="E659" t="s">
        <v>828</v>
      </c>
      <c r="F659" t="s">
        <v>1123</v>
      </c>
      <c r="G659" t="s">
        <v>728</v>
      </c>
      <c r="H659" t="str">
        <f>F659&amp;", "&amp;G659</f>
        <v>St. Louis, MO</v>
      </c>
      <c r="I659">
        <v>29189</v>
      </c>
      <c r="J659" s="7">
        <v>29189</v>
      </c>
      <c r="K659" t="s">
        <v>1227</v>
      </c>
      <c r="L659">
        <v>117591</v>
      </c>
      <c r="M659">
        <v>106477</v>
      </c>
      <c r="N659">
        <v>1609</v>
      </c>
      <c r="O659">
        <v>118</v>
      </c>
      <c r="P659">
        <v>6506</v>
      </c>
      <c r="Q659">
        <v>76</v>
      </c>
      <c r="R659">
        <v>872</v>
      </c>
      <c r="S659">
        <v>1933</v>
      </c>
      <c r="T659" s="12">
        <v>90.548596406187556</v>
      </c>
      <c r="U659" s="9">
        <f>N659/L659</f>
        <v>1.3683019959010468E-2</v>
      </c>
      <c r="V659" s="9">
        <f>O659/L659</f>
        <v>1.0034781573419734E-3</v>
      </c>
      <c r="W659" s="9">
        <f>P659/L659</f>
        <v>5.5327363488702368E-2</v>
      </c>
      <c r="X659" s="9">
        <f>Q659/L659</f>
        <v>6.4630796574567781E-4</v>
      </c>
      <c r="Y659" s="9">
        <f>R659/L659</f>
        <v>7.4155335017135667E-3</v>
      </c>
      <c r="Z659" s="9">
        <f>S659/L659</f>
        <v>1.6438332865610462E-2</v>
      </c>
      <c r="AA659" s="9">
        <f>SUM(N659:S659)/L659</f>
        <v>9.4514035938124519E-2</v>
      </c>
      <c r="AB659" s="9" t="str">
        <f>IF(T659&gt;73,"Greater","Less")</f>
        <v>Greater</v>
      </c>
      <c r="AC659" s="9" t="str">
        <f>IF(T659&gt;VLOOKUP(G659,Some_data!$C$3144:$M$3196,11,FALSE),"Greater","Less")</f>
        <v>Greater</v>
      </c>
      <c r="AD659" s="9" t="str">
        <f>IF(T659&gt;VLOOKUP(J659,Some_data!$A$2:$M$3143,13,FALSE),"Greater","Less")</f>
        <v>Greater</v>
      </c>
      <c r="AE659" s="9"/>
      <c r="AF659" t="s">
        <v>87</v>
      </c>
      <c r="AG659" s="1">
        <v>2.8</v>
      </c>
      <c r="AH659" s="2">
        <v>47515</v>
      </c>
      <c r="AI659" s="2">
        <v>46054</v>
      </c>
      <c r="AJ659" t="s">
        <v>31</v>
      </c>
      <c r="AK659" s="2">
        <v>46054</v>
      </c>
      <c r="AL659" t="s">
        <v>31</v>
      </c>
      <c r="AM659" t="s">
        <v>89</v>
      </c>
      <c r="AN659" t="s">
        <v>31</v>
      </c>
      <c r="AO659" t="s">
        <v>89</v>
      </c>
      <c r="AP659" t="s">
        <v>33</v>
      </c>
      <c r="AQ659" t="s">
        <v>31</v>
      </c>
      <c r="AR659" t="s">
        <v>60</v>
      </c>
      <c r="AS659" t="s">
        <v>70</v>
      </c>
      <c r="AT659" s="3">
        <v>2.8</v>
      </c>
      <c r="AU659" s="3">
        <v>3.36</v>
      </c>
      <c r="AV659" s="4">
        <v>4265000</v>
      </c>
      <c r="AW659" s="5">
        <v>100</v>
      </c>
      <c r="AX659" s="6">
        <v>4265000</v>
      </c>
      <c r="AY659" s="5">
        <v>105.726</v>
      </c>
      <c r="AZ659" s="4">
        <v>4509213.9000000004</v>
      </c>
      <c r="BA659" s="4">
        <v>244213.9</v>
      </c>
    </row>
    <row r="660" spans="1:53" hidden="1" x14ac:dyDescent="0.25">
      <c r="A660" t="str">
        <f t="shared" si="28"/>
        <v>Dup</v>
      </c>
      <c r="B660" t="str">
        <f t="shared" si="27"/>
        <v>791434</v>
      </c>
      <c r="C660" t="s">
        <v>830</v>
      </c>
      <c r="D660" t="s">
        <v>27</v>
      </c>
      <c r="E660" t="s">
        <v>828</v>
      </c>
      <c r="F660" t="s">
        <v>1123</v>
      </c>
      <c r="G660" t="s">
        <v>728</v>
      </c>
      <c r="H660" t="str">
        <f>F660&amp;", "&amp;G660</f>
        <v>St. Louis, MO</v>
      </c>
      <c r="I660">
        <v>29189</v>
      </c>
      <c r="J660" s="7">
        <v>29189</v>
      </c>
      <c r="K660" t="s">
        <v>1227</v>
      </c>
      <c r="L660">
        <v>117591</v>
      </c>
      <c r="M660">
        <v>106477</v>
      </c>
      <c r="N660">
        <v>1609</v>
      </c>
      <c r="O660">
        <v>118</v>
      </c>
      <c r="P660">
        <v>6506</v>
      </c>
      <c r="Q660">
        <v>76</v>
      </c>
      <c r="R660">
        <v>872</v>
      </c>
      <c r="S660">
        <v>1933</v>
      </c>
      <c r="T660" s="12">
        <v>90.548596406187556</v>
      </c>
      <c r="U660" s="9">
        <f>N660/L660</f>
        <v>1.3683019959010468E-2</v>
      </c>
      <c r="V660" s="9">
        <f>O660/L660</f>
        <v>1.0034781573419734E-3</v>
      </c>
      <c r="W660" s="9">
        <f>P660/L660</f>
        <v>5.5327363488702368E-2</v>
      </c>
      <c r="X660" s="9">
        <f>Q660/L660</f>
        <v>6.4630796574567781E-4</v>
      </c>
      <c r="Y660" s="9">
        <f>R660/L660</f>
        <v>7.4155335017135667E-3</v>
      </c>
      <c r="Z660" s="9">
        <f>S660/L660</f>
        <v>1.6438332865610462E-2</v>
      </c>
      <c r="AA660" s="9">
        <f>SUM(N660:S660)/L660</f>
        <v>9.4514035938124519E-2</v>
      </c>
      <c r="AB660" s="9" t="str">
        <f>IF(T660&gt;73,"Greater","Less")</f>
        <v>Greater</v>
      </c>
      <c r="AC660" s="9" t="str">
        <f>IF(T660&gt;VLOOKUP(G660,Some_data!$C$3144:$M$3196,11,FALSE),"Greater","Less")</f>
        <v>Greater</v>
      </c>
      <c r="AD660" s="9" t="str">
        <f>IF(T660&gt;VLOOKUP(J660,Some_data!$A$2:$M$3143,13,FALSE),"Greater","Less")</f>
        <v>Greater</v>
      </c>
      <c r="AE660" s="9"/>
      <c r="AF660" t="s">
        <v>87</v>
      </c>
      <c r="AG660" s="1">
        <v>2.9</v>
      </c>
      <c r="AH660" s="2">
        <v>47880</v>
      </c>
      <c r="AI660" s="2">
        <v>46054</v>
      </c>
      <c r="AJ660" t="s">
        <v>31</v>
      </c>
      <c r="AK660" s="2">
        <v>46054</v>
      </c>
      <c r="AL660" t="s">
        <v>31</v>
      </c>
      <c r="AM660" t="s">
        <v>89</v>
      </c>
      <c r="AN660" t="s">
        <v>31</v>
      </c>
      <c r="AO660" t="s">
        <v>89</v>
      </c>
      <c r="AP660" t="s">
        <v>33</v>
      </c>
      <c r="AQ660" t="s">
        <v>31</v>
      </c>
      <c r="AR660" t="s">
        <v>60</v>
      </c>
      <c r="AS660" t="s">
        <v>70</v>
      </c>
      <c r="AT660" s="3">
        <v>2.9</v>
      </c>
      <c r="AU660" s="3">
        <v>3.4870000000000001</v>
      </c>
      <c r="AV660" s="4">
        <v>1500000</v>
      </c>
      <c r="AW660" s="5">
        <v>100</v>
      </c>
      <c r="AX660" s="6">
        <v>1500000</v>
      </c>
      <c r="AY660" s="5">
        <v>105.29</v>
      </c>
      <c r="AZ660" s="4">
        <v>1579350</v>
      </c>
      <c r="BA660" s="4">
        <v>79350</v>
      </c>
    </row>
    <row r="661" spans="1:53" hidden="1" x14ac:dyDescent="0.25">
      <c r="A661" t="str">
        <f t="shared" si="28"/>
        <v>Dup</v>
      </c>
      <c r="B661" t="str">
        <f t="shared" si="27"/>
        <v>791434</v>
      </c>
      <c r="C661" t="s">
        <v>831</v>
      </c>
      <c r="D661" t="s">
        <v>27</v>
      </c>
      <c r="E661" t="s">
        <v>828</v>
      </c>
      <c r="F661" t="s">
        <v>1123</v>
      </c>
      <c r="G661" t="s">
        <v>728</v>
      </c>
      <c r="H661" t="str">
        <f>F661&amp;", "&amp;G661</f>
        <v>St. Louis, MO</v>
      </c>
      <c r="I661">
        <v>29189</v>
      </c>
      <c r="J661" s="7">
        <v>29189</v>
      </c>
      <c r="K661" t="s">
        <v>1227</v>
      </c>
      <c r="L661">
        <v>117591</v>
      </c>
      <c r="M661">
        <v>106477</v>
      </c>
      <c r="N661">
        <v>1609</v>
      </c>
      <c r="O661">
        <v>118</v>
      </c>
      <c r="P661">
        <v>6506</v>
      </c>
      <c r="Q661">
        <v>76</v>
      </c>
      <c r="R661">
        <v>872</v>
      </c>
      <c r="S661">
        <v>1933</v>
      </c>
      <c r="T661" s="12">
        <v>90.548596406187556</v>
      </c>
      <c r="U661" s="9">
        <f>N661/L661</f>
        <v>1.3683019959010468E-2</v>
      </c>
      <c r="V661" s="9">
        <f>O661/L661</f>
        <v>1.0034781573419734E-3</v>
      </c>
      <c r="W661" s="9">
        <f>P661/L661</f>
        <v>5.5327363488702368E-2</v>
      </c>
      <c r="X661" s="9">
        <f>Q661/L661</f>
        <v>6.4630796574567781E-4</v>
      </c>
      <c r="Y661" s="9">
        <f>R661/L661</f>
        <v>7.4155335017135667E-3</v>
      </c>
      <c r="Z661" s="9">
        <f>S661/L661</f>
        <v>1.6438332865610462E-2</v>
      </c>
      <c r="AA661" s="9">
        <f>SUM(N661:S661)/L661</f>
        <v>9.4514035938124519E-2</v>
      </c>
      <c r="AB661" s="9" t="str">
        <f>IF(T661&gt;73,"Greater","Less")</f>
        <v>Greater</v>
      </c>
      <c r="AC661" s="9" t="str">
        <f>IF(T661&gt;VLOOKUP(G661,Some_data!$C$3144:$M$3196,11,FALSE),"Greater","Less")</f>
        <v>Greater</v>
      </c>
      <c r="AD661" s="9" t="str">
        <f>IF(T661&gt;VLOOKUP(J661,Some_data!$A$2:$M$3143,13,FALSE),"Greater","Less")</f>
        <v>Greater</v>
      </c>
      <c r="AE661" s="9"/>
      <c r="AF661" t="s">
        <v>87</v>
      </c>
      <c r="AG661" s="1">
        <v>3</v>
      </c>
      <c r="AH661" s="2">
        <v>48245</v>
      </c>
      <c r="AI661" s="2">
        <v>46054</v>
      </c>
      <c r="AJ661" t="s">
        <v>31</v>
      </c>
      <c r="AK661" s="2">
        <v>46054</v>
      </c>
      <c r="AL661" t="s">
        <v>31</v>
      </c>
      <c r="AM661" t="s">
        <v>89</v>
      </c>
      <c r="AN661" t="s">
        <v>31</v>
      </c>
      <c r="AO661" t="s">
        <v>89</v>
      </c>
      <c r="AP661" t="s">
        <v>33</v>
      </c>
      <c r="AQ661" t="s">
        <v>31</v>
      </c>
      <c r="AR661" t="s">
        <v>60</v>
      </c>
      <c r="AS661" t="s">
        <v>70</v>
      </c>
      <c r="AT661" s="3">
        <v>3</v>
      </c>
      <c r="AU661" s="3">
        <v>3.6139999999999999</v>
      </c>
      <c r="AV661" s="4">
        <v>845000</v>
      </c>
      <c r="AW661" s="5">
        <v>100</v>
      </c>
      <c r="AX661" s="6">
        <v>845000</v>
      </c>
      <c r="AY661" s="5">
        <v>103.762</v>
      </c>
      <c r="AZ661" s="4">
        <v>876788.9</v>
      </c>
      <c r="BA661" s="4">
        <v>31788.9</v>
      </c>
    </row>
    <row r="662" spans="1:53" hidden="1" x14ac:dyDescent="0.25">
      <c r="A662" t="str">
        <f t="shared" si="28"/>
        <v>Dup</v>
      </c>
      <c r="B662" t="str">
        <f t="shared" si="27"/>
        <v>791434</v>
      </c>
      <c r="C662" t="s">
        <v>832</v>
      </c>
      <c r="D662" t="s">
        <v>27</v>
      </c>
      <c r="E662" t="s">
        <v>828</v>
      </c>
      <c r="F662" t="s">
        <v>1123</v>
      </c>
      <c r="G662" t="s">
        <v>728</v>
      </c>
      <c r="H662" t="str">
        <f>F662&amp;", "&amp;G662</f>
        <v>St. Louis, MO</v>
      </c>
      <c r="I662">
        <v>29189</v>
      </c>
      <c r="J662" s="7">
        <v>29189</v>
      </c>
      <c r="K662" t="s">
        <v>1227</v>
      </c>
      <c r="L662">
        <v>117591</v>
      </c>
      <c r="M662">
        <v>106477</v>
      </c>
      <c r="N662">
        <v>1609</v>
      </c>
      <c r="O662">
        <v>118</v>
      </c>
      <c r="P662">
        <v>6506</v>
      </c>
      <c r="Q662">
        <v>76</v>
      </c>
      <c r="R662">
        <v>872</v>
      </c>
      <c r="S662">
        <v>1933</v>
      </c>
      <c r="T662" s="12">
        <v>90.548596406187556</v>
      </c>
      <c r="U662" s="9">
        <f>N662/L662</f>
        <v>1.3683019959010468E-2</v>
      </c>
      <c r="V662" s="9">
        <f>O662/L662</f>
        <v>1.0034781573419734E-3</v>
      </c>
      <c r="W662" s="9">
        <f>P662/L662</f>
        <v>5.5327363488702368E-2</v>
      </c>
      <c r="X662" s="9">
        <f>Q662/L662</f>
        <v>6.4630796574567781E-4</v>
      </c>
      <c r="Y662" s="9">
        <f>R662/L662</f>
        <v>7.4155335017135667E-3</v>
      </c>
      <c r="Z662" s="9">
        <f>S662/L662</f>
        <v>1.6438332865610462E-2</v>
      </c>
      <c r="AA662" s="9">
        <f>SUM(N662:S662)/L662</f>
        <v>9.4514035938124519E-2</v>
      </c>
      <c r="AB662" s="9" t="str">
        <f>IF(T662&gt;73,"Greater","Less")</f>
        <v>Greater</v>
      </c>
      <c r="AC662" s="9" t="str">
        <f>IF(T662&gt;VLOOKUP(G662,Some_data!$C$3144:$M$3196,11,FALSE),"Greater","Less")</f>
        <v>Greater</v>
      </c>
      <c r="AD662" s="9" t="str">
        <f>IF(T662&gt;VLOOKUP(J662,Some_data!$A$2:$M$3143,13,FALSE),"Greater","Less")</f>
        <v>Greater</v>
      </c>
      <c r="AE662" s="9"/>
      <c r="AF662" t="s">
        <v>87</v>
      </c>
      <c r="AG662" s="1">
        <v>3.1</v>
      </c>
      <c r="AH662" s="2">
        <v>48611</v>
      </c>
      <c r="AI662" s="2">
        <v>46054</v>
      </c>
      <c r="AJ662" t="s">
        <v>31</v>
      </c>
      <c r="AK662" s="2">
        <v>46054</v>
      </c>
      <c r="AL662" t="s">
        <v>31</v>
      </c>
      <c r="AM662" t="s">
        <v>89</v>
      </c>
      <c r="AN662" t="s">
        <v>31</v>
      </c>
      <c r="AO662" t="s">
        <v>89</v>
      </c>
      <c r="AP662" t="s">
        <v>33</v>
      </c>
      <c r="AQ662" t="s">
        <v>31</v>
      </c>
      <c r="AR662" t="s">
        <v>60</v>
      </c>
      <c r="AS662" t="s">
        <v>70</v>
      </c>
      <c r="AT662" s="3">
        <v>3.1</v>
      </c>
      <c r="AU662" s="3">
        <v>3.74</v>
      </c>
      <c r="AV662" s="4">
        <v>565000</v>
      </c>
      <c r="AW662" s="5">
        <v>100</v>
      </c>
      <c r="AX662" s="6">
        <v>565000</v>
      </c>
      <c r="AY662" s="5">
        <v>102.989</v>
      </c>
      <c r="AZ662" s="4">
        <v>581887.85</v>
      </c>
      <c r="BA662" s="4">
        <v>16887.849999999999</v>
      </c>
    </row>
    <row r="663" spans="1:53" hidden="1" x14ac:dyDescent="0.25">
      <c r="A663" t="str">
        <f t="shared" si="28"/>
        <v>Dup</v>
      </c>
      <c r="B663" t="str">
        <f t="shared" si="27"/>
        <v>791434</v>
      </c>
      <c r="C663" t="s">
        <v>833</v>
      </c>
      <c r="D663" t="s">
        <v>27</v>
      </c>
      <c r="E663" t="s">
        <v>828</v>
      </c>
      <c r="F663" t="s">
        <v>1123</v>
      </c>
      <c r="G663" t="s">
        <v>728</v>
      </c>
      <c r="H663" t="str">
        <f>F663&amp;", "&amp;G663</f>
        <v>St. Louis, MO</v>
      </c>
      <c r="I663">
        <v>29189</v>
      </c>
      <c r="J663" s="7">
        <v>29189</v>
      </c>
      <c r="K663" t="s">
        <v>1227</v>
      </c>
      <c r="L663">
        <v>117591</v>
      </c>
      <c r="M663">
        <v>106477</v>
      </c>
      <c r="N663">
        <v>1609</v>
      </c>
      <c r="O663">
        <v>118</v>
      </c>
      <c r="P663">
        <v>6506</v>
      </c>
      <c r="Q663">
        <v>76</v>
      </c>
      <c r="R663">
        <v>872</v>
      </c>
      <c r="S663">
        <v>1933</v>
      </c>
      <c r="T663" s="12">
        <v>90.548596406187556</v>
      </c>
      <c r="U663" s="9">
        <f>N663/L663</f>
        <v>1.3683019959010468E-2</v>
      </c>
      <c r="V663" s="9">
        <f>O663/L663</f>
        <v>1.0034781573419734E-3</v>
      </c>
      <c r="W663" s="9">
        <f>P663/L663</f>
        <v>5.5327363488702368E-2</v>
      </c>
      <c r="X663" s="9">
        <f>Q663/L663</f>
        <v>6.4630796574567781E-4</v>
      </c>
      <c r="Y663" s="9">
        <f>R663/L663</f>
        <v>7.4155335017135667E-3</v>
      </c>
      <c r="Z663" s="9">
        <f>S663/L663</f>
        <v>1.6438332865610462E-2</v>
      </c>
      <c r="AA663" s="9">
        <f>SUM(N663:S663)/L663</f>
        <v>9.4514035938124519E-2</v>
      </c>
      <c r="AB663" s="9" t="str">
        <f>IF(T663&gt;73,"Greater","Less")</f>
        <v>Greater</v>
      </c>
      <c r="AC663" s="9" t="str">
        <f>IF(T663&gt;VLOOKUP(G663,Some_data!$C$3144:$M$3196,11,FALSE),"Greater","Less")</f>
        <v>Greater</v>
      </c>
      <c r="AD663" s="9" t="str">
        <f>IF(T663&gt;VLOOKUP(J663,Some_data!$A$2:$M$3143,13,FALSE),"Greater","Less")</f>
        <v>Greater</v>
      </c>
      <c r="AE663" s="9"/>
      <c r="AF663" t="s">
        <v>87</v>
      </c>
      <c r="AG663" s="1">
        <v>3.15</v>
      </c>
      <c r="AH663" s="2">
        <v>48976</v>
      </c>
      <c r="AI663" s="2">
        <v>46054</v>
      </c>
      <c r="AJ663" t="s">
        <v>31</v>
      </c>
      <c r="AK663" s="2">
        <v>46054</v>
      </c>
      <c r="AL663" t="s">
        <v>31</v>
      </c>
      <c r="AM663" t="s">
        <v>89</v>
      </c>
      <c r="AN663" t="s">
        <v>31</v>
      </c>
      <c r="AO663" t="s">
        <v>89</v>
      </c>
      <c r="AP663" t="s">
        <v>33</v>
      </c>
      <c r="AQ663" t="s">
        <v>31</v>
      </c>
      <c r="AR663" t="s">
        <v>60</v>
      </c>
      <c r="AS663" t="s">
        <v>70</v>
      </c>
      <c r="AT663" s="3">
        <v>3.15</v>
      </c>
      <c r="AU663" s="3">
        <v>3.8029999999999999</v>
      </c>
      <c r="AV663" s="4">
        <v>695000</v>
      </c>
      <c r="AW663" s="5">
        <v>100</v>
      </c>
      <c r="AX663" s="6">
        <v>695000</v>
      </c>
      <c r="AY663" s="5">
        <v>102.994</v>
      </c>
      <c r="AZ663" s="4">
        <v>715808.3</v>
      </c>
      <c r="BA663" s="4">
        <v>20808.3</v>
      </c>
    </row>
    <row r="664" spans="1:53" hidden="1" x14ac:dyDescent="0.25">
      <c r="A664" t="str">
        <f t="shared" si="28"/>
        <v>Dup</v>
      </c>
      <c r="B664" t="str">
        <f t="shared" si="27"/>
        <v>791434</v>
      </c>
      <c r="C664" t="s">
        <v>834</v>
      </c>
      <c r="D664" t="s">
        <v>27</v>
      </c>
      <c r="E664" t="s">
        <v>828</v>
      </c>
      <c r="F664" t="s">
        <v>1123</v>
      </c>
      <c r="G664" t="s">
        <v>728</v>
      </c>
      <c r="H664" t="str">
        <f>F664&amp;", "&amp;G664</f>
        <v>St. Louis, MO</v>
      </c>
      <c r="I664">
        <v>29189</v>
      </c>
      <c r="J664" s="7">
        <v>29189</v>
      </c>
      <c r="K664" t="s">
        <v>1227</v>
      </c>
      <c r="L664">
        <v>117591</v>
      </c>
      <c r="M664">
        <v>106477</v>
      </c>
      <c r="N664">
        <v>1609</v>
      </c>
      <c r="O664">
        <v>118</v>
      </c>
      <c r="P664">
        <v>6506</v>
      </c>
      <c r="Q664">
        <v>76</v>
      </c>
      <c r="R664">
        <v>872</v>
      </c>
      <c r="S664">
        <v>1933</v>
      </c>
      <c r="T664" s="12">
        <v>90.548596406187556</v>
      </c>
      <c r="U664" s="9">
        <f>N664/L664</f>
        <v>1.3683019959010468E-2</v>
      </c>
      <c r="V664" s="9">
        <f>O664/L664</f>
        <v>1.0034781573419734E-3</v>
      </c>
      <c r="W664" s="9">
        <f>P664/L664</f>
        <v>5.5327363488702368E-2</v>
      </c>
      <c r="X664" s="9">
        <f>Q664/L664</f>
        <v>6.4630796574567781E-4</v>
      </c>
      <c r="Y664" s="9">
        <f>R664/L664</f>
        <v>7.4155335017135667E-3</v>
      </c>
      <c r="Z664" s="9">
        <f>S664/L664</f>
        <v>1.6438332865610462E-2</v>
      </c>
      <c r="AA664" s="9">
        <f>SUM(N664:S664)/L664</f>
        <v>9.4514035938124519E-2</v>
      </c>
      <c r="AB664" s="9" t="str">
        <f>IF(T664&gt;73,"Greater","Less")</f>
        <v>Greater</v>
      </c>
      <c r="AC664" s="9" t="str">
        <f>IF(T664&gt;VLOOKUP(G664,Some_data!$C$3144:$M$3196,11,FALSE),"Greater","Less")</f>
        <v>Greater</v>
      </c>
      <c r="AD664" s="9" t="str">
        <f>IF(T664&gt;VLOOKUP(J664,Some_data!$A$2:$M$3143,13,FALSE),"Greater","Less")</f>
        <v>Greater</v>
      </c>
      <c r="AE664" s="9"/>
      <c r="AF664" t="s">
        <v>87</v>
      </c>
      <c r="AG664" s="1">
        <v>3.25</v>
      </c>
      <c r="AH664" s="2">
        <v>49341</v>
      </c>
      <c r="AI664" s="2">
        <v>46054</v>
      </c>
      <c r="AJ664" t="s">
        <v>31</v>
      </c>
      <c r="AK664" s="2">
        <v>46054</v>
      </c>
      <c r="AL664" t="s">
        <v>31</v>
      </c>
      <c r="AM664" t="s">
        <v>89</v>
      </c>
      <c r="AN664" t="s">
        <v>31</v>
      </c>
      <c r="AO664" t="s">
        <v>89</v>
      </c>
      <c r="AP664" t="s">
        <v>33</v>
      </c>
      <c r="AQ664" t="s">
        <v>31</v>
      </c>
      <c r="AR664" t="s">
        <v>60</v>
      </c>
      <c r="AS664" t="s">
        <v>70</v>
      </c>
      <c r="AT664" s="3">
        <v>3.25</v>
      </c>
      <c r="AU664" s="3">
        <v>3.93</v>
      </c>
      <c r="AV664" s="4">
        <v>760000</v>
      </c>
      <c r="AW664" s="5">
        <v>100</v>
      </c>
      <c r="AX664" s="6">
        <v>760000</v>
      </c>
      <c r="AY664" s="5">
        <v>103.36</v>
      </c>
      <c r="AZ664" s="4">
        <v>785536</v>
      </c>
      <c r="BA664" s="4">
        <v>25536</v>
      </c>
    </row>
    <row r="665" spans="1:53" hidden="1" x14ac:dyDescent="0.25">
      <c r="A665" t="str">
        <f t="shared" si="28"/>
        <v>Dup</v>
      </c>
      <c r="B665" t="str">
        <f t="shared" si="27"/>
        <v>791434</v>
      </c>
      <c r="C665" t="s">
        <v>835</v>
      </c>
      <c r="D665" t="s">
        <v>27</v>
      </c>
      <c r="E665" t="s">
        <v>828</v>
      </c>
      <c r="F665" t="s">
        <v>1123</v>
      </c>
      <c r="G665" t="s">
        <v>728</v>
      </c>
      <c r="H665" t="str">
        <f>F665&amp;", "&amp;G665</f>
        <v>St. Louis, MO</v>
      </c>
      <c r="I665">
        <v>29189</v>
      </c>
      <c r="J665" s="7">
        <v>29189</v>
      </c>
      <c r="K665" t="s">
        <v>1227</v>
      </c>
      <c r="L665">
        <v>117591</v>
      </c>
      <c r="M665">
        <v>106477</v>
      </c>
      <c r="N665">
        <v>1609</v>
      </c>
      <c r="O665">
        <v>118</v>
      </c>
      <c r="P665">
        <v>6506</v>
      </c>
      <c r="Q665">
        <v>76</v>
      </c>
      <c r="R665">
        <v>872</v>
      </c>
      <c r="S665">
        <v>1933</v>
      </c>
      <c r="T665" s="12">
        <v>90.548596406187556</v>
      </c>
      <c r="U665" s="9">
        <f>N665/L665</f>
        <v>1.3683019959010468E-2</v>
      </c>
      <c r="V665" s="9">
        <f>O665/L665</f>
        <v>1.0034781573419734E-3</v>
      </c>
      <c r="W665" s="9">
        <f>P665/L665</f>
        <v>5.5327363488702368E-2</v>
      </c>
      <c r="X665" s="9">
        <f>Q665/L665</f>
        <v>6.4630796574567781E-4</v>
      </c>
      <c r="Y665" s="9">
        <f>R665/L665</f>
        <v>7.4155335017135667E-3</v>
      </c>
      <c r="Z665" s="9">
        <f>S665/L665</f>
        <v>1.6438332865610462E-2</v>
      </c>
      <c r="AA665" s="9">
        <f>SUM(N665:S665)/L665</f>
        <v>9.4514035938124519E-2</v>
      </c>
      <c r="AB665" s="9" t="str">
        <f>IF(T665&gt;73,"Greater","Less")</f>
        <v>Greater</v>
      </c>
      <c r="AC665" s="9" t="str">
        <f>IF(T665&gt;VLOOKUP(G665,Some_data!$C$3144:$M$3196,11,FALSE),"Greater","Less")</f>
        <v>Greater</v>
      </c>
      <c r="AD665" s="9" t="str">
        <f>IF(T665&gt;VLOOKUP(J665,Some_data!$A$2:$M$3143,13,FALSE),"Greater","Less")</f>
        <v>Greater</v>
      </c>
      <c r="AE665" s="9"/>
      <c r="AF665" t="s">
        <v>87</v>
      </c>
      <c r="AG665" s="1">
        <v>3.3</v>
      </c>
      <c r="AH665" s="2">
        <v>49706</v>
      </c>
      <c r="AI665" s="2">
        <v>46054</v>
      </c>
      <c r="AJ665" t="s">
        <v>31</v>
      </c>
      <c r="AK665" s="2">
        <v>46054</v>
      </c>
      <c r="AL665" t="s">
        <v>31</v>
      </c>
      <c r="AM665" t="s">
        <v>89</v>
      </c>
      <c r="AN665" t="s">
        <v>31</v>
      </c>
      <c r="AO665" t="s">
        <v>89</v>
      </c>
      <c r="AP665" t="s">
        <v>33</v>
      </c>
      <c r="AQ665" t="s">
        <v>31</v>
      </c>
      <c r="AR665" t="s">
        <v>60</v>
      </c>
      <c r="AS665" t="s">
        <v>70</v>
      </c>
      <c r="AT665" s="3">
        <v>3.3</v>
      </c>
      <c r="AU665" s="3">
        <v>3.9929999999999999</v>
      </c>
      <c r="AV665" s="4">
        <v>840000</v>
      </c>
      <c r="AW665" s="5">
        <v>100</v>
      </c>
      <c r="AX665" s="6">
        <v>840000</v>
      </c>
      <c r="AY665" s="5">
        <v>103.393</v>
      </c>
      <c r="AZ665" s="4">
        <v>868501.2</v>
      </c>
      <c r="BA665" s="4">
        <v>28501.200000000001</v>
      </c>
    </row>
    <row r="666" spans="1:53" hidden="1" x14ac:dyDescent="0.25">
      <c r="A666" t="str">
        <f t="shared" si="28"/>
        <v>Dup</v>
      </c>
      <c r="B666" t="str">
        <f t="shared" si="27"/>
        <v>791434</v>
      </c>
      <c r="C666" t="s">
        <v>836</v>
      </c>
      <c r="D666" t="s">
        <v>27</v>
      </c>
      <c r="E666" t="s">
        <v>828</v>
      </c>
      <c r="F666" t="s">
        <v>1123</v>
      </c>
      <c r="G666" t="s">
        <v>728</v>
      </c>
      <c r="H666" t="str">
        <f>F666&amp;", "&amp;G666</f>
        <v>St. Louis, MO</v>
      </c>
      <c r="I666">
        <v>29189</v>
      </c>
      <c r="J666" s="7">
        <v>29189</v>
      </c>
      <c r="K666" t="s">
        <v>1227</v>
      </c>
      <c r="L666">
        <v>117591</v>
      </c>
      <c r="M666">
        <v>106477</v>
      </c>
      <c r="N666">
        <v>1609</v>
      </c>
      <c r="O666">
        <v>118</v>
      </c>
      <c r="P666">
        <v>6506</v>
      </c>
      <c r="Q666">
        <v>76</v>
      </c>
      <c r="R666">
        <v>872</v>
      </c>
      <c r="S666">
        <v>1933</v>
      </c>
      <c r="T666" s="12">
        <v>90.548596406187556</v>
      </c>
      <c r="U666" s="9">
        <f>N666/L666</f>
        <v>1.3683019959010468E-2</v>
      </c>
      <c r="V666" s="9">
        <f>O666/L666</f>
        <v>1.0034781573419734E-3</v>
      </c>
      <c r="W666" s="9">
        <f>P666/L666</f>
        <v>5.5327363488702368E-2</v>
      </c>
      <c r="X666" s="9">
        <f>Q666/L666</f>
        <v>6.4630796574567781E-4</v>
      </c>
      <c r="Y666" s="9">
        <f>R666/L666</f>
        <v>7.4155335017135667E-3</v>
      </c>
      <c r="Z666" s="9">
        <f>S666/L666</f>
        <v>1.6438332865610462E-2</v>
      </c>
      <c r="AA666" s="9">
        <f>SUM(N666:S666)/L666</f>
        <v>9.4514035938124519E-2</v>
      </c>
      <c r="AB666" s="9" t="str">
        <f>IF(T666&gt;73,"Greater","Less")</f>
        <v>Greater</v>
      </c>
      <c r="AC666" s="9" t="str">
        <f>IF(T666&gt;VLOOKUP(G666,Some_data!$C$3144:$M$3196,11,FALSE),"Greater","Less")</f>
        <v>Greater</v>
      </c>
      <c r="AD666" s="9" t="str">
        <f>IF(T666&gt;VLOOKUP(J666,Some_data!$A$2:$M$3143,13,FALSE),"Greater","Less")</f>
        <v>Greater</v>
      </c>
      <c r="AE666" s="9"/>
      <c r="AF666" t="s">
        <v>87</v>
      </c>
      <c r="AG666" s="1">
        <v>3.35</v>
      </c>
      <c r="AH666" s="2">
        <v>50072</v>
      </c>
      <c r="AI666" s="2">
        <v>46054</v>
      </c>
      <c r="AJ666" t="s">
        <v>31</v>
      </c>
      <c r="AK666" s="2">
        <v>46054</v>
      </c>
      <c r="AL666" t="s">
        <v>31</v>
      </c>
      <c r="AM666" t="s">
        <v>89</v>
      </c>
      <c r="AN666" t="s">
        <v>31</v>
      </c>
      <c r="AO666" t="s">
        <v>89</v>
      </c>
      <c r="AP666" t="s">
        <v>33</v>
      </c>
      <c r="AQ666" t="s">
        <v>31</v>
      </c>
      <c r="AR666" t="s">
        <v>60</v>
      </c>
      <c r="AS666" t="s">
        <v>70</v>
      </c>
      <c r="AT666" s="3">
        <v>3.34</v>
      </c>
      <c r="AU666" s="3">
        <v>4.0439999999999996</v>
      </c>
      <c r="AV666" s="4">
        <v>6350000</v>
      </c>
      <c r="AW666" s="5">
        <v>100.057</v>
      </c>
      <c r="AX666" s="6">
        <v>6353619.5</v>
      </c>
      <c r="AY666" s="5">
        <v>103.35</v>
      </c>
      <c r="AZ666" s="4">
        <v>6562725</v>
      </c>
      <c r="BA666" s="4">
        <v>209105.5</v>
      </c>
    </row>
    <row r="667" spans="1:53" hidden="1" x14ac:dyDescent="0.25">
      <c r="A667" t="str">
        <f t="shared" si="28"/>
        <v>Dup</v>
      </c>
      <c r="B667" t="str">
        <f t="shared" si="27"/>
        <v>791434</v>
      </c>
      <c r="C667" t="s">
        <v>837</v>
      </c>
      <c r="D667" t="s">
        <v>27</v>
      </c>
      <c r="E667" t="s">
        <v>828</v>
      </c>
      <c r="F667" t="s">
        <v>1123</v>
      </c>
      <c r="G667" t="s">
        <v>728</v>
      </c>
      <c r="H667" t="str">
        <f>F667&amp;", "&amp;G667</f>
        <v>St. Louis, MO</v>
      </c>
      <c r="I667">
        <v>29189</v>
      </c>
      <c r="J667" s="7">
        <v>29189</v>
      </c>
      <c r="K667" t="s">
        <v>1227</v>
      </c>
      <c r="L667">
        <v>117591</v>
      </c>
      <c r="M667">
        <v>106477</v>
      </c>
      <c r="N667">
        <v>1609</v>
      </c>
      <c r="O667">
        <v>118</v>
      </c>
      <c r="P667">
        <v>6506</v>
      </c>
      <c r="Q667">
        <v>76</v>
      </c>
      <c r="R667">
        <v>872</v>
      </c>
      <c r="S667">
        <v>1933</v>
      </c>
      <c r="T667" s="12">
        <v>90.548596406187556</v>
      </c>
      <c r="U667" s="9">
        <f>N667/L667</f>
        <v>1.3683019959010468E-2</v>
      </c>
      <c r="V667" s="9">
        <f>O667/L667</f>
        <v>1.0034781573419734E-3</v>
      </c>
      <c r="W667" s="9">
        <f>P667/L667</f>
        <v>5.5327363488702368E-2</v>
      </c>
      <c r="X667" s="9">
        <f>Q667/L667</f>
        <v>6.4630796574567781E-4</v>
      </c>
      <c r="Y667" s="9">
        <f>R667/L667</f>
        <v>7.4155335017135667E-3</v>
      </c>
      <c r="Z667" s="9">
        <f>S667/L667</f>
        <v>1.6438332865610462E-2</v>
      </c>
      <c r="AA667" s="9">
        <f>SUM(N667:S667)/L667</f>
        <v>9.4514035938124519E-2</v>
      </c>
      <c r="AB667" s="9" t="str">
        <f>IF(T667&gt;73,"Greater","Less")</f>
        <v>Greater</v>
      </c>
      <c r="AC667" s="9" t="str">
        <f>IF(T667&gt;VLOOKUP(G667,Some_data!$C$3144:$M$3196,11,FALSE),"Greater","Less")</f>
        <v>Greater</v>
      </c>
      <c r="AD667" s="9" t="str">
        <f>IF(T667&gt;VLOOKUP(J667,Some_data!$A$2:$M$3143,13,FALSE),"Greater","Less")</f>
        <v>Greater</v>
      </c>
      <c r="AE667" s="9"/>
      <c r="AF667" t="s">
        <v>87</v>
      </c>
      <c r="AG667" s="1">
        <v>3.4</v>
      </c>
      <c r="AH667" s="2">
        <v>50437</v>
      </c>
      <c r="AI667" s="2">
        <v>46054</v>
      </c>
      <c r="AJ667" t="s">
        <v>31</v>
      </c>
      <c r="AK667" s="2">
        <v>46054</v>
      </c>
      <c r="AL667" t="s">
        <v>31</v>
      </c>
      <c r="AM667" t="s">
        <v>89</v>
      </c>
      <c r="AN667" t="s">
        <v>31</v>
      </c>
      <c r="AO667" t="s">
        <v>89</v>
      </c>
      <c r="AP667" t="s">
        <v>33</v>
      </c>
      <c r="AQ667" t="s">
        <v>31</v>
      </c>
      <c r="AR667" t="s">
        <v>60</v>
      </c>
      <c r="AS667" t="s">
        <v>70</v>
      </c>
      <c r="AT667" s="3">
        <v>3.37</v>
      </c>
      <c r="AU667" s="3">
        <v>4.0819999999999999</v>
      </c>
      <c r="AV667" s="4">
        <v>6825000</v>
      </c>
      <c r="AW667" s="5">
        <v>100.176</v>
      </c>
      <c r="AX667" s="6">
        <v>6837012</v>
      </c>
      <c r="AY667" s="5">
        <v>103.40600000000001</v>
      </c>
      <c r="AZ667" s="4">
        <v>7057459.5</v>
      </c>
      <c r="BA667" s="4">
        <v>220447.5</v>
      </c>
    </row>
    <row r="668" spans="1:53" x14ac:dyDescent="0.25">
      <c r="A668" t="str">
        <f t="shared" si="28"/>
        <v xml:space="preserve"> </v>
      </c>
      <c r="B668" t="str">
        <f t="shared" si="27"/>
        <v>791740</v>
      </c>
      <c r="C668" t="s">
        <v>609</v>
      </c>
      <c r="D668" t="s">
        <v>27</v>
      </c>
      <c r="E668" t="s">
        <v>610</v>
      </c>
      <c r="F668" t="s">
        <v>1065</v>
      </c>
      <c r="G668" t="s">
        <v>42</v>
      </c>
      <c r="H668" t="str">
        <f>F668&amp;", "&amp;G668</f>
        <v>Hennepin, MN</v>
      </c>
      <c r="I668" t="s">
        <v>1153</v>
      </c>
      <c r="J668" s="7">
        <v>27053</v>
      </c>
      <c r="K668" t="s">
        <v>1226</v>
      </c>
      <c r="L668">
        <v>48124</v>
      </c>
      <c r="M668">
        <v>39922</v>
      </c>
      <c r="N668">
        <v>3704</v>
      </c>
      <c r="O668">
        <v>173</v>
      </c>
      <c r="P668">
        <v>1771</v>
      </c>
      <c r="Q668">
        <v>16</v>
      </c>
      <c r="R668">
        <v>939</v>
      </c>
      <c r="S668">
        <v>1599</v>
      </c>
      <c r="T668" s="12">
        <v>82.956528966835677</v>
      </c>
      <c r="U668" s="9">
        <f>N668/L668</f>
        <v>7.6967833097830604E-2</v>
      </c>
      <c r="V668" s="9">
        <f>O668/L668</f>
        <v>3.5948798936081788E-3</v>
      </c>
      <c r="W668" s="9">
        <f>P668/L668</f>
        <v>3.6800764691214363E-2</v>
      </c>
      <c r="X668" s="9">
        <f>Q668/L668</f>
        <v>3.3247444102734602E-4</v>
      </c>
      <c r="Y668" s="9">
        <f>R668/L668</f>
        <v>1.9512093757792368E-2</v>
      </c>
      <c r="Z668" s="9">
        <f>S668/L668</f>
        <v>3.322666445017039E-2</v>
      </c>
      <c r="AA668" s="9">
        <f>SUM(N668:S668)/L668</f>
        <v>0.17043471033164326</v>
      </c>
      <c r="AB668" s="9" t="str">
        <f>IF(T668&gt;73,"Greater","Less")</f>
        <v>Greater</v>
      </c>
      <c r="AC668" s="9" t="str">
        <f>IF(T668&gt;VLOOKUP(G668,Some_data!$C$3144:$M$3196,11,FALSE),"Greater","Less")</f>
        <v>Less</v>
      </c>
      <c r="AD668" s="9" t="str">
        <f>IF(T668&gt;VLOOKUP(J668,Some_data!$A$2:$M$3143,13,FALSE),"Greater","Less")</f>
        <v>Greater</v>
      </c>
      <c r="AE668" s="12">
        <f>IF(AD668="Greater",0,1)</f>
        <v>0</v>
      </c>
      <c r="AF668" t="s">
        <v>30</v>
      </c>
      <c r="AG668" s="1">
        <v>3</v>
      </c>
      <c r="AH668" s="2">
        <v>44228</v>
      </c>
      <c r="AI668" s="2" t="s">
        <v>31</v>
      </c>
      <c r="AJ668" t="s">
        <v>31</v>
      </c>
      <c r="AK668" s="2">
        <v>44228</v>
      </c>
      <c r="AL668" t="s">
        <v>31</v>
      </c>
      <c r="AM668" t="s">
        <v>89</v>
      </c>
      <c r="AN668" t="s">
        <v>31</v>
      </c>
      <c r="AO668" t="s">
        <v>89</v>
      </c>
      <c r="AP668" t="s">
        <v>33</v>
      </c>
      <c r="AQ668" t="s">
        <v>31</v>
      </c>
      <c r="AR668" t="s">
        <v>100</v>
      </c>
      <c r="AS668" t="s">
        <v>70</v>
      </c>
      <c r="AT668" s="3">
        <v>1.0629999999999999</v>
      </c>
      <c r="AU668" s="3">
        <v>1.3089999999999999</v>
      </c>
      <c r="AV668" s="4">
        <v>785000</v>
      </c>
      <c r="AW668" s="5">
        <v>103.127</v>
      </c>
      <c r="AX668" s="6">
        <v>809546.95</v>
      </c>
      <c r="AY668" s="5">
        <v>102.714</v>
      </c>
      <c r="AZ668" s="4">
        <v>806304.9</v>
      </c>
      <c r="BA668" s="4">
        <v>-3242.05</v>
      </c>
    </row>
    <row r="669" spans="1:53" hidden="1" x14ac:dyDescent="0.25">
      <c r="A669" t="str">
        <f t="shared" si="28"/>
        <v>Dup</v>
      </c>
      <c r="B669" t="str">
        <f t="shared" si="27"/>
        <v>791740</v>
      </c>
      <c r="C669" t="s">
        <v>611</v>
      </c>
      <c r="D669" t="s">
        <v>27</v>
      </c>
      <c r="E669" t="s">
        <v>610</v>
      </c>
      <c r="F669" t="s">
        <v>1065</v>
      </c>
      <c r="G669" t="s">
        <v>42</v>
      </c>
      <c r="H669" t="str">
        <f>F669&amp;", "&amp;G669</f>
        <v>Hennepin, MN</v>
      </c>
      <c r="I669" t="s">
        <v>1153</v>
      </c>
      <c r="J669" s="7">
        <v>27053</v>
      </c>
      <c r="K669" t="s">
        <v>1226</v>
      </c>
      <c r="L669">
        <v>48124</v>
      </c>
      <c r="M669">
        <v>39922</v>
      </c>
      <c r="N669">
        <v>3704</v>
      </c>
      <c r="O669">
        <v>173</v>
      </c>
      <c r="P669">
        <v>1771</v>
      </c>
      <c r="Q669">
        <v>16</v>
      </c>
      <c r="R669">
        <v>939</v>
      </c>
      <c r="S669">
        <v>1599</v>
      </c>
      <c r="T669" s="12">
        <v>82.956528966835677</v>
      </c>
      <c r="U669" s="9">
        <f>N669/L669</f>
        <v>7.6967833097830604E-2</v>
      </c>
      <c r="V669" s="9">
        <f>O669/L669</f>
        <v>3.5948798936081788E-3</v>
      </c>
      <c r="W669" s="9">
        <f>P669/L669</f>
        <v>3.6800764691214363E-2</v>
      </c>
      <c r="X669" s="9">
        <f>Q669/L669</f>
        <v>3.3247444102734602E-4</v>
      </c>
      <c r="Y669" s="9">
        <f>R669/L669</f>
        <v>1.9512093757792368E-2</v>
      </c>
      <c r="Z669" s="9">
        <f>S669/L669</f>
        <v>3.322666445017039E-2</v>
      </c>
      <c r="AA669" s="9">
        <f>SUM(N669:S669)/L669</f>
        <v>0.17043471033164326</v>
      </c>
      <c r="AB669" s="9" t="str">
        <f>IF(T669&gt;73,"Greater","Less")</f>
        <v>Greater</v>
      </c>
      <c r="AC669" s="9" t="str">
        <f>IF(T669&gt;VLOOKUP(G669,Some_data!$C$3144:$M$3196,11,FALSE),"Greater","Less")</f>
        <v>Less</v>
      </c>
      <c r="AD669" s="9" t="str">
        <f>IF(T669&gt;VLOOKUP(J669,Some_data!$A$2:$M$3143,13,FALSE),"Greater","Less")</f>
        <v>Greater</v>
      </c>
      <c r="AE669" s="9"/>
      <c r="AF669" t="s">
        <v>30</v>
      </c>
      <c r="AG669" s="1">
        <v>3</v>
      </c>
      <c r="AH669" s="2">
        <v>44593</v>
      </c>
      <c r="AI669" s="2" t="s">
        <v>31</v>
      </c>
      <c r="AJ669" t="s">
        <v>31</v>
      </c>
      <c r="AK669" s="2">
        <v>44593</v>
      </c>
      <c r="AL669" t="s">
        <v>31</v>
      </c>
      <c r="AM669" t="s">
        <v>89</v>
      </c>
      <c r="AN669" t="s">
        <v>31</v>
      </c>
      <c r="AO669" t="s">
        <v>89</v>
      </c>
      <c r="AP669" t="s">
        <v>33</v>
      </c>
      <c r="AQ669" t="s">
        <v>31</v>
      </c>
      <c r="AR669" t="s">
        <v>100</v>
      </c>
      <c r="AS669" t="s">
        <v>70</v>
      </c>
      <c r="AT669" s="3">
        <v>1.25</v>
      </c>
      <c r="AU669" s="3">
        <v>1.546</v>
      </c>
      <c r="AV669" s="4">
        <v>805000</v>
      </c>
      <c r="AW669" s="5">
        <v>104.518</v>
      </c>
      <c r="AX669" s="6">
        <v>841369.9</v>
      </c>
      <c r="AY669" s="5">
        <v>103.76</v>
      </c>
      <c r="AZ669" s="4">
        <v>835268</v>
      </c>
      <c r="BA669" s="4">
        <v>-6101.9</v>
      </c>
    </row>
    <row r="670" spans="1:53" hidden="1" x14ac:dyDescent="0.25">
      <c r="A670" t="str">
        <f t="shared" si="28"/>
        <v>Dup</v>
      </c>
      <c r="B670" t="str">
        <f t="shared" si="27"/>
        <v>791740</v>
      </c>
      <c r="C670" t="s">
        <v>612</v>
      </c>
      <c r="D670" t="s">
        <v>27</v>
      </c>
      <c r="E670" t="s">
        <v>610</v>
      </c>
      <c r="F670" t="s">
        <v>1065</v>
      </c>
      <c r="G670" t="s">
        <v>42</v>
      </c>
      <c r="H670" t="str">
        <f>F670&amp;", "&amp;G670</f>
        <v>Hennepin, MN</v>
      </c>
      <c r="I670" t="s">
        <v>1153</v>
      </c>
      <c r="J670" s="7">
        <v>27053</v>
      </c>
      <c r="K670" t="s">
        <v>1226</v>
      </c>
      <c r="L670">
        <v>48124</v>
      </c>
      <c r="M670">
        <v>39922</v>
      </c>
      <c r="N670">
        <v>3704</v>
      </c>
      <c r="O670">
        <v>173</v>
      </c>
      <c r="P670">
        <v>1771</v>
      </c>
      <c r="Q670">
        <v>16</v>
      </c>
      <c r="R670">
        <v>939</v>
      </c>
      <c r="S670">
        <v>1599</v>
      </c>
      <c r="T670" s="12">
        <v>82.956528966835677</v>
      </c>
      <c r="U670" s="9">
        <f>N670/L670</f>
        <v>7.6967833097830604E-2</v>
      </c>
      <c r="V670" s="9">
        <f>O670/L670</f>
        <v>3.5948798936081788E-3</v>
      </c>
      <c r="W670" s="9">
        <f>P670/L670</f>
        <v>3.6800764691214363E-2</v>
      </c>
      <c r="X670" s="9">
        <f>Q670/L670</f>
        <v>3.3247444102734602E-4</v>
      </c>
      <c r="Y670" s="9">
        <f>R670/L670</f>
        <v>1.9512093757792368E-2</v>
      </c>
      <c r="Z670" s="9">
        <f>S670/L670</f>
        <v>3.322666445017039E-2</v>
      </c>
      <c r="AA670" s="9">
        <f>SUM(N670:S670)/L670</f>
        <v>0.17043471033164326</v>
      </c>
      <c r="AB670" s="9" t="str">
        <f>IF(T670&gt;73,"Greater","Less")</f>
        <v>Greater</v>
      </c>
      <c r="AC670" s="9" t="str">
        <f>IF(T670&gt;VLOOKUP(G670,Some_data!$C$3144:$M$3196,11,FALSE),"Greater","Less")</f>
        <v>Less</v>
      </c>
      <c r="AD670" s="9" t="str">
        <f>IF(T670&gt;VLOOKUP(J670,Some_data!$A$2:$M$3143,13,FALSE),"Greater","Less")</f>
        <v>Greater</v>
      </c>
      <c r="AE670" s="9"/>
      <c r="AF670" t="s">
        <v>30</v>
      </c>
      <c r="AG670" s="1">
        <v>3</v>
      </c>
      <c r="AH670" s="2">
        <v>44958</v>
      </c>
      <c r="AI670" s="2" t="s">
        <v>31</v>
      </c>
      <c r="AJ670" t="s">
        <v>31</v>
      </c>
      <c r="AK670" s="2">
        <v>44958</v>
      </c>
      <c r="AL670" t="s">
        <v>31</v>
      </c>
      <c r="AM670" t="s">
        <v>89</v>
      </c>
      <c r="AN670" t="s">
        <v>31</v>
      </c>
      <c r="AO670" t="s">
        <v>89</v>
      </c>
      <c r="AP670" t="s">
        <v>33</v>
      </c>
      <c r="AQ670" t="s">
        <v>31</v>
      </c>
      <c r="AR670" t="s">
        <v>100</v>
      </c>
      <c r="AS670" t="s">
        <v>70</v>
      </c>
      <c r="AT670" s="3">
        <v>1.389</v>
      </c>
      <c r="AU670" s="3">
        <v>1.722</v>
      </c>
      <c r="AV670" s="4">
        <v>840000</v>
      </c>
      <c r="AW670" s="5">
        <v>105.687</v>
      </c>
      <c r="AX670" s="6">
        <v>887770.8</v>
      </c>
      <c r="AY670" s="5">
        <v>105.328</v>
      </c>
      <c r="AZ670" s="4">
        <v>884755.2</v>
      </c>
      <c r="BA670" s="4">
        <v>-3015.6</v>
      </c>
    </row>
    <row r="671" spans="1:53" hidden="1" x14ac:dyDescent="0.25">
      <c r="A671" t="str">
        <f t="shared" si="28"/>
        <v>Dup</v>
      </c>
      <c r="B671" t="str">
        <f t="shared" si="27"/>
        <v>791740</v>
      </c>
      <c r="C671" t="s">
        <v>613</v>
      </c>
      <c r="D671" t="s">
        <v>27</v>
      </c>
      <c r="E671" t="s">
        <v>610</v>
      </c>
      <c r="F671" t="s">
        <v>1065</v>
      </c>
      <c r="G671" t="s">
        <v>42</v>
      </c>
      <c r="H671" t="str">
        <f>F671&amp;", "&amp;G671</f>
        <v>Hennepin, MN</v>
      </c>
      <c r="I671" t="s">
        <v>1153</v>
      </c>
      <c r="J671" s="7">
        <v>27053</v>
      </c>
      <c r="K671" t="s">
        <v>1226</v>
      </c>
      <c r="L671">
        <v>48124</v>
      </c>
      <c r="M671">
        <v>39922</v>
      </c>
      <c r="N671">
        <v>3704</v>
      </c>
      <c r="O671">
        <v>173</v>
      </c>
      <c r="P671">
        <v>1771</v>
      </c>
      <c r="Q671">
        <v>16</v>
      </c>
      <c r="R671">
        <v>939</v>
      </c>
      <c r="S671">
        <v>1599</v>
      </c>
      <c r="T671" s="12">
        <v>82.956528966835677</v>
      </c>
      <c r="U671" s="9">
        <f>N671/L671</f>
        <v>7.6967833097830604E-2</v>
      </c>
      <c r="V671" s="9">
        <f>O671/L671</f>
        <v>3.5948798936081788E-3</v>
      </c>
      <c r="W671" s="9">
        <f>P671/L671</f>
        <v>3.6800764691214363E-2</v>
      </c>
      <c r="X671" s="9">
        <f>Q671/L671</f>
        <v>3.3247444102734602E-4</v>
      </c>
      <c r="Y671" s="9">
        <f>R671/L671</f>
        <v>1.9512093757792368E-2</v>
      </c>
      <c r="Z671" s="9">
        <f>S671/L671</f>
        <v>3.322666445017039E-2</v>
      </c>
      <c r="AA671" s="9">
        <f>SUM(N671:S671)/L671</f>
        <v>0.17043471033164326</v>
      </c>
      <c r="AB671" s="9" t="str">
        <f>IF(T671&gt;73,"Greater","Less")</f>
        <v>Greater</v>
      </c>
      <c r="AC671" s="9" t="str">
        <f>IF(T671&gt;VLOOKUP(G671,Some_data!$C$3144:$M$3196,11,FALSE),"Greater","Less")</f>
        <v>Less</v>
      </c>
      <c r="AD671" s="9" t="str">
        <f>IF(T671&gt;VLOOKUP(J671,Some_data!$A$2:$M$3143,13,FALSE),"Greater","Less")</f>
        <v>Greater</v>
      </c>
      <c r="AE671" s="9"/>
      <c r="AF671" t="s">
        <v>30</v>
      </c>
      <c r="AG671" s="1">
        <v>3</v>
      </c>
      <c r="AH671" s="2">
        <v>45323</v>
      </c>
      <c r="AI671" s="2" t="s">
        <v>31</v>
      </c>
      <c r="AJ671" t="s">
        <v>31</v>
      </c>
      <c r="AK671" s="2">
        <v>45323</v>
      </c>
      <c r="AL671" t="s">
        <v>31</v>
      </c>
      <c r="AM671" t="s">
        <v>89</v>
      </c>
      <c r="AN671" t="s">
        <v>31</v>
      </c>
      <c r="AO671" t="s">
        <v>89</v>
      </c>
      <c r="AP671" t="s">
        <v>33</v>
      </c>
      <c r="AQ671" t="s">
        <v>31</v>
      </c>
      <c r="AR671" t="s">
        <v>100</v>
      </c>
      <c r="AS671" t="s">
        <v>70</v>
      </c>
      <c r="AT671" s="3">
        <v>1.5840000000000001</v>
      </c>
      <c r="AU671" s="3">
        <v>1.968</v>
      </c>
      <c r="AV671" s="4">
        <v>860000</v>
      </c>
      <c r="AW671" s="5">
        <v>106.30200000000001</v>
      </c>
      <c r="AX671" s="6">
        <v>914197.2</v>
      </c>
      <c r="AY671" s="5">
        <v>106.193</v>
      </c>
      <c r="AZ671" s="4">
        <v>913259.8</v>
      </c>
      <c r="BA671" s="4">
        <v>-937.4</v>
      </c>
    </row>
    <row r="672" spans="1:53" hidden="1" x14ac:dyDescent="0.25">
      <c r="A672" t="str">
        <f t="shared" si="28"/>
        <v>Dup</v>
      </c>
      <c r="B672" t="str">
        <f t="shared" si="27"/>
        <v>791740</v>
      </c>
      <c r="C672" t="s">
        <v>614</v>
      </c>
      <c r="D672" t="s">
        <v>27</v>
      </c>
      <c r="E672" t="s">
        <v>610</v>
      </c>
      <c r="F672" t="s">
        <v>1065</v>
      </c>
      <c r="G672" t="s">
        <v>42</v>
      </c>
      <c r="H672" t="str">
        <f>F672&amp;", "&amp;G672</f>
        <v>Hennepin, MN</v>
      </c>
      <c r="I672" t="s">
        <v>1153</v>
      </c>
      <c r="J672" s="7">
        <v>27053</v>
      </c>
      <c r="K672" t="s">
        <v>1226</v>
      </c>
      <c r="L672">
        <v>48124</v>
      </c>
      <c r="M672">
        <v>39922</v>
      </c>
      <c r="N672">
        <v>3704</v>
      </c>
      <c r="O672">
        <v>173</v>
      </c>
      <c r="P672">
        <v>1771</v>
      </c>
      <c r="Q672">
        <v>16</v>
      </c>
      <c r="R672">
        <v>939</v>
      </c>
      <c r="S672">
        <v>1599</v>
      </c>
      <c r="T672" s="12">
        <v>82.956528966835677</v>
      </c>
      <c r="U672" s="9">
        <f>N672/L672</f>
        <v>7.6967833097830604E-2</v>
      </c>
      <c r="V672" s="9">
        <f>O672/L672</f>
        <v>3.5948798936081788E-3</v>
      </c>
      <c r="W672" s="9">
        <f>P672/L672</f>
        <v>3.6800764691214363E-2</v>
      </c>
      <c r="X672" s="9">
        <f>Q672/L672</f>
        <v>3.3247444102734602E-4</v>
      </c>
      <c r="Y672" s="9">
        <f>R672/L672</f>
        <v>1.9512093757792368E-2</v>
      </c>
      <c r="Z672" s="9">
        <f>S672/L672</f>
        <v>3.322666445017039E-2</v>
      </c>
      <c r="AA672" s="9">
        <f>SUM(N672:S672)/L672</f>
        <v>0.17043471033164326</v>
      </c>
      <c r="AB672" s="9" t="str">
        <f>IF(T672&gt;73,"Greater","Less")</f>
        <v>Greater</v>
      </c>
      <c r="AC672" s="9" t="str">
        <f>IF(T672&gt;VLOOKUP(G672,Some_data!$C$3144:$M$3196,11,FALSE),"Greater","Less")</f>
        <v>Less</v>
      </c>
      <c r="AD672" s="9" t="str">
        <f>IF(T672&gt;VLOOKUP(J672,Some_data!$A$2:$M$3143,13,FALSE),"Greater","Less")</f>
        <v>Greater</v>
      </c>
      <c r="AE672" s="9"/>
      <c r="AF672" t="s">
        <v>30</v>
      </c>
      <c r="AG672" s="1">
        <v>3</v>
      </c>
      <c r="AH672" s="2">
        <v>45689</v>
      </c>
      <c r="AI672" s="2" t="s">
        <v>31</v>
      </c>
      <c r="AJ672" t="s">
        <v>31</v>
      </c>
      <c r="AK672" s="2">
        <v>45689</v>
      </c>
      <c r="AL672" t="s">
        <v>31</v>
      </c>
      <c r="AM672" t="s">
        <v>89</v>
      </c>
      <c r="AN672" t="s">
        <v>31</v>
      </c>
      <c r="AO672" t="s">
        <v>89</v>
      </c>
      <c r="AP672" t="s">
        <v>33</v>
      </c>
      <c r="AQ672" t="s">
        <v>31</v>
      </c>
      <c r="AR672" t="s">
        <v>100</v>
      </c>
      <c r="AS672" t="s">
        <v>70</v>
      </c>
      <c r="AT672" s="3">
        <v>1.6859999999999999</v>
      </c>
      <c r="AU672" s="3">
        <v>2.0979999999999999</v>
      </c>
      <c r="AV672" s="4">
        <v>890000</v>
      </c>
      <c r="AW672" s="5">
        <v>107.03</v>
      </c>
      <c r="AX672" s="6">
        <v>952567</v>
      </c>
      <c r="AY672" s="5">
        <v>107.11199999999999</v>
      </c>
      <c r="AZ672" s="4">
        <v>953296.8</v>
      </c>
      <c r="BA672" s="4">
        <v>729.8</v>
      </c>
    </row>
    <row r="673" spans="1:53" hidden="1" x14ac:dyDescent="0.25">
      <c r="A673" t="str">
        <f t="shared" si="28"/>
        <v>Dup</v>
      </c>
      <c r="B673" t="str">
        <f t="shared" si="27"/>
        <v>791740</v>
      </c>
      <c r="C673" t="s">
        <v>615</v>
      </c>
      <c r="D673" t="s">
        <v>27</v>
      </c>
      <c r="E673" t="s">
        <v>610</v>
      </c>
      <c r="F673" t="s">
        <v>1065</v>
      </c>
      <c r="G673" t="s">
        <v>42</v>
      </c>
      <c r="H673" t="str">
        <f>F673&amp;", "&amp;G673</f>
        <v>Hennepin, MN</v>
      </c>
      <c r="I673" t="s">
        <v>1153</v>
      </c>
      <c r="J673" s="7">
        <v>27053</v>
      </c>
      <c r="K673" t="s">
        <v>1226</v>
      </c>
      <c r="L673">
        <v>48124</v>
      </c>
      <c r="M673">
        <v>39922</v>
      </c>
      <c r="N673">
        <v>3704</v>
      </c>
      <c r="O673">
        <v>173</v>
      </c>
      <c r="P673">
        <v>1771</v>
      </c>
      <c r="Q673">
        <v>16</v>
      </c>
      <c r="R673">
        <v>939</v>
      </c>
      <c r="S673">
        <v>1599</v>
      </c>
      <c r="T673" s="12">
        <v>82.956528966835677</v>
      </c>
      <c r="U673" s="9">
        <f>N673/L673</f>
        <v>7.6967833097830604E-2</v>
      </c>
      <c r="V673" s="9">
        <f>O673/L673</f>
        <v>3.5948798936081788E-3</v>
      </c>
      <c r="W673" s="9">
        <f>P673/L673</f>
        <v>3.6800764691214363E-2</v>
      </c>
      <c r="X673" s="9">
        <f>Q673/L673</f>
        <v>3.3247444102734602E-4</v>
      </c>
      <c r="Y673" s="9">
        <f>R673/L673</f>
        <v>1.9512093757792368E-2</v>
      </c>
      <c r="Z673" s="9">
        <f>S673/L673</f>
        <v>3.322666445017039E-2</v>
      </c>
      <c r="AA673" s="9">
        <f>SUM(N673:S673)/L673</f>
        <v>0.17043471033164326</v>
      </c>
      <c r="AB673" s="9" t="str">
        <f>IF(T673&gt;73,"Greater","Less")</f>
        <v>Greater</v>
      </c>
      <c r="AC673" s="9" t="str">
        <f>IF(T673&gt;VLOOKUP(G673,Some_data!$C$3144:$M$3196,11,FALSE),"Greater","Less")</f>
        <v>Less</v>
      </c>
      <c r="AD673" s="9" t="str">
        <f>IF(T673&gt;VLOOKUP(J673,Some_data!$A$2:$M$3143,13,FALSE),"Greater","Less")</f>
        <v>Greater</v>
      </c>
      <c r="AE673" s="9"/>
      <c r="AF673" t="s">
        <v>30</v>
      </c>
      <c r="AG673" s="1">
        <v>3</v>
      </c>
      <c r="AH673" s="2">
        <v>46054</v>
      </c>
      <c r="AI673" s="2" t="s">
        <v>31</v>
      </c>
      <c r="AJ673" t="s">
        <v>31</v>
      </c>
      <c r="AK673" s="2">
        <v>46054</v>
      </c>
      <c r="AL673" t="s">
        <v>31</v>
      </c>
      <c r="AM673" t="s">
        <v>89</v>
      </c>
      <c r="AN673" t="s">
        <v>31</v>
      </c>
      <c r="AO673" t="s">
        <v>89</v>
      </c>
      <c r="AP673" t="s">
        <v>33</v>
      </c>
      <c r="AQ673" t="s">
        <v>31</v>
      </c>
      <c r="AR673" t="s">
        <v>100</v>
      </c>
      <c r="AS673" t="s">
        <v>70</v>
      </c>
      <c r="AT673" s="3">
        <v>1.8360000000000001</v>
      </c>
      <c r="AU673" s="3">
        <v>2.2879999999999998</v>
      </c>
      <c r="AV673" s="4">
        <v>705000</v>
      </c>
      <c r="AW673" s="5">
        <v>107.236</v>
      </c>
      <c r="AX673" s="6">
        <v>756013.8</v>
      </c>
      <c r="AY673" s="5">
        <v>108.11499999999999</v>
      </c>
      <c r="AZ673" s="4">
        <v>762210.75</v>
      </c>
      <c r="BA673" s="4">
        <v>6196.95</v>
      </c>
    </row>
    <row r="674" spans="1:53" hidden="1" x14ac:dyDescent="0.25">
      <c r="A674" t="str">
        <f t="shared" si="28"/>
        <v>Dup</v>
      </c>
      <c r="B674" t="str">
        <f t="shared" si="27"/>
        <v>791740</v>
      </c>
      <c r="C674" t="s">
        <v>616</v>
      </c>
      <c r="D674" t="s">
        <v>27</v>
      </c>
      <c r="E674" t="s">
        <v>610</v>
      </c>
      <c r="F674" t="s">
        <v>1065</v>
      </c>
      <c r="G674" t="s">
        <v>42</v>
      </c>
      <c r="H674" t="str">
        <f>F674&amp;", "&amp;G674</f>
        <v>Hennepin, MN</v>
      </c>
      <c r="I674" t="s">
        <v>1153</v>
      </c>
      <c r="J674" s="7">
        <v>27053</v>
      </c>
      <c r="K674" t="s">
        <v>1226</v>
      </c>
      <c r="L674">
        <v>48124</v>
      </c>
      <c r="M674">
        <v>39922</v>
      </c>
      <c r="N674">
        <v>3704</v>
      </c>
      <c r="O674">
        <v>173</v>
      </c>
      <c r="P674">
        <v>1771</v>
      </c>
      <c r="Q674">
        <v>16</v>
      </c>
      <c r="R674">
        <v>939</v>
      </c>
      <c r="S674">
        <v>1599</v>
      </c>
      <c r="T674" s="12">
        <v>82.956528966835677</v>
      </c>
      <c r="U674" s="9">
        <f>N674/L674</f>
        <v>7.6967833097830604E-2</v>
      </c>
      <c r="V674" s="9">
        <f>O674/L674</f>
        <v>3.5948798936081788E-3</v>
      </c>
      <c r="W674" s="9">
        <f>P674/L674</f>
        <v>3.6800764691214363E-2</v>
      </c>
      <c r="X674" s="9">
        <f>Q674/L674</f>
        <v>3.3247444102734602E-4</v>
      </c>
      <c r="Y674" s="9">
        <f>R674/L674</f>
        <v>1.9512093757792368E-2</v>
      </c>
      <c r="Z674" s="9">
        <f>S674/L674</f>
        <v>3.322666445017039E-2</v>
      </c>
      <c r="AA674" s="9">
        <f>SUM(N674:S674)/L674</f>
        <v>0.17043471033164326</v>
      </c>
      <c r="AB674" s="9" t="str">
        <f>IF(T674&gt;73,"Greater","Less")</f>
        <v>Greater</v>
      </c>
      <c r="AC674" s="9" t="str">
        <f>IF(T674&gt;VLOOKUP(G674,Some_data!$C$3144:$M$3196,11,FALSE),"Greater","Less")</f>
        <v>Less</v>
      </c>
      <c r="AD674" s="9" t="str">
        <f>IF(T674&gt;VLOOKUP(J674,Some_data!$A$2:$M$3143,13,FALSE),"Greater","Less")</f>
        <v>Greater</v>
      </c>
      <c r="AE674" s="9"/>
      <c r="AF674" t="s">
        <v>30</v>
      </c>
      <c r="AG674" s="1">
        <v>2.125</v>
      </c>
      <c r="AH674" s="2">
        <v>46419</v>
      </c>
      <c r="AI674" s="2">
        <v>46054</v>
      </c>
      <c r="AJ674" t="s">
        <v>31</v>
      </c>
      <c r="AK674" s="2">
        <v>46054</v>
      </c>
      <c r="AL674" t="s">
        <v>31</v>
      </c>
      <c r="AM674" t="s">
        <v>89</v>
      </c>
      <c r="AN674" t="s">
        <v>31</v>
      </c>
      <c r="AO674" t="s">
        <v>89</v>
      </c>
      <c r="AP674" t="s">
        <v>33</v>
      </c>
      <c r="AQ674" t="s">
        <v>31</v>
      </c>
      <c r="AR674" t="s">
        <v>100</v>
      </c>
      <c r="AS674" t="s">
        <v>70</v>
      </c>
      <c r="AT674" s="3">
        <v>1.9990000000000001</v>
      </c>
      <c r="AU674" s="3">
        <v>2.4929999999999999</v>
      </c>
      <c r="AV674" s="4">
        <v>720000</v>
      </c>
      <c r="AW674" s="5">
        <v>100.78</v>
      </c>
      <c r="AX674" s="6">
        <v>725616</v>
      </c>
      <c r="AY674" s="5">
        <v>102.247</v>
      </c>
      <c r="AZ674" s="4">
        <v>736178.4</v>
      </c>
      <c r="BA674" s="4">
        <v>10562.4</v>
      </c>
    </row>
    <row r="675" spans="1:53" hidden="1" x14ac:dyDescent="0.25">
      <c r="A675" t="str">
        <f t="shared" si="28"/>
        <v>Dup</v>
      </c>
      <c r="B675" t="str">
        <f t="shared" si="27"/>
        <v>791740</v>
      </c>
      <c r="C675" t="s">
        <v>617</v>
      </c>
      <c r="D675" t="s">
        <v>27</v>
      </c>
      <c r="E675" t="s">
        <v>610</v>
      </c>
      <c r="F675" t="s">
        <v>1065</v>
      </c>
      <c r="G675" t="s">
        <v>42</v>
      </c>
      <c r="H675" t="str">
        <f>F675&amp;", "&amp;G675</f>
        <v>Hennepin, MN</v>
      </c>
      <c r="I675" t="s">
        <v>1153</v>
      </c>
      <c r="J675" s="7">
        <v>27053</v>
      </c>
      <c r="K675" t="s">
        <v>1226</v>
      </c>
      <c r="L675">
        <v>48124</v>
      </c>
      <c r="M675">
        <v>39922</v>
      </c>
      <c r="N675">
        <v>3704</v>
      </c>
      <c r="O675">
        <v>173</v>
      </c>
      <c r="P675">
        <v>1771</v>
      </c>
      <c r="Q675">
        <v>16</v>
      </c>
      <c r="R675">
        <v>939</v>
      </c>
      <c r="S675">
        <v>1599</v>
      </c>
      <c r="T675" s="12">
        <v>82.956528966835677</v>
      </c>
      <c r="U675" s="9">
        <f>N675/L675</f>
        <v>7.6967833097830604E-2</v>
      </c>
      <c r="V675" s="9">
        <f>O675/L675</f>
        <v>3.5948798936081788E-3</v>
      </c>
      <c r="W675" s="9">
        <f>P675/L675</f>
        <v>3.6800764691214363E-2</v>
      </c>
      <c r="X675" s="9">
        <f>Q675/L675</f>
        <v>3.3247444102734602E-4</v>
      </c>
      <c r="Y675" s="9">
        <f>R675/L675</f>
        <v>1.9512093757792368E-2</v>
      </c>
      <c r="Z675" s="9">
        <f>S675/L675</f>
        <v>3.322666445017039E-2</v>
      </c>
      <c r="AA675" s="9">
        <f>SUM(N675:S675)/L675</f>
        <v>0.17043471033164326</v>
      </c>
      <c r="AB675" s="9" t="str">
        <f>IF(T675&gt;73,"Greater","Less")</f>
        <v>Greater</v>
      </c>
      <c r="AC675" s="9" t="str">
        <f>IF(T675&gt;VLOOKUP(G675,Some_data!$C$3144:$M$3196,11,FALSE),"Greater","Less")</f>
        <v>Less</v>
      </c>
      <c r="AD675" s="9" t="str">
        <f>IF(T675&gt;VLOOKUP(J675,Some_data!$A$2:$M$3143,13,FALSE),"Greater","Less")</f>
        <v>Greater</v>
      </c>
      <c r="AE675" s="9"/>
      <c r="AF675" t="s">
        <v>30</v>
      </c>
      <c r="AG675" s="1">
        <v>2.25</v>
      </c>
      <c r="AH675" s="2">
        <v>46784</v>
      </c>
      <c r="AI675" s="2">
        <v>46054</v>
      </c>
      <c r="AJ675" t="s">
        <v>31</v>
      </c>
      <c r="AK675" s="2">
        <v>46054</v>
      </c>
      <c r="AL675" t="s">
        <v>31</v>
      </c>
      <c r="AM675" t="s">
        <v>89</v>
      </c>
      <c r="AN675" t="s">
        <v>31</v>
      </c>
      <c r="AO675" t="s">
        <v>89</v>
      </c>
      <c r="AP675" t="s">
        <v>33</v>
      </c>
      <c r="AQ675" t="s">
        <v>31</v>
      </c>
      <c r="AR675" t="s">
        <v>100</v>
      </c>
      <c r="AS675" t="s">
        <v>70</v>
      </c>
      <c r="AT675" s="3">
        <v>2.149</v>
      </c>
      <c r="AU675" s="3">
        <v>2.6840000000000002</v>
      </c>
      <c r="AV675" s="4">
        <v>735000</v>
      </c>
      <c r="AW675" s="5">
        <v>100.62</v>
      </c>
      <c r="AX675" s="6">
        <v>739557</v>
      </c>
      <c r="AY675" s="5">
        <v>102.59</v>
      </c>
      <c r="AZ675" s="4">
        <v>754036.5</v>
      </c>
      <c r="BA675" s="4">
        <v>14479.5</v>
      </c>
    </row>
    <row r="676" spans="1:53" x14ac:dyDescent="0.25">
      <c r="A676" t="str">
        <f t="shared" si="28"/>
        <v xml:space="preserve"> </v>
      </c>
      <c r="B676" t="str">
        <f t="shared" si="27"/>
        <v>795676</v>
      </c>
      <c r="C676" t="s">
        <v>618</v>
      </c>
      <c r="D676" t="s">
        <v>27</v>
      </c>
      <c r="E676" t="s">
        <v>619</v>
      </c>
      <c r="F676" t="s">
        <v>1102</v>
      </c>
      <c r="G676" t="s">
        <v>620</v>
      </c>
      <c r="H676" t="str">
        <f>F676&amp;", "&amp;G676</f>
        <v>Salt Lake, UT</v>
      </c>
      <c r="I676" t="s">
        <v>1189</v>
      </c>
      <c r="J676" s="7">
        <v>49035</v>
      </c>
      <c r="K676" t="s">
        <v>1229</v>
      </c>
      <c r="L676">
        <v>1106700</v>
      </c>
      <c r="M676">
        <v>887004</v>
      </c>
      <c r="N676">
        <v>19098</v>
      </c>
      <c r="O676">
        <v>8313</v>
      </c>
      <c r="P676">
        <v>43052</v>
      </c>
      <c r="Q676">
        <v>16935</v>
      </c>
      <c r="R676">
        <v>98444</v>
      </c>
      <c r="S676">
        <v>33854</v>
      </c>
      <c r="T676" s="12">
        <v>80.148549742477641</v>
      </c>
      <c r="U676" s="9">
        <f>N676/L676</f>
        <v>1.7256709135267011E-2</v>
      </c>
      <c r="V676" s="9">
        <f>O676/L676</f>
        <v>7.5115207373271887E-3</v>
      </c>
      <c r="W676" s="9">
        <f>P676/L676</f>
        <v>3.8901237914520645E-2</v>
      </c>
      <c r="X676" s="9">
        <f>Q676/L676</f>
        <v>1.5302249932230958E-2</v>
      </c>
      <c r="Y676" s="9">
        <f>R676/L676</f>
        <v>8.8952742387277489E-2</v>
      </c>
      <c r="Z676" s="9">
        <f>S676/L676</f>
        <v>3.0590042468600344E-2</v>
      </c>
      <c r="AA676" s="9">
        <f>SUM(N676:S676)/L676</f>
        <v>0.19851450257522363</v>
      </c>
      <c r="AB676" s="9" t="str">
        <f>IF(T676&gt;73,"Greater","Less")</f>
        <v>Greater</v>
      </c>
      <c r="AC676" s="9" t="str">
        <f>IF(T676&gt;VLOOKUP(G676,Some_data!$C$3144:$M$3196,11,FALSE),"Greater","Less")</f>
        <v>Less</v>
      </c>
      <c r="AD676" s="9" t="str">
        <f>IF(T676&gt;VLOOKUP(J676,Some_data!$A$2:$M$3143,13,FALSE),"Greater","Less")</f>
        <v>Less</v>
      </c>
      <c r="AE676" s="12">
        <f>IF(AD676="Greater",0,1)</f>
        <v>1</v>
      </c>
      <c r="AF676" t="s">
        <v>87</v>
      </c>
      <c r="AG676" s="1">
        <v>2</v>
      </c>
      <c r="AH676" s="2">
        <v>46006</v>
      </c>
      <c r="AI676" s="2" t="s">
        <v>31</v>
      </c>
      <c r="AJ676" t="s">
        <v>31</v>
      </c>
      <c r="AK676" s="2">
        <v>46006</v>
      </c>
      <c r="AL676" t="s">
        <v>88</v>
      </c>
      <c r="AM676" t="s">
        <v>89</v>
      </c>
      <c r="AN676" t="s">
        <v>88</v>
      </c>
      <c r="AO676" t="s">
        <v>89</v>
      </c>
      <c r="AP676" t="s">
        <v>33</v>
      </c>
      <c r="AQ676" t="s">
        <v>31</v>
      </c>
      <c r="AR676" t="s">
        <v>100</v>
      </c>
      <c r="AS676" t="s">
        <v>70</v>
      </c>
      <c r="AT676" s="3">
        <v>1.8480000000000001</v>
      </c>
      <c r="AU676" s="3">
        <v>2.1560000000000001</v>
      </c>
      <c r="AV676" s="4">
        <v>3350000</v>
      </c>
      <c r="AW676" s="5">
        <v>100.929</v>
      </c>
      <c r="AX676" s="6">
        <v>3381121.5</v>
      </c>
      <c r="AY676" s="5">
        <v>103.13500000000001</v>
      </c>
      <c r="AZ676" s="4">
        <v>3455022.5</v>
      </c>
      <c r="BA676" s="4">
        <v>73901</v>
      </c>
    </row>
    <row r="677" spans="1:53" hidden="1" x14ac:dyDescent="0.25">
      <c r="A677" t="str">
        <f t="shared" si="28"/>
        <v>Dup</v>
      </c>
      <c r="B677" t="str">
        <f t="shared" si="27"/>
        <v>795676</v>
      </c>
      <c r="C677" t="s">
        <v>621</v>
      </c>
      <c r="D677" t="s">
        <v>27</v>
      </c>
      <c r="E677" t="s">
        <v>619</v>
      </c>
      <c r="F677" t="s">
        <v>1102</v>
      </c>
      <c r="G677" t="s">
        <v>620</v>
      </c>
      <c r="H677" t="str">
        <f>F677&amp;", "&amp;G677</f>
        <v>Salt Lake, UT</v>
      </c>
      <c r="I677" t="s">
        <v>1189</v>
      </c>
      <c r="J677" s="7">
        <v>49035</v>
      </c>
      <c r="K677" t="s">
        <v>1229</v>
      </c>
      <c r="L677">
        <v>1106700</v>
      </c>
      <c r="M677">
        <v>887004</v>
      </c>
      <c r="N677">
        <v>19098</v>
      </c>
      <c r="O677">
        <v>8313</v>
      </c>
      <c r="P677">
        <v>43052</v>
      </c>
      <c r="Q677">
        <v>16935</v>
      </c>
      <c r="R677">
        <v>98444</v>
      </c>
      <c r="S677">
        <v>33854</v>
      </c>
      <c r="T677" s="12">
        <v>80.148549742477641</v>
      </c>
      <c r="U677" s="9">
        <f>N677/L677</f>
        <v>1.7256709135267011E-2</v>
      </c>
      <c r="V677" s="9">
        <f>O677/L677</f>
        <v>7.5115207373271887E-3</v>
      </c>
      <c r="W677" s="9">
        <f>P677/L677</f>
        <v>3.8901237914520645E-2</v>
      </c>
      <c r="X677" s="9">
        <f>Q677/L677</f>
        <v>1.5302249932230958E-2</v>
      </c>
      <c r="Y677" s="9">
        <f>R677/L677</f>
        <v>8.8952742387277489E-2</v>
      </c>
      <c r="Z677" s="9">
        <f>S677/L677</f>
        <v>3.0590042468600344E-2</v>
      </c>
      <c r="AA677" s="9">
        <f>SUM(N677:S677)/L677</f>
        <v>0.19851450257522363</v>
      </c>
      <c r="AB677" s="9" t="str">
        <f>IF(T677&gt;73,"Greater","Less")</f>
        <v>Greater</v>
      </c>
      <c r="AC677" s="9" t="str">
        <f>IF(T677&gt;VLOOKUP(G677,Some_data!$C$3144:$M$3196,11,FALSE),"Greater","Less")</f>
        <v>Less</v>
      </c>
      <c r="AD677" s="9" t="str">
        <f>IF(T677&gt;VLOOKUP(J677,Some_data!$A$2:$M$3143,13,FALSE),"Greater","Less")</f>
        <v>Less</v>
      </c>
      <c r="AE677" s="9"/>
      <c r="AF677" t="s">
        <v>87</v>
      </c>
      <c r="AG677" s="1">
        <v>2</v>
      </c>
      <c r="AH677" s="2">
        <v>46371</v>
      </c>
      <c r="AI677" s="2" t="s">
        <v>31</v>
      </c>
      <c r="AJ677" t="s">
        <v>31</v>
      </c>
      <c r="AK677" s="2">
        <v>46371</v>
      </c>
      <c r="AL677" t="s">
        <v>88</v>
      </c>
      <c r="AM677" t="s">
        <v>89</v>
      </c>
      <c r="AN677" t="s">
        <v>88</v>
      </c>
      <c r="AO677" t="s">
        <v>89</v>
      </c>
      <c r="AP677" t="s">
        <v>33</v>
      </c>
      <c r="AQ677" t="s">
        <v>31</v>
      </c>
      <c r="AR677" t="s">
        <v>100</v>
      </c>
      <c r="AS677" t="s">
        <v>70</v>
      </c>
      <c r="AT677" s="3">
        <v>2</v>
      </c>
      <c r="AU677" s="3">
        <v>2.3490000000000002</v>
      </c>
      <c r="AV677" s="4">
        <v>2225000</v>
      </c>
      <c r="AW677" s="5">
        <v>99.998000000000005</v>
      </c>
      <c r="AX677" s="6">
        <v>2224955.5</v>
      </c>
      <c r="AY677" s="5">
        <v>103.126</v>
      </c>
      <c r="AZ677" s="4">
        <v>2294553.5</v>
      </c>
      <c r="BA677" s="4">
        <v>69598</v>
      </c>
    </row>
    <row r="678" spans="1:53" hidden="1" x14ac:dyDescent="0.25">
      <c r="A678" t="str">
        <f t="shared" si="28"/>
        <v>Dup</v>
      </c>
      <c r="B678" t="str">
        <f t="shared" si="27"/>
        <v>795676</v>
      </c>
      <c r="C678" t="s">
        <v>622</v>
      </c>
      <c r="D678" t="s">
        <v>27</v>
      </c>
      <c r="E678" t="s">
        <v>619</v>
      </c>
      <c r="F678" t="s">
        <v>1102</v>
      </c>
      <c r="G678" t="s">
        <v>620</v>
      </c>
      <c r="H678" t="str">
        <f>F678&amp;", "&amp;G678</f>
        <v>Salt Lake, UT</v>
      </c>
      <c r="I678" t="s">
        <v>1189</v>
      </c>
      <c r="J678" s="7">
        <v>49035</v>
      </c>
      <c r="K678" t="s">
        <v>1229</v>
      </c>
      <c r="L678">
        <v>1106700</v>
      </c>
      <c r="M678">
        <v>887004</v>
      </c>
      <c r="N678">
        <v>19098</v>
      </c>
      <c r="O678">
        <v>8313</v>
      </c>
      <c r="P678">
        <v>43052</v>
      </c>
      <c r="Q678">
        <v>16935</v>
      </c>
      <c r="R678">
        <v>98444</v>
      </c>
      <c r="S678">
        <v>33854</v>
      </c>
      <c r="T678" s="12">
        <v>80.148549742477641</v>
      </c>
      <c r="U678" s="9">
        <f>N678/L678</f>
        <v>1.7256709135267011E-2</v>
      </c>
      <c r="V678" s="9">
        <f>O678/L678</f>
        <v>7.5115207373271887E-3</v>
      </c>
      <c r="W678" s="9">
        <f>P678/L678</f>
        <v>3.8901237914520645E-2</v>
      </c>
      <c r="X678" s="9">
        <f>Q678/L678</f>
        <v>1.5302249932230958E-2</v>
      </c>
      <c r="Y678" s="9">
        <f>R678/L678</f>
        <v>8.8952742387277489E-2</v>
      </c>
      <c r="Z678" s="9">
        <f>S678/L678</f>
        <v>3.0590042468600344E-2</v>
      </c>
      <c r="AA678" s="9">
        <f>SUM(N678:S678)/L678</f>
        <v>0.19851450257522363</v>
      </c>
      <c r="AB678" s="9" t="str">
        <f>IF(T678&gt;73,"Greater","Less")</f>
        <v>Greater</v>
      </c>
      <c r="AC678" s="9" t="str">
        <f>IF(T678&gt;VLOOKUP(G678,Some_data!$C$3144:$M$3196,11,FALSE),"Greater","Less")</f>
        <v>Less</v>
      </c>
      <c r="AD678" s="9" t="str">
        <f>IF(T678&gt;VLOOKUP(J678,Some_data!$A$2:$M$3143,13,FALSE),"Greater","Less")</f>
        <v>Less</v>
      </c>
      <c r="AE678" s="9"/>
      <c r="AF678" t="s">
        <v>87</v>
      </c>
      <c r="AG678" s="1">
        <v>2.1</v>
      </c>
      <c r="AH678" s="2">
        <v>46736</v>
      </c>
      <c r="AI678" s="2">
        <v>46553</v>
      </c>
      <c r="AJ678" t="s">
        <v>31</v>
      </c>
      <c r="AK678" s="2">
        <v>46553</v>
      </c>
      <c r="AL678" t="s">
        <v>88</v>
      </c>
      <c r="AM678" t="s">
        <v>89</v>
      </c>
      <c r="AN678" t="s">
        <v>88</v>
      </c>
      <c r="AO678" t="s">
        <v>89</v>
      </c>
      <c r="AP678" t="s">
        <v>33</v>
      </c>
      <c r="AQ678" t="s">
        <v>31</v>
      </c>
      <c r="AR678" t="s">
        <v>100</v>
      </c>
      <c r="AS678" t="s">
        <v>70</v>
      </c>
      <c r="AT678" s="3">
        <v>2.1</v>
      </c>
      <c r="AU678" s="3">
        <v>2.4750000000000001</v>
      </c>
      <c r="AV678" s="4">
        <v>2300000</v>
      </c>
      <c r="AW678" s="5">
        <v>99.998000000000005</v>
      </c>
      <c r="AX678" s="6">
        <v>2299954</v>
      </c>
      <c r="AY678" s="5">
        <v>102.93300000000001</v>
      </c>
      <c r="AZ678" s="4">
        <v>2367459</v>
      </c>
      <c r="BA678" s="4">
        <v>67505</v>
      </c>
    </row>
    <row r="679" spans="1:53" hidden="1" x14ac:dyDescent="0.25">
      <c r="A679" t="str">
        <f t="shared" si="28"/>
        <v>Dup</v>
      </c>
      <c r="B679" t="str">
        <f t="shared" si="27"/>
        <v>795676</v>
      </c>
      <c r="C679" t="s">
        <v>623</v>
      </c>
      <c r="D679" t="s">
        <v>27</v>
      </c>
      <c r="E679" t="s">
        <v>619</v>
      </c>
      <c r="F679" t="s">
        <v>1102</v>
      </c>
      <c r="G679" t="s">
        <v>620</v>
      </c>
      <c r="H679" t="str">
        <f>F679&amp;", "&amp;G679</f>
        <v>Salt Lake, UT</v>
      </c>
      <c r="I679" t="s">
        <v>1189</v>
      </c>
      <c r="J679" s="7">
        <v>49035</v>
      </c>
      <c r="K679" t="s">
        <v>1229</v>
      </c>
      <c r="L679">
        <v>1106700</v>
      </c>
      <c r="M679">
        <v>887004</v>
      </c>
      <c r="N679">
        <v>19098</v>
      </c>
      <c r="O679">
        <v>8313</v>
      </c>
      <c r="P679">
        <v>43052</v>
      </c>
      <c r="Q679">
        <v>16935</v>
      </c>
      <c r="R679">
        <v>98444</v>
      </c>
      <c r="S679">
        <v>33854</v>
      </c>
      <c r="T679" s="12">
        <v>80.148549742477641</v>
      </c>
      <c r="U679" s="9">
        <f>N679/L679</f>
        <v>1.7256709135267011E-2</v>
      </c>
      <c r="V679" s="9">
        <f>O679/L679</f>
        <v>7.5115207373271887E-3</v>
      </c>
      <c r="W679" s="9">
        <f>P679/L679</f>
        <v>3.8901237914520645E-2</v>
      </c>
      <c r="X679" s="9">
        <f>Q679/L679</f>
        <v>1.5302249932230958E-2</v>
      </c>
      <c r="Y679" s="9">
        <f>R679/L679</f>
        <v>8.8952742387277489E-2</v>
      </c>
      <c r="Z679" s="9">
        <f>S679/L679</f>
        <v>3.0590042468600344E-2</v>
      </c>
      <c r="AA679" s="9">
        <f>SUM(N679:S679)/L679</f>
        <v>0.19851450257522363</v>
      </c>
      <c r="AB679" s="9" t="str">
        <f>IF(T679&gt;73,"Greater","Less")</f>
        <v>Greater</v>
      </c>
      <c r="AC679" s="9" t="str">
        <f>IF(T679&gt;VLOOKUP(G679,Some_data!$C$3144:$M$3196,11,FALSE),"Greater","Less")</f>
        <v>Less</v>
      </c>
      <c r="AD679" s="9" t="str">
        <f>IF(T679&gt;VLOOKUP(J679,Some_data!$A$2:$M$3143,13,FALSE),"Greater","Less")</f>
        <v>Less</v>
      </c>
      <c r="AE679" s="9"/>
      <c r="AF679" t="s">
        <v>87</v>
      </c>
      <c r="AG679" s="1">
        <v>2.2999999999999998</v>
      </c>
      <c r="AH679" s="2">
        <v>47102</v>
      </c>
      <c r="AI679" s="2">
        <v>46553</v>
      </c>
      <c r="AJ679" t="s">
        <v>31</v>
      </c>
      <c r="AK679" s="2">
        <v>46553</v>
      </c>
      <c r="AL679" t="s">
        <v>88</v>
      </c>
      <c r="AM679" t="s">
        <v>89</v>
      </c>
      <c r="AN679" t="s">
        <v>88</v>
      </c>
      <c r="AO679" t="s">
        <v>89</v>
      </c>
      <c r="AP679" t="s">
        <v>33</v>
      </c>
      <c r="AQ679" t="s">
        <v>31</v>
      </c>
      <c r="AR679" t="s">
        <v>100</v>
      </c>
      <c r="AS679" t="s">
        <v>70</v>
      </c>
      <c r="AT679" s="3">
        <v>2.2999999999999998</v>
      </c>
      <c r="AU679" s="3">
        <v>2.7280000000000002</v>
      </c>
      <c r="AV679" s="4">
        <v>2325000</v>
      </c>
      <c r="AW679" s="5">
        <v>99.998000000000005</v>
      </c>
      <c r="AX679" s="6">
        <v>2324953.5</v>
      </c>
      <c r="AY679" s="5">
        <v>103.77500000000001</v>
      </c>
      <c r="AZ679" s="4">
        <v>2412768.75</v>
      </c>
      <c r="BA679" s="4">
        <v>87815.25</v>
      </c>
    </row>
    <row r="680" spans="1:53" hidden="1" x14ac:dyDescent="0.25">
      <c r="A680" t="str">
        <f t="shared" si="28"/>
        <v>Dup</v>
      </c>
      <c r="B680" t="str">
        <f t="shared" si="27"/>
        <v>795676</v>
      </c>
      <c r="C680" t="s">
        <v>624</v>
      </c>
      <c r="D680" t="s">
        <v>27</v>
      </c>
      <c r="E680" t="s">
        <v>619</v>
      </c>
      <c r="F680" t="s">
        <v>1102</v>
      </c>
      <c r="G680" t="s">
        <v>620</v>
      </c>
      <c r="H680" t="str">
        <f>F680&amp;", "&amp;G680</f>
        <v>Salt Lake, UT</v>
      </c>
      <c r="I680" t="s">
        <v>1189</v>
      </c>
      <c r="J680" s="7">
        <v>49035</v>
      </c>
      <c r="K680" t="s">
        <v>1229</v>
      </c>
      <c r="L680">
        <v>1106700</v>
      </c>
      <c r="M680">
        <v>887004</v>
      </c>
      <c r="N680">
        <v>19098</v>
      </c>
      <c r="O680">
        <v>8313</v>
      </c>
      <c r="P680">
        <v>43052</v>
      </c>
      <c r="Q680">
        <v>16935</v>
      </c>
      <c r="R680">
        <v>98444</v>
      </c>
      <c r="S680">
        <v>33854</v>
      </c>
      <c r="T680" s="12">
        <v>80.148549742477641</v>
      </c>
      <c r="U680" s="9">
        <f>N680/L680</f>
        <v>1.7256709135267011E-2</v>
      </c>
      <c r="V680" s="9">
        <f>O680/L680</f>
        <v>7.5115207373271887E-3</v>
      </c>
      <c r="W680" s="9">
        <f>P680/L680</f>
        <v>3.8901237914520645E-2</v>
      </c>
      <c r="X680" s="9">
        <f>Q680/L680</f>
        <v>1.5302249932230958E-2</v>
      </c>
      <c r="Y680" s="9">
        <f>R680/L680</f>
        <v>8.8952742387277489E-2</v>
      </c>
      <c r="Z680" s="9">
        <f>S680/L680</f>
        <v>3.0590042468600344E-2</v>
      </c>
      <c r="AA680" s="9">
        <f>SUM(N680:S680)/L680</f>
        <v>0.19851450257522363</v>
      </c>
      <c r="AB680" s="9" t="str">
        <f>IF(T680&gt;73,"Greater","Less")</f>
        <v>Greater</v>
      </c>
      <c r="AC680" s="9" t="str">
        <f>IF(T680&gt;VLOOKUP(G680,Some_data!$C$3144:$M$3196,11,FALSE),"Greater","Less")</f>
        <v>Less</v>
      </c>
      <c r="AD680" s="9" t="str">
        <f>IF(T680&gt;VLOOKUP(J680,Some_data!$A$2:$M$3143,13,FALSE),"Greater","Less")</f>
        <v>Less</v>
      </c>
      <c r="AE680" s="9"/>
      <c r="AF680" t="s">
        <v>87</v>
      </c>
      <c r="AG680" s="1">
        <v>2.4500000000000002</v>
      </c>
      <c r="AH680" s="2">
        <v>47467</v>
      </c>
      <c r="AI680" s="2">
        <v>46553</v>
      </c>
      <c r="AJ680" t="s">
        <v>31</v>
      </c>
      <c r="AK680" s="2">
        <v>46553</v>
      </c>
      <c r="AL680" t="s">
        <v>88</v>
      </c>
      <c r="AM680" t="s">
        <v>89</v>
      </c>
      <c r="AN680" t="s">
        <v>88</v>
      </c>
      <c r="AO680" t="s">
        <v>89</v>
      </c>
      <c r="AP680" t="s">
        <v>33</v>
      </c>
      <c r="AQ680" t="s">
        <v>31</v>
      </c>
      <c r="AR680" t="s">
        <v>100</v>
      </c>
      <c r="AS680" t="s">
        <v>70</v>
      </c>
      <c r="AT680" s="3">
        <v>2.4500000000000002</v>
      </c>
      <c r="AU680" s="3">
        <v>2.9180000000000001</v>
      </c>
      <c r="AV680" s="4">
        <v>2400000</v>
      </c>
      <c r="AW680" s="5">
        <v>99.998000000000005</v>
      </c>
      <c r="AX680" s="6">
        <v>2399952</v>
      </c>
      <c r="AY680" s="5">
        <v>103.86499999999999</v>
      </c>
      <c r="AZ680" s="4">
        <v>2492760</v>
      </c>
      <c r="BA680" s="4">
        <v>92808</v>
      </c>
    </row>
    <row r="681" spans="1:53" hidden="1" x14ac:dyDescent="0.25">
      <c r="A681" t="str">
        <f t="shared" si="28"/>
        <v>Dup</v>
      </c>
      <c r="B681" t="str">
        <f t="shared" si="27"/>
        <v>795676</v>
      </c>
      <c r="C681" t="s">
        <v>625</v>
      </c>
      <c r="D681" t="s">
        <v>27</v>
      </c>
      <c r="E681" t="s">
        <v>619</v>
      </c>
      <c r="F681" t="s">
        <v>1102</v>
      </c>
      <c r="G681" t="s">
        <v>620</v>
      </c>
      <c r="H681" t="str">
        <f>F681&amp;", "&amp;G681</f>
        <v>Salt Lake, UT</v>
      </c>
      <c r="I681" t="s">
        <v>1189</v>
      </c>
      <c r="J681" s="7">
        <v>49035</v>
      </c>
      <c r="K681" t="s">
        <v>1229</v>
      </c>
      <c r="L681">
        <v>1106700</v>
      </c>
      <c r="M681">
        <v>887004</v>
      </c>
      <c r="N681">
        <v>19098</v>
      </c>
      <c r="O681">
        <v>8313</v>
      </c>
      <c r="P681">
        <v>43052</v>
      </c>
      <c r="Q681">
        <v>16935</v>
      </c>
      <c r="R681">
        <v>98444</v>
      </c>
      <c r="S681">
        <v>33854</v>
      </c>
      <c r="T681" s="12">
        <v>80.148549742477641</v>
      </c>
      <c r="U681" s="9">
        <f>N681/L681</f>
        <v>1.7256709135267011E-2</v>
      </c>
      <c r="V681" s="9">
        <f>O681/L681</f>
        <v>7.5115207373271887E-3</v>
      </c>
      <c r="W681" s="9">
        <f>P681/L681</f>
        <v>3.8901237914520645E-2</v>
      </c>
      <c r="X681" s="9">
        <f>Q681/L681</f>
        <v>1.5302249932230958E-2</v>
      </c>
      <c r="Y681" s="9">
        <f>R681/L681</f>
        <v>8.8952742387277489E-2</v>
      </c>
      <c r="Z681" s="9">
        <f>S681/L681</f>
        <v>3.0590042468600344E-2</v>
      </c>
      <c r="AA681" s="9">
        <f>SUM(N681:S681)/L681</f>
        <v>0.19851450257522363</v>
      </c>
      <c r="AB681" s="9" t="str">
        <f>IF(T681&gt;73,"Greater","Less")</f>
        <v>Greater</v>
      </c>
      <c r="AC681" s="9" t="str">
        <f>IF(T681&gt;VLOOKUP(G681,Some_data!$C$3144:$M$3196,11,FALSE),"Greater","Less")</f>
        <v>Less</v>
      </c>
      <c r="AD681" s="9" t="str">
        <f>IF(T681&gt;VLOOKUP(J681,Some_data!$A$2:$M$3143,13,FALSE),"Greater","Less")</f>
        <v>Less</v>
      </c>
      <c r="AE681" s="9"/>
      <c r="AF681" t="s">
        <v>87</v>
      </c>
      <c r="AG681" s="1">
        <v>2.6</v>
      </c>
      <c r="AH681" s="2">
        <v>47832</v>
      </c>
      <c r="AI681" s="2">
        <v>46553</v>
      </c>
      <c r="AJ681" t="s">
        <v>31</v>
      </c>
      <c r="AK681" s="2">
        <v>46553</v>
      </c>
      <c r="AL681" t="s">
        <v>88</v>
      </c>
      <c r="AM681" t="s">
        <v>89</v>
      </c>
      <c r="AN681" t="s">
        <v>88</v>
      </c>
      <c r="AO681" t="s">
        <v>89</v>
      </c>
      <c r="AP681" t="s">
        <v>33</v>
      </c>
      <c r="AQ681" t="s">
        <v>31</v>
      </c>
      <c r="AR681" t="s">
        <v>100</v>
      </c>
      <c r="AS681" t="s">
        <v>70</v>
      </c>
      <c r="AT681" s="3">
        <v>2.6</v>
      </c>
      <c r="AU681" s="3">
        <v>3.1080000000000001</v>
      </c>
      <c r="AV681" s="4">
        <v>2425000</v>
      </c>
      <c r="AW681" s="5">
        <v>99.998000000000005</v>
      </c>
      <c r="AX681" s="6">
        <v>2424951.5</v>
      </c>
      <c r="AY681" s="5">
        <v>103.94499999999999</v>
      </c>
      <c r="AZ681" s="4">
        <v>2520666.25</v>
      </c>
      <c r="BA681" s="4">
        <v>95714.75</v>
      </c>
    </row>
    <row r="682" spans="1:53" hidden="1" x14ac:dyDescent="0.25">
      <c r="A682" t="str">
        <f t="shared" si="28"/>
        <v>Dup</v>
      </c>
      <c r="B682" t="str">
        <f t="shared" si="27"/>
        <v>795676</v>
      </c>
      <c r="C682" t="s">
        <v>626</v>
      </c>
      <c r="D682" t="s">
        <v>27</v>
      </c>
      <c r="E682" t="s">
        <v>619</v>
      </c>
      <c r="F682" t="s">
        <v>1102</v>
      </c>
      <c r="G682" t="s">
        <v>620</v>
      </c>
      <c r="H682" t="str">
        <f>F682&amp;", "&amp;G682</f>
        <v>Salt Lake, UT</v>
      </c>
      <c r="I682" t="s">
        <v>1189</v>
      </c>
      <c r="J682" s="7">
        <v>49035</v>
      </c>
      <c r="K682" t="s">
        <v>1229</v>
      </c>
      <c r="L682">
        <v>1106700</v>
      </c>
      <c r="M682">
        <v>887004</v>
      </c>
      <c r="N682">
        <v>19098</v>
      </c>
      <c r="O682">
        <v>8313</v>
      </c>
      <c r="P682">
        <v>43052</v>
      </c>
      <c r="Q682">
        <v>16935</v>
      </c>
      <c r="R682">
        <v>98444</v>
      </c>
      <c r="S682">
        <v>33854</v>
      </c>
      <c r="T682" s="12">
        <v>80.148549742477641</v>
      </c>
      <c r="U682" s="9">
        <f>N682/L682</f>
        <v>1.7256709135267011E-2</v>
      </c>
      <c r="V682" s="9">
        <f>O682/L682</f>
        <v>7.5115207373271887E-3</v>
      </c>
      <c r="W682" s="9">
        <f>P682/L682</f>
        <v>3.8901237914520645E-2</v>
      </c>
      <c r="X682" s="9">
        <f>Q682/L682</f>
        <v>1.5302249932230958E-2</v>
      </c>
      <c r="Y682" s="9">
        <f>R682/L682</f>
        <v>8.8952742387277489E-2</v>
      </c>
      <c r="Z682" s="9">
        <f>S682/L682</f>
        <v>3.0590042468600344E-2</v>
      </c>
      <c r="AA682" s="9">
        <f>SUM(N682:S682)/L682</f>
        <v>0.19851450257522363</v>
      </c>
      <c r="AB682" s="9" t="str">
        <f>IF(T682&gt;73,"Greater","Less")</f>
        <v>Greater</v>
      </c>
      <c r="AC682" s="9" t="str">
        <f>IF(T682&gt;VLOOKUP(G682,Some_data!$C$3144:$M$3196,11,FALSE),"Greater","Less")</f>
        <v>Less</v>
      </c>
      <c r="AD682" s="9" t="str">
        <f>IF(T682&gt;VLOOKUP(J682,Some_data!$A$2:$M$3143,13,FALSE),"Greater","Less")</f>
        <v>Less</v>
      </c>
      <c r="AE682" s="9"/>
      <c r="AF682" t="s">
        <v>87</v>
      </c>
      <c r="AG682" s="1">
        <v>2.7</v>
      </c>
      <c r="AH682" s="2">
        <v>48197</v>
      </c>
      <c r="AI682" s="2">
        <v>46553</v>
      </c>
      <c r="AJ682" t="s">
        <v>31</v>
      </c>
      <c r="AK682" s="2">
        <v>46553</v>
      </c>
      <c r="AL682" t="s">
        <v>88</v>
      </c>
      <c r="AM682" t="s">
        <v>89</v>
      </c>
      <c r="AN682" t="s">
        <v>88</v>
      </c>
      <c r="AO682" t="s">
        <v>89</v>
      </c>
      <c r="AP682" t="s">
        <v>33</v>
      </c>
      <c r="AQ682" t="s">
        <v>31</v>
      </c>
      <c r="AR682" t="s">
        <v>100</v>
      </c>
      <c r="AS682" t="s">
        <v>70</v>
      </c>
      <c r="AT682" s="3">
        <v>2.7</v>
      </c>
      <c r="AU682" s="3">
        <v>3.234</v>
      </c>
      <c r="AV682" s="4">
        <v>1825000</v>
      </c>
      <c r="AW682" s="5">
        <v>100</v>
      </c>
      <c r="AX682" s="6">
        <v>1825000</v>
      </c>
      <c r="AY682" s="5">
        <v>103.226</v>
      </c>
      <c r="AZ682" s="4">
        <v>1883874.5</v>
      </c>
      <c r="BA682" s="4">
        <v>58874.5</v>
      </c>
    </row>
    <row r="683" spans="1:53" hidden="1" x14ac:dyDescent="0.25">
      <c r="A683" t="str">
        <f t="shared" si="28"/>
        <v>Dup</v>
      </c>
      <c r="B683" t="str">
        <f t="shared" si="27"/>
        <v>795676</v>
      </c>
      <c r="C683" t="s">
        <v>627</v>
      </c>
      <c r="D683" t="s">
        <v>27</v>
      </c>
      <c r="E683" t="s">
        <v>619</v>
      </c>
      <c r="F683" t="s">
        <v>1102</v>
      </c>
      <c r="G683" t="s">
        <v>620</v>
      </c>
      <c r="H683" t="str">
        <f>F683&amp;", "&amp;G683</f>
        <v>Salt Lake, UT</v>
      </c>
      <c r="I683" t="s">
        <v>1189</v>
      </c>
      <c r="J683" s="7">
        <v>49035</v>
      </c>
      <c r="K683" t="s">
        <v>1229</v>
      </c>
      <c r="L683">
        <v>1106700</v>
      </c>
      <c r="M683">
        <v>887004</v>
      </c>
      <c r="N683">
        <v>19098</v>
      </c>
      <c r="O683">
        <v>8313</v>
      </c>
      <c r="P683">
        <v>43052</v>
      </c>
      <c r="Q683">
        <v>16935</v>
      </c>
      <c r="R683">
        <v>98444</v>
      </c>
      <c r="S683">
        <v>33854</v>
      </c>
      <c r="T683" s="12">
        <v>80.148549742477641</v>
      </c>
      <c r="U683" s="9">
        <f>N683/L683</f>
        <v>1.7256709135267011E-2</v>
      </c>
      <c r="V683" s="9">
        <f>O683/L683</f>
        <v>7.5115207373271887E-3</v>
      </c>
      <c r="W683" s="9">
        <f>P683/L683</f>
        <v>3.8901237914520645E-2</v>
      </c>
      <c r="X683" s="9">
        <f>Q683/L683</f>
        <v>1.5302249932230958E-2</v>
      </c>
      <c r="Y683" s="9">
        <f>R683/L683</f>
        <v>8.8952742387277489E-2</v>
      </c>
      <c r="Z683" s="9">
        <f>S683/L683</f>
        <v>3.0590042468600344E-2</v>
      </c>
      <c r="AA683" s="9">
        <f>SUM(N683:S683)/L683</f>
        <v>0.19851450257522363</v>
      </c>
      <c r="AB683" s="9" t="str">
        <f>IF(T683&gt;73,"Greater","Less")</f>
        <v>Greater</v>
      </c>
      <c r="AC683" s="9" t="str">
        <f>IF(T683&gt;VLOOKUP(G683,Some_data!$C$3144:$M$3196,11,FALSE),"Greater","Less")</f>
        <v>Less</v>
      </c>
      <c r="AD683" s="9" t="str">
        <f>IF(T683&gt;VLOOKUP(J683,Some_data!$A$2:$M$3143,13,FALSE),"Greater","Less")</f>
        <v>Less</v>
      </c>
      <c r="AE683" s="9"/>
      <c r="AF683" t="s">
        <v>87</v>
      </c>
      <c r="AG683" s="1">
        <v>2.8</v>
      </c>
      <c r="AH683" s="2">
        <v>48563</v>
      </c>
      <c r="AI683" s="2">
        <v>46553</v>
      </c>
      <c r="AJ683" t="s">
        <v>31</v>
      </c>
      <c r="AK683" s="2">
        <v>46553</v>
      </c>
      <c r="AL683" t="s">
        <v>88</v>
      </c>
      <c r="AM683" t="s">
        <v>89</v>
      </c>
      <c r="AN683" t="s">
        <v>88</v>
      </c>
      <c r="AO683" t="s">
        <v>89</v>
      </c>
      <c r="AP683" t="s">
        <v>33</v>
      </c>
      <c r="AQ683" t="s">
        <v>31</v>
      </c>
      <c r="AR683" t="s">
        <v>100</v>
      </c>
      <c r="AS683" t="s">
        <v>70</v>
      </c>
      <c r="AT683" s="3">
        <v>2.8</v>
      </c>
      <c r="AU683" s="3">
        <v>3.3610000000000002</v>
      </c>
      <c r="AV683" s="4">
        <v>1875000</v>
      </c>
      <c r="AW683" s="5">
        <v>100</v>
      </c>
      <c r="AX683" s="6">
        <v>1875000</v>
      </c>
      <c r="AY683" s="5">
        <v>103.111</v>
      </c>
      <c r="AZ683" s="4">
        <v>1933331.25</v>
      </c>
      <c r="BA683" s="4">
        <v>58331.25</v>
      </c>
    </row>
    <row r="684" spans="1:53" x14ac:dyDescent="0.25">
      <c r="A684" t="str">
        <f t="shared" si="28"/>
        <v xml:space="preserve"> </v>
      </c>
      <c r="B684" t="str">
        <f t="shared" si="27"/>
        <v>801815</v>
      </c>
      <c r="C684" t="s">
        <v>61</v>
      </c>
      <c r="D684" t="s">
        <v>27</v>
      </c>
      <c r="E684" t="s">
        <v>62</v>
      </c>
      <c r="F684" t="s">
        <v>1055</v>
      </c>
      <c r="G684" t="s">
        <v>56</v>
      </c>
      <c r="H684" t="str">
        <f>F684&amp;", "&amp;G684</f>
        <v>Santa Cruz, AZ</v>
      </c>
      <c r="I684" t="s">
        <v>1142</v>
      </c>
      <c r="J684" s="7">
        <v>4023</v>
      </c>
      <c r="K684" t="s">
        <v>1227</v>
      </c>
      <c r="L684">
        <v>2262</v>
      </c>
      <c r="M684">
        <v>1973</v>
      </c>
      <c r="N684">
        <v>0</v>
      </c>
      <c r="O684">
        <v>28</v>
      </c>
      <c r="P684">
        <v>0</v>
      </c>
      <c r="Q684">
        <v>0</v>
      </c>
      <c r="R684">
        <v>261</v>
      </c>
      <c r="S684">
        <v>0</v>
      </c>
      <c r="T684" s="12">
        <v>87.223695844385503</v>
      </c>
      <c r="U684" s="9">
        <f>N684/L684</f>
        <v>0</v>
      </c>
      <c r="V684" s="9">
        <f>O684/L684</f>
        <v>1.237842617152962E-2</v>
      </c>
      <c r="W684" s="9">
        <f>P684/L684</f>
        <v>0</v>
      </c>
      <c r="X684" s="9">
        <f>Q684/L684</f>
        <v>0</v>
      </c>
      <c r="Y684" s="9">
        <f>R684/L684</f>
        <v>0.11538461538461539</v>
      </c>
      <c r="Z684" s="9">
        <f>S684/L684</f>
        <v>0</v>
      </c>
      <c r="AA684" s="9">
        <f>SUM(N684:S684)/L684</f>
        <v>0.12776304155614501</v>
      </c>
      <c r="AB684" s="9" t="str">
        <f>IF(T684&gt;73,"Greater","Less")</f>
        <v>Greater</v>
      </c>
      <c r="AC684" s="9" t="str">
        <f>IF(T684&gt;VLOOKUP(G684,Some_data!$C$3144:$M$3196,11,FALSE),"Greater","Less")</f>
        <v>Greater</v>
      </c>
      <c r="AD684" s="9" t="str">
        <f>IF(T684&gt;VLOOKUP(J684,Some_data!$A$2:$M$3143,13,FALSE),"Greater","Less")</f>
        <v>Greater</v>
      </c>
      <c r="AE684" s="12">
        <f t="shared" ref="AE684:AE685" si="29">IF(AD684="Greater",0,1)</f>
        <v>0</v>
      </c>
      <c r="AF684" t="s">
        <v>30</v>
      </c>
      <c r="AG684" s="1">
        <v>4</v>
      </c>
      <c r="AH684" s="2">
        <v>43647</v>
      </c>
      <c r="AI684" s="2" t="s">
        <v>31</v>
      </c>
      <c r="AJ684" t="s">
        <v>31</v>
      </c>
      <c r="AK684" s="2">
        <v>43647</v>
      </c>
      <c r="AL684" t="s">
        <v>57</v>
      </c>
      <c r="AM684" t="s">
        <v>58</v>
      </c>
      <c r="AN684" t="s">
        <v>31</v>
      </c>
      <c r="AO684" t="s">
        <v>59</v>
      </c>
      <c r="AP684" t="s">
        <v>33</v>
      </c>
      <c r="AQ684" t="s">
        <v>31</v>
      </c>
      <c r="AR684" t="s">
        <v>60</v>
      </c>
      <c r="AS684" t="s">
        <v>44</v>
      </c>
      <c r="AT684" s="3">
        <v>3.9289999999999998</v>
      </c>
      <c r="AU684" s="3">
        <v>4.9370000000000003</v>
      </c>
      <c r="AV684" s="4">
        <v>155000</v>
      </c>
      <c r="AW684" s="5">
        <v>100</v>
      </c>
      <c r="AX684" s="6">
        <v>155000</v>
      </c>
      <c r="AY684" s="5">
        <v>100.13200000000001</v>
      </c>
      <c r="AZ684" s="4">
        <v>155204.6</v>
      </c>
      <c r="BA684" s="4">
        <v>204.6</v>
      </c>
    </row>
    <row r="685" spans="1:53" x14ac:dyDescent="0.25">
      <c r="A685" t="str">
        <f t="shared" si="28"/>
        <v xml:space="preserve"> </v>
      </c>
      <c r="B685" t="str">
        <f t="shared" si="27"/>
        <v>804328</v>
      </c>
      <c r="C685" t="s">
        <v>628</v>
      </c>
      <c r="D685" t="s">
        <v>27</v>
      </c>
      <c r="E685" t="s">
        <v>629</v>
      </c>
      <c r="F685" t="s">
        <v>1103</v>
      </c>
      <c r="G685" t="s">
        <v>323</v>
      </c>
      <c r="H685" t="str">
        <f>F685&amp;", "&amp;G685</f>
        <v>Sauk, WI</v>
      </c>
      <c r="I685" t="s">
        <v>1190</v>
      </c>
      <c r="J685" s="7">
        <v>55111</v>
      </c>
      <c r="K685" t="s">
        <v>1229</v>
      </c>
      <c r="L685">
        <v>63340</v>
      </c>
      <c r="M685">
        <v>59704</v>
      </c>
      <c r="N685">
        <v>444</v>
      </c>
      <c r="O685">
        <v>717</v>
      </c>
      <c r="P685">
        <v>437</v>
      </c>
      <c r="Q685">
        <v>11</v>
      </c>
      <c r="R685">
        <v>810</v>
      </c>
      <c r="S685">
        <v>1217</v>
      </c>
      <c r="T685" s="12">
        <v>94.259551626144614</v>
      </c>
      <c r="U685" s="9">
        <f>N685/L685</f>
        <v>7.0097884433217555E-3</v>
      </c>
      <c r="V685" s="9">
        <f>O685/L685</f>
        <v>1.1319861067256078E-2</v>
      </c>
      <c r="W685" s="9">
        <f>P685/L685</f>
        <v>6.8992737606567728E-3</v>
      </c>
      <c r="X685" s="9">
        <f>Q685/L685</f>
        <v>1.7366592990211555E-4</v>
      </c>
      <c r="Y685" s="9">
        <f>R685/L685</f>
        <v>1.2788127565519419E-2</v>
      </c>
      <c r="Z685" s="9">
        <f>S685/L685</f>
        <v>1.9213766971897694E-2</v>
      </c>
      <c r="AA685" s="9">
        <f>SUM(N685:S685)/L685</f>
        <v>5.7404483738553835E-2</v>
      </c>
      <c r="AB685" s="9" t="str">
        <f>IF(T685&gt;73,"Greater","Less")</f>
        <v>Greater</v>
      </c>
      <c r="AC685" s="9" t="str">
        <f>IF(T685&gt;VLOOKUP(G685,Some_data!$C$3144:$M$3196,11,FALSE),"Greater","Less")</f>
        <v>Greater</v>
      </c>
      <c r="AD685" s="9" t="str">
        <f>IF(T685&gt;VLOOKUP(J685,Some_data!$A$2:$M$3143,13,FALSE),"Greater","Less")</f>
        <v>Less</v>
      </c>
      <c r="AE685" s="12">
        <f t="shared" si="29"/>
        <v>1</v>
      </c>
      <c r="AF685" t="s">
        <v>30</v>
      </c>
      <c r="AG685" s="1">
        <v>3</v>
      </c>
      <c r="AH685" s="2">
        <v>45200</v>
      </c>
      <c r="AI685" s="2" t="s">
        <v>31</v>
      </c>
      <c r="AJ685" t="s">
        <v>31</v>
      </c>
      <c r="AK685" s="2">
        <v>45200</v>
      </c>
      <c r="AL685" t="s">
        <v>43</v>
      </c>
      <c r="AM685" t="s">
        <v>31</v>
      </c>
      <c r="AN685" t="s">
        <v>43</v>
      </c>
      <c r="AO685" t="s">
        <v>31</v>
      </c>
      <c r="AP685" t="s">
        <v>33</v>
      </c>
      <c r="AQ685" t="s">
        <v>31</v>
      </c>
      <c r="AR685" t="s">
        <v>100</v>
      </c>
      <c r="AS685" t="s">
        <v>70</v>
      </c>
      <c r="AT685" s="3">
        <v>1.976</v>
      </c>
      <c r="AU685" s="3">
        <v>2.464</v>
      </c>
      <c r="AV685" s="4">
        <v>805000</v>
      </c>
      <c r="AW685" s="5">
        <v>104.20099999999999</v>
      </c>
      <c r="AX685" s="6">
        <v>838818.05</v>
      </c>
      <c r="AY685" s="5">
        <v>106.05</v>
      </c>
      <c r="AZ685" s="4">
        <v>853702.5</v>
      </c>
      <c r="BA685" s="4">
        <v>14884.45</v>
      </c>
    </row>
    <row r="686" spans="1:53" hidden="1" x14ac:dyDescent="0.25">
      <c r="A686" t="str">
        <f t="shared" si="28"/>
        <v>Dup</v>
      </c>
      <c r="B686" t="str">
        <f t="shared" si="27"/>
        <v>804328</v>
      </c>
      <c r="C686" t="s">
        <v>630</v>
      </c>
      <c r="D686" t="s">
        <v>27</v>
      </c>
      <c r="E686" t="s">
        <v>629</v>
      </c>
      <c r="F686" t="s">
        <v>1103</v>
      </c>
      <c r="G686" t="s">
        <v>323</v>
      </c>
      <c r="H686" t="str">
        <f>F686&amp;", "&amp;G686</f>
        <v>Sauk, WI</v>
      </c>
      <c r="I686" t="s">
        <v>1190</v>
      </c>
      <c r="J686" s="7">
        <v>55111</v>
      </c>
      <c r="K686" t="s">
        <v>1229</v>
      </c>
      <c r="L686">
        <v>63340</v>
      </c>
      <c r="M686">
        <v>59704</v>
      </c>
      <c r="N686">
        <v>444</v>
      </c>
      <c r="O686">
        <v>717</v>
      </c>
      <c r="P686">
        <v>437</v>
      </c>
      <c r="Q686">
        <v>11</v>
      </c>
      <c r="R686">
        <v>810</v>
      </c>
      <c r="S686">
        <v>1217</v>
      </c>
      <c r="T686" s="12">
        <v>94.259551626144614</v>
      </c>
      <c r="U686" s="9">
        <f>N686/L686</f>
        <v>7.0097884433217555E-3</v>
      </c>
      <c r="V686" s="9">
        <f>O686/L686</f>
        <v>1.1319861067256078E-2</v>
      </c>
      <c r="W686" s="9">
        <f>P686/L686</f>
        <v>6.8992737606567728E-3</v>
      </c>
      <c r="X686" s="9">
        <f>Q686/L686</f>
        <v>1.7366592990211555E-4</v>
      </c>
      <c r="Y686" s="9">
        <f>R686/L686</f>
        <v>1.2788127565519419E-2</v>
      </c>
      <c r="Z686" s="9">
        <f>S686/L686</f>
        <v>1.9213766971897694E-2</v>
      </c>
      <c r="AA686" s="9">
        <f>SUM(N686:S686)/L686</f>
        <v>5.7404483738553835E-2</v>
      </c>
      <c r="AB686" s="9" t="str">
        <f>IF(T686&gt;73,"Greater","Less")</f>
        <v>Greater</v>
      </c>
      <c r="AC686" s="9" t="str">
        <f>IF(T686&gt;VLOOKUP(G686,Some_data!$C$3144:$M$3196,11,FALSE),"Greater","Less")</f>
        <v>Greater</v>
      </c>
      <c r="AD686" s="9" t="str">
        <f>IF(T686&gt;VLOOKUP(J686,Some_data!$A$2:$M$3143,13,FALSE),"Greater","Less")</f>
        <v>Less</v>
      </c>
      <c r="AE686" s="9"/>
      <c r="AF686" t="s">
        <v>30</v>
      </c>
      <c r="AG686" s="1">
        <v>3</v>
      </c>
      <c r="AH686" s="2">
        <v>45566</v>
      </c>
      <c r="AI686" s="2" t="s">
        <v>31</v>
      </c>
      <c r="AJ686" t="s">
        <v>31</v>
      </c>
      <c r="AK686" s="2">
        <v>45566</v>
      </c>
      <c r="AL686" t="s">
        <v>43</v>
      </c>
      <c r="AM686" t="s">
        <v>31</v>
      </c>
      <c r="AN686" t="s">
        <v>43</v>
      </c>
      <c r="AO686" t="s">
        <v>31</v>
      </c>
      <c r="AP686" t="s">
        <v>33</v>
      </c>
      <c r="AQ686" t="s">
        <v>31</v>
      </c>
      <c r="AR686" t="s">
        <v>100</v>
      </c>
      <c r="AS686" t="s">
        <v>70</v>
      </c>
      <c r="AT686" s="3">
        <v>2.0870000000000002</v>
      </c>
      <c r="AU686" s="3">
        <v>2.6040000000000001</v>
      </c>
      <c r="AV686" s="4">
        <v>495000</v>
      </c>
      <c r="AW686" s="5">
        <v>104.559</v>
      </c>
      <c r="AX686" s="6">
        <v>517567.05</v>
      </c>
      <c r="AY686" s="5">
        <v>107.069</v>
      </c>
      <c r="AZ686" s="4">
        <v>529991.55000000005</v>
      </c>
      <c r="BA686" s="4">
        <v>12424.5</v>
      </c>
    </row>
    <row r="687" spans="1:53" x14ac:dyDescent="0.25">
      <c r="A687" t="str">
        <f t="shared" si="28"/>
        <v xml:space="preserve"> </v>
      </c>
      <c r="B687" t="str">
        <f t="shared" si="27"/>
        <v>820871</v>
      </c>
      <c r="C687" t="s">
        <v>631</v>
      </c>
      <c r="D687" t="s">
        <v>27</v>
      </c>
      <c r="E687" t="s">
        <v>632</v>
      </c>
      <c r="F687" t="s">
        <v>1104</v>
      </c>
      <c r="G687" t="s">
        <v>323</v>
      </c>
      <c r="H687" t="str">
        <f>F687&amp;", "&amp;G687</f>
        <v>Sheboygan, WI</v>
      </c>
      <c r="I687" t="s">
        <v>1191</v>
      </c>
      <c r="J687" s="7">
        <v>55117</v>
      </c>
      <c r="K687" t="s">
        <v>1229</v>
      </c>
      <c r="L687">
        <v>115094</v>
      </c>
      <c r="M687">
        <v>102914</v>
      </c>
      <c r="N687">
        <v>1880</v>
      </c>
      <c r="O687">
        <v>269</v>
      </c>
      <c r="P687">
        <v>6176</v>
      </c>
      <c r="Q687">
        <v>7</v>
      </c>
      <c r="R687">
        <v>1484</v>
      </c>
      <c r="S687">
        <v>2364</v>
      </c>
      <c r="T687" s="12">
        <v>89.417345821676193</v>
      </c>
      <c r="U687" s="9">
        <f>N687/L687</f>
        <v>1.6334474429596676E-2</v>
      </c>
      <c r="V687" s="9">
        <f>O687/L687</f>
        <v>2.3372200114688863E-3</v>
      </c>
      <c r="W687" s="9">
        <f>P687/L687</f>
        <v>5.3660486211270786E-2</v>
      </c>
      <c r="X687" s="9">
        <f>Q687/L687</f>
        <v>6.0819851599562097E-5</v>
      </c>
      <c r="Y687" s="9">
        <f>R687/L687</f>
        <v>1.2893808539107165E-2</v>
      </c>
      <c r="Z687" s="9">
        <f>S687/L687</f>
        <v>2.0539732740194969E-2</v>
      </c>
      <c r="AA687" s="9">
        <f>SUM(N687:S687)/L687</f>
        <v>0.10582654178323805</v>
      </c>
      <c r="AB687" s="9" t="str">
        <f>IF(T687&gt;73,"Greater","Less")</f>
        <v>Greater</v>
      </c>
      <c r="AC687" s="9" t="str">
        <f>IF(T687&gt;VLOOKUP(G687,Some_data!$C$3144:$M$3196,11,FALSE),"Greater","Less")</f>
        <v>Greater</v>
      </c>
      <c r="AD687" s="9" t="str">
        <f>IF(T687&gt;VLOOKUP(J687,Some_data!$A$2:$M$3143,13,FALSE),"Greater","Less")</f>
        <v>Less</v>
      </c>
      <c r="AE687" s="12">
        <f>IF(AD687="Greater",0,1)</f>
        <v>1</v>
      </c>
      <c r="AF687" t="s">
        <v>30</v>
      </c>
      <c r="AG687" s="1">
        <v>2</v>
      </c>
      <c r="AH687" s="2">
        <v>44682</v>
      </c>
      <c r="AI687" s="2" t="s">
        <v>31</v>
      </c>
      <c r="AJ687" t="s">
        <v>31</v>
      </c>
      <c r="AK687" s="2">
        <v>44682</v>
      </c>
      <c r="AL687" t="s">
        <v>32</v>
      </c>
      <c r="AM687" t="s">
        <v>31</v>
      </c>
      <c r="AN687" t="s">
        <v>32</v>
      </c>
      <c r="AO687" t="s">
        <v>31</v>
      </c>
      <c r="AP687" t="s">
        <v>33</v>
      </c>
      <c r="AQ687" t="s">
        <v>31</v>
      </c>
      <c r="AR687" t="s">
        <v>100</v>
      </c>
      <c r="AS687" t="s">
        <v>70</v>
      </c>
      <c r="AT687" s="3">
        <v>1.526</v>
      </c>
      <c r="AU687" s="3">
        <v>1.895</v>
      </c>
      <c r="AV687" s="4">
        <v>425000</v>
      </c>
      <c r="AW687" s="5">
        <v>101.331</v>
      </c>
      <c r="AX687" s="6">
        <v>430656.75</v>
      </c>
      <c r="AY687" s="5">
        <v>101.559</v>
      </c>
      <c r="AZ687" s="4">
        <v>431625.75</v>
      </c>
      <c r="BA687" s="4">
        <v>969</v>
      </c>
    </row>
    <row r="688" spans="1:53" hidden="1" x14ac:dyDescent="0.25">
      <c r="A688" t="str">
        <f t="shared" si="28"/>
        <v>Dup</v>
      </c>
      <c r="B688" t="str">
        <f t="shared" si="27"/>
        <v>820871</v>
      </c>
      <c r="C688" t="s">
        <v>633</v>
      </c>
      <c r="D688" t="s">
        <v>27</v>
      </c>
      <c r="E688" t="s">
        <v>632</v>
      </c>
      <c r="F688" t="s">
        <v>1104</v>
      </c>
      <c r="G688" t="s">
        <v>323</v>
      </c>
      <c r="H688" t="str">
        <f>F688&amp;", "&amp;G688</f>
        <v>Sheboygan, WI</v>
      </c>
      <c r="I688" t="s">
        <v>1191</v>
      </c>
      <c r="J688" s="7">
        <v>55117</v>
      </c>
      <c r="K688" t="s">
        <v>1229</v>
      </c>
      <c r="L688">
        <v>115094</v>
      </c>
      <c r="M688">
        <v>102914</v>
      </c>
      <c r="N688">
        <v>1880</v>
      </c>
      <c r="O688">
        <v>269</v>
      </c>
      <c r="P688">
        <v>6176</v>
      </c>
      <c r="Q688">
        <v>7</v>
      </c>
      <c r="R688">
        <v>1484</v>
      </c>
      <c r="S688">
        <v>2364</v>
      </c>
      <c r="T688" s="12">
        <v>89.417345821676193</v>
      </c>
      <c r="U688" s="9">
        <f>N688/L688</f>
        <v>1.6334474429596676E-2</v>
      </c>
      <c r="V688" s="9">
        <f>O688/L688</f>
        <v>2.3372200114688863E-3</v>
      </c>
      <c r="W688" s="9">
        <f>P688/L688</f>
        <v>5.3660486211270786E-2</v>
      </c>
      <c r="X688" s="9">
        <f>Q688/L688</f>
        <v>6.0819851599562097E-5</v>
      </c>
      <c r="Y688" s="9">
        <f>R688/L688</f>
        <v>1.2893808539107165E-2</v>
      </c>
      <c r="Z688" s="9">
        <f>S688/L688</f>
        <v>2.0539732740194969E-2</v>
      </c>
      <c r="AA688" s="9">
        <f>SUM(N688:S688)/L688</f>
        <v>0.10582654178323805</v>
      </c>
      <c r="AB688" s="9" t="str">
        <f>IF(T688&gt;73,"Greater","Less")</f>
        <v>Greater</v>
      </c>
      <c r="AC688" s="9" t="str">
        <f>IF(T688&gt;VLOOKUP(G688,Some_data!$C$3144:$M$3196,11,FALSE),"Greater","Less")</f>
        <v>Greater</v>
      </c>
      <c r="AD688" s="9" t="str">
        <f>IF(T688&gt;VLOOKUP(J688,Some_data!$A$2:$M$3143,13,FALSE),"Greater","Less")</f>
        <v>Less</v>
      </c>
      <c r="AE688" s="9"/>
      <c r="AF688" t="s">
        <v>30</v>
      </c>
      <c r="AG688" s="1">
        <v>2</v>
      </c>
      <c r="AH688" s="2">
        <v>45047</v>
      </c>
      <c r="AI688" s="2" t="s">
        <v>31</v>
      </c>
      <c r="AJ688" t="s">
        <v>31</v>
      </c>
      <c r="AK688" s="2">
        <v>45047</v>
      </c>
      <c r="AL688" t="s">
        <v>32</v>
      </c>
      <c r="AM688" t="s">
        <v>31</v>
      </c>
      <c r="AN688" t="s">
        <v>32</v>
      </c>
      <c r="AO688" t="s">
        <v>31</v>
      </c>
      <c r="AP688" t="s">
        <v>33</v>
      </c>
      <c r="AQ688" t="s">
        <v>31</v>
      </c>
      <c r="AR688" t="s">
        <v>100</v>
      </c>
      <c r="AS688" t="s">
        <v>70</v>
      </c>
      <c r="AT688" s="3">
        <v>1.69</v>
      </c>
      <c r="AU688" s="3">
        <v>2.1019999999999999</v>
      </c>
      <c r="AV688" s="4">
        <v>545000</v>
      </c>
      <c r="AW688" s="5">
        <v>101.161</v>
      </c>
      <c r="AX688" s="6">
        <v>551327.44999999995</v>
      </c>
      <c r="AY688" s="5">
        <v>102.015</v>
      </c>
      <c r="AZ688" s="4">
        <v>555981.75</v>
      </c>
      <c r="BA688" s="4">
        <v>4654.3</v>
      </c>
    </row>
    <row r="689" spans="1:53" hidden="1" x14ac:dyDescent="0.25">
      <c r="A689" t="str">
        <f t="shared" si="28"/>
        <v>Dup</v>
      </c>
      <c r="B689" t="str">
        <f t="shared" si="27"/>
        <v>820871</v>
      </c>
      <c r="C689" t="s">
        <v>634</v>
      </c>
      <c r="D689" t="s">
        <v>27</v>
      </c>
      <c r="E689" t="s">
        <v>632</v>
      </c>
      <c r="F689" t="s">
        <v>1104</v>
      </c>
      <c r="G689" t="s">
        <v>323</v>
      </c>
      <c r="H689" t="str">
        <f>F689&amp;", "&amp;G689</f>
        <v>Sheboygan, WI</v>
      </c>
      <c r="I689" t="s">
        <v>1191</v>
      </c>
      <c r="J689" s="7">
        <v>55117</v>
      </c>
      <c r="K689" t="s">
        <v>1229</v>
      </c>
      <c r="L689">
        <v>115094</v>
      </c>
      <c r="M689">
        <v>102914</v>
      </c>
      <c r="N689">
        <v>1880</v>
      </c>
      <c r="O689">
        <v>269</v>
      </c>
      <c r="P689">
        <v>6176</v>
      </c>
      <c r="Q689">
        <v>7</v>
      </c>
      <c r="R689">
        <v>1484</v>
      </c>
      <c r="S689">
        <v>2364</v>
      </c>
      <c r="T689" s="12">
        <v>89.417345821676193</v>
      </c>
      <c r="U689" s="9">
        <f>N689/L689</f>
        <v>1.6334474429596676E-2</v>
      </c>
      <c r="V689" s="9">
        <f>O689/L689</f>
        <v>2.3372200114688863E-3</v>
      </c>
      <c r="W689" s="9">
        <f>P689/L689</f>
        <v>5.3660486211270786E-2</v>
      </c>
      <c r="X689" s="9">
        <f>Q689/L689</f>
        <v>6.0819851599562097E-5</v>
      </c>
      <c r="Y689" s="9">
        <f>R689/L689</f>
        <v>1.2893808539107165E-2</v>
      </c>
      <c r="Z689" s="9">
        <f>S689/L689</f>
        <v>2.0539732740194969E-2</v>
      </c>
      <c r="AA689" s="9">
        <f>SUM(N689:S689)/L689</f>
        <v>0.10582654178323805</v>
      </c>
      <c r="AB689" s="9" t="str">
        <f>IF(T689&gt;73,"Greater","Less")</f>
        <v>Greater</v>
      </c>
      <c r="AC689" s="9" t="str">
        <f>IF(T689&gt;VLOOKUP(G689,Some_data!$C$3144:$M$3196,11,FALSE),"Greater","Less")</f>
        <v>Greater</v>
      </c>
      <c r="AD689" s="9" t="str">
        <f>IF(T689&gt;VLOOKUP(J689,Some_data!$A$2:$M$3143,13,FALSE),"Greater","Less")</f>
        <v>Less</v>
      </c>
      <c r="AE689" s="9"/>
      <c r="AF689" t="s">
        <v>30</v>
      </c>
      <c r="AG689" s="1">
        <v>3</v>
      </c>
      <c r="AH689" s="2">
        <v>45413</v>
      </c>
      <c r="AI689" s="2" t="s">
        <v>31</v>
      </c>
      <c r="AJ689" t="s">
        <v>31</v>
      </c>
      <c r="AK689" s="2">
        <v>45413</v>
      </c>
      <c r="AL689" t="s">
        <v>32</v>
      </c>
      <c r="AM689" t="s">
        <v>31</v>
      </c>
      <c r="AN689" t="s">
        <v>32</v>
      </c>
      <c r="AO689" t="s">
        <v>31</v>
      </c>
      <c r="AP689" t="s">
        <v>33</v>
      </c>
      <c r="AQ689" t="s">
        <v>31</v>
      </c>
      <c r="AR689" t="s">
        <v>100</v>
      </c>
      <c r="AS689" t="s">
        <v>70</v>
      </c>
      <c r="AT689" s="3">
        <v>1.825</v>
      </c>
      <c r="AU689" s="3">
        <v>2.274</v>
      </c>
      <c r="AV689" s="4">
        <v>1020000</v>
      </c>
      <c r="AW689" s="5">
        <v>105.464</v>
      </c>
      <c r="AX689" s="6">
        <v>1075732.8</v>
      </c>
      <c r="AY689" s="5">
        <v>107.01</v>
      </c>
      <c r="AZ689" s="4">
        <v>1091502</v>
      </c>
      <c r="BA689" s="4">
        <v>15769.2</v>
      </c>
    </row>
    <row r="690" spans="1:53" hidden="1" x14ac:dyDescent="0.25">
      <c r="A690" t="str">
        <f t="shared" si="28"/>
        <v>Dup</v>
      </c>
      <c r="B690" t="str">
        <f t="shared" si="27"/>
        <v>820871</v>
      </c>
      <c r="C690" t="s">
        <v>635</v>
      </c>
      <c r="D690" t="s">
        <v>27</v>
      </c>
      <c r="E690" t="s">
        <v>632</v>
      </c>
      <c r="F690" t="s">
        <v>1104</v>
      </c>
      <c r="G690" t="s">
        <v>323</v>
      </c>
      <c r="H690" t="str">
        <f>F690&amp;", "&amp;G690</f>
        <v>Sheboygan, WI</v>
      </c>
      <c r="I690" t="s">
        <v>1191</v>
      </c>
      <c r="J690" s="7">
        <v>55117</v>
      </c>
      <c r="K690" t="s">
        <v>1229</v>
      </c>
      <c r="L690">
        <v>115094</v>
      </c>
      <c r="M690">
        <v>102914</v>
      </c>
      <c r="N690">
        <v>1880</v>
      </c>
      <c r="O690">
        <v>269</v>
      </c>
      <c r="P690">
        <v>6176</v>
      </c>
      <c r="Q690">
        <v>7</v>
      </c>
      <c r="R690">
        <v>1484</v>
      </c>
      <c r="S690">
        <v>2364</v>
      </c>
      <c r="T690" s="12">
        <v>89.417345821676193</v>
      </c>
      <c r="U690" s="9">
        <f>N690/L690</f>
        <v>1.6334474429596676E-2</v>
      </c>
      <c r="V690" s="9">
        <f>O690/L690</f>
        <v>2.3372200114688863E-3</v>
      </c>
      <c r="W690" s="9">
        <f>P690/L690</f>
        <v>5.3660486211270786E-2</v>
      </c>
      <c r="X690" s="9">
        <f>Q690/L690</f>
        <v>6.0819851599562097E-5</v>
      </c>
      <c r="Y690" s="9">
        <f>R690/L690</f>
        <v>1.2893808539107165E-2</v>
      </c>
      <c r="Z690" s="9">
        <f>S690/L690</f>
        <v>2.0539732740194969E-2</v>
      </c>
      <c r="AA690" s="9">
        <f>SUM(N690:S690)/L690</f>
        <v>0.10582654178323805</v>
      </c>
      <c r="AB690" s="9" t="str">
        <f>IF(T690&gt;73,"Greater","Less")</f>
        <v>Greater</v>
      </c>
      <c r="AC690" s="9" t="str">
        <f>IF(T690&gt;VLOOKUP(G690,Some_data!$C$3144:$M$3196,11,FALSE),"Greater","Less")</f>
        <v>Greater</v>
      </c>
      <c r="AD690" s="9" t="str">
        <f>IF(T690&gt;VLOOKUP(J690,Some_data!$A$2:$M$3143,13,FALSE),"Greater","Less")</f>
        <v>Less</v>
      </c>
      <c r="AE690" s="9"/>
      <c r="AF690" t="s">
        <v>30</v>
      </c>
      <c r="AG690" s="1">
        <v>3</v>
      </c>
      <c r="AH690" s="2">
        <v>45778</v>
      </c>
      <c r="AI690" s="2" t="s">
        <v>31</v>
      </c>
      <c r="AJ690" t="s">
        <v>31</v>
      </c>
      <c r="AK690" s="2">
        <v>45778</v>
      </c>
      <c r="AL690" t="s">
        <v>32</v>
      </c>
      <c r="AM690" t="s">
        <v>31</v>
      </c>
      <c r="AN690" t="s">
        <v>32</v>
      </c>
      <c r="AO690" t="s">
        <v>31</v>
      </c>
      <c r="AP690" t="s">
        <v>33</v>
      </c>
      <c r="AQ690" t="s">
        <v>31</v>
      </c>
      <c r="AR690" t="s">
        <v>100</v>
      </c>
      <c r="AS690" t="s">
        <v>70</v>
      </c>
      <c r="AT690" s="3">
        <v>1.986</v>
      </c>
      <c r="AU690" s="3">
        <v>2.4780000000000002</v>
      </c>
      <c r="AV690" s="4">
        <v>525000</v>
      </c>
      <c r="AW690" s="5">
        <v>105.601</v>
      </c>
      <c r="AX690" s="6">
        <v>554405.25</v>
      </c>
      <c r="AY690" s="5">
        <v>108.29900000000001</v>
      </c>
      <c r="AZ690" s="4">
        <v>568569.75</v>
      </c>
      <c r="BA690" s="4">
        <v>14164.5</v>
      </c>
    </row>
    <row r="691" spans="1:53" hidden="1" x14ac:dyDescent="0.25">
      <c r="A691" t="str">
        <f t="shared" si="28"/>
        <v>Dup</v>
      </c>
      <c r="B691" t="str">
        <f t="shared" si="27"/>
        <v>820871</v>
      </c>
      <c r="C691" t="s">
        <v>636</v>
      </c>
      <c r="D691" t="s">
        <v>27</v>
      </c>
      <c r="E691" t="s">
        <v>632</v>
      </c>
      <c r="F691" t="s">
        <v>1104</v>
      </c>
      <c r="G691" t="s">
        <v>323</v>
      </c>
      <c r="H691" t="str">
        <f>F691&amp;", "&amp;G691</f>
        <v>Sheboygan, WI</v>
      </c>
      <c r="I691" t="s">
        <v>1191</v>
      </c>
      <c r="J691" s="7">
        <v>55117</v>
      </c>
      <c r="K691" t="s">
        <v>1229</v>
      </c>
      <c r="L691">
        <v>115094</v>
      </c>
      <c r="M691">
        <v>102914</v>
      </c>
      <c r="N691">
        <v>1880</v>
      </c>
      <c r="O691">
        <v>269</v>
      </c>
      <c r="P691">
        <v>6176</v>
      </c>
      <c r="Q691">
        <v>7</v>
      </c>
      <c r="R691">
        <v>1484</v>
      </c>
      <c r="S691">
        <v>2364</v>
      </c>
      <c r="T691" s="12">
        <v>89.417345821676193</v>
      </c>
      <c r="U691" s="9">
        <f>N691/L691</f>
        <v>1.6334474429596676E-2</v>
      </c>
      <c r="V691" s="9">
        <f>O691/L691</f>
        <v>2.3372200114688863E-3</v>
      </c>
      <c r="W691" s="9">
        <f>P691/L691</f>
        <v>5.3660486211270786E-2</v>
      </c>
      <c r="X691" s="9">
        <f>Q691/L691</f>
        <v>6.0819851599562097E-5</v>
      </c>
      <c r="Y691" s="9">
        <f>R691/L691</f>
        <v>1.2893808539107165E-2</v>
      </c>
      <c r="Z691" s="9">
        <f>S691/L691</f>
        <v>2.0539732740194969E-2</v>
      </c>
      <c r="AA691" s="9">
        <f>SUM(N691:S691)/L691</f>
        <v>0.10582654178323805</v>
      </c>
      <c r="AB691" s="9" t="str">
        <f>IF(T691&gt;73,"Greater","Less")</f>
        <v>Greater</v>
      </c>
      <c r="AC691" s="9" t="str">
        <f>IF(T691&gt;VLOOKUP(G691,Some_data!$C$3144:$M$3196,11,FALSE),"Greater","Less")</f>
        <v>Greater</v>
      </c>
      <c r="AD691" s="9" t="str">
        <f>IF(T691&gt;VLOOKUP(J691,Some_data!$A$2:$M$3143,13,FALSE),"Greater","Less")</f>
        <v>Less</v>
      </c>
      <c r="AE691" s="9"/>
      <c r="AF691" t="s">
        <v>30</v>
      </c>
      <c r="AG691" s="1">
        <v>2.25</v>
      </c>
      <c r="AH691" s="2">
        <v>46143</v>
      </c>
      <c r="AI691" s="2">
        <v>45778</v>
      </c>
      <c r="AJ691" t="s">
        <v>31</v>
      </c>
      <c r="AK691" s="2">
        <v>45778</v>
      </c>
      <c r="AL691" t="s">
        <v>32</v>
      </c>
      <c r="AM691" t="s">
        <v>31</v>
      </c>
      <c r="AN691" t="s">
        <v>32</v>
      </c>
      <c r="AO691" t="s">
        <v>31</v>
      </c>
      <c r="AP691" t="s">
        <v>33</v>
      </c>
      <c r="AQ691" t="s">
        <v>31</v>
      </c>
      <c r="AR691" t="s">
        <v>100</v>
      </c>
      <c r="AS691" t="s">
        <v>70</v>
      </c>
      <c r="AT691" s="3">
        <v>2.149</v>
      </c>
      <c r="AU691" s="3">
        <v>2.6829999999999998</v>
      </c>
      <c r="AV691" s="4">
        <v>440000</v>
      </c>
      <c r="AW691" s="5">
        <v>100.55500000000001</v>
      </c>
      <c r="AX691" s="6">
        <v>442442</v>
      </c>
      <c r="AY691" s="5">
        <v>103.709</v>
      </c>
      <c r="AZ691" s="4">
        <v>456319.6</v>
      </c>
      <c r="BA691" s="4">
        <v>13877.6</v>
      </c>
    </row>
    <row r="692" spans="1:53" hidden="1" x14ac:dyDescent="0.25">
      <c r="A692" t="str">
        <f t="shared" si="28"/>
        <v>Dup</v>
      </c>
      <c r="B692" t="str">
        <f t="shared" si="27"/>
        <v>820871</v>
      </c>
      <c r="C692" t="s">
        <v>637</v>
      </c>
      <c r="D692" t="s">
        <v>27</v>
      </c>
      <c r="E692" t="s">
        <v>632</v>
      </c>
      <c r="F692" t="s">
        <v>1104</v>
      </c>
      <c r="G692" t="s">
        <v>323</v>
      </c>
      <c r="H692" t="str">
        <f>F692&amp;", "&amp;G692</f>
        <v>Sheboygan, WI</v>
      </c>
      <c r="I692" t="s">
        <v>1191</v>
      </c>
      <c r="J692" s="7">
        <v>55117</v>
      </c>
      <c r="K692" t="s">
        <v>1229</v>
      </c>
      <c r="L692">
        <v>115094</v>
      </c>
      <c r="M692">
        <v>102914</v>
      </c>
      <c r="N692">
        <v>1880</v>
      </c>
      <c r="O692">
        <v>269</v>
      </c>
      <c r="P692">
        <v>6176</v>
      </c>
      <c r="Q692">
        <v>7</v>
      </c>
      <c r="R692">
        <v>1484</v>
      </c>
      <c r="S692">
        <v>2364</v>
      </c>
      <c r="T692" s="12">
        <v>89.417345821676193</v>
      </c>
      <c r="U692" s="9">
        <f>N692/L692</f>
        <v>1.6334474429596676E-2</v>
      </c>
      <c r="V692" s="9">
        <f>O692/L692</f>
        <v>2.3372200114688863E-3</v>
      </c>
      <c r="W692" s="9">
        <f>P692/L692</f>
        <v>5.3660486211270786E-2</v>
      </c>
      <c r="X692" s="9">
        <f>Q692/L692</f>
        <v>6.0819851599562097E-5</v>
      </c>
      <c r="Y692" s="9">
        <f>R692/L692</f>
        <v>1.2893808539107165E-2</v>
      </c>
      <c r="Z692" s="9">
        <f>S692/L692</f>
        <v>2.0539732740194969E-2</v>
      </c>
      <c r="AA692" s="9">
        <f>SUM(N692:S692)/L692</f>
        <v>0.10582654178323805</v>
      </c>
      <c r="AB692" s="9" t="str">
        <f>IF(T692&gt;73,"Greater","Less")</f>
        <v>Greater</v>
      </c>
      <c r="AC692" s="9" t="str">
        <f>IF(T692&gt;VLOOKUP(G692,Some_data!$C$3144:$M$3196,11,FALSE),"Greater","Less")</f>
        <v>Greater</v>
      </c>
      <c r="AD692" s="9" t="str">
        <f>IF(T692&gt;VLOOKUP(J692,Some_data!$A$2:$M$3143,13,FALSE),"Greater","Less")</f>
        <v>Less</v>
      </c>
      <c r="AE692" s="9"/>
      <c r="AF692" t="s">
        <v>30</v>
      </c>
      <c r="AG692" s="1">
        <v>2.5</v>
      </c>
      <c r="AH692" s="2">
        <v>46508</v>
      </c>
      <c r="AI692" s="2">
        <v>45778</v>
      </c>
      <c r="AJ692" t="s">
        <v>31</v>
      </c>
      <c r="AK692" s="2">
        <v>45778</v>
      </c>
      <c r="AL692" t="s">
        <v>32</v>
      </c>
      <c r="AM692" t="s">
        <v>31</v>
      </c>
      <c r="AN692" t="s">
        <v>32</v>
      </c>
      <c r="AO692" t="s">
        <v>31</v>
      </c>
      <c r="AP692" t="s">
        <v>33</v>
      </c>
      <c r="AQ692" t="s">
        <v>31</v>
      </c>
      <c r="AR692" t="s">
        <v>100</v>
      </c>
      <c r="AS692" t="s">
        <v>70</v>
      </c>
      <c r="AT692" s="3">
        <v>2.2469999999999999</v>
      </c>
      <c r="AU692" s="3">
        <v>2.8079999999999998</v>
      </c>
      <c r="AV692" s="4">
        <v>500000</v>
      </c>
      <c r="AW692" s="5">
        <v>101.383</v>
      </c>
      <c r="AX692" s="6">
        <v>506915</v>
      </c>
      <c r="AY692" s="5">
        <v>104.48699999999999</v>
      </c>
      <c r="AZ692" s="4">
        <v>522435</v>
      </c>
      <c r="BA692" s="4">
        <v>15520</v>
      </c>
    </row>
    <row r="693" spans="1:53" x14ac:dyDescent="0.25">
      <c r="A693" t="str">
        <f t="shared" si="28"/>
        <v xml:space="preserve"> </v>
      </c>
      <c r="B693" t="str">
        <f t="shared" si="27"/>
        <v>825198</v>
      </c>
      <c r="C693" t="s">
        <v>838</v>
      </c>
      <c r="D693" t="s">
        <v>27</v>
      </c>
      <c r="E693" t="s">
        <v>839</v>
      </c>
      <c r="F693" t="s">
        <v>1117</v>
      </c>
      <c r="G693" t="s">
        <v>771</v>
      </c>
      <c r="H693" t="str">
        <f>F693&amp;", "&amp;G693</f>
        <v>Marin, CA</v>
      </c>
      <c r="I693" t="s">
        <v>1203</v>
      </c>
      <c r="J693" s="7">
        <v>6041</v>
      </c>
      <c r="K693" t="s">
        <v>1227</v>
      </c>
      <c r="L693">
        <v>4863</v>
      </c>
      <c r="M693">
        <v>4053</v>
      </c>
      <c r="N693">
        <v>20</v>
      </c>
      <c r="O693">
        <v>72</v>
      </c>
      <c r="P693">
        <v>45</v>
      </c>
      <c r="Q693">
        <v>0</v>
      </c>
      <c r="R693">
        <v>587</v>
      </c>
      <c r="S693">
        <v>86</v>
      </c>
      <c r="T693" s="12">
        <v>83.343615052436775</v>
      </c>
      <c r="U693" s="9">
        <f>N693/L693</f>
        <v>4.1126876413736376E-3</v>
      </c>
      <c r="V693" s="9">
        <f>O693/L693</f>
        <v>1.4805675508945095E-2</v>
      </c>
      <c r="W693" s="9">
        <f>P693/L693</f>
        <v>9.2535471930906849E-3</v>
      </c>
      <c r="X693" s="9">
        <f>Q693/L693</f>
        <v>0</v>
      </c>
      <c r="Y693" s="9">
        <f>R693/L693</f>
        <v>0.12070738227431627</v>
      </c>
      <c r="Z693" s="9">
        <f>S693/L693</f>
        <v>1.7684556857906642E-2</v>
      </c>
      <c r="AA693" s="9">
        <f>SUM(N693:S693)/L693</f>
        <v>0.16656384947563233</v>
      </c>
      <c r="AB693" s="9" t="str">
        <f>IF(T693&gt;73,"Greater","Less")</f>
        <v>Greater</v>
      </c>
      <c r="AC693" s="9" t="str">
        <f>IF(T693&gt;VLOOKUP(G693,Some_data!$C$3144:$M$3196,11,FALSE),"Greater","Less")</f>
        <v>Greater</v>
      </c>
      <c r="AD693" s="9" t="str">
        <f>IF(T693&gt;VLOOKUP(J693,Some_data!$A$2:$M$3143,13,FALSE),"Greater","Less")</f>
        <v>Greater</v>
      </c>
      <c r="AE693" s="12">
        <f>IF(AD693="Greater",0,1)</f>
        <v>0</v>
      </c>
      <c r="AF693" t="s">
        <v>30</v>
      </c>
      <c r="AG693" s="1">
        <v>2.375</v>
      </c>
      <c r="AH693" s="2">
        <v>46966</v>
      </c>
      <c r="AI693" s="2">
        <v>46600</v>
      </c>
      <c r="AJ693" t="s">
        <v>31</v>
      </c>
      <c r="AK693" s="2">
        <v>46600</v>
      </c>
      <c r="AL693" t="s">
        <v>31</v>
      </c>
      <c r="AM693" t="s">
        <v>49</v>
      </c>
      <c r="AN693" t="s">
        <v>31</v>
      </c>
      <c r="AO693" t="s">
        <v>49</v>
      </c>
      <c r="AP693" t="s">
        <v>33</v>
      </c>
      <c r="AQ693" t="s">
        <v>31</v>
      </c>
      <c r="AR693" t="s">
        <v>60</v>
      </c>
      <c r="AS693" t="s">
        <v>70</v>
      </c>
      <c r="AT693" s="3">
        <v>2.375</v>
      </c>
      <c r="AU693" s="3">
        <v>2.9689999999999999</v>
      </c>
      <c r="AV693" s="4">
        <v>460000</v>
      </c>
      <c r="AW693" s="5">
        <v>100</v>
      </c>
      <c r="AX693" s="6">
        <v>460000</v>
      </c>
      <c r="AY693" s="5">
        <v>104.471</v>
      </c>
      <c r="AZ693" s="4">
        <v>480566.6</v>
      </c>
      <c r="BA693" s="4">
        <v>20566.599999999999</v>
      </c>
    </row>
    <row r="694" spans="1:53" hidden="1" x14ac:dyDescent="0.25">
      <c r="A694" t="str">
        <f t="shared" si="28"/>
        <v>Dup</v>
      </c>
      <c r="B694" t="str">
        <f t="shared" si="27"/>
        <v>825198</v>
      </c>
      <c r="C694" t="s">
        <v>840</v>
      </c>
      <c r="D694" t="s">
        <v>27</v>
      </c>
      <c r="E694" t="s">
        <v>839</v>
      </c>
      <c r="F694" t="s">
        <v>1117</v>
      </c>
      <c r="G694" t="s">
        <v>771</v>
      </c>
      <c r="H694" t="str">
        <f>F694&amp;", "&amp;G694</f>
        <v>Marin, CA</v>
      </c>
      <c r="I694" t="s">
        <v>1203</v>
      </c>
      <c r="J694" s="7">
        <v>6041</v>
      </c>
      <c r="K694" t="s">
        <v>1227</v>
      </c>
      <c r="L694">
        <v>4863</v>
      </c>
      <c r="M694">
        <v>4053</v>
      </c>
      <c r="N694">
        <v>20</v>
      </c>
      <c r="O694">
        <v>72</v>
      </c>
      <c r="P694">
        <v>45</v>
      </c>
      <c r="Q694">
        <v>0</v>
      </c>
      <c r="R694">
        <v>587</v>
      </c>
      <c r="S694">
        <v>86</v>
      </c>
      <c r="T694" s="12">
        <v>83.343615052436775</v>
      </c>
      <c r="U694" s="9">
        <f>N694/L694</f>
        <v>4.1126876413736376E-3</v>
      </c>
      <c r="V694" s="9">
        <f>O694/L694</f>
        <v>1.4805675508945095E-2</v>
      </c>
      <c r="W694" s="9">
        <f>P694/L694</f>
        <v>9.2535471930906849E-3</v>
      </c>
      <c r="X694" s="9">
        <f>Q694/L694</f>
        <v>0</v>
      </c>
      <c r="Y694" s="9">
        <f>R694/L694</f>
        <v>0.12070738227431627</v>
      </c>
      <c r="Z694" s="9">
        <f>S694/L694</f>
        <v>1.7684556857906642E-2</v>
      </c>
      <c r="AA694" s="9">
        <f>SUM(N694:S694)/L694</f>
        <v>0.16656384947563233</v>
      </c>
      <c r="AB694" s="9" t="str">
        <f>IF(T694&gt;73,"Greater","Less")</f>
        <v>Greater</v>
      </c>
      <c r="AC694" s="9" t="str">
        <f>IF(T694&gt;VLOOKUP(G694,Some_data!$C$3144:$M$3196,11,FALSE),"Greater","Less")</f>
        <v>Greater</v>
      </c>
      <c r="AD694" s="9" t="str">
        <f>IF(T694&gt;VLOOKUP(J694,Some_data!$A$2:$M$3143,13,FALSE),"Greater","Less")</f>
        <v>Greater</v>
      </c>
      <c r="AE694" s="9"/>
      <c r="AF694" t="s">
        <v>30</v>
      </c>
      <c r="AG694" s="1">
        <v>2.625</v>
      </c>
      <c r="AH694" s="2">
        <v>47331</v>
      </c>
      <c r="AI694" s="2">
        <v>46600</v>
      </c>
      <c r="AJ694" t="s">
        <v>31</v>
      </c>
      <c r="AK694" s="2">
        <v>46600</v>
      </c>
      <c r="AL694" t="s">
        <v>31</v>
      </c>
      <c r="AM694" t="s">
        <v>49</v>
      </c>
      <c r="AN694" t="s">
        <v>31</v>
      </c>
      <c r="AO694" t="s">
        <v>49</v>
      </c>
      <c r="AP694" t="s">
        <v>33</v>
      </c>
      <c r="AQ694" t="s">
        <v>31</v>
      </c>
      <c r="AR694" t="s">
        <v>60</v>
      </c>
      <c r="AS694" t="s">
        <v>70</v>
      </c>
      <c r="AT694" s="3">
        <v>2.625</v>
      </c>
      <c r="AU694" s="3">
        <v>3.286</v>
      </c>
      <c r="AV694" s="4">
        <v>470000</v>
      </c>
      <c r="AW694" s="5">
        <v>100</v>
      </c>
      <c r="AX694" s="6">
        <v>470000</v>
      </c>
      <c r="AY694" s="5">
        <v>104.875</v>
      </c>
      <c r="AZ694" s="4">
        <v>492912.5</v>
      </c>
      <c r="BA694" s="4">
        <v>22912.5</v>
      </c>
    </row>
    <row r="695" spans="1:53" hidden="1" x14ac:dyDescent="0.25">
      <c r="A695" t="str">
        <f t="shared" si="28"/>
        <v>Dup</v>
      </c>
      <c r="B695" t="str">
        <f t="shared" si="27"/>
        <v>825198</v>
      </c>
      <c r="C695" t="s">
        <v>841</v>
      </c>
      <c r="D695" t="s">
        <v>27</v>
      </c>
      <c r="E695" t="s">
        <v>839</v>
      </c>
      <c r="F695" t="s">
        <v>1117</v>
      </c>
      <c r="G695" t="s">
        <v>771</v>
      </c>
      <c r="H695" t="str">
        <f>F695&amp;", "&amp;G695</f>
        <v>Marin, CA</v>
      </c>
      <c r="I695" t="s">
        <v>1203</v>
      </c>
      <c r="J695" s="7">
        <v>6041</v>
      </c>
      <c r="K695" t="s">
        <v>1227</v>
      </c>
      <c r="L695">
        <v>4863</v>
      </c>
      <c r="M695">
        <v>4053</v>
      </c>
      <c r="N695">
        <v>20</v>
      </c>
      <c r="O695">
        <v>72</v>
      </c>
      <c r="P695">
        <v>45</v>
      </c>
      <c r="Q695">
        <v>0</v>
      </c>
      <c r="R695">
        <v>587</v>
      </c>
      <c r="S695">
        <v>86</v>
      </c>
      <c r="T695" s="12">
        <v>83.343615052436775</v>
      </c>
      <c r="U695" s="9">
        <f>N695/L695</f>
        <v>4.1126876413736376E-3</v>
      </c>
      <c r="V695" s="9">
        <f>O695/L695</f>
        <v>1.4805675508945095E-2</v>
      </c>
      <c r="W695" s="9">
        <f>P695/L695</f>
        <v>9.2535471930906849E-3</v>
      </c>
      <c r="X695" s="9">
        <f>Q695/L695</f>
        <v>0</v>
      </c>
      <c r="Y695" s="9">
        <f>R695/L695</f>
        <v>0.12070738227431627</v>
      </c>
      <c r="Z695" s="9">
        <f>S695/L695</f>
        <v>1.7684556857906642E-2</v>
      </c>
      <c r="AA695" s="9">
        <f>SUM(N695:S695)/L695</f>
        <v>0.16656384947563233</v>
      </c>
      <c r="AB695" s="9" t="str">
        <f>IF(T695&gt;73,"Greater","Less")</f>
        <v>Greater</v>
      </c>
      <c r="AC695" s="9" t="str">
        <f>IF(T695&gt;VLOOKUP(G695,Some_data!$C$3144:$M$3196,11,FALSE),"Greater","Less")</f>
        <v>Greater</v>
      </c>
      <c r="AD695" s="9" t="str">
        <f>IF(T695&gt;VLOOKUP(J695,Some_data!$A$2:$M$3143,13,FALSE),"Greater","Less")</f>
        <v>Greater</v>
      </c>
      <c r="AE695" s="9"/>
      <c r="AF695" t="s">
        <v>30</v>
      </c>
      <c r="AG695" s="1">
        <v>2.85</v>
      </c>
      <c r="AH695" s="2">
        <v>47696</v>
      </c>
      <c r="AI695" s="2">
        <v>46600</v>
      </c>
      <c r="AJ695" t="s">
        <v>31</v>
      </c>
      <c r="AK695" s="2">
        <v>46600</v>
      </c>
      <c r="AL695" t="s">
        <v>31</v>
      </c>
      <c r="AM695" t="s">
        <v>49</v>
      </c>
      <c r="AN695" t="s">
        <v>31</v>
      </c>
      <c r="AO695" t="s">
        <v>49</v>
      </c>
      <c r="AP695" t="s">
        <v>33</v>
      </c>
      <c r="AQ695" t="s">
        <v>31</v>
      </c>
      <c r="AR695" t="s">
        <v>60</v>
      </c>
      <c r="AS695" t="s">
        <v>70</v>
      </c>
      <c r="AT695" s="3">
        <v>2.85</v>
      </c>
      <c r="AU695" s="3">
        <v>3.5710000000000002</v>
      </c>
      <c r="AV695" s="4">
        <v>480000</v>
      </c>
      <c r="AW695" s="5">
        <v>100</v>
      </c>
      <c r="AX695" s="6">
        <v>480000</v>
      </c>
      <c r="AY695" s="5">
        <v>104.649</v>
      </c>
      <c r="AZ695" s="4">
        <v>502315.2</v>
      </c>
      <c r="BA695" s="4">
        <v>22315.200000000001</v>
      </c>
    </row>
    <row r="696" spans="1:53" hidden="1" x14ac:dyDescent="0.25">
      <c r="A696" t="str">
        <f t="shared" si="28"/>
        <v>Dup</v>
      </c>
      <c r="B696" t="str">
        <f t="shared" si="27"/>
        <v>825198</v>
      </c>
      <c r="C696" t="s">
        <v>842</v>
      </c>
      <c r="D696" t="s">
        <v>27</v>
      </c>
      <c r="E696" t="s">
        <v>839</v>
      </c>
      <c r="F696" t="s">
        <v>1117</v>
      </c>
      <c r="G696" t="s">
        <v>771</v>
      </c>
      <c r="H696" t="str">
        <f>F696&amp;", "&amp;G696</f>
        <v>Marin, CA</v>
      </c>
      <c r="I696" t="s">
        <v>1203</v>
      </c>
      <c r="J696" s="7">
        <v>6041</v>
      </c>
      <c r="K696" t="s">
        <v>1227</v>
      </c>
      <c r="L696">
        <v>4863</v>
      </c>
      <c r="M696">
        <v>4053</v>
      </c>
      <c r="N696">
        <v>20</v>
      </c>
      <c r="O696">
        <v>72</v>
      </c>
      <c r="P696">
        <v>45</v>
      </c>
      <c r="Q696">
        <v>0</v>
      </c>
      <c r="R696">
        <v>587</v>
      </c>
      <c r="S696">
        <v>86</v>
      </c>
      <c r="T696" s="12">
        <v>83.343615052436775</v>
      </c>
      <c r="U696" s="9">
        <f>N696/L696</f>
        <v>4.1126876413736376E-3</v>
      </c>
      <c r="V696" s="9">
        <f>O696/L696</f>
        <v>1.4805675508945095E-2</v>
      </c>
      <c r="W696" s="9">
        <f>P696/L696</f>
        <v>9.2535471930906849E-3</v>
      </c>
      <c r="X696" s="9">
        <f>Q696/L696</f>
        <v>0</v>
      </c>
      <c r="Y696" s="9">
        <f>R696/L696</f>
        <v>0.12070738227431627</v>
      </c>
      <c r="Z696" s="9">
        <f>S696/L696</f>
        <v>1.7684556857906642E-2</v>
      </c>
      <c r="AA696" s="9">
        <f>SUM(N696:S696)/L696</f>
        <v>0.16656384947563233</v>
      </c>
      <c r="AB696" s="9" t="str">
        <f>IF(T696&gt;73,"Greater","Less")</f>
        <v>Greater</v>
      </c>
      <c r="AC696" s="9" t="str">
        <f>IF(T696&gt;VLOOKUP(G696,Some_data!$C$3144:$M$3196,11,FALSE),"Greater","Less")</f>
        <v>Greater</v>
      </c>
      <c r="AD696" s="9" t="str">
        <f>IF(T696&gt;VLOOKUP(J696,Some_data!$A$2:$M$3143,13,FALSE),"Greater","Less")</f>
        <v>Greater</v>
      </c>
      <c r="AE696" s="9"/>
      <c r="AF696" t="s">
        <v>30</v>
      </c>
      <c r="AG696" s="1">
        <v>3</v>
      </c>
      <c r="AH696" s="2">
        <v>48061</v>
      </c>
      <c r="AI696" s="2">
        <v>46600</v>
      </c>
      <c r="AJ696" t="s">
        <v>31</v>
      </c>
      <c r="AK696" s="2">
        <v>46600</v>
      </c>
      <c r="AL696" t="s">
        <v>31</v>
      </c>
      <c r="AM696" t="s">
        <v>49</v>
      </c>
      <c r="AN696" t="s">
        <v>31</v>
      </c>
      <c r="AO696" t="s">
        <v>49</v>
      </c>
      <c r="AP696" t="s">
        <v>33</v>
      </c>
      <c r="AQ696" t="s">
        <v>31</v>
      </c>
      <c r="AR696" t="s">
        <v>60</v>
      </c>
      <c r="AS696" t="s">
        <v>70</v>
      </c>
      <c r="AT696" s="3">
        <v>3</v>
      </c>
      <c r="AU696" s="3">
        <v>3.76</v>
      </c>
      <c r="AV696" s="4">
        <v>495000</v>
      </c>
      <c r="AW696" s="5">
        <v>100</v>
      </c>
      <c r="AX696" s="6">
        <v>495000</v>
      </c>
      <c r="AY696" s="5">
        <v>104.18600000000001</v>
      </c>
      <c r="AZ696" s="4">
        <v>515720.7</v>
      </c>
      <c r="BA696" s="4">
        <v>20720.7</v>
      </c>
    </row>
    <row r="697" spans="1:53" hidden="1" x14ac:dyDescent="0.25">
      <c r="A697" t="str">
        <f t="shared" si="28"/>
        <v>Dup</v>
      </c>
      <c r="B697" t="str">
        <f t="shared" si="27"/>
        <v>825198</v>
      </c>
      <c r="C697" t="s">
        <v>843</v>
      </c>
      <c r="D697" t="s">
        <v>27</v>
      </c>
      <c r="E697" t="s">
        <v>839</v>
      </c>
      <c r="F697" t="s">
        <v>1117</v>
      </c>
      <c r="G697" t="s">
        <v>771</v>
      </c>
      <c r="H697" t="str">
        <f>F697&amp;", "&amp;G697</f>
        <v>Marin, CA</v>
      </c>
      <c r="I697" t="s">
        <v>1203</v>
      </c>
      <c r="J697" s="7">
        <v>6041</v>
      </c>
      <c r="K697" t="s">
        <v>1227</v>
      </c>
      <c r="L697">
        <v>4863</v>
      </c>
      <c r="M697">
        <v>4053</v>
      </c>
      <c r="N697">
        <v>20</v>
      </c>
      <c r="O697">
        <v>72</v>
      </c>
      <c r="P697">
        <v>45</v>
      </c>
      <c r="Q697">
        <v>0</v>
      </c>
      <c r="R697">
        <v>587</v>
      </c>
      <c r="S697">
        <v>86</v>
      </c>
      <c r="T697" s="12">
        <v>83.343615052436775</v>
      </c>
      <c r="U697" s="9">
        <f>N697/L697</f>
        <v>4.1126876413736376E-3</v>
      </c>
      <c r="V697" s="9">
        <f>O697/L697</f>
        <v>1.4805675508945095E-2</v>
      </c>
      <c r="W697" s="9">
        <f>P697/L697</f>
        <v>9.2535471930906849E-3</v>
      </c>
      <c r="X697" s="9">
        <f>Q697/L697</f>
        <v>0</v>
      </c>
      <c r="Y697" s="9">
        <f>R697/L697</f>
        <v>0.12070738227431627</v>
      </c>
      <c r="Z697" s="9">
        <f>S697/L697</f>
        <v>1.7684556857906642E-2</v>
      </c>
      <c r="AA697" s="9">
        <f>SUM(N697:S697)/L697</f>
        <v>0.16656384947563233</v>
      </c>
      <c r="AB697" s="9" t="str">
        <f>IF(T697&gt;73,"Greater","Less")</f>
        <v>Greater</v>
      </c>
      <c r="AC697" s="9" t="str">
        <f>IF(T697&gt;VLOOKUP(G697,Some_data!$C$3144:$M$3196,11,FALSE),"Greater","Less")</f>
        <v>Greater</v>
      </c>
      <c r="AD697" s="9" t="str">
        <f>IF(T697&gt;VLOOKUP(J697,Some_data!$A$2:$M$3143,13,FALSE),"Greater","Less")</f>
        <v>Greater</v>
      </c>
      <c r="AE697" s="9"/>
      <c r="AF697" t="s">
        <v>30</v>
      </c>
      <c r="AG697" s="1">
        <v>3.1</v>
      </c>
      <c r="AH697" s="2">
        <v>48427</v>
      </c>
      <c r="AI697" s="2">
        <v>46600</v>
      </c>
      <c r="AJ697" t="s">
        <v>31</v>
      </c>
      <c r="AK697" s="2">
        <v>46600</v>
      </c>
      <c r="AL697" t="s">
        <v>31</v>
      </c>
      <c r="AM697" t="s">
        <v>49</v>
      </c>
      <c r="AN697" t="s">
        <v>31</v>
      </c>
      <c r="AO697" t="s">
        <v>49</v>
      </c>
      <c r="AP697" t="s">
        <v>33</v>
      </c>
      <c r="AQ697" t="s">
        <v>31</v>
      </c>
      <c r="AR697" t="s">
        <v>60</v>
      </c>
      <c r="AS697" t="s">
        <v>70</v>
      </c>
      <c r="AT697" s="3">
        <v>3.1</v>
      </c>
      <c r="AU697" s="3">
        <v>3.887</v>
      </c>
      <c r="AV697" s="4">
        <v>510000</v>
      </c>
      <c r="AW697" s="5">
        <v>100</v>
      </c>
      <c r="AX697" s="6">
        <v>510000</v>
      </c>
      <c r="AY697" s="5">
        <v>104.34399999999999</v>
      </c>
      <c r="AZ697" s="4">
        <v>532154.4</v>
      </c>
      <c r="BA697" s="4">
        <v>22154.400000000001</v>
      </c>
    </row>
    <row r="698" spans="1:53" hidden="1" x14ac:dyDescent="0.25">
      <c r="A698" t="str">
        <f t="shared" si="28"/>
        <v>Dup</v>
      </c>
      <c r="B698" t="str">
        <f t="shared" si="27"/>
        <v>825198</v>
      </c>
      <c r="C698" t="s">
        <v>844</v>
      </c>
      <c r="D698" t="s">
        <v>27</v>
      </c>
      <c r="E698" t="s">
        <v>839</v>
      </c>
      <c r="F698" t="s">
        <v>1117</v>
      </c>
      <c r="G698" t="s">
        <v>771</v>
      </c>
      <c r="H698" t="str">
        <f>F698&amp;", "&amp;G698</f>
        <v>Marin, CA</v>
      </c>
      <c r="I698" t="s">
        <v>1203</v>
      </c>
      <c r="J698" s="7">
        <v>6041</v>
      </c>
      <c r="K698" t="s">
        <v>1227</v>
      </c>
      <c r="L698">
        <v>4863</v>
      </c>
      <c r="M698">
        <v>4053</v>
      </c>
      <c r="N698">
        <v>20</v>
      </c>
      <c r="O698">
        <v>72</v>
      </c>
      <c r="P698">
        <v>45</v>
      </c>
      <c r="Q698">
        <v>0</v>
      </c>
      <c r="R698">
        <v>587</v>
      </c>
      <c r="S698">
        <v>86</v>
      </c>
      <c r="T698" s="12">
        <v>83.343615052436775</v>
      </c>
      <c r="U698" s="9">
        <f>N698/L698</f>
        <v>4.1126876413736376E-3</v>
      </c>
      <c r="V698" s="9">
        <f>O698/L698</f>
        <v>1.4805675508945095E-2</v>
      </c>
      <c r="W698" s="9">
        <f>P698/L698</f>
        <v>9.2535471930906849E-3</v>
      </c>
      <c r="X698" s="9">
        <f>Q698/L698</f>
        <v>0</v>
      </c>
      <c r="Y698" s="9">
        <f>R698/L698</f>
        <v>0.12070738227431627</v>
      </c>
      <c r="Z698" s="9">
        <f>S698/L698</f>
        <v>1.7684556857906642E-2</v>
      </c>
      <c r="AA698" s="9">
        <f>SUM(N698:S698)/L698</f>
        <v>0.16656384947563233</v>
      </c>
      <c r="AB698" s="9" t="str">
        <f>IF(T698&gt;73,"Greater","Less")</f>
        <v>Greater</v>
      </c>
      <c r="AC698" s="9" t="str">
        <f>IF(T698&gt;VLOOKUP(G698,Some_data!$C$3144:$M$3196,11,FALSE),"Greater","Less")</f>
        <v>Greater</v>
      </c>
      <c r="AD698" s="9" t="str">
        <f>IF(T698&gt;VLOOKUP(J698,Some_data!$A$2:$M$3143,13,FALSE),"Greater","Less")</f>
        <v>Greater</v>
      </c>
      <c r="AE698" s="9"/>
      <c r="AF698" t="s">
        <v>30</v>
      </c>
      <c r="AG698" s="1">
        <v>3.15</v>
      </c>
      <c r="AH698" s="2">
        <v>48792</v>
      </c>
      <c r="AI698" s="2">
        <v>46600</v>
      </c>
      <c r="AJ698" t="s">
        <v>31</v>
      </c>
      <c r="AK698" s="2">
        <v>46600</v>
      </c>
      <c r="AL698" t="s">
        <v>31</v>
      </c>
      <c r="AM698" t="s">
        <v>49</v>
      </c>
      <c r="AN698" t="s">
        <v>31</v>
      </c>
      <c r="AO698" t="s">
        <v>49</v>
      </c>
      <c r="AP698" t="s">
        <v>33</v>
      </c>
      <c r="AQ698" t="s">
        <v>31</v>
      </c>
      <c r="AR698" t="s">
        <v>60</v>
      </c>
      <c r="AS698" t="s">
        <v>70</v>
      </c>
      <c r="AT698" s="3">
        <v>3.15</v>
      </c>
      <c r="AU698" s="3">
        <v>3.95</v>
      </c>
      <c r="AV698" s="4">
        <v>525000</v>
      </c>
      <c r="AW698" s="5">
        <v>100</v>
      </c>
      <c r="AX698" s="6">
        <v>525000</v>
      </c>
      <c r="AY698" s="5">
        <v>104.021</v>
      </c>
      <c r="AZ698" s="4">
        <v>546110.25</v>
      </c>
      <c r="BA698" s="4">
        <v>21110.25</v>
      </c>
    </row>
    <row r="699" spans="1:53" hidden="1" x14ac:dyDescent="0.25">
      <c r="A699" t="str">
        <f t="shared" si="28"/>
        <v>Dup</v>
      </c>
      <c r="B699" t="str">
        <f t="shared" si="27"/>
        <v>825198</v>
      </c>
      <c r="C699" t="s">
        <v>845</v>
      </c>
      <c r="D699" t="s">
        <v>27</v>
      </c>
      <c r="E699" t="s">
        <v>839</v>
      </c>
      <c r="F699" t="s">
        <v>1117</v>
      </c>
      <c r="G699" t="s">
        <v>771</v>
      </c>
      <c r="H699" t="str">
        <f>F699&amp;", "&amp;G699</f>
        <v>Marin, CA</v>
      </c>
      <c r="I699" t="s">
        <v>1203</v>
      </c>
      <c r="J699" s="7">
        <v>6041</v>
      </c>
      <c r="K699" t="s">
        <v>1227</v>
      </c>
      <c r="L699">
        <v>4863</v>
      </c>
      <c r="M699">
        <v>4053</v>
      </c>
      <c r="N699">
        <v>20</v>
      </c>
      <c r="O699">
        <v>72</v>
      </c>
      <c r="P699">
        <v>45</v>
      </c>
      <c r="Q699">
        <v>0</v>
      </c>
      <c r="R699">
        <v>587</v>
      </c>
      <c r="S699">
        <v>86</v>
      </c>
      <c r="T699" s="12">
        <v>83.343615052436775</v>
      </c>
      <c r="U699" s="9">
        <f>N699/L699</f>
        <v>4.1126876413736376E-3</v>
      </c>
      <c r="V699" s="9">
        <f>O699/L699</f>
        <v>1.4805675508945095E-2</v>
      </c>
      <c r="W699" s="9">
        <f>P699/L699</f>
        <v>9.2535471930906849E-3</v>
      </c>
      <c r="X699" s="9">
        <f>Q699/L699</f>
        <v>0</v>
      </c>
      <c r="Y699" s="9">
        <f>R699/L699</f>
        <v>0.12070738227431627</v>
      </c>
      <c r="Z699" s="9">
        <f>S699/L699</f>
        <v>1.7684556857906642E-2</v>
      </c>
      <c r="AA699" s="9">
        <f>SUM(N699:S699)/L699</f>
        <v>0.16656384947563233</v>
      </c>
      <c r="AB699" s="9" t="str">
        <f>IF(T699&gt;73,"Greater","Less")</f>
        <v>Greater</v>
      </c>
      <c r="AC699" s="9" t="str">
        <f>IF(T699&gt;VLOOKUP(G699,Some_data!$C$3144:$M$3196,11,FALSE),"Greater","Less")</f>
        <v>Greater</v>
      </c>
      <c r="AD699" s="9" t="str">
        <f>IF(T699&gt;VLOOKUP(J699,Some_data!$A$2:$M$3143,13,FALSE),"Greater","Less")</f>
        <v>Greater</v>
      </c>
      <c r="AE699" s="9"/>
      <c r="AF699" t="s">
        <v>30</v>
      </c>
      <c r="AG699" s="1">
        <v>3.2</v>
      </c>
      <c r="AH699" s="2">
        <v>49157</v>
      </c>
      <c r="AI699" s="2">
        <v>46600</v>
      </c>
      <c r="AJ699" t="s">
        <v>31</v>
      </c>
      <c r="AK699" s="2">
        <v>46600</v>
      </c>
      <c r="AL699" t="s">
        <v>31</v>
      </c>
      <c r="AM699" t="s">
        <v>49</v>
      </c>
      <c r="AN699" t="s">
        <v>31</v>
      </c>
      <c r="AO699" t="s">
        <v>49</v>
      </c>
      <c r="AP699" t="s">
        <v>33</v>
      </c>
      <c r="AQ699" t="s">
        <v>31</v>
      </c>
      <c r="AR699" t="s">
        <v>60</v>
      </c>
      <c r="AS699" t="s">
        <v>70</v>
      </c>
      <c r="AT699" s="3">
        <v>3.2</v>
      </c>
      <c r="AU699" s="3">
        <v>4.0140000000000002</v>
      </c>
      <c r="AV699" s="4">
        <v>545000</v>
      </c>
      <c r="AW699" s="5">
        <v>100</v>
      </c>
      <c r="AX699" s="6">
        <v>545000</v>
      </c>
      <c r="AY699" s="5">
        <v>103.925</v>
      </c>
      <c r="AZ699" s="4">
        <v>566391.25</v>
      </c>
      <c r="BA699" s="4">
        <v>21391.25</v>
      </c>
    </row>
    <row r="700" spans="1:53" hidden="1" x14ac:dyDescent="0.25">
      <c r="A700" t="str">
        <f t="shared" si="28"/>
        <v>Dup</v>
      </c>
      <c r="B700" t="str">
        <f t="shared" si="27"/>
        <v>825198</v>
      </c>
      <c r="C700" t="s">
        <v>846</v>
      </c>
      <c r="D700" t="s">
        <v>27</v>
      </c>
      <c r="E700" t="s">
        <v>839</v>
      </c>
      <c r="F700" t="s">
        <v>1117</v>
      </c>
      <c r="G700" t="s">
        <v>771</v>
      </c>
      <c r="H700" t="str">
        <f>F700&amp;", "&amp;G700</f>
        <v>Marin, CA</v>
      </c>
      <c r="I700" t="s">
        <v>1203</v>
      </c>
      <c r="J700" s="7">
        <v>6041</v>
      </c>
      <c r="K700" t="s">
        <v>1227</v>
      </c>
      <c r="L700">
        <v>4863</v>
      </c>
      <c r="M700">
        <v>4053</v>
      </c>
      <c r="N700">
        <v>20</v>
      </c>
      <c r="O700">
        <v>72</v>
      </c>
      <c r="P700">
        <v>45</v>
      </c>
      <c r="Q700">
        <v>0</v>
      </c>
      <c r="R700">
        <v>587</v>
      </c>
      <c r="S700">
        <v>86</v>
      </c>
      <c r="T700" s="12">
        <v>83.343615052436775</v>
      </c>
      <c r="U700" s="9">
        <f>N700/L700</f>
        <v>4.1126876413736376E-3</v>
      </c>
      <c r="V700" s="9">
        <f>O700/L700</f>
        <v>1.4805675508945095E-2</v>
      </c>
      <c r="W700" s="9">
        <f>P700/L700</f>
        <v>9.2535471930906849E-3</v>
      </c>
      <c r="X700" s="9">
        <f>Q700/L700</f>
        <v>0</v>
      </c>
      <c r="Y700" s="9">
        <f>R700/L700</f>
        <v>0.12070738227431627</v>
      </c>
      <c r="Z700" s="9">
        <f>S700/L700</f>
        <v>1.7684556857906642E-2</v>
      </c>
      <c r="AA700" s="9">
        <f>SUM(N700:S700)/L700</f>
        <v>0.16656384947563233</v>
      </c>
      <c r="AB700" s="9" t="str">
        <f>IF(T700&gt;73,"Greater","Less")</f>
        <v>Greater</v>
      </c>
      <c r="AC700" s="9" t="str">
        <f>IF(T700&gt;VLOOKUP(G700,Some_data!$C$3144:$M$3196,11,FALSE),"Greater","Less")</f>
        <v>Greater</v>
      </c>
      <c r="AD700" s="9" t="str">
        <f>IF(T700&gt;VLOOKUP(J700,Some_data!$A$2:$M$3143,13,FALSE),"Greater","Less")</f>
        <v>Greater</v>
      </c>
      <c r="AE700" s="9"/>
      <c r="AF700" t="s">
        <v>30</v>
      </c>
      <c r="AG700" s="1">
        <v>3.25</v>
      </c>
      <c r="AH700" s="2">
        <v>49522</v>
      </c>
      <c r="AI700" s="2">
        <v>46600</v>
      </c>
      <c r="AJ700" t="s">
        <v>31</v>
      </c>
      <c r="AK700" s="2">
        <v>46600</v>
      </c>
      <c r="AL700" t="s">
        <v>31</v>
      </c>
      <c r="AM700" t="s">
        <v>49</v>
      </c>
      <c r="AN700" t="s">
        <v>31</v>
      </c>
      <c r="AO700" t="s">
        <v>49</v>
      </c>
      <c r="AP700" t="s">
        <v>33</v>
      </c>
      <c r="AQ700" t="s">
        <v>31</v>
      </c>
      <c r="AR700" t="s">
        <v>60</v>
      </c>
      <c r="AS700" t="s">
        <v>70</v>
      </c>
      <c r="AT700" s="3">
        <v>3.25</v>
      </c>
      <c r="AU700" s="3">
        <v>4.077</v>
      </c>
      <c r="AV700" s="4">
        <v>510000</v>
      </c>
      <c r="AW700" s="5">
        <v>100</v>
      </c>
      <c r="AX700" s="6">
        <v>510000</v>
      </c>
      <c r="AY700" s="5">
        <v>104.02</v>
      </c>
      <c r="AZ700" s="4">
        <v>530502</v>
      </c>
      <c r="BA700" s="4">
        <v>20502</v>
      </c>
    </row>
    <row r="701" spans="1:53" x14ac:dyDescent="0.25">
      <c r="A701" t="str">
        <f t="shared" si="28"/>
        <v xml:space="preserve"> </v>
      </c>
      <c r="B701" t="str">
        <f t="shared" si="27"/>
        <v>850221</v>
      </c>
      <c r="C701" t="s">
        <v>244</v>
      </c>
      <c r="D701" t="s">
        <v>27</v>
      </c>
      <c r="E701" t="s">
        <v>245</v>
      </c>
      <c r="F701" t="s">
        <v>1071</v>
      </c>
      <c r="G701" t="s">
        <v>74</v>
      </c>
      <c r="H701" t="str">
        <f>F701&amp;", "&amp;G701</f>
        <v>Warren, OH</v>
      </c>
      <c r="I701" t="s">
        <v>1159</v>
      </c>
      <c r="J701" s="7">
        <v>39165</v>
      </c>
      <c r="K701" t="s">
        <v>1226</v>
      </c>
      <c r="L701">
        <v>18084</v>
      </c>
      <c r="M701">
        <v>16428</v>
      </c>
      <c r="N701">
        <v>472</v>
      </c>
      <c r="O701">
        <v>7</v>
      </c>
      <c r="P701">
        <v>666</v>
      </c>
      <c r="Q701">
        <v>6</v>
      </c>
      <c r="R701">
        <v>48</v>
      </c>
      <c r="S701">
        <v>457</v>
      </c>
      <c r="T701" s="12">
        <v>90.842733908427348</v>
      </c>
      <c r="U701" s="9">
        <f>N701/L701</f>
        <v>2.6100420261004204E-2</v>
      </c>
      <c r="V701" s="9">
        <f>O701/L701</f>
        <v>3.8708250387082502E-4</v>
      </c>
      <c r="W701" s="9">
        <f>P701/L701</f>
        <v>3.6828135368281355E-2</v>
      </c>
      <c r="X701" s="9">
        <f>Q701/L701</f>
        <v>3.3178500331785003E-4</v>
      </c>
      <c r="Y701" s="9">
        <f>R701/L701</f>
        <v>2.6542800265428003E-3</v>
      </c>
      <c r="Z701" s="9">
        <f>S701/L701</f>
        <v>2.5270957752709579E-2</v>
      </c>
      <c r="AA701" s="9">
        <f>SUM(N701:S701)/L701</f>
        <v>9.1572660915726606E-2</v>
      </c>
      <c r="AB701" s="9" t="str">
        <f>IF(T701&gt;73,"Greater","Less")</f>
        <v>Greater</v>
      </c>
      <c r="AC701" s="9" t="str">
        <f>IF(T701&gt;VLOOKUP(G701,Some_data!$C$3144:$M$3196,11,FALSE),"Greater","Less")</f>
        <v>Greater</v>
      </c>
      <c r="AD701" s="9" t="str">
        <f>IF(T701&gt;VLOOKUP(J701,Some_data!$A$2:$M$3143,13,FALSE),"Greater","Less")</f>
        <v>Greater</v>
      </c>
      <c r="AE701" s="12">
        <f>IF(AD701="Greater",0,1)</f>
        <v>0</v>
      </c>
      <c r="AF701" t="s">
        <v>30</v>
      </c>
      <c r="AG701" s="1">
        <v>5</v>
      </c>
      <c r="AH701" s="2">
        <v>43800</v>
      </c>
      <c r="AI701" s="2" t="s">
        <v>31</v>
      </c>
      <c r="AJ701" t="s">
        <v>31</v>
      </c>
      <c r="AK701" s="2">
        <v>43800</v>
      </c>
      <c r="AL701" t="s">
        <v>43</v>
      </c>
      <c r="AM701" t="s">
        <v>31</v>
      </c>
      <c r="AN701" t="s">
        <v>43</v>
      </c>
      <c r="AO701" t="s">
        <v>31</v>
      </c>
      <c r="AP701" t="s">
        <v>69</v>
      </c>
      <c r="AQ701" t="s">
        <v>31</v>
      </c>
      <c r="AR701" t="s">
        <v>100</v>
      </c>
      <c r="AS701" t="s">
        <v>70</v>
      </c>
      <c r="AT701" s="3">
        <v>-0.11</v>
      </c>
      <c r="AU701" s="3">
        <v>-0.17599999999999999</v>
      </c>
      <c r="AV701" s="4">
        <v>500000</v>
      </c>
      <c r="AW701" s="5">
        <v>102.386</v>
      </c>
      <c r="AX701" s="6">
        <v>511930</v>
      </c>
      <c r="AY701" s="5">
        <v>101.721</v>
      </c>
      <c r="AZ701" s="4">
        <v>508605</v>
      </c>
      <c r="BA701" s="4">
        <v>-3325</v>
      </c>
    </row>
    <row r="702" spans="1:53" hidden="1" x14ac:dyDescent="0.25">
      <c r="A702" t="str">
        <f t="shared" si="28"/>
        <v>Dup</v>
      </c>
      <c r="B702" t="str">
        <f t="shared" si="27"/>
        <v>850221</v>
      </c>
      <c r="C702" t="s">
        <v>246</v>
      </c>
      <c r="D702" t="s">
        <v>27</v>
      </c>
      <c r="E702" t="s">
        <v>245</v>
      </c>
      <c r="F702" t="s">
        <v>1071</v>
      </c>
      <c r="G702" t="s">
        <v>74</v>
      </c>
      <c r="H702" t="str">
        <f>F702&amp;", "&amp;G702</f>
        <v>Warren, OH</v>
      </c>
      <c r="I702" t="s">
        <v>1159</v>
      </c>
      <c r="J702" s="7">
        <v>39165</v>
      </c>
      <c r="K702" t="s">
        <v>1226</v>
      </c>
      <c r="L702">
        <v>18084</v>
      </c>
      <c r="M702">
        <v>16428</v>
      </c>
      <c r="N702">
        <v>472</v>
      </c>
      <c r="O702">
        <v>7</v>
      </c>
      <c r="P702">
        <v>666</v>
      </c>
      <c r="Q702">
        <v>6</v>
      </c>
      <c r="R702">
        <v>48</v>
      </c>
      <c r="S702">
        <v>457</v>
      </c>
      <c r="T702" s="12">
        <v>90.842733908427348</v>
      </c>
      <c r="U702" s="9">
        <f>N702/L702</f>
        <v>2.6100420261004204E-2</v>
      </c>
      <c r="V702" s="9">
        <f>O702/L702</f>
        <v>3.8708250387082502E-4</v>
      </c>
      <c r="W702" s="9">
        <f>P702/L702</f>
        <v>3.6828135368281355E-2</v>
      </c>
      <c r="X702" s="9">
        <f>Q702/L702</f>
        <v>3.3178500331785003E-4</v>
      </c>
      <c r="Y702" s="9">
        <f>R702/L702</f>
        <v>2.6542800265428003E-3</v>
      </c>
      <c r="Z702" s="9">
        <f>S702/L702</f>
        <v>2.5270957752709579E-2</v>
      </c>
      <c r="AA702" s="9">
        <f>SUM(N702:S702)/L702</f>
        <v>9.1572660915726606E-2</v>
      </c>
      <c r="AB702" s="9" t="str">
        <f>IF(T702&gt;73,"Greater","Less")</f>
        <v>Greater</v>
      </c>
      <c r="AC702" s="9" t="str">
        <f>IF(T702&gt;VLOOKUP(G702,Some_data!$C$3144:$M$3196,11,FALSE),"Greater","Less")</f>
        <v>Greater</v>
      </c>
      <c r="AD702" s="9" t="str">
        <f>IF(T702&gt;VLOOKUP(J702,Some_data!$A$2:$M$3143,13,FALSE),"Greater","Less")</f>
        <v>Greater</v>
      </c>
      <c r="AE702" s="9"/>
      <c r="AF702" t="s">
        <v>30</v>
      </c>
      <c r="AG702" s="1">
        <v>2</v>
      </c>
      <c r="AH702" s="2">
        <v>44166</v>
      </c>
      <c r="AI702" s="2" t="s">
        <v>31</v>
      </c>
      <c r="AJ702" t="s">
        <v>31</v>
      </c>
      <c r="AK702" s="2">
        <v>44166</v>
      </c>
      <c r="AL702" t="s">
        <v>43</v>
      </c>
      <c r="AM702" t="s">
        <v>31</v>
      </c>
      <c r="AN702" t="s">
        <v>43</v>
      </c>
      <c r="AO702" t="s">
        <v>31</v>
      </c>
      <c r="AP702" t="s">
        <v>69</v>
      </c>
      <c r="AQ702" t="s">
        <v>31</v>
      </c>
      <c r="AR702" t="s">
        <v>100</v>
      </c>
      <c r="AS702" t="s">
        <v>70</v>
      </c>
      <c r="AT702" s="3">
        <v>1.397</v>
      </c>
      <c r="AU702" s="3">
        <v>1.732</v>
      </c>
      <c r="AV702" s="4">
        <v>895000</v>
      </c>
      <c r="AW702" s="5">
        <v>100.872</v>
      </c>
      <c r="AX702" s="6">
        <v>902804.4</v>
      </c>
      <c r="AY702" s="5">
        <v>100.973</v>
      </c>
      <c r="AZ702" s="4">
        <v>903708.35</v>
      </c>
      <c r="BA702" s="4">
        <v>903.95</v>
      </c>
    </row>
    <row r="703" spans="1:53" hidden="1" x14ac:dyDescent="0.25">
      <c r="A703" t="str">
        <f t="shared" si="28"/>
        <v>Dup</v>
      </c>
      <c r="B703" t="str">
        <f t="shared" si="27"/>
        <v>850221</v>
      </c>
      <c r="C703" t="s">
        <v>247</v>
      </c>
      <c r="D703" t="s">
        <v>27</v>
      </c>
      <c r="E703" t="s">
        <v>245</v>
      </c>
      <c r="F703" t="s">
        <v>1071</v>
      </c>
      <c r="G703" t="s">
        <v>74</v>
      </c>
      <c r="H703" t="str">
        <f>F703&amp;", "&amp;G703</f>
        <v>Warren, OH</v>
      </c>
      <c r="I703" t="s">
        <v>1159</v>
      </c>
      <c r="J703" s="7">
        <v>39165</v>
      </c>
      <c r="K703" t="s">
        <v>1226</v>
      </c>
      <c r="L703">
        <v>18084</v>
      </c>
      <c r="M703">
        <v>16428</v>
      </c>
      <c r="N703">
        <v>472</v>
      </c>
      <c r="O703">
        <v>7</v>
      </c>
      <c r="P703">
        <v>666</v>
      </c>
      <c r="Q703">
        <v>6</v>
      </c>
      <c r="R703">
        <v>48</v>
      </c>
      <c r="S703">
        <v>457</v>
      </c>
      <c r="T703" s="12">
        <v>90.842733908427348</v>
      </c>
      <c r="U703" s="9">
        <f>N703/L703</f>
        <v>2.6100420261004204E-2</v>
      </c>
      <c r="V703" s="9">
        <f>O703/L703</f>
        <v>3.8708250387082502E-4</v>
      </c>
      <c r="W703" s="9">
        <f>P703/L703</f>
        <v>3.6828135368281355E-2</v>
      </c>
      <c r="X703" s="9">
        <f>Q703/L703</f>
        <v>3.3178500331785003E-4</v>
      </c>
      <c r="Y703" s="9">
        <f>R703/L703</f>
        <v>2.6542800265428003E-3</v>
      </c>
      <c r="Z703" s="9">
        <f>S703/L703</f>
        <v>2.5270957752709579E-2</v>
      </c>
      <c r="AA703" s="9">
        <f>SUM(N703:S703)/L703</f>
        <v>9.1572660915726606E-2</v>
      </c>
      <c r="AB703" s="9" t="str">
        <f>IF(T703&gt;73,"Greater","Less")</f>
        <v>Greater</v>
      </c>
      <c r="AC703" s="9" t="str">
        <f>IF(T703&gt;VLOOKUP(G703,Some_data!$C$3144:$M$3196,11,FALSE),"Greater","Less")</f>
        <v>Greater</v>
      </c>
      <c r="AD703" s="9" t="str">
        <f>IF(T703&gt;VLOOKUP(J703,Some_data!$A$2:$M$3143,13,FALSE),"Greater","Less")</f>
        <v>Greater</v>
      </c>
      <c r="AE703" s="9"/>
      <c r="AF703" t="s">
        <v>30</v>
      </c>
      <c r="AG703" s="1">
        <v>4</v>
      </c>
      <c r="AH703" s="2">
        <v>44531</v>
      </c>
      <c r="AI703" s="2" t="s">
        <v>31</v>
      </c>
      <c r="AJ703" t="s">
        <v>31</v>
      </c>
      <c r="AK703" s="2">
        <v>44531</v>
      </c>
      <c r="AL703" t="s">
        <v>43</v>
      </c>
      <c r="AM703" t="s">
        <v>31</v>
      </c>
      <c r="AN703" t="s">
        <v>43</v>
      </c>
      <c r="AO703" t="s">
        <v>31</v>
      </c>
      <c r="AP703" t="s">
        <v>69</v>
      </c>
      <c r="AQ703" t="s">
        <v>31</v>
      </c>
      <c r="AR703" t="s">
        <v>100</v>
      </c>
      <c r="AS703" t="s">
        <v>70</v>
      </c>
      <c r="AT703" s="3">
        <v>1.512</v>
      </c>
      <c r="AU703" s="3">
        <v>1.877</v>
      </c>
      <c r="AV703" s="4">
        <v>400000</v>
      </c>
      <c r="AW703" s="5">
        <v>106.002</v>
      </c>
      <c r="AX703" s="6">
        <v>424008</v>
      </c>
      <c r="AY703" s="5">
        <v>106.09399999999999</v>
      </c>
      <c r="AZ703" s="4">
        <v>424376</v>
      </c>
      <c r="BA703" s="4">
        <v>368</v>
      </c>
    </row>
    <row r="704" spans="1:53" hidden="1" x14ac:dyDescent="0.25">
      <c r="A704" t="str">
        <f t="shared" si="28"/>
        <v>Dup</v>
      </c>
      <c r="B704" t="str">
        <f t="shared" si="27"/>
        <v>850221</v>
      </c>
      <c r="C704" t="s">
        <v>248</v>
      </c>
      <c r="D704" t="s">
        <v>27</v>
      </c>
      <c r="E704" t="s">
        <v>245</v>
      </c>
      <c r="F704" t="s">
        <v>1071</v>
      </c>
      <c r="G704" t="s">
        <v>74</v>
      </c>
      <c r="H704" t="str">
        <f>F704&amp;", "&amp;G704</f>
        <v>Warren, OH</v>
      </c>
      <c r="I704" t="s">
        <v>1159</v>
      </c>
      <c r="J704" s="7">
        <v>39165</v>
      </c>
      <c r="K704" t="s">
        <v>1226</v>
      </c>
      <c r="L704">
        <v>18084</v>
      </c>
      <c r="M704">
        <v>16428</v>
      </c>
      <c r="N704">
        <v>472</v>
      </c>
      <c r="O704">
        <v>7</v>
      </c>
      <c r="P704">
        <v>666</v>
      </c>
      <c r="Q704">
        <v>6</v>
      </c>
      <c r="R704">
        <v>48</v>
      </c>
      <c r="S704">
        <v>457</v>
      </c>
      <c r="T704" s="12">
        <v>90.842733908427348</v>
      </c>
      <c r="U704" s="9">
        <f>N704/L704</f>
        <v>2.6100420261004204E-2</v>
      </c>
      <c r="V704" s="9">
        <f>O704/L704</f>
        <v>3.8708250387082502E-4</v>
      </c>
      <c r="W704" s="9">
        <f>P704/L704</f>
        <v>3.6828135368281355E-2</v>
      </c>
      <c r="X704" s="9">
        <f>Q704/L704</f>
        <v>3.3178500331785003E-4</v>
      </c>
      <c r="Y704" s="9">
        <f>R704/L704</f>
        <v>2.6542800265428003E-3</v>
      </c>
      <c r="Z704" s="9">
        <f>S704/L704</f>
        <v>2.5270957752709579E-2</v>
      </c>
      <c r="AA704" s="9">
        <f>SUM(N704:S704)/L704</f>
        <v>9.1572660915726606E-2</v>
      </c>
      <c r="AB704" s="9" t="str">
        <f>IF(T704&gt;73,"Greater","Less")</f>
        <v>Greater</v>
      </c>
      <c r="AC704" s="9" t="str">
        <f>IF(T704&gt;VLOOKUP(G704,Some_data!$C$3144:$M$3196,11,FALSE),"Greater","Less")</f>
        <v>Greater</v>
      </c>
      <c r="AD704" s="9" t="str">
        <f>IF(T704&gt;VLOOKUP(J704,Some_data!$A$2:$M$3143,13,FALSE),"Greater","Less")</f>
        <v>Greater</v>
      </c>
      <c r="AE704" s="9"/>
      <c r="AF704" t="s">
        <v>30</v>
      </c>
      <c r="AG704" s="1">
        <v>2.25</v>
      </c>
      <c r="AH704" s="2">
        <v>44896</v>
      </c>
      <c r="AI704" s="2" t="s">
        <v>31</v>
      </c>
      <c r="AJ704" t="s">
        <v>31</v>
      </c>
      <c r="AK704" s="2">
        <v>44896</v>
      </c>
      <c r="AL704" t="s">
        <v>43</v>
      </c>
      <c r="AM704" t="s">
        <v>31</v>
      </c>
      <c r="AN704" t="s">
        <v>43</v>
      </c>
      <c r="AO704" t="s">
        <v>31</v>
      </c>
      <c r="AP704" t="s">
        <v>69</v>
      </c>
      <c r="AQ704" t="s">
        <v>31</v>
      </c>
      <c r="AR704" t="s">
        <v>100</v>
      </c>
      <c r="AS704" t="s">
        <v>70</v>
      </c>
      <c r="AT704" s="3">
        <v>1.857</v>
      </c>
      <c r="AU704" s="3">
        <v>2.3140000000000001</v>
      </c>
      <c r="AV704" s="4">
        <v>600000</v>
      </c>
      <c r="AW704" s="5">
        <v>101.31399999999999</v>
      </c>
      <c r="AX704" s="6">
        <v>607884</v>
      </c>
      <c r="AY704" s="5">
        <v>102.622</v>
      </c>
      <c r="AZ704" s="4">
        <v>615732</v>
      </c>
      <c r="BA704" s="4">
        <v>7848</v>
      </c>
    </row>
    <row r="705" spans="1:53" hidden="1" x14ac:dyDescent="0.25">
      <c r="A705" t="str">
        <f t="shared" si="28"/>
        <v>Dup</v>
      </c>
      <c r="B705" t="str">
        <f t="shared" si="27"/>
        <v>850221</v>
      </c>
      <c r="C705" t="s">
        <v>249</v>
      </c>
      <c r="D705" t="s">
        <v>27</v>
      </c>
      <c r="E705" t="s">
        <v>245</v>
      </c>
      <c r="F705" t="s">
        <v>1071</v>
      </c>
      <c r="G705" t="s">
        <v>74</v>
      </c>
      <c r="H705" t="str">
        <f>F705&amp;", "&amp;G705</f>
        <v>Warren, OH</v>
      </c>
      <c r="I705" t="s">
        <v>1159</v>
      </c>
      <c r="J705" s="7">
        <v>39165</v>
      </c>
      <c r="K705" t="s">
        <v>1226</v>
      </c>
      <c r="L705">
        <v>18084</v>
      </c>
      <c r="M705">
        <v>16428</v>
      </c>
      <c r="N705">
        <v>472</v>
      </c>
      <c r="O705">
        <v>7</v>
      </c>
      <c r="P705">
        <v>666</v>
      </c>
      <c r="Q705">
        <v>6</v>
      </c>
      <c r="R705">
        <v>48</v>
      </c>
      <c r="S705">
        <v>457</v>
      </c>
      <c r="T705" s="12">
        <v>90.842733908427348</v>
      </c>
      <c r="U705" s="9">
        <f>N705/L705</f>
        <v>2.6100420261004204E-2</v>
      </c>
      <c r="V705" s="9">
        <f>O705/L705</f>
        <v>3.8708250387082502E-4</v>
      </c>
      <c r="W705" s="9">
        <f>P705/L705</f>
        <v>3.6828135368281355E-2</v>
      </c>
      <c r="X705" s="9">
        <f>Q705/L705</f>
        <v>3.3178500331785003E-4</v>
      </c>
      <c r="Y705" s="9">
        <f>R705/L705</f>
        <v>2.6542800265428003E-3</v>
      </c>
      <c r="Z705" s="9">
        <f>S705/L705</f>
        <v>2.5270957752709579E-2</v>
      </c>
      <c r="AA705" s="9">
        <f>SUM(N705:S705)/L705</f>
        <v>9.1572660915726606E-2</v>
      </c>
      <c r="AB705" s="9" t="str">
        <f>IF(T705&gt;73,"Greater","Less")</f>
        <v>Greater</v>
      </c>
      <c r="AC705" s="9" t="str">
        <f>IF(T705&gt;VLOOKUP(G705,Some_data!$C$3144:$M$3196,11,FALSE),"Greater","Less")</f>
        <v>Greater</v>
      </c>
      <c r="AD705" s="9" t="str">
        <f>IF(T705&gt;VLOOKUP(J705,Some_data!$A$2:$M$3143,13,FALSE),"Greater","Less")</f>
        <v>Greater</v>
      </c>
      <c r="AE705" s="9"/>
      <c r="AF705" t="s">
        <v>30</v>
      </c>
      <c r="AG705" s="1">
        <v>4.5</v>
      </c>
      <c r="AH705" s="2">
        <v>45261</v>
      </c>
      <c r="AI705" s="2" t="s">
        <v>31</v>
      </c>
      <c r="AJ705" t="s">
        <v>31</v>
      </c>
      <c r="AK705" s="2">
        <v>45261</v>
      </c>
      <c r="AL705" t="s">
        <v>43</v>
      </c>
      <c r="AM705" t="s">
        <v>31</v>
      </c>
      <c r="AN705" t="s">
        <v>43</v>
      </c>
      <c r="AO705" t="s">
        <v>31</v>
      </c>
      <c r="AP705" t="s">
        <v>69</v>
      </c>
      <c r="AQ705" t="s">
        <v>31</v>
      </c>
      <c r="AR705" t="s">
        <v>100</v>
      </c>
      <c r="AS705" t="s">
        <v>70</v>
      </c>
      <c r="AT705" s="3">
        <v>2.0630000000000002</v>
      </c>
      <c r="AU705" s="3">
        <v>2.5750000000000002</v>
      </c>
      <c r="AV705" s="4">
        <v>395000</v>
      </c>
      <c r="AW705" s="5">
        <v>110.346</v>
      </c>
      <c r="AX705" s="6">
        <v>435866.7</v>
      </c>
      <c r="AY705" s="5">
        <v>113.142</v>
      </c>
      <c r="AZ705" s="4">
        <v>446910.9</v>
      </c>
      <c r="BA705" s="4">
        <v>11044.2</v>
      </c>
    </row>
    <row r="706" spans="1:53" x14ac:dyDescent="0.25">
      <c r="A706" t="str">
        <f t="shared" si="28"/>
        <v xml:space="preserve"> </v>
      </c>
      <c r="B706" t="str">
        <f t="shared" si="27"/>
        <v>862335</v>
      </c>
      <c r="C706" t="s">
        <v>638</v>
      </c>
      <c r="D706" t="s">
        <v>27</v>
      </c>
      <c r="E706" t="s">
        <v>639</v>
      </c>
      <c r="F706" t="s">
        <v>1086</v>
      </c>
      <c r="G706" t="s">
        <v>323</v>
      </c>
      <c r="H706" t="str">
        <f>F706&amp;", "&amp;G706</f>
        <v>Dane, WI</v>
      </c>
      <c r="I706" t="s">
        <v>1174</v>
      </c>
      <c r="J706" s="7">
        <v>55025</v>
      </c>
      <c r="K706" t="s">
        <v>1226</v>
      </c>
      <c r="L706">
        <v>13058</v>
      </c>
      <c r="M706">
        <v>12058</v>
      </c>
      <c r="N706">
        <v>455</v>
      </c>
      <c r="O706">
        <v>18</v>
      </c>
      <c r="P706">
        <v>122</v>
      </c>
      <c r="Q706">
        <v>0</v>
      </c>
      <c r="R706">
        <v>50</v>
      </c>
      <c r="S706">
        <v>355</v>
      </c>
      <c r="T706" s="12">
        <v>92.341859396538524</v>
      </c>
      <c r="U706" s="9">
        <f>N706/L706</f>
        <v>3.4844539745749734E-2</v>
      </c>
      <c r="V706" s="9">
        <f>O706/L706</f>
        <v>1.3784653086230663E-3</v>
      </c>
      <c r="W706" s="9">
        <f>P706/L706</f>
        <v>9.3429315362230057E-3</v>
      </c>
      <c r="X706" s="9">
        <f>Q706/L706</f>
        <v>0</v>
      </c>
      <c r="Y706" s="9">
        <f>R706/L706</f>
        <v>3.8290703017307397E-3</v>
      </c>
      <c r="Z706" s="9">
        <f>S706/L706</f>
        <v>2.7186399142288254E-2</v>
      </c>
      <c r="AA706" s="9">
        <f>SUM(N706:S706)/L706</f>
        <v>7.6581406034614802E-2</v>
      </c>
      <c r="AB706" s="9" t="str">
        <f>IF(T706&gt;73,"Greater","Less")</f>
        <v>Greater</v>
      </c>
      <c r="AC706" s="9" t="str">
        <f>IF(T706&gt;VLOOKUP(G706,Some_data!$C$3144:$M$3196,11,FALSE),"Greater","Less")</f>
        <v>Greater</v>
      </c>
      <c r="AD706" s="9" t="str">
        <f>IF(T706&gt;VLOOKUP(J706,Some_data!$A$2:$M$3143,13,FALSE),"Greater","Less")</f>
        <v>Greater</v>
      </c>
      <c r="AE706" s="12">
        <f>IF(AD706="Greater",0,1)</f>
        <v>0</v>
      </c>
      <c r="AF706" t="s">
        <v>30</v>
      </c>
      <c r="AG706" s="1">
        <v>2.125</v>
      </c>
      <c r="AH706" s="2">
        <v>45748</v>
      </c>
      <c r="AI706" s="2">
        <v>45383</v>
      </c>
      <c r="AJ706" t="s">
        <v>31</v>
      </c>
      <c r="AK706" s="2">
        <v>45383</v>
      </c>
      <c r="AL706" t="s">
        <v>32</v>
      </c>
      <c r="AM706" t="s">
        <v>31</v>
      </c>
      <c r="AN706" t="s">
        <v>32</v>
      </c>
      <c r="AO706" t="s">
        <v>31</v>
      </c>
      <c r="AP706" t="s">
        <v>33</v>
      </c>
      <c r="AQ706" t="s">
        <v>31</v>
      </c>
      <c r="AR706" t="s">
        <v>100</v>
      </c>
      <c r="AS706" t="s">
        <v>70</v>
      </c>
      <c r="AT706" s="3">
        <v>2.1</v>
      </c>
      <c r="AU706" s="3">
        <v>2.621</v>
      </c>
      <c r="AV706" s="4">
        <v>1005000</v>
      </c>
      <c r="AW706" s="5">
        <v>100.114</v>
      </c>
      <c r="AX706" s="6">
        <v>1006145.7</v>
      </c>
      <c r="AY706" s="5">
        <v>101.905</v>
      </c>
      <c r="AZ706" s="4">
        <v>1024145.25</v>
      </c>
      <c r="BA706" s="4">
        <v>17999.55</v>
      </c>
    </row>
    <row r="707" spans="1:53" hidden="1" x14ac:dyDescent="0.25">
      <c r="A707" t="str">
        <f t="shared" si="28"/>
        <v>Dup</v>
      </c>
      <c r="B707" t="str">
        <f t="shared" si="27"/>
        <v>862335</v>
      </c>
      <c r="C707" t="s">
        <v>640</v>
      </c>
      <c r="D707" t="s">
        <v>27</v>
      </c>
      <c r="E707" t="s">
        <v>639</v>
      </c>
      <c r="F707" t="s">
        <v>1086</v>
      </c>
      <c r="G707" t="s">
        <v>323</v>
      </c>
      <c r="H707" t="str">
        <f>F707&amp;", "&amp;G707</f>
        <v>Dane, WI</v>
      </c>
      <c r="I707" t="s">
        <v>1174</v>
      </c>
      <c r="J707" s="7">
        <v>55025</v>
      </c>
      <c r="K707" t="s">
        <v>1226</v>
      </c>
      <c r="L707">
        <v>13058</v>
      </c>
      <c r="M707">
        <v>12058</v>
      </c>
      <c r="N707">
        <v>455</v>
      </c>
      <c r="O707">
        <v>18</v>
      </c>
      <c r="P707">
        <v>122</v>
      </c>
      <c r="Q707">
        <v>0</v>
      </c>
      <c r="R707">
        <v>50</v>
      </c>
      <c r="S707">
        <v>355</v>
      </c>
      <c r="T707" s="12">
        <v>92.341859396538524</v>
      </c>
      <c r="U707" s="9">
        <f>N707/L707</f>
        <v>3.4844539745749734E-2</v>
      </c>
      <c r="V707" s="9">
        <f>O707/L707</f>
        <v>1.3784653086230663E-3</v>
      </c>
      <c r="W707" s="9">
        <f>P707/L707</f>
        <v>9.3429315362230057E-3</v>
      </c>
      <c r="X707" s="9">
        <f>Q707/L707</f>
        <v>0</v>
      </c>
      <c r="Y707" s="9">
        <f>R707/L707</f>
        <v>3.8290703017307397E-3</v>
      </c>
      <c r="Z707" s="9">
        <f>S707/L707</f>
        <v>2.7186399142288254E-2</v>
      </c>
      <c r="AA707" s="9">
        <f>SUM(N707:S707)/L707</f>
        <v>7.6581406034614802E-2</v>
      </c>
      <c r="AB707" s="9" t="str">
        <f>IF(T707&gt;73,"Greater","Less")</f>
        <v>Greater</v>
      </c>
      <c r="AC707" s="9" t="str">
        <f>IF(T707&gt;VLOOKUP(G707,Some_data!$C$3144:$M$3196,11,FALSE),"Greater","Less")</f>
        <v>Greater</v>
      </c>
      <c r="AD707" s="9" t="str">
        <f>IF(T707&gt;VLOOKUP(J707,Some_data!$A$2:$M$3143,13,FALSE),"Greater","Less")</f>
        <v>Greater</v>
      </c>
      <c r="AE707" s="9"/>
      <c r="AF707" t="s">
        <v>30</v>
      </c>
      <c r="AG707" s="1">
        <v>2.25</v>
      </c>
      <c r="AH707" s="2">
        <v>46113</v>
      </c>
      <c r="AI707" s="2">
        <v>45383</v>
      </c>
      <c r="AJ707" t="s">
        <v>31</v>
      </c>
      <c r="AK707" s="2">
        <v>45383</v>
      </c>
      <c r="AL707" t="s">
        <v>32</v>
      </c>
      <c r="AM707" t="s">
        <v>31</v>
      </c>
      <c r="AN707" t="s">
        <v>32</v>
      </c>
      <c r="AO707" t="s">
        <v>31</v>
      </c>
      <c r="AP707" t="s">
        <v>33</v>
      </c>
      <c r="AQ707" t="s">
        <v>31</v>
      </c>
      <c r="AR707" t="s">
        <v>100</v>
      </c>
      <c r="AS707" t="s">
        <v>70</v>
      </c>
      <c r="AT707" s="3">
        <v>2.1989999999999998</v>
      </c>
      <c r="AU707" s="3">
        <v>2.7469999999999999</v>
      </c>
      <c r="AV707" s="4">
        <v>1030000</v>
      </c>
      <c r="AW707" s="5">
        <v>100.23</v>
      </c>
      <c r="AX707" s="6">
        <v>1032369</v>
      </c>
      <c r="AY707" s="5">
        <v>102.08799999999999</v>
      </c>
      <c r="AZ707" s="4">
        <v>1051506.3999999999</v>
      </c>
      <c r="BA707" s="4">
        <v>19137.400000000001</v>
      </c>
    </row>
    <row r="708" spans="1:53" hidden="1" x14ac:dyDescent="0.25">
      <c r="A708" t="str">
        <f t="shared" si="28"/>
        <v>Dup</v>
      </c>
      <c r="B708" t="str">
        <f t="shared" ref="B708:B771" si="30">LEFT(C708,6)</f>
        <v>862335</v>
      </c>
      <c r="C708" t="s">
        <v>641</v>
      </c>
      <c r="D708" t="s">
        <v>27</v>
      </c>
      <c r="E708" t="s">
        <v>639</v>
      </c>
      <c r="F708" t="s">
        <v>1086</v>
      </c>
      <c r="G708" t="s">
        <v>323</v>
      </c>
      <c r="H708" t="str">
        <f>F708&amp;", "&amp;G708</f>
        <v>Dane, WI</v>
      </c>
      <c r="I708" t="s">
        <v>1174</v>
      </c>
      <c r="J708" s="7">
        <v>55025</v>
      </c>
      <c r="K708" t="s">
        <v>1226</v>
      </c>
      <c r="L708">
        <v>13058</v>
      </c>
      <c r="M708">
        <v>12058</v>
      </c>
      <c r="N708">
        <v>455</v>
      </c>
      <c r="O708">
        <v>18</v>
      </c>
      <c r="P708">
        <v>122</v>
      </c>
      <c r="Q708">
        <v>0</v>
      </c>
      <c r="R708">
        <v>50</v>
      </c>
      <c r="S708">
        <v>355</v>
      </c>
      <c r="T708" s="12">
        <v>92.341859396538524</v>
      </c>
      <c r="U708" s="9">
        <f>N708/L708</f>
        <v>3.4844539745749734E-2</v>
      </c>
      <c r="V708" s="9">
        <f>O708/L708</f>
        <v>1.3784653086230663E-3</v>
      </c>
      <c r="W708" s="9">
        <f>P708/L708</f>
        <v>9.3429315362230057E-3</v>
      </c>
      <c r="X708" s="9">
        <f>Q708/L708</f>
        <v>0</v>
      </c>
      <c r="Y708" s="9">
        <f>R708/L708</f>
        <v>3.8290703017307397E-3</v>
      </c>
      <c r="Z708" s="9">
        <f>S708/L708</f>
        <v>2.7186399142288254E-2</v>
      </c>
      <c r="AA708" s="9">
        <f>SUM(N708:S708)/L708</f>
        <v>7.6581406034614802E-2</v>
      </c>
      <c r="AB708" s="9" t="str">
        <f>IF(T708&gt;73,"Greater","Less")</f>
        <v>Greater</v>
      </c>
      <c r="AC708" s="9" t="str">
        <f>IF(T708&gt;VLOOKUP(G708,Some_data!$C$3144:$M$3196,11,FALSE),"Greater","Less")</f>
        <v>Greater</v>
      </c>
      <c r="AD708" s="9" t="str">
        <f>IF(T708&gt;VLOOKUP(J708,Some_data!$A$2:$M$3143,13,FALSE),"Greater","Less")</f>
        <v>Greater</v>
      </c>
      <c r="AE708" s="9"/>
      <c r="AF708" t="s">
        <v>30</v>
      </c>
      <c r="AG708" s="1">
        <v>2.375</v>
      </c>
      <c r="AH708" s="2">
        <v>46478</v>
      </c>
      <c r="AI708" s="2">
        <v>45383</v>
      </c>
      <c r="AJ708" t="s">
        <v>31</v>
      </c>
      <c r="AK708" s="2">
        <v>45383</v>
      </c>
      <c r="AL708" t="s">
        <v>32</v>
      </c>
      <c r="AM708" t="s">
        <v>31</v>
      </c>
      <c r="AN708" t="s">
        <v>32</v>
      </c>
      <c r="AO708" t="s">
        <v>31</v>
      </c>
      <c r="AP708" t="s">
        <v>33</v>
      </c>
      <c r="AQ708" t="s">
        <v>31</v>
      </c>
      <c r="AR708" t="s">
        <v>100</v>
      </c>
      <c r="AS708" t="s">
        <v>70</v>
      </c>
      <c r="AT708" s="3">
        <v>2.2989999999999999</v>
      </c>
      <c r="AU708" s="3">
        <v>2.8730000000000002</v>
      </c>
      <c r="AV708" s="4">
        <v>1205000</v>
      </c>
      <c r="AW708" s="5">
        <v>100.343</v>
      </c>
      <c r="AX708" s="6">
        <v>1209133.1499999999</v>
      </c>
      <c r="AY708" s="5">
        <v>102.44</v>
      </c>
      <c r="AZ708" s="4">
        <v>1234402</v>
      </c>
      <c r="BA708" s="4">
        <v>25268.85</v>
      </c>
    </row>
    <row r="709" spans="1:53" x14ac:dyDescent="0.25">
      <c r="A709" t="str">
        <f t="shared" ref="A709:A772" si="31">IF(B709=B708,"Dup"," ")</f>
        <v xml:space="preserve"> </v>
      </c>
      <c r="B709" t="str">
        <f t="shared" si="30"/>
        <v>864813</v>
      </c>
      <c r="C709" t="s">
        <v>642</v>
      </c>
      <c r="D709" t="s">
        <v>27</v>
      </c>
      <c r="E709" t="s">
        <v>643</v>
      </c>
      <c r="F709" t="s">
        <v>1066</v>
      </c>
      <c r="G709" t="s">
        <v>357</v>
      </c>
      <c r="H709" t="str">
        <f>F709&amp;", "&amp;G709</f>
        <v>Suffolk, VA</v>
      </c>
      <c r="I709" s="8">
        <v>51800</v>
      </c>
      <c r="J709" s="7">
        <v>51800</v>
      </c>
      <c r="K709" t="s">
        <v>1226</v>
      </c>
      <c r="L709">
        <v>88057</v>
      </c>
      <c r="M709">
        <v>45846</v>
      </c>
      <c r="N709">
        <v>36822</v>
      </c>
      <c r="O709">
        <v>141</v>
      </c>
      <c r="P709">
        <v>1448</v>
      </c>
      <c r="Q709">
        <v>35</v>
      </c>
      <c r="R709">
        <v>545</v>
      </c>
      <c r="S709">
        <v>3220</v>
      </c>
      <c r="T709" s="12">
        <v>52.064003997410765</v>
      </c>
      <c r="U709" s="9">
        <f>N709/L709</f>
        <v>0.41816096392109658</v>
      </c>
      <c r="V709" s="9">
        <f>O709/L709</f>
        <v>1.6012355633282986E-3</v>
      </c>
      <c r="W709" s="9">
        <f>P709/L709</f>
        <v>1.6443894295740259E-2</v>
      </c>
      <c r="X709" s="9">
        <f>Q709/L709</f>
        <v>3.9746982068432948E-4</v>
      </c>
      <c r="Y709" s="9">
        <f>R709/L709</f>
        <v>6.1891729220845586E-3</v>
      </c>
      <c r="Z709" s="9">
        <f>S709/L709</f>
        <v>3.656722350295831E-2</v>
      </c>
      <c r="AA709" s="9">
        <f>SUM(N709:S709)/L709</f>
        <v>0.47935996002589232</v>
      </c>
      <c r="AB709" s="9" t="str">
        <f>IF(T709&gt;73,"Greater","Less")</f>
        <v>Less</v>
      </c>
      <c r="AC709" s="9" t="str">
        <f>IF(T709&gt;VLOOKUP(G709,Some_data!$C$3144:$M$3196,11,FALSE),"Greater","Less")</f>
        <v>Less</v>
      </c>
      <c r="AD709" s="9" t="str">
        <f>IF(T709&gt;VLOOKUP(J709,Some_data!$A$2:$M$3143,13,FALSE),"Greater","Less")</f>
        <v>Less</v>
      </c>
      <c r="AE709" s="12">
        <f>IF(AD709="Greater",0,1)</f>
        <v>1</v>
      </c>
      <c r="AF709" t="s">
        <v>87</v>
      </c>
      <c r="AG709" s="1">
        <v>2.95</v>
      </c>
      <c r="AH709" s="2">
        <v>47515</v>
      </c>
      <c r="AI709" s="2">
        <v>46784</v>
      </c>
      <c r="AJ709" t="s">
        <v>31</v>
      </c>
      <c r="AK709" s="2">
        <v>46784</v>
      </c>
      <c r="AL709" t="s">
        <v>43</v>
      </c>
      <c r="AM709" t="s">
        <v>89</v>
      </c>
      <c r="AN709" t="s">
        <v>43</v>
      </c>
      <c r="AO709" t="s">
        <v>89</v>
      </c>
      <c r="AP709" t="s">
        <v>33</v>
      </c>
      <c r="AQ709" t="s">
        <v>31</v>
      </c>
      <c r="AR709" t="s">
        <v>100</v>
      </c>
      <c r="AS709" t="s">
        <v>70</v>
      </c>
      <c r="AT709" s="3">
        <v>2.95</v>
      </c>
      <c r="AU709" s="3">
        <v>3.55</v>
      </c>
      <c r="AV709" s="4">
        <v>1030000</v>
      </c>
      <c r="AW709" s="5">
        <v>100</v>
      </c>
      <c r="AX709" s="6">
        <v>1030000</v>
      </c>
      <c r="AY709" s="5">
        <v>107.268</v>
      </c>
      <c r="AZ709" s="4">
        <v>1104860.3999999999</v>
      </c>
      <c r="BA709" s="4">
        <v>74860.399999999994</v>
      </c>
    </row>
    <row r="710" spans="1:53" hidden="1" x14ac:dyDescent="0.25">
      <c r="A710" t="str">
        <f t="shared" si="31"/>
        <v>Dup</v>
      </c>
      <c r="B710" t="str">
        <f t="shared" si="30"/>
        <v>864813</v>
      </c>
      <c r="C710" t="s">
        <v>644</v>
      </c>
      <c r="D710" t="s">
        <v>27</v>
      </c>
      <c r="E710" t="s">
        <v>643</v>
      </c>
      <c r="F710" t="s">
        <v>1066</v>
      </c>
      <c r="G710" t="s">
        <v>357</v>
      </c>
      <c r="H710" t="str">
        <f>F710&amp;", "&amp;G710</f>
        <v>Suffolk, VA</v>
      </c>
      <c r="I710" s="8">
        <v>51800</v>
      </c>
      <c r="J710" s="7">
        <v>51800</v>
      </c>
      <c r="K710" t="s">
        <v>1226</v>
      </c>
      <c r="L710">
        <v>88057</v>
      </c>
      <c r="M710">
        <v>45846</v>
      </c>
      <c r="N710">
        <v>36822</v>
      </c>
      <c r="O710">
        <v>141</v>
      </c>
      <c r="P710">
        <v>1448</v>
      </c>
      <c r="Q710">
        <v>35</v>
      </c>
      <c r="R710">
        <v>545</v>
      </c>
      <c r="S710">
        <v>3220</v>
      </c>
      <c r="T710" s="12">
        <v>52.064003997410765</v>
      </c>
      <c r="U710" s="9">
        <f>N710/L710</f>
        <v>0.41816096392109658</v>
      </c>
      <c r="V710" s="9">
        <f>O710/L710</f>
        <v>1.6012355633282986E-3</v>
      </c>
      <c r="W710" s="9">
        <f>P710/L710</f>
        <v>1.6443894295740259E-2</v>
      </c>
      <c r="X710" s="9">
        <f>Q710/L710</f>
        <v>3.9746982068432948E-4</v>
      </c>
      <c r="Y710" s="9">
        <f>R710/L710</f>
        <v>6.1891729220845586E-3</v>
      </c>
      <c r="Z710" s="9">
        <f>S710/L710</f>
        <v>3.656722350295831E-2</v>
      </c>
      <c r="AA710" s="9">
        <f>SUM(N710:S710)/L710</f>
        <v>0.47935996002589232</v>
      </c>
      <c r="AB710" s="9" t="str">
        <f>IF(T710&gt;73,"Greater","Less")</f>
        <v>Less</v>
      </c>
      <c r="AC710" s="9" t="str">
        <f>IF(T710&gt;VLOOKUP(G710,Some_data!$C$3144:$M$3196,11,FALSE),"Greater","Less")</f>
        <v>Less</v>
      </c>
      <c r="AD710" s="9" t="str">
        <f>IF(T710&gt;VLOOKUP(J710,Some_data!$A$2:$M$3143,13,FALSE),"Greater","Less")</f>
        <v>Less</v>
      </c>
      <c r="AE710" s="9"/>
      <c r="AF710" t="s">
        <v>87</v>
      </c>
      <c r="AG710" s="1">
        <v>3.05</v>
      </c>
      <c r="AH710" s="2">
        <v>47880</v>
      </c>
      <c r="AI710" s="2">
        <v>46784</v>
      </c>
      <c r="AJ710" t="s">
        <v>31</v>
      </c>
      <c r="AK710" s="2">
        <v>46784</v>
      </c>
      <c r="AL710" t="s">
        <v>43</v>
      </c>
      <c r="AM710" t="s">
        <v>89</v>
      </c>
      <c r="AN710" t="s">
        <v>43</v>
      </c>
      <c r="AO710" t="s">
        <v>89</v>
      </c>
      <c r="AP710" t="s">
        <v>33</v>
      </c>
      <c r="AQ710" t="s">
        <v>31</v>
      </c>
      <c r="AR710" t="s">
        <v>100</v>
      </c>
      <c r="AS710" t="s">
        <v>70</v>
      </c>
      <c r="AT710" s="3">
        <v>3.05</v>
      </c>
      <c r="AU710" s="3">
        <v>3.677</v>
      </c>
      <c r="AV710" s="4">
        <v>1065000</v>
      </c>
      <c r="AW710" s="5">
        <v>100</v>
      </c>
      <c r="AX710" s="6">
        <v>1065000</v>
      </c>
      <c r="AY710" s="5">
        <v>106.70399999999999</v>
      </c>
      <c r="AZ710" s="4">
        <v>1136397.6000000001</v>
      </c>
      <c r="BA710" s="4">
        <v>71397.600000000006</v>
      </c>
    </row>
    <row r="711" spans="1:53" hidden="1" x14ac:dyDescent="0.25">
      <c r="A711" t="str">
        <f t="shared" si="31"/>
        <v>Dup</v>
      </c>
      <c r="B711" t="str">
        <f t="shared" si="30"/>
        <v>864813</v>
      </c>
      <c r="C711" t="s">
        <v>645</v>
      </c>
      <c r="D711" t="s">
        <v>27</v>
      </c>
      <c r="E711" t="s">
        <v>643</v>
      </c>
      <c r="F711" t="s">
        <v>1066</v>
      </c>
      <c r="G711" t="s">
        <v>357</v>
      </c>
      <c r="H711" t="str">
        <f>F711&amp;", "&amp;G711</f>
        <v>Suffolk, VA</v>
      </c>
      <c r="I711" s="8">
        <v>51800</v>
      </c>
      <c r="J711" s="7">
        <v>51800</v>
      </c>
      <c r="K711" t="s">
        <v>1226</v>
      </c>
      <c r="L711">
        <v>88057</v>
      </c>
      <c r="M711">
        <v>45846</v>
      </c>
      <c r="N711">
        <v>36822</v>
      </c>
      <c r="O711">
        <v>141</v>
      </c>
      <c r="P711">
        <v>1448</v>
      </c>
      <c r="Q711">
        <v>35</v>
      </c>
      <c r="R711">
        <v>545</v>
      </c>
      <c r="S711">
        <v>3220</v>
      </c>
      <c r="T711" s="12">
        <v>52.064003997410765</v>
      </c>
      <c r="U711" s="9">
        <f>N711/L711</f>
        <v>0.41816096392109658</v>
      </c>
      <c r="V711" s="9">
        <f>O711/L711</f>
        <v>1.6012355633282986E-3</v>
      </c>
      <c r="W711" s="9">
        <f>P711/L711</f>
        <v>1.6443894295740259E-2</v>
      </c>
      <c r="X711" s="9">
        <f>Q711/L711</f>
        <v>3.9746982068432948E-4</v>
      </c>
      <c r="Y711" s="9">
        <f>R711/L711</f>
        <v>6.1891729220845586E-3</v>
      </c>
      <c r="Z711" s="9">
        <f>S711/L711</f>
        <v>3.656722350295831E-2</v>
      </c>
      <c r="AA711" s="9">
        <f>SUM(N711:S711)/L711</f>
        <v>0.47935996002589232</v>
      </c>
      <c r="AB711" s="9" t="str">
        <f>IF(T711&gt;73,"Greater","Less")</f>
        <v>Less</v>
      </c>
      <c r="AC711" s="9" t="str">
        <f>IF(T711&gt;VLOOKUP(G711,Some_data!$C$3144:$M$3196,11,FALSE),"Greater","Less")</f>
        <v>Less</v>
      </c>
      <c r="AD711" s="9" t="str">
        <f>IF(T711&gt;VLOOKUP(J711,Some_data!$A$2:$M$3143,13,FALSE),"Greater","Less")</f>
        <v>Less</v>
      </c>
      <c r="AE711" s="9"/>
      <c r="AF711" t="s">
        <v>87</v>
      </c>
      <c r="AG711" s="1">
        <v>3.1</v>
      </c>
      <c r="AH711" s="2">
        <v>48245</v>
      </c>
      <c r="AI711" s="2">
        <v>46784</v>
      </c>
      <c r="AJ711" t="s">
        <v>31</v>
      </c>
      <c r="AK711" s="2">
        <v>46784</v>
      </c>
      <c r="AL711" t="s">
        <v>43</v>
      </c>
      <c r="AM711" t="s">
        <v>89</v>
      </c>
      <c r="AN711" t="s">
        <v>43</v>
      </c>
      <c r="AO711" t="s">
        <v>89</v>
      </c>
      <c r="AP711" t="s">
        <v>33</v>
      </c>
      <c r="AQ711" t="s">
        <v>31</v>
      </c>
      <c r="AR711" t="s">
        <v>100</v>
      </c>
      <c r="AS711" t="s">
        <v>70</v>
      </c>
      <c r="AT711" s="3">
        <v>3.1</v>
      </c>
      <c r="AU711" s="3">
        <v>3.74</v>
      </c>
      <c r="AV711" s="4">
        <v>1100000</v>
      </c>
      <c r="AW711" s="5">
        <v>100</v>
      </c>
      <c r="AX711" s="6">
        <v>1100000</v>
      </c>
      <c r="AY711" s="5">
        <v>105.72199999999999</v>
      </c>
      <c r="AZ711" s="4">
        <v>1162942</v>
      </c>
      <c r="BA711" s="4">
        <v>62942</v>
      </c>
    </row>
    <row r="712" spans="1:53" hidden="1" x14ac:dyDescent="0.25">
      <c r="A712" t="str">
        <f t="shared" si="31"/>
        <v>Dup</v>
      </c>
      <c r="B712" t="str">
        <f t="shared" si="30"/>
        <v>864813</v>
      </c>
      <c r="C712" t="s">
        <v>646</v>
      </c>
      <c r="D712" t="s">
        <v>27</v>
      </c>
      <c r="E712" t="s">
        <v>643</v>
      </c>
      <c r="F712" t="s">
        <v>1066</v>
      </c>
      <c r="G712" t="s">
        <v>357</v>
      </c>
      <c r="H712" t="str">
        <f>F712&amp;", "&amp;G712</f>
        <v>Suffolk, VA</v>
      </c>
      <c r="I712" s="8">
        <v>51800</v>
      </c>
      <c r="J712" s="7">
        <v>51800</v>
      </c>
      <c r="K712" t="s">
        <v>1226</v>
      </c>
      <c r="L712">
        <v>88057</v>
      </c>
      <c r="M712">
        <v>45846</v>
      </c>
      <c r="N712">
        <v>36822</v>
      </c>
      <c r="O712">
        <v>141</v>
      </c>
      <c r="P712">
        <v>1448</v>
      </c>
      <c r="Q712">
        <v>35</v>
      </c>
      <c r="R712">
        <v>545</v>
      </c>
      <c r="S712">
        <v>3220</v>
      </c>
      <c r="T712" s="12">
        <v>52.064003997410765</v>
      </c>
      <c r="U712" s="9">
        <f>N712/L712</f>
        <v>0.41816096392109658</v>
      </c>
      <c r="V712" s="9">
        <f>O712/L712</f>
        <v>1.6012355633282986E-3</v>
      </c>
      <c r="W712" s="9">
        <f>P712/L712</f>
        <v>1.6443894295740259E-2</v>
      </c>
      <c r="X712" s="9">
        <f>Q712/L712</f>
        <v>3.9746982068432948E-4</v>
      </c>
      <c r="Y712" s="9">
        <f>R712/L712</f>
        <v>6.1891729220845586E-3</v>
      </c>
      <c r="Z712" s="9">
        <f>S712/L712</f>
        <v>3.656722350295831E-2</v>
      </c>
      <c r="AA712" s="9">
        <f>SUM(N712:S712)/L712</f>
        <v>0.47935996002589232</v>
      </c>
      <c r="AB712" s="9" t="str">
        <f>IF(T712&gt;73,"Greater","Less")</f>
        <v>Less</v>
      </c>
      <c r="AC712" s="9" t="str">
        <f>IF(T712&gt;VLOOKUP(G712,Some_data!$C$3144:$M$3196,11,FALSE),"Greater","Less")</f>
        <v>Less</v>
      </c>
      <c r="AD712" s="9" t="str">
        <f>IF(T712&gt;VLOOKUP(J712,Some_data!$A$2:$M$3143,13,FALSE),"Greater","Less")</f>
        <v>Less</v>
      </c>
      <c r="AE712" s="9"/>
      <c r="AF712" t="s">
        <v>87</v>
      </c>
      <c r="AG712" s="1">
        <v>3.2</v>
      </c>
      <c r="AH712" s="2">
        <v>48611</v>
      </c>
      <c r="AI712" s="2">
        <v>46784</v>
      </c>
      <c r="AJ712" t="s">
        <v>31</v>
      </c>
      <c r="AK712" s="2">
        <v>46784</v>
      </c>
      <c r="AL712" t="s">
        <v>43</v>
      </c>
      <c r="AM712" t="s">
        <v>89</v>
      </c>
      <c r="AN712" t="s">
        <v>43</v>
      </c>
      <c r="AO712" t="s">
        <v>89</v>
      </c>
      <c r="AP712" t="s">
        <v>33</v>
      </c>
      <c r="AQ712" t="s">
        <v>31</v>
      </c>
      <c r="AR712" t="s">
        <v>100</v>
      </c>
      <c r="AS712" t="s">
        <v>70</v>
      </c>
      <c r="AT712" s="3">
        <v>3.2</v>
      </c>
      <c r="AU712" s="3">
        <v>3.867</v>
      </c>
      <c r="AV712" s="4">
        <v>1130000</v>
      </c>
      <c r="AW712" s="5">
        <v>100</v>
      </c>
      <c r="AX712" s="6">
        <v>1130000</v>
      </c>
      <c r="AY712" s="5">
        <v>104.642</v>
      </c>
      <c r="AZ712" s="4">
        <v>1182454.6000000001</v>
      </c>
      <c r="BA712" s="4">
        <v>52454.6</v>
      </c>
    </row>
    <row r="713" spans="1:53" hidden="1" x14ac:dyDescent="0.25">
      <c r="A713" t="str">
        <f t="shared" si="31"/>
        <v>Dup</v>
      </c>
      <c r="B713" t="str">
        <f t="shared" si="30"/>
        <v>864813</v>
      </c>
      <c r="C713" t="s">
        <v>647</v>
      </c>
      <c r="D713" t="s">
        <v>27</v>
      </c>
      <c r="E713" t="s">
        <v>643</v>
      </c>
      <c r="F713" t="s">
        <v>1066</v>
      </c>
      <c r="G713" t="s">
        <v>357</v>
      </c>
      <c r="H713" t="str">
        <f>F713&amp;", "&amp;G713</f>
        <v>Suffolk, VA</v>
      </c>
      <c r="I713" s="8">
        <v>51800</v>
      </c>
      <c r="J713" s="7">
        <v>51800</v>
      </c>
      <c r="K713" t="s">
        <v>1226</v>
      </c>
      <c r="L713">
        <v>88057</v>
      </c>
      <c r="M713">
        <v>45846</v>
      </c>
      <c r="N713">
        <v>36822</v>
      </c>
      <c r="O713">
        <v>141</v>
      </c>
      <c r="P713">
        <v>1448</v>
      </c>
      <c r="Q713">
        <v>35</v>
      </c>
      <c r="R713">
        <v>545</v>
      </c>
      <c r="S713">
        <v>3220</v>
      </c>
      <c r="T713" s="12">
        <v>52.064003997410765</v>
      </c>
      <c r="U713" s="9">
        <f>N713/L713</f>
        <v>0.41816096392109658</v>
      </c>
      <c r="V713" s="9">
        <f>O713/L713</f>
        <v>1.6012355633282986E-3</v>
      </c>
      <c r="W713" s="9">
        <f>P713/L713</f>
        <v>1.6443894295740259E-2</v>
      </c>
      <c r="X713" s="9">
        <f>Q713/L713</f>
        <v>3.9746982068432948E-4</v>
      </c>
      <c r="Y713" s="9">
        <f>R713/L713</f>
        <v>6.1891729220845586E-3</v>
      </c>
      <c r="Z713" s="9">
        <f>S713/L713</f>
        <v>3.656722350295831E-2</v>
      </c>
      <c r="AA713" s="9">
        <f>SUM(N713:S713)/L713</f>
        <v>0.47935996002589232</v>
      </c>
      <c r="AB713" s="9" t="str">
        <f>IF(T713&gt;73,"Greater","Less")</f>
        <v>Less</v>
      </c>
      <c r="AC713" s="9" t="str">
        <f>IF(T713&gt;VLOOKUP(G713,Some_data!$C$3144:$M$3196,11,FALSE),"Greater","Less")</f>
        <v>Less</v>
      </c>
      <c r="AD713" s="9" t="str">
        <f>IF(T713&gt;VLOOKUP(J713,Some_data!$A$2:$M$3143,13,FALSE),"Greater","Less")</f>
        <v>Less</v>
      </c>
      <c r="AE713" s="9"/>
      <c r="AF713" t="s">
        <v>87</v>
      </c>
      <c r="AG713" s="1">
        <v>3.25</v>
      </c>
      <c r="AH713" s="2">
        <v>48976</v>
      </c>
      <c r="AI713" s="2">
        <v>46784</v>
      </c>
      <c r="AJ713" t="s">
        <v>31</v>
      </c>
      <c r="AK713" s="2">
        <v>46784</v>
      </c>
      <c r="AL713" t="s">
        <v>43</v>
      </c>
      <c r="AM713" t="s">
        <v>89</v>
      </c>
      <c r="AN713" t="s">
        <v>43</v>
      </c>
      <c r="AO713" t="s">
        <v>89</v>
      </c>
      <c r="AP713" t="s">
        <v>33</v>
      </c>
      <c r="AQ713" t="s">
        <v>31</v>
      </c>
      <c r="AR713" t="s">
        <v>100</v>
      </c>
      <c r="AS713" t="s">
        <v>70</v>
      </c>
      <c r="AT713" s="3">
        <v>3.25</v>
      </c>
      <c r="AU713" s="3">
        <v>3.93</v>
      </c>
      <c r="AV713" s="4">
        <v>1165000</v>
      </c>
      <c r="AW713" s="5">
        <v>100</v>
      </c>
      <c r="AX713" s="6">
        <v>1165000</v>
      </c>
      <c r="AY713" s="5">
        <v>104.724</v>
      </c>
      <c r="AZ713" s="4">
        <v>1220034.6000000001</v>
      </c>
      <c r="BA713" s="4">
        <v>55034.6</v>
      </c>
    </row>
    <row r="714" spans="1:53" hidden="1" x14ac:dyDescent="0.25">
      <c r="A714" t="str">
        <f t="shared" si="31"/>
        <v>Dup</v>
      </c>
      <c r="B714" t="str">
        <f t="shared" si="30"/>
        <v>864813</v>
      </c>
      <c r="C714" t="s">
        <v>648</v>
      </c>
      <c r="D714" t="s">
        <v>27</v>
      </c>
      <c r="E714" t="s">
        <v>643</v>
      </c>
      <c r="F714" t="s">
        <v>1066</v>
      </c>
      <c r="G714" t="s">
        <v>357</v>
      </c>
      <c r="H714" t="str">
        <f>F714&amp;", "&amp;G714</f>
        <v>Suffolk, VA</v>
      </c>
      <c r="I714" s="8">
        <v>51800</v>
      </c>
      <c r="J714" s="7">
        <v>51800</v>
      </c>
      <c r="K714" t="s">
        <v>1226</v>
      </c>
      <c r="L714">
        <v>88057</v>
      </c>
      <c r="M714">
        <v>45846</v>
      </c>
      <c r="N714">
        <v>36822</v>
      </c>
      <c r="O714">
        <v>141</v>
      </c>
      <c r="P714">
        <v>1448</v>
      </c>
      <c r="Q714">
        <v>35</v>
      </c>
      <c r="R714">
        <v>545</v>
      </c>
      <c r="S714">
        <v>3220</v>
      </c>
      <c r="T714" s="12">
        <v>52.064003997410765</v>
      </c>
      <c r="U714" s="9">
        <f>N714/L714</f>
        <v>0.41816096392109658</v>
      </c>
      <c r="V714" s="9">
        <f>O714/L714</f>
        <v>1.6012355633282986E-3</v>
      </c>
      <c r="W714" s="9">
        <f>P714/L714</f>
        <v>1.6443894295740259E-2</v>
      </c>
      <c r="X714" s="9">
        <f>Q714/L714</f>
        <v>3.9746982068432948E-4</v>
      </c>
      <c r="Y714" s="9">
        <f>R714/L714</f>
        <v>6.1891729220845586E-3</v>
      </c>
      <c r="Z714" s="9">
        <f>S714/L714</f>
        <v>3.656722350295831E-2</v>
      </c>
      <c r="AA714" s="9">
        <f>SUM(N714:S714)/L714</f>
        <v>0.47935996002589232</v>
      </c>
      <c r="AB714" s="9" t="str">
        <f>IF(T714&gt;73,"Greater","Less")</f>
        <v>Less</v>
      </c>
      <c r="AC714" s="9" t="str">
        <f>IF(T714&gt;VLOOKUP(G714,Some_data!$C$3144:$M$3196,11,FALSE),"Greater","Less")</f>
        <v>Less</v>
      </c>
      <c r="AD714" s="9" t="str">
        <f>IF(T714&gt;VLOOKUP(J714,Some_data!$A$2:$M$3143,13,FALSE),"Greater","Less")</f>
        <v>Less</v>
      </c>
      <c r="AE714" s="9"/>
      <c r="AF714" t="s">
        <v>87</v>
      </c>
      <c r="AG714" s="1">
        <v>3.25</v>
      </c>
      <c r="AH714" s="2">
        <v>49341</v>
      </c>
      <c r="AI714" s="2">
        <v>46784</v>
      </c>
      <c r="AJ714" t="s">
        <v>31</v>
      </c>
      <c r="AK714" s="2">
        <v>46784</v>
      </c>
      <c r="AL714" t="s">
        <v>43</v>
      </c>
      <c r="AM714" t="s">
        <v>89</v>
      </c>
      <c r="AN714" t="s">
        <v>43</v>
      </c>
      <c r="AO714" t="s">
        <v>89</v>
      </c>
      <c r="AP714" t="s">
        <v>33</v>
      </c>
      <c r="AQ714" t="s">
        <v>31</v>
      </c>
      <c r="AR714" t="s">
        <v>100</v>
      </c>
      <c r="AS714" t="s">
        <v>70</v>
      </c>
      <c r="AT714" s="3">
        <v>3.3</v>
      </c>
      <c r="AU714" s="3">
        <v>3.9940000000000002</v>
      </c>
      <c r="AV714" s="4">
        <v>1205000</v>
      </c>
      <c r="AW714" s="5">
        <v>99.391000000000005</v>
      </c>
      <c r="AX714" s="6">
        <v>1197661.55</v>
      </c>
      <c r="AY714" s="5">
        <v>104.339</v>
      </c>
      <c r="AZ714" s="4">
        <v>1257284.95</v>
      </c>
      <c r="BA714" s="4">
        <v>59623.4</v>
      </c>
    </row>
    <row r="715" spans="1:53" hidden="1" x14ac:dyDescent="0.25">
      <c r="A715" t="str">
        <f t="shared" si="31"/>
        <v>Dup</v>
      </c>
      <c r="B715" t="str">
        <f t="shared" si="30"/>
        <v>864813</v>
      </c>
      <c r="C715" t="s">
        <v>649</v>
      </c>
      <c r="D715" t="s">
        <v>27</v>
      </c>
      <c r="E715" t="s">
        <v>643</v>
      </c>
      <c r="F715" t="s">
        <v>1066</v>
      </c>
      <c r="G715" t="s">
        <v>357</v>
      </c>
      <c r="H715" t="str">
        <f>F715&amp;", "&amp;G715</f>
        <v>Suffolk, VA</v>
      </c>
      <c r="I715" s="8">
        <v>51800</v>
      </c>
      <c r="J715" s="7">
        <v>51800</v>
      </c>
      <c r="K715" t="s">
        <v>1226</v>
      </c>
      <c r="L715">
        <v>88057</v>
      </c>
      <c r="M715">
        <v>45846</v>
      </c>
      <c r="N715">
        <v>36822</v>
      </c>
      <c r="O715">
        <v>141</v>
      </c>
      <c r="P715">
        <v>1448</v>
      </c>
      <c r="Q715">
        <v>35</v>
      </c>
      <c r="R715">
        <v>545</v>
      </c>
      <c r="S715">
        <v>3220</v>
      </c>
      <c r="T715" s="12">
        <v>52.064003997410765</v>
      </c>
      <c r="U715" s="9">
        <f>N715/L715</f>
        <v>0.41816096392109658</v>
      </c>
      <c r="V715" s="9">
        <f>O715/L715</f>
        <v>1.6012355633282986E-3</v>
      </c>
      <c r="W715" s="9">
        <f>P715/L715</f>
        <v>1.6443894295740259E-2</v>
      </c>
      <c r="X715" s="9">
        <f>Q715/L715</f>
        <v>3.9746982068432948E-4</v>
      </c>
      <c r="Y715" s="9">
        <f>R715/L715</f>
        <v>6.1891729220845586E-3</v>
      </c>
      <c r="Z715" s="9">
        <f>S715/L715</f>
        <v>3.656722350295831E-2</v>
      </c>
      <c r="AA715" s="9">
        <f>SUM(N715:S715)/L715</f>
        <v>0.47935996002589232</v>
      </c>
      <c r="AB715" s="9" t="str">
        <f>IF(T715&gt;73,"Greater","Less")</f>
        <v>Less</v>
      </c>
      <c r="AC715" s="9" t="str">
        <f>IF(T715&gt;VLOOKUP(G715,Some_data!$C$3144:$M$3196,11,FALSE),"Greater","Less")</f>
        <v>Less</v>
      </c>
      <c r="AD715" s="9" t="str">
        <f>IF(T715&gt;VLOOKUP(J715,Some_data!$A$2:$M$3143,13,FALSE),"Greater","Less")</f>
        <v>Less</v>
      </c>
      <c r="AE715" s="9"/>
      <c r="AF715" t="s">
        <v>87</v>
      </c>
      <c r="AG715" s="1">
        <v>3.375</v>
      </c>
      <c r="AH715" s="2">
        <v>49706</v>
      </c>
      <c r="AI715" s="2">
        <v>46784</v>
      </c>
      <c r="AJ715" t="s">
        <v>31</v>
      </c>
      <c r="AK715" s="2">
        <v>46784</v>
      </c>
      <c r="AL715" t="s">
        <v>43</v>
      </c>
      <c r="AM715" t="s">
        <v>89</v>
      </c>
      <c r="AN715" t="s">
        <v>43</v>
      </c>
      <c r="AO715" t="s">
        <v>89</v>
      </c>
      <c r="AP715" t="s">
        <v>33</v>
      </c>
      <c r="AQ715" t="s">
        <v>31</v>
      </c>
      <c r="AR715" t="s">
        <v>100</v>
      </c>
      <c r="AS715" t="s">
        <v>70</v>
      </c>
      <c r="AT715" s="3">
        <v>3.375</v>
      </c>
      <c r="AU715" s="3">
        <v>4.0880000000000001</v>
      </c>
      <c r="AV715" s="4">
        <v>1245000</v>
      </c>
      <c r="AW715" s="5">
        <v>100</v>
      </c>
      <c r="AX715" s="6">
        <v>1245000</v>
      </c>
      <c r="AY715" s="5">
        <v>104.953</v>
      </c>
      <c r="AZ715" s="4">
        <v>1306664.8500000001</v>
      </c>
      <c r="BA715" s="4">
        <v>61664.85</v>
      </c>
    </row>
    <row r="716" spans="1:53" hidden="1" x14ac:dyDescent="0.25">
      <c r="A716" t="str">
        <f t="shared" si="31"/>
        <v>Dup</v>
      </c>
      <c r="B716" t="str">
        <f t="shared" si="30"/>
        <v>864813</v>
      </c>
      <c r="C716" t="s">
        <v>650</v>
      </c>
      <c r="D716" t="s">
        <v>27</v>
      </c>
      <c r="E716" t="s">
        <v>643</v>
      </c>
      <c r="F716" t="s">
        <v>1066</v>
      </c>
      <c r="G716" t="s">
        <v>357</v>
      </c>
      <c r="H716" t="str">
        <f>F716&amp;", "&amp;G716</f>
        <v>Suffolk, VA</v>
      </c>
      <c r="I716" s="8">
        <v>51800</v>
      </c>
      <c r="J716" s="7">
        <v>51800</v>
      </c>
      <c r="K716" t="s">
        <v>1226</v>
      </c>
      <c r="L716">
        <v>88057</v>
      </c>
      <c r="M716">
        <v>45846</v>
      </c>
      <c r="N716">
        <v>36822</v>
      </c>
      <c r="O716">
        <v>141</v>
      </c>
      <c r="P716">
        <v>1448</v>
      </c>
      <c r="Q716">
        <v>35</v>
      </c>
      <c r="R716">
        <v>545</v>
      </c>
      <c r="S716">
        <v>3220</v>
      </c>
      <c r="T716" s="12">
        <v>52.064003997410765</v>
      </c>
      <c r="U716" s="9">
        <f>N716/L716</f>
        <v>0.41816096392109658</v>
      </c>
      <c r="V716" s="9">
        <f>O716/L716</f>
        <v>1.6012355633282986E-3</v>
      </c>
      <c r="W716" s="9">
        <f>P716/L716</f>
        <v>1.6443894295740259E-2</v>
      </c>
      <c r="X716" s="9">
        <f>Q716/L716</f>
        <v>3.9746982068432948E-4</v>
      </c>
      <c r="Y716" s="9">
        <f>R716/L716</f>
        <v>6.1891729220845586E-3</v>
      </c>
      <c r="Z716" s="9">
        <f>S716/L716</f>
        <v>3.656722350295831E-2</v>
      </c>
      <c r="AA716" s="9">
        <f>SUM(N716:S716)/L716</f>
        <v>0.47935996002589232</v>
      </c>
      <c r="AB716" s="9" t="str">
        <f>IF(T716&gt;73,"Greater","Less")</f>
        <v>Less</v>
      </c>
      <c r="AC716" s="9" t="str">
        <f>IF(T716&gt;VLOOKUP(G716,Some_data!$C$3144:$M$3196,11,FALSE),"Greater","Less")</f>
        <v>Less</v>
      </c>
      <c r="AD716" s="9" t="str">
        <f>IF(T716&gt;VLOOKUP(J716,Some_data!$A$2:$M$3143,13,FALSE),"Greater","Less")</f>
        <v>Less</v>
      </c>
      <c r="AE716" s="9"/>
      <c r="AF716" t="s">
        <v>87</v>
      </c>
      <c r="AG716" s="1">
        <v>3.375</v>
      </c>
      <c r="AH716" s="2">
        <v>50072</v>
      </c>
      <c r="AI716" s="2">
        <v>46784</v>
      </c>
      <c r="AJ716" t="s">
        <v>31</v>
      </c>
      <c r="AK716" s="2">
        <v>46784</v>
      </c>
      <c r="AL716" t="s">
        <v>43</v>
      </c>
      <c r="AM716" t="s">
        <v>89</v>
      </c>
      <c r="AN716" t="s">
        <v>43</v>
      </c>
      <c r="AO716" t="s">
        <v>89</v>
      </c>
      <c r="AP716" t="s">
        <v>33</v>
      </c>
      <c r="AQ716" t="s">
        <v>31</v>
      </c>
      <c r="AR716" t="s">
        <v>100</v>
      </c>
      <c r="AS716" t="s">
        <v>70</v>
      </c>
      <c r="AT716" s="3">
        <v>3.4119999999999999</v>
      </c>
      <c r="AU716" s="3">
        <v>4.1349999999999998</v>
      </c>
      <c r="AV716" s="4">
        <v>1285000</v>
      </c>
      <c r="AW716" s="5">
        <v>99.516000000000005</v>
      </c>
      <c r="AX716" s="6">
        <v>1278780.6000000001</v>
      </c>
      <c r="AY716" s="5">
        <v>104.51300000000001</v>
      </c>
      <c r="AZ716" s="4">
        <v>1342992.05</v>
      </c>
      <c r="BA716" s="4">
        <v>64211.45</v>
      </c>
    </row>
    <row r="717" spans="1:53" hidden="1" x14ac:dyDescent="0.25">
      <c r="A717" t="str">
        <f t="shared" si="31"/>
        <v>Dup</v>
      </c>
      <c r="B717" t="str">
        <f t="shared" si="30"/>
        <v>864813</v>
      </c>
      <c r="C717" t="s">
        <v>651</v>
      </c>
      <c r="D717" t="s">
        <v>27</v>
      </c>
      <c r="E717" t="s">
        <v>643</v>
      </c>
      <c r="F717" t="s">
        <v>1066</v>
      </c>
      <c r="G717" t="s">
        <v>357</v>
      </c>
      <c r="H717" t="str">
        <f>F717&amp;", "&amp;G717</f>
        <v>Suffolk, VA</v>
      </c>
      <c r="I717" s="8">
        <v>51800</v>
      </c>
      <c r="J717" s="7">
        <v>51800</v>
      </c>
      <c r="K717" t="s">
        <v>1226</v>
      </c>
      <c r="L717">
        <v>88057</v>
      </c>
      <c r="M717">
        <v>45846</v>
      </c>
      <c r="N717">
        <v>36822</v>
      </c>
      <c r="O717">
        <v>141</v>
      </c>
      <c r="P717">
        <v>1448</v>
      </c>
      <c r="Q717">
        <v>35</v>
      </c>
      <c r="R717">
        <v>545</v>
      </c>
      <c r="S717">
        <v>3220</v>
      </c>
      <c r="T717" s="12">
        <v>52.064003997410765</v>
      </c>
      <c r="U717" s="9">
        <f>N717/L717</f>
        <v>0.41816096392109658</v>
      </c>
      <c r="V717" s="9">
        <f>O717/L717</f>
        <v>1.6012355633282986E-3</v>
      </c>
      <c r="W717" s="9">
        <f>P717/L717</f>
        <v>1.6443894295740259E-2</v>
      </c>
      <c r="X717" s="9">
        <f>Q717/L717</f>
        <v>3.9746982068432948E-4</v>
      </c>
      <c r="Y717" s="9">
        <f>R717/L717</f>
        <v>6.1891729220845586E-3</v>
      </c>
      <c r="Z717" s="9">
        <f>S717/L717</f>
        <v>3.656722350295831E-2</v>
      </c>
      <c r="AA717" s="9">
        <f>SUM(N717:S717)/L717</f>
        <v>0.47935996002589232</v>
      </c>
      <c r="AB717" s="9" t="str">
        <f>IF(T717&gt;73,"Greater","Less")</f>
        <v>Less</v>
      </c>
      <c r="AC717" s="9" t="str">
        <f>IF(T717&gt;VLOOKUP(G717,Some_data!$C$3144:$M$3196,11,FALSE),"Greater","Less")</f>
        <v>Less</v>
      </c>
      <c r="AD717" s="9" t="str">
        <f>IF(T717&gt;VLOOKUP(J717,Some_data!$A$2:$M$3143,13,FALSE),"Greater","Less")</f>
        <v>Less</v>
      </c>
      <c r="AE717" s="9"/>
      <c r="AF717" t="s">
        <v>87</v>
      </c>
      <c r="AG717" s="1">
        <v>3.375</v>
      </c>
      <c r="AH717" s="2">
        <v>50437</v>
      </c>
      <c r="AI717" s="2">
        <v>46784</v>
      </c>
      <c r="AJ717" t="s">
        <v>31</v>
      </c>
      <c r="AK717" s="2">
        <v>46784</v>
      </c>
      <c r="AL717" t="s">
        <v>43</v>
      </c>
      <c r="AM717" t="s">
        <v>89</v>
      </c>
      <c r="AN717" t="s">
        <v>43</v>
      </c>
      <c r="AO717" t="s">
        <v>89</v>
      </c>
      <c r="AP717" t="s">
        <v>33</v>
      </c>
      <c r="AQ717" t="s">
        <v>31</v>
      </c>
      <c r="AR717" t="s">
        <v>100</v>
      </c>
      <c r="AS717" t="s">
        <v>70</v>
      </c>
      <c r="AT717" s="3">
        <v>3.4460000000000002</v>
      </c>
      <c r="AU717" s="3">
        <v>4.1779999999999999</v>
      </c>
      <c r="AV717" s="4">
        <v>1330000</v>
      </c>
      <c r="AW717" s="5">
        <v>99.03</v>
      </c>
      <c r="AX717" s="6">
        <v>1317099</v>
      </c>
      <c r="AY717" s="5">
        <v>104.20099999999999</v>
      </c>
      <c r="AZ717" s="4">
        <v>1385873.3</v>
      </c>
      <c r="BA717" s="4">
        <v>68774.3</v>
      </c>
    </row>
    <row r="718" spans="1:53" x14ac:dyDescent="0.25">
      <c r="A718" t="str">
        <f t="shared" si="31"/>
        <v xml:space="preserve"> </v>
      </c>
      <c r="B718" t="str">
        <f t="shared" si="30"/>
        <v>869461</v>
      </c>
      <c r="C718" t="s">
        <v>250</v>
      </c>
      <c r="D718" t="s">
        <v>27</v>
      </c>
      <c r="E718" t="s">
        <v>251</v>
      </c>
      <c r="F718" t="s">
        <v>1052</v>
      </c>
      <c r="G718" t="s">
        <v>48</v>
      </c>
      <c r="H718" t="str">
        <f>F718&amp;", "&amp;G718</f>
        <v>Worcester, MA</v>
      </c>
      <c r="I718" t="s">
        <v>1139</v>
      </c>
      <c r="J718" s="7">
        <v>25027</v>
      </c>
      <c r="K718" t="s">
        <v>1226</v>
      </c>
      <c r="L718">
        <v>9297</v>
      </c>
      <c r="M718">
        <v>8641</v>
      </c>
      <c r="N718">
        <v>301</v>
      </c>
      <c r="O718">
        <v>0</v>
      </c>
      <c r="P718">
        <v>97</v>
      </c>
      <c r="Q718">
        <v>13</v>
      </c>
      <c r="R718">
        <v>14</v>
      </c>
      <c r="S718">
        <v>231</v>
      </c>
      <c r="T718" s="12">
        <v>92.943960417338928</v>
      </c>
      <c r="U718" s="9">
        <f>N718/L718</f>
        <v>3.2376035280197911E-2</v>
      </c>
      <c r="V718" s="9">
        <f>O718/L718</f>
        <v>0</v>
      </c>
      <c r="W718" s="9">
        <f>P718/L718</f>
        <v>1.0433473163386038E-2</v>
      </c>
      <c r="X718" s="9">
        <f>Q718/L718</f>
        <v>1.3983005270517372E-3</v>
      </c>
      <c r="Y718" s="9">
        <f>R718/L718</f>
        <v>1.5058621060557169E-3</v>
      </c>
      <c r="Z718" s="9">
        <f>S718/L718</f>
        <v>2.4846724749919329E-2</v>
      </c>
      <c r="AA718" s="9">
        <f>SUM(N718:S718)/L718</f>
        <v>7.0560395826610736E-2</v>
      </c>
      <c r="AB718" s="9" t="str">
        <f>IF(T718&gt;73,"Greater","Less")</f>
        <v>Greater</v>
      </c>
      <c r="AC718" s="9" t="str">
        <f>IF(T718&gt;VLOOKUP(G718,Some_data!$C$3144:$M$3196,11,FALSE),"Greater","Less")</f>
        <v>Greater</v>
      </c>
      <c r="AD718" s="9" t="str">
        <f>IF(T718&gt;VLOOKUP(J718,Some_data!$A$2:$M$3143,13,FALSE),"Greater","Less")</f>
        <v>Greater</v>
      </c>
      <c r="AE718" s="12">
        <f>IF(AD718="Greater",0,1)</f>
        <v>0</v>
      </c>
      <c r="AF718" t="s">
        <v>87</v>
      </c>
      <c r="AG718" s="1">
        <v>2.0499999999999998</v>
      </c>
      <c r="AH718" s="2">
        <v>46174</v>
      </c>
      <c r="AI718" s="2">
        <v>45809</v>
      </c>
      <c r="AJ718" t="s">
        <v>31</v>
      </c>
      <c r="AK718" s="2">
        <v>45809</v>
      </c>
      <c r="AL718" t="s">
        <v>31</v>
      </c>
      <c r="AM718" t="s">
        <v>49</v>
      </c>
      <c r="AN718" t="s">
        <v>31</v>
      </c>
      <c r="AO718" t="s">
        <v>49</v>
      </c>
      <c r="AP718" t="s">
        <v>69</v>
      </c>
      <c r="AQ718" t="s">
        <v>31</v>
      </c>
      <c r="AR718" t="s">
        <v>100</v>
      </c>
      <c r="AS718" t="s">
        <v>70</v>
      </c>
      <c r="AT718" s="3">
        <v>2.0499999999999998</v>
      </c>
      <c r="AU718" s="3">
        <v>2.411</v>
      </c>
      <c r="AV718" s="4">
        <v>1950000</v>
      </c>
      <c r="AW718" s="5">
        <v>100</v>
      </c>
      <c r="AX718" s="6">
        <v>1950000</v>
      </c>
      <c r="AY718" s="5">
        <v>100.959</v>
      </c>
      <c r="AZ718" s="4">
        <v>1968700.5</v>
      </c>
      <c r="BA718" s="4">
        <v>18700.5</v>
      </c>
    </row>
    <row r="719" spans="1:53" hidden="1" x14ac:dyDescent="0.25">
      <c r="A719" t="str">
        <f t="shared" si="31"/>
        <v>Dup</v>
      </c>
      <c r="B719" t="str">
        <f t="shared" si="30"/>
        <v>869461</v>
      </c>
      <c r="C719" t="s">
        <v>252</v>
      </c>
      <c r="D719" t="s">
        <v>27</v>
      </c>
      <c r="E719" t="s">
        <v>251</v>
      </c>
      <c r="F719" t="s">
        <v>1052</v>
      </c>
      <c r="G719" t="s">
        <v>48</v>
      </c>
      <c r="H719" t="str">
        <f>F719&amp;", "&amp;G719</f>
        <v>Worcester, MA</v>
      </c>
      <c r="I719" t="s">
        <v>1139</v>
      </c>
      <c r="J719" s="7">
        <v>25027</v>
      </c>
      <c r="K719" t="s">
        <v>1226</v>
      </c>
      <c r="L719">
        <v>9297</v>
      </c>
      <c r="M719">
        <v>8641</v>
      </c>
      <c r="N719">
        <v>301</v>
      </c>
      <c r="O719">
        <v>0</v>
      </c>
      <c r="P719">
        <v>97</v>
      </c>
      <c r="Q719">
        <v>13</v>
      </c>
      <c r="R719">
        <v>14</v>
      </c>
      <c r="S719">
        <v>231</v>
      </c>
      <c r="T719" s="12">
        <v>92.943960417338928</v>
      </c>
      <c r="U719" s="9">
        <f>N719/L719</f>
        <v>3.2376035280197911E-2</v>
      </c>
      <c r="V719" s="9">
        <f>O719/L719</f>
        <v>0</v>
      </c>
      <c r="W719" s="9">
        <f>P719/L719</f>
        <v>1.0433473163386038E-2</v>
      </c>
      <c r="X719" s="9">
        <f>Q719/L719</f>
        <v>1.3983005270517372E-3</v>
      </c>
      <c r="Y719" s="9">
        <f>R719/L719</f>
        <v>1.5058621060557169E-3</v>
      </c>
      <c r="Z719" s="9">
        <f>S719/L719</f>
        <v>2.4846724749919329E-2</v>
      </c>
      <c r="AA719" s="9">
        <f>SUM(N719:S719)/L719</f>
        <v>7.0560395826610736E-2</v>
      </c>
      <c r="AB719" s="9" t="str">
        <f>IF(T719&gt;73,"Greater","Less")</f>
        <v>Greater</v>
      </c>
      <c r="AC719" s="9" t="str">
        <f>IF(T719&gt;VLOOKUP(G719,Some_data!$C$3144:$M$3196,11,FALSE),"Greater","Less")</f>
        <v>Greater</v>
      </c>
      <c r="AD719" s="9" t="str">
        <f>IF(T719&gt;VLOOKUP(J719,Some_data!$A$2:$M$3143,13,FALSE),"Greater","Less")</f>
        <v>Greater</v>
      </c>
      <c r="AE719" s="9"/>
      <c r="AF719" t="s">
        <v>87</v>
      </c>
      <c r="AG719" s="1">
        <v>2.15</v>
      </c>
      <c r="AH719" s="2">
        <v>46539</v>
      </c>
      <c r="AI719" s="2">
        <v>45809</v>
      </c>
      <c r="AJ719" t="s">
        <v>31</v>
      </c>
      <c r="AK719" s="2">
        <v>45809</v>
      </c>
      <c r="AL719" t="s">
        <v>31</v>
      </c>
      <c r="AM719" t="s">
        <v>49</v>
      </c>
      <c r="AN719" t="s">
        <v>31</v>
      </c>
      <c r="AO719" t="s">
        <v>49</v>
      </c>
      <c r="AP719" t="s">
        <v>69</v>
      </c>
      <c r="AQ719" t="s">
        <v>31</v>
      </c>
      <c r="AR719" t="s">
        <v>100</v>
      </c>
      <c r="AS719" t="s">
        <v>70</v>
      </c>
      <c r="AT719" s="3">
        <v>2.15</v>
      </c>
      <c r="AU719" s="3">
        <v>2.5379999999999998</v>
      </c>
      <c r="AV719" s="4">
        <v>1920000</v>
      </c>
      <c r="AW719" s="5">
        <v>100</v>
      </c>
      <c r="AX719" s="6">
        <v>1920000</v>
      </c>
      <c r="AY719" s="5">
        <v>101.29900000000001</v>
      </c>
      <c r="AZ719" s="4">
        <v>1944940.8</v>
      </c>
      <c r="BA719" s="4">
        <v>24940.799999999999</v>
      </c>
    </row>
    <row r="720" spans="1:53" hidden="1" x14ac:dyDescent="0.25">
      <c r="A720" t="str">
        <f t="shared" si="31"/>
        <v>Dup</v>
      </c>
      <c r="B720" t="str">
        <f t="shared" si="30"/>
        <v>869461</v>
      </c>
      <c r="C720" t="s">
        <v>253</v>
      </c>
      <c r="D720" t="s">
        <v>27</v>
      </c>
      <c r="E720" t="s">
        <v>251</v>
      </c>
      <c r="F720" t="s">
        <v>1052</v>
      </c>
      <c r="G720" t="s">
        <v>48</v>
      </c>
      <c r="H720" t="str">
        <f>F720&amp;", "&amp;G720</f>
        <v>Worcester, MA</v>
      </c>
      <c r="I720" t="s">
        <v>1139</v>
      </c>
      <c r="J720" s="7">
        <v>25027</v>
      </c>
      <c r="K720" t="s">
        <v>1226</v>
      </c>
      <c r="L720">
        <v>9297</v>
      </c>
      <c r="M720">
        <v>8641</v>
      </c>
      <c r="N720">
        <v>301</v>
      </c>
      <c r="O720">
        <v>0</v>
      </c>
      <c r="P720">
        <v>97</v>
      </c>
      <c r="Q720">
        <v>13</v>
      </c>
      <c r="R720">
        <v>14</v>
      </c>
      <c r="S720">
        <v>231</v>
      </c>
      <c r="T720" s="12">
        <v>92.943960417338928</v>
      </c>
      <c r="U720" s="9">
        <f>N720/L720</f>
        <v>3.2376035280197911E-2</v>
      </c>
      <c r="V720" s="9">
        <f>O720/L720</f>
        <v>0</v>
      </c>
      <c r="W720" s="9">
        <f>P720/L720</f>
        <v>1.0433473163386038E-2</v>
      </c>
      <c r="X720" s="9">
        <f>Q720/L720</f>
        <v>1.3983005270517372E-3</v>
      </c>
      <c r="Y720" s="9">
        <f>R720/L720</f>
        <v>1.5058621060557169E-3</v>
      </c>
      <c r="Z720" s="9">
        <f>S720/L720</f>
        <v>2.4846724749919329E-2</v>
      </c>
      <c r="AA720" s="9">
        <f>SUM(N720:S720)/L720</f>
        <v>7.0560395826610736E-2</v>
      </c>
      <c r="AB720" s="9" t="str">
        <f>IF(T720&gt;73,"Greater","Less")</f>
        <v>Greater</v>
      </c>
      <c r="AC720" s="9" t="str">
        <f>IF(T720&gt;VLOOKUP(G720,Some_data!$C$3144:$M$3196,11,FALSE),"Greater","Less")</f>
        <v>Greater</v>
      </c>
      <c r="AD720" s="9" t="str">
        <f>IF(T720&gt;VLOOKUP(J720,Some_data!$A$2:$M$3143,13,FALSE),"Greater","Less")</f>
        <v>Greater</v>
      </c>
      <c r="AE720" s="9"/>
      <c r="AF720" t="s">
        <v>87</v>
      </c>
      <c r="AG720" s="1">
        <v>2.35</v>
      </c>
      <c r="AH720" s="2">
        <v>46905</v>
      </c>
      <c r="AI720" s="2">
        <v>45809</v>
      </c>
      <c r="AJ720" t="s">
        <v>31</v>
      </c>
      <c r="AK720" s="2">
        <v>45809</v>
      </c>
      <c r="AL720" t="s">
        <v>31</v>
      </c>
      <c r="AM720" t="s">
        <v>49</v>
      </c>
      <c r="AN720" t="s">
        <v>31</v>
      </c>
      <c r="AO720" t="s">
        <v>49</v>
      </c>
      <c r="AP720" t="s">
        <v>69</v>
      </c>
      <c r="AQ720" t="s">
        <v>31</v>
      </c>
      <c r="AR720" t="s">
        <v>100</v>
      </c>
      <c r="AS720" t="s">
        <v>70</v>
      </c>
      <c r="AT720" s="3">
        <v>2.35</v>
      </c>
      <c r="AU720" s="3">
        <v>2.7909999999999999</v>
      </c>
      <c r="AV720" s="4">
        <v>1685000</v>
      </c>
      <c r="AW720" s="5">
        <v>100</v>
      </c>
      <c r="AX720" s="6">
        <v>1685000</v>
      </c>
      <c r="AY720" s="5">
        <v>102.081</v>
      </c>
      <c r="AZ720" s="4">
        <v>1720064.85</v>
      </c>
      <c r="BA720" s="4">
        <v>35064.85</v>
      </c>
    </row>
    <row r="721" spans="1:53" hidden="1" x14ac:dyDescent="0.25">
      <c r="A721" t="str">
        <f t="shared" si="31"/>
        <v>Dup</v>
      </c>
      <c r="B721" t="str">
        <f t="shared" si="30"/>
        <v>869461</v>
      </c>
      <c r="C721" t="s">
        <v>254</v>
      </c>
      <c r="D721" t="s">
        <v>27</v>
      </c>
      <c r="E721" t="s">
        <v>251</v>
      </c>
      <c r="F721" t="s">
        <v>1052</v>
      </c>
      <c r="G721" t="s">
        <v>48</v>
      </c>
      <c r="H721" t="str">
        <f>F721&amp;", "&amp;G721</f>
        <v>Worcester, MA</v>
      </c>
      <c r="I721" t="s">
        <v>1139</v>
      </c>
      <c r="J721" s="7">
        <v>25027</v>
      </c>
      <c r="K721" t="s">
        <v>1226</v>
      </c>
      <c r="L721">
        <v>9297</v>
      </c>
      <c r="M721">
        <v>8641</v>
      </c>
      <c r="N721">
        <v>301</v>
      </c>
      <c r="O721">
        <v>0</v>
      </c>
      <c r="P721">
        <v>97</v>
      </c>
      <c r="Q721">
        <v>13</v>
      </c>
      <c r="R721">
        <v>14</v>
      </c>
      <c r="S721">
        <v>231</v>
      </c>
      <c r="T721" s="12">
        <v>92.943960417338928</v>
      </c>
      <c r="U721" s="9">
        <f>N721/L721</f>
        <v>3.2376035280197911E-2</v>
      </c>
      <c r="V721" s="9">
        <f>O721/L721</f>
        <v>0</v>
      </c>
      <c r="W721" s="9">
        <f>P721/L721</f>
        <v>1.0433473163386038E-2</v>
      </c>
      <c r="X721" s="9">
        <f>Q721/L721</f>
        <v>1.3983005270517372E-3</v>
      </c>
      <c r="Y721" s="9">
        <f>R721/L721</f>
        <v>1.5058621060557169E-3</v>
      </c>
      <c r="Z721" s="9">
        <f>S721/L721</f>
        <v>2.4846724749919329E-2</v>
      </c>
      <c r="AA721" s="9">
        <f>SUM(N721:S721)/L721</f>
        <v>7.0560395826610736E-2</v>
      </c>
      <c r="AB721" s="9" t="str">
        <f>IF(T721&gt;73,"Greater","Less")</f>
        <v>Greater</v>
      </c>
      <c r="AC721" s="9" t="str">
        <f>IF(T721&gt;VLOOKUP(G721,Some_data!$C$3144:$M$3196,11,FALSE),"Greater","Less")</f>
        <v>Greater</v>
      </c>
      <c r="AD721" s="9" t="str">
        <f>IF(T721&gt;VLOOKUP(J721,Some_data!$A$2:$M$3143,13,FALSE),"Greater","Less")</f>
        <v>Greater</v>
      </c>
      <c r="AE721" s="9"/>
      <c r="AF721" t="s">
        <v>87</v>
      </c>
      <c r="AG721" s="1">
        <v>2.5</v>
      </c>
      <c r="AH721" s="2">
        <v>47270</v>
      </c>
      <c r="AI721" s="2">
        <v>45809</v>
      </c>
      <c r="AJ721" t="s">
        <v>31</v>
      </c>
      <c r="AK721" s="2">
        <v>45809</v>
      </c>
      <c r="AL721" t="s">
        <v>31</v>
      </c>
      <c r="AM721" t="s">
        <v>49</v>
      </c>
      <c r="AN721" t="s">
        <v>31</v>
      </c>
      <c r="AO721" t="s">
        <v>49</v>
      </c>
      <c r="AP721" t="s">
        <v>69</v>
      </c>
      <c r="AQ721" t="s">
        <v>31</v>
      </c>
      <c r="AR721" t="s">
        <v>100</v>
      </c>
      <c r="AS721" t="s">
        <v>70</v>
      </c>
      <c r="AT721" s="3">
        <v>2.5</v>
      </c>
      <c r="AU721" s="3">
        <v>2.9809999999999999</v>
      </c>
      <c r="AV721" s="4">
        <v>1655000</v>
      </c>
      <c r="AW721" s="5">
        <v>100</v>
      </c>
      <c r="AX721" s="6">
        <v>1655000</v>
      </c>
      <c r="AY721" s="5">
        <v>102.128</v>
      </c>
      <c r="AZ721" s="4">
        <v>1690218.4</v>
      </c>
      <c r="BA721" s="4">
        <v>35218.400000000001</v>
      </c>
    </row>
    <row r="722" spans="1:53" hidden="1" x14ac:dyDescent="0.25">
      <c r="A722" t="str">
        <f t="shared" si="31"/>
        <v>Dup</v>
      </c>
      <c r="B722" t="str">
        <f t="shared" si="30"/>
        <v>869461</v>
      </c>
      <c r="C722" t="s">
        <v>255</v>
      </c>
      <c r="D722" t="s">
        <v>27</v>
      </c>
      <c r="E722" t="s">
        <v>251</v>
      </c>
      <c r="F722" t="s">
        <v>1052</v>
      </c>
      <c r="G722" t="s">
        <v>48</v>
      </c>
      <c r="H722" t="str">
        <f>F722&amp;", "&amp;G722</f>
        <v>Worcester, MA</v>
      </c>
      <c r="I722" t="s">
        <v>1139</v>
      </c>
      <c r="J722" s="7">
        <v>25027</v>
      </c>
      <c r="K722" t="s">
        <v>1226</v>
      </c>
      <c r="L722">
        <v>9297</v>
      </c>
      <c r="M722">
        <v>8641</v>
      </c>
      <c r="N722">
        <v>301</v>
      </c>
      <c r="O722">
        <v>0</v>
      </c>
      <c r="P722">
        <v>97</v>
      </c>
      <c r="Q722">
        <v>13</v>
      </c>
      <c r="R722">
        <v>14</v>
      </c>
      <c r="S722">
        <v>231</v>
      </c>
      <c r="T722" s="12">
        <v>92.943960417338928</v>
      </c>
      <c r="U722" s="9">
        <f>N722/L722</f>
        <v>3.2376035280197911E-2</v>
      </c>
      <c r="V722" s="9">
        <f>O722/L722</f>
        <v>0</v>
      </c>
      <c r="W722" s="9">
        <f>P722/L722</f>
        <v>1.0433473163386038E-2</v>
      </c>
      <c r="X722" s="9">
        <f>Q722/L722</f>
        <v>1.3983005270517372E-3</v>
      </c>
      <c r="Y722" s="9">
        <f>R722/L722</f>
        <v>1.5058621060557169E-3</v>
      </c>
      <c r="Z722" s="9">
        <f>S722/L722</f>
        <v>2.4846724749919329E-2</v>
      </c>
      <c r="AA722" s="9">
        <f>SUM(N722:S722)/L722</f>
        <v>7.0560395826610736E-2</v>
      </c>
      <c r="AB722" s="9" t="str">
        <f>IF(T722&gt;73,"Greater","Less")</f>
        <v>Greater</v>
      </c>
      <c r="AC722" s="9" t="str">
        <f>IF(T722&gt;VLOOKUP(G722,Some_data!$C$3144:$M$3196,11,FALSE),"Greater","Less")</f>
        <v>Greater</v>
      </c>
      <c r="AD722" s="9" t="str">
        <f>IF(T722&gt;VLOOKUP(J722,Some_data!$A$2:$M$3143,13,FALSE),"Greater","Less")</f>
        <v>Greater</v>
      </c>
      <c r="AE722" s="9"/>
      <c r="AF722" t="s">
        <v>87</v>
      </c>
      <c r="AG722" s="1">
        <v>2.7</v>
      </c>
      <c r="AH722" s="2">
        <v>47635</v>
      </c>
      <c r="AI722" s="2">
        <v>45809</v>
      </c>
      <c r="AJ722" t="s">
        <v>31</v>
      </c>
      <c r="AK722" s="2">
        <v>45809</v>
      </c>
      <c r="AL722" t="s">
        <v>31</v>
      </c>
      <c r="AM722" t="s">
        <v>49</v>
      </c>
      <c r="AN722" t="s">
        <v>31</v>
      </c>
      <c r="AO722" t="s">
        <v>49</v>
      </c>
      <c r="AP722" t="s">
        <v>69</v>
      </c>
      <c r="AQ722" t="s">
        <v>31</v>
      </c>
      <c r="AR722" t="s">
        <v>100</v>
      </c>
      <c r="AS722" t="s">
        <v>70</v>
      </c>
      <c r="AT722" s="3">
        <v>2.7</v>
      </c>
      <c r="AU722" s="3">
        <v>3.234</v>
      </c>
      <c r="AV722" s="4">
        <v>1625000</v>
      </c>
      <c r="AW722" s="5">
        <v>100</v>
      </c>
      <c r="AX722" s="6">
        <v>1625000</v>
      </c>
      <c r="AY722" s="5">
        <v>101.67</v>
      </c>
      <c r="AZ722" s="4">
        <v>1652137.5</v>
      </c>
      <c r="BA722" s="4">
        <v>27137.5</v>
      </c>
    </row>
    <row r="723" spans="1:53" hidden="1" x14ac:dyDescent="0.25">
      <c r="A723" t="str">
        <f t="shared" si="31"/>
        <v>Dup</v>
      </c>
      <c r="B723" t="str">
        <f t="shared" si="30"/>
        <v>869461</v>
      </c>
      <c r="C723" t="s">
        <v>256</v>
      </c>
      <c r="D723" t="s">
        <v>27</v>
      </c>
      <c r="E723" t="s">
        <v>251</v>
      </c>
      <c r="F723" t="s">
        <v>1052</v>
      </c>
      <c r="G723" t="s">
        <v>48</v>
      </c>
      <c r="H723" t="str">
        <f>F723&amp;", "&amp;G723</f>
        <v>Worcester, MA</v>
      </c>
      <c r="I723" t="s">
        <v>1139</v>
      </c>
      <c r="J723" s="7">
        <v>25027</v>
      </c>
      <c r="K723" t="s">
        <v>1226</v>
      </c>
      <c r="L723">
        <v>9297</v>
      </c>
      <c r="M723">
        <v>8641</v>
      </c>
      <c r="N723">
        <v>301</v>
      </c>
      <c r="O723">
        <v>0</v>
      </c>
      <c r="P723">
        <v>97</v>
      </c>
      <c r="Q723">
        <v>13</v>
      </c>
      <c r="R723">
        <v>14</v>
      </c>
      <c r="S723">
        <v>231</v>
      </c>
      <c r="T723" s="12">
        <v>92.943960417338928</v>
      </c>
      <c r="U723" s="9">
        <f>N723/L723</f>
        <v>3.2376035280197911E-2</v>
      </c>
      <c r="V723" s="9">
        <f>O723/L723</f>
        <v>0</v>
      </c>
      <c r="W723" s="9">
        <f>P723/L723</f>
        <v>1.0433473163386038E-2</v>
      </c>
      <c r="X723" s="9">
        <f>Q723/L723</f>
        <v>1.3983005270517372E-3</v>
      </c>
      <c r="Y723" s="9">
        <f>R723/L723</f>
        <v>1.5058621060557169E-3</v>
      </c>
      <c r="Z723" s="9">
        <f>S723/L723</f>
        <v>2.4846724749919329E-2</v>
      </c>
      <c r="AA723" s="9">
        <f>SUM(N723:S723)/L723</f>
        <v>7.0560395826610736E-2</v>
      </c>
      <c r="AB723" s="9" t="str">
        <f>IF(T723&gt;73,"Greater","Less")</f>
        <v>Greater</v>
      </c>
      <c r="AC723" s="9" t="str">
        <f>IF(T723&gt;VLOOKUP(G723,Some_data!$C$3144:$M$3196,11,FALSE),"Greater","Less")</f>
        <v>Greater</v>
      </c>
      <c r="AD723" s="9" t="str">
        <f>IF(T723&gt;VLOOKUP(J723,Some_data!$A$2:$M$3143,13,FALSE),"Greater","Less")</f>
        <v>Greater</v>
      </c>
      <c r="AE723" s="9"/>
      <c r="AF723" t="s">
        <v>87</v>
      </c>
      <c r="AG723" s="1">
        <v>2.8</v>
      </c>
      <c r="AH723" s="2">
        <v>48000</v>
      </c>
      <c r="AI723" s="2">
        <v>45809</v>
      </c>
      <c r="AJ723" t="s">
        <v>31</v>
      </c>
      <c r="AK723" s="2">
        <v>45809</v>
      </c>
      <c r="AL723" t="s">
        <v>31</v>
      </c>
      <c r="AM723" t="s">
        <v>49</v>
      </c>
      <c r="AN723" t="s">
        <v>31</v>
      </c>
      <c r="AO723" t="s">
        <v>49</v>
      </c>
      <c r="AP723" t="s">
        <v>69</v>
      </c>
      <c r="AQ723" t="s">
        <v>31</v>
      </c>
      <c r="AR723" t="s">
        <v>100</v>
      </c>
      <c r="AS723" t="s">
        <v>70</v>
      </c>
      <c r="AT723" s="3">
        <v>2.8</v>
      </c>
      <c r="AU723" s="3">
        <v>3.3610000000000002</v>
      </c>
      <c r="AV723" s="4">
        <v>1600000</v>
      </c>
      <c r="AW723" s="5">
        <v>100</v>
      </c>
      <c r="AX723" s="6">
        <v>1600000</v>
      </c>
      <c r="AY723" s="5">
        <v>101.446</v>
      </c>
      <c r="AZ723" s="4">
        <v>1623136</v>
      </c>
      <c r="BA723" s="4">
        <v>23136</v>
      </c>
    </row>
    <row r="724" spans="1:53" x14ac:dyDescent="0.25">
      <c r="A724" t="str">
        <f t="shared" si="31"/>
        <v xml:space="preserve"> </v>
      </c>
      <c r="B724" t="str">
        <f t="shared" si="30"/>
        <v>89453P</v>
      </c>
      <c r="C724" t="s">
        <v>84</v>
      </c>
      <c r="D724" t="s">
        <v>27</v>
      </c>
      <c r="E724" t="s">
        <v>85</v>
      </c>
      <c r="F724" t="s">
        <v>1240</v>
      </c>
      <c r="G724" t="s">
        <v>86</v>
      </c>
      <c r="H724" t="str">
        <f>F724&amp;", "&amp;G724</f>
        <v>Travis, TX</v>
      </c>
      <c r="I724" s="8">
        <v>48453</v>
      </c>
      <c r="J724" s="7">
        <v>48453</v>
      </c>
      <c r="K724" t="s">
        <v>1229</v>
      </c>
      <c r="L724">
        <v>1176584</v>
      </c>
      <c r="M724">
        <v>881405</v>
      </c>
      <c r="N724">
        <v>97298</v>
      </c>
      <c r="O724">
        <v>5446</v>
      </c>
      <c r="P724">
        <v>75333</v>
      </c>
      <c r="Q724">
        <v>698</v>
      </c>
      <c r="R724">
        <v>78192</v>
      </c>
      <c r="S724">
        <v>38212</v>
      </c>
      <c r="T724" s="12">
        <v>74.91220346358611</v>
      </c>
      <c r="U724" s="9">
        <f>N724/L724</f>
        <v>8.2695328170364374E-2</v>
      </c>
      <c r="V724" s="9">
        <f>O724/L724</f>
        <v>4.6286537977738946E-3</v>
      </c>
      <c r="W724" s="9">
        <f>P724/L724</f>
        <v>6.4026877808979213E-2</v>
      </c>
      <c r="X724" s="9">
        <f>Q724/L724</f>
        <v>5.9324281139298168E-4</v>
      </c>
      <c r="Y724" s="9">
        <f>R724/L724</f>
        <v>6.6456793565100328E-2</v>
      </c>
      <c r="Z724" s="9">
        <f>S724/L724</f>
        <v>3.2477069210528106E-2</v>
      </c>
      <c r="AA724" s="9">
        <f>SUM(N724:S724)/L724</f>
        <v>0.25087796536413892</v>
      </c>
      <c r="AB724" s="9" t="str">
        <f>IF(T724&gt;73,"Greater","Less")</f>
        <v>Greater</v>
      </c>
      <c r="AC724" s="9" t="str">
        <f>IF(T724&gt;VLOOKUP(G724,Some_data!$C$3144:$M$3196,11,FALSE),"Greater","Less")</f>
        <v>Greater</v>
      </c>
      <c r="AD724" s="9" t="str">
        <f>IF(T724&gt;VLOOKUP(J724,Some_data!$A$2:$M$3143,13,FALSE),"Greater","Less")</f>
        <v>Less</v>
      </c>
      <c r="AE724" s="12">
        <f>IF(AD724="Greater",0,1)</f>
        <v>1</v>
      </c>
      <c r="AF724" t="s">
        <v>87</v>
      </c>
      <c r="AG724" s="1">
        <v>3</v>
      </c>
      <c r="AH724" s="2">
        <v>47543</v>
      </c>
      <c r="AI724" s="2">
        <v>46813</v>
      </c>
      <c r="AJ724" t="s">
        <v>31</v>
      </c>
      <c r="AK724" s="2">
        <v>46813</v>
      </c>
      <c r="AL724" t="s">
        <v>88</v>
      </c>
      <c r="AM724" t="s">
        <v>89</v>
      </c>
      <c r="AN724" t="s">
        <v>88</v>
      </c>
      <c r="AO724" t="s">
        <v>89</v>
      </c>
      <c r="AP724" t="s">
        <v>69</v>
      </c>
      <c r="AQ724" t="s">
        <v>31</v>
      </c>
      <c r="AR724" t="s">
        <v>34</v>
      </c>
      <c r="AS724" t="s">
        <v>70</v>
      </c>
      <c r="AT724" s="3">
        <v>2.7989999999999999</v>
      </c>
      <c r="AU724" s="3">
        <v>3.359</v>
      </c>
      <c r="AV724" s="4">
        <v>1985000</v>
      </c>
      <c r="AW724" s="5">
        <v>101.54600000000001</v>
      </c>
      <c r="AX724" s="6">
        <v>2015688.1</v>
      </c>
      <c r="AY724" s="5">
        <v>107.006</v>
      </c>
      <c r="AZ724" s="4">
        <v>2124069.1</v>
      </c>
      <c r="BA724" s="4">
        <v>108381</v>
      </c>
    </row>
    <row r="725" spans="1:53" hidden="1" x14ac:dyDescent="0.25">
      <c r="A725" t="str">
        <f t="shared" si="31"/>
        <v>Dup</v>
      </c>
      <c r="B725" t="str">
        <f t="shared" si="30"/>
        <v>89453P</v>
      </c>
      <c r="C725" t="s">
        <v>90</v>
      </c>
      <c r="D725" t="s">
        <v>27</v>
      </c>
      <c r="E725" t="s">
        <v>85</v>
      </c>
      <c r="F725" t="s">
        <v>1240</v>
      </c>
      <c r="G725" t="s">
        <v>86</v>
      </c>
      <c r="H725" t="str">
        <f>F725&amp;", "&amp;G725</f>
        <v>Travis, TX</v>
      </c>
      <c r="I725" s="8">
        <v>48453</v>
      </c>
      <c r="J725" s="7">
        <v>48453</v>
      </c>
      <c r="K725" t="s">
        <v>1229</v>
      </c>
      <c r="L725">
        <v>1176584</v>
      </c>
      <c r="M725">
        <v>881405</v>
      </c>
      <c r="N725">
        <v>97298</v>
      </c>
      <c r="O725">
        <v>5446</v>
      </c>
      <c r="P725">
        <v>75333</v>
      </c>
      <c r="Q725">
        <v>698</v>
      </c>
      <c r="R725">
        <v>78192</v>
      </c>
      <c r="S725">
        <v>38212</v>
      </c>
      <c r="T725" s="12">
        <v>74.91220346358611</v>
      </c>
      <c r="U725" s="9">
        <f>N725/L725</f>
        <v>8.2695328170364374E-2</v>
      </c>
      <c r="V725" s="9">
        <f>O725/L725</f>
        <v>4.6286537977738946E-3</v>
      </c>
      <c r="W725" s="9">
        <f>P725/L725</f>
        <v>6.4026877808979213E-2</v>
      </c>
      <c r="X725" s="9">
        <f>Q725/L725</f>
        <v>5.9324281139298168E-4</v>
      </c>
      <c r="Y725" s="9">
        <f>R725/L725</f>
        <v>6.6456793565100328E-2</v>
      </c>
      <c r="Z725" s="9">
        <f>S725/L725</f>
        <v>3.2477069210528106E-2</v>
      </c>
      <c r="AA725" s="9">
        <f>SUM(N725:S725)/L725</f>
        <v>0.25087796536413892</v>
      </c>
      <c r="AB725" s="9" t="str">
        <f>IF(T725&gt;73,"Greater","Less")</f>
        <v>Greater</v>
      </c>
      <c r="AC725" s="9" t="str">
        <f>IF(T725&gt;VLOOKUP(G725,Some_data!$C$3144:$M$3196,11,FALSE),"Greater","Less")</f>
        <v>Greater</v>
      </c>
      <c r="AD725" s="9" t="str">
        <f>IF(T725&gt;VLOOKUP(J725,Some_data!$A$2:$M$3143,13,FALSE),"Greater","Less")</f>
        <v>Less</v>
      </c>
      <c r="AE725" s="9"/>
      <c r="AF725" t="s">
        <v>87</v>
      </c>
      <c r="AG725" s="1">
        <v>3</v>
      </c>
      <c r="AH725" s="2">
        <v>47908</v>
      </c>
      <c r="AI725" s="2">
        <v>46813</v>
      </c>
      <c r="AJ725" t="s">
        <v>31</v>
      </c>
      <c r="AK725" s="2">
        <v>46813</v>
      </c>
      <c r="AL725" t="s">
        <v>88</v>
      </c>
      <c r="AM725" t="s">
        <v>89</v>
      </c>
      <c r="AN725" t="s">
        <v>88</v>
      </c>
      <c r="AO725" t="s">
        <v>89</v>
      </c>
      <c r="AP725" t="s">
        <v>69</v>
      </c>
      <c r="AQ725" t="s">
        <v>31</v>
      </c>
      <c r="AR725" t="s">
        <v>34</v>
      </c>
      <c r="AS725" t="s">
        <v>70</v>
      </c>
      <c r="AT725" s="3">
        <v>2.899</v>
      </c>
      <c r="AU725" s="3">
        <v>3.4870000000000001</v>
      </c>
      <c r="AV725" s="4">
        <v>2045000</v>
      </c>
      <c r="AW725" s="5">
        <v>100.768</v>
      </c>
      <c r="AX725" s="6">
        <v>2060705.6</v>
      </c>
      <c r="AY725" s="5">
        <v>105.33499999999999</v>
      </c>
      <c r="AZ725" s="4">
        <v>2154100.75</v>
      </c>
      <c r="BA725" s="4">
        <v>93395.15</v>
      </c>
    </row>
    <row r="726" spans="1:53" hidden="1" x14ac:dyDescent="0.25">
      <c r="A726" t="str">
        <f t="shared" si="31"/>
        <v>Dup</v>
      </c>
      <c r="B726" t="str">
        <f t="shared" si="30"/>
        <v>89453P</v>
      </c>
      <c r="C726" t="s">
        <v>91</v>
      </c>
      <c r="D726" t="s">
        <v>27</v>
      </c>
      <c r="E726" t="s">
        <v>85</v>
      </c>
      <c r="F726" t="s">
        <v>1240</v>
      </c>
      <c r="G726" t="s">
        <v>86</v>
      </c>
      <c r="H726" t="str">
        <f>F726&amp;", "&amp;G726</f>
        <v>Travis, TX</v>
      </c>
      <c r="I726" s="8">
        <v>48453</v>
      </c>
      <c r="J726" s="7">
        <v>48453</v>
      </c>
      <c r="K726" t="s">
        <v>1229</v>
      </c>
      <c r="L726">
        <v>1176584</v>
      </c>
      <c r="M726">
        <v>881405</v>
      </c>
      <c r="N726">
        <v>97298</v>
      </c>
      <c r="O726">
        <v>5446</v>
      </c>
      <c r="P726">
        <v>75333</v>
      </c>
      <c r="Q726">
        <v>698</v>
      </c>
      <c r="R726">
        <v>78192</v>
      </c>
      <c r="S726">
        <v>38212</v>
      </c>
      <c r="T726" s="12">
        <v>74.91220346358611</v>
      </c>
      <c r="U726" s="9">
        <f>N726/L726</f>
        <v>8.2695328170364374E-2</v>
      </c>
      <c r="V726" s="9">
        <f>O726/L726</f>
        <v>4.6286537977738946E-3</v>
      </c>
      <c r="W726" s="9">
        <f>P726/L726</f>
        <v>6.4026877808979213E-2</v>
      </c>
      <c r="X726" s="9">
        <f>Q726/L726</f>
        <v>5.9324281139298168E-4</v>
      </c>
      <c r="Y726" s="9">
        <f>R726/L726</f>
        <v>6.6456793565100328E-2</v>
      </c>
      <c r="Z726" s="9">
        <f>S726/L726</f>
        <v>3.2477069210528106E-2</v>
      </c>
      <c r="AA726" s="9">
        <f>SUM(N726:S726)/L726</f>
        <v>0.25087796536413892</v>
      </c>
      <c r="AB726" s="9" t="str">
        <f>IF(T726&gt;73,"Greater","Less")</f>
        <v>Greater</v>
      </c>
      <c r="AC726" s="9" t="str">
        <f>IF(T726&gt;VLOOKUP(G726,Some_data!$C$3144:$M$3196,11,FALSE),"Greater","Less")</f>
        <v>Greater</v>
      </c>
      <c r="AD726" s="9" t="str">
        <f>IF(T726&gt;VLOOKUP(J726,Some_data!$A$2:$M$3143,13,FALSE),"Greater","Less")</f>
        <v>Less</v>
      </c>
      <c r="AE726" s="9"/>
      <c r="AF726" t="s">
        <v>87</v>
      </c>
      <c r="AG726" s="1">
        <v>3</v>
      </c>
      <c r="AH726" s="2">
        <v>48274</v>
      </c>
      <c r="AI726" s="2">
        <v>46813</v>
      </c>
      <c r="AJ726" t="s">
        <v>31</v>
      </c>
      <c r="AK726" s="2">
        <v>46813</v>
      </c>
      <c r="AL726" t="s">
        <v>88</v>
      </c>
      <c r="AM726" t="s">
        <v>89</v>
      </c>
      <c r="AN726" t="s">
        <v>88</v>
      </c>
      <c r="AO726" t="s">
        <v>89</v>
      </c>
      <c r="AP726" t="s">
        <v>69</v>
      </c>
      <c r="AQ726" t="s">
        <v>31</v>
      </c>
      <c r="AR726" t="s">
        <v>34</v>
      </c>
      <c r="AS726" t="s">
        <v>70</v>
      </c>
      <c r="AT726" s="3">
        <v>3</v>
      </c>
      <c r="AU726" s="3">
        <v>3.6139999999999999</v>
      </c>
      <c r="AV726" s="4">
        <v>2115000</v>
      </c>
      <c r="AW726" s="5">
        <v>100</v>
      </c>
      <c r="AX726" s="6">
        <v>2115000</v>
      </c>
      <c r="AY726" s="5">
        <v>104.553</v>
      </c>
      <c r="AZ726" s="4">
        <v>2211295.9500000002</v>
      </c>
      <c r="BA726" s="4">
        <v>96295.95</v>
      </c>
    </row>
    <row r="727" spans="1:53" hidden="1" x14ac:dyDescent="0.25">
      <c r="A727" t="str">
        <f t="shared" si="31"/>
        <v>Dup</v>
      </c>
      <c r="B727" t="str">
        <f t="shared" si="30"/>
        <v>89453P</v>
      </c>
      <c r="C727" t="s">
        <v>92</v>
      </c>
      <c r="D727" t="s">
        <v>27</v>
      </c>
      <c r="E727" t="s">
        <v>85</v>
      </c>
      <c r="F727" t="s">
        <v>1240</v>
      </c>
      <c r="G727" t="s">
        <v>86</v>
      </c>
      <c r="H727" t="str">
        <f>F727&amp;", "&amp;G727</f>
        <v>Travis, TX</v>
      </c>
      <c r="I727" s="8">
        <v>48453</v>
      </c>
      <c r="J727" s="7">
        <v>48453</v>
      </c>
      <c r="K727" t="s">
        <v>1229</v>
      </c>
      <c r="L727">
        <v>1176584</v>
      </c>
      <c r="M727">
        <v>881405</v>
      </c>
      <c r="N727">
        <v>97298</v>
      </c>
      <c r="O727">
        <v>5446</v>
      </c>
      <c r="P727">
        <v>75333</v>
      </c>
      <c r="Q727">
        <v>698</v>
      </c>
      <c r="R727">
        <v>78192</v>
      </c>
      <c r="S727">
        <v>38212</v>
      </c>
      <c r="T727" s="12">
        <v>74.91220346358611</v>
      </c>
      <c r="U727" s="9">
        <f>N727/L727</f>
        <v>8.2695328170364374E-2</v>
      </c>
      <c r="V727" s="9">
        <f>O727/L727</f>
        <v>4.6286537977738946E-3</v>
      </c>
      <c r="W727" s="9">
        <f>P727/L727</f>
        <v>6.4026877808979213E-2</v>
      </c>
      <c r="X727" s="9">
        <f>Q727/L727</f>
        <v>5.9324281139298168E-4</v>
      </c>
      <c r="Y727" s="9">
        <f>R727/L727</f>
        <v>6.6456793565100328E-2</v>
      </c>
      <c r="Z727" s="9">
        <f>S727/L727</f>
        <v>3.2477069210528106E-2</v>
      </c>
      <c r="AA727" s="9">
        <f>SUM(N727:S727)/L727</f>
        <v>0.25087796536413892</v>
      </c>
      <c r="AB727" s="9" t="str">
        <f>IF(T727&gt;73,"Greater","Less")</f>
        <v>Greater</v>
      </c>
      <c r="AC727" s="9" t="str">
        <f>IF(T727&gt;VLOOKUP(G727,Some_data!$C$3144:$M$3196,11,FALSE),"Greater","Less")</f>
        <v>Greater</v>
      </c>
      <c r="AD727" s="9" t="str">
        <f>IF(T727&gt;VLOOKUP(J727,Some_data!$A$2:$M$3143,13,FALSE),"Greater","Less")</f>
        <v>Less</v>
      </c>
      <c r="AE727" s="9"/>
      <c r="AF727" t="s">
        <v>87</v>
      </c>
      <c r="AG727" s="1">
        <v>3</v>
      </c>
      <c r="AH727" s="2">
        <v>48639</v>
      </c>
      <c r="AI727" s="2">
        <v>46813</v>
      </c>
      <c r="AJ727" t="s">
        <v>31</v>
      </c>
      <c r="AK727" s="2">
        <v>46813</v>
      </c>
      <c r="AL727" t="s">
        <v>88</v>
      </c>
      <c r="AM727" t="s">
        <v>89</v>
      </c>
      <c r="AN727" t="s">
        <v>88</v>
      </c>
      <c r="AO727" t="s">
        <v>89</v>
      </c>
      <c r="AP727" t="s">
        <v>69</v>
      </c>
      <c r="AQ727" t="s">
        <v>31</v>
      </c>
      <c r="AR727" t="s">
        <v>34</v>
      </c>
      <c r="AS727" t="s">
        <v>70</v>
      </c>
      <c r="AT727" s="3">
        <v>3.1</v>
      </c>
      <c r="AU727" s="3">
        <v>3.7410000000000001</v>
      </c>
      <c r="AV727" s="4">
        <v>2185000</v>
      </c>
      <c r="AW727" s="5">
        <v>98.887</v>
      </c>
      <c r="AX727" s="6">
        <v>2160680.9500000002</v>
      </c>
      <c r="AY727" s="5">
        <v>103.42</v>
      </c>
      <c r="AZ727" s="4">
        <v>2259727</v>
      </c>
      <c r="BA727" s="4">
        <v>99046.05</v>
      </c>
    </row>
    <row r="728" spans="1:53" hidden="1" x14ac:dyDescent="0.25">
      <c r="A728" t="str">
        <f t="shared" si="31"/>
        <v>Dup</v>
      </c>
      <c r="B728" t="str">
        <f t="shared" si="30"/>
        <v>89453P</v>
      </c>
      <c r="C728" t="s">
        <v>93</v>
      </c>
      <c r="D728" t="s">
        <v>27</v>
      </c>
      <c r="E728" t="s">
        <v>85</v>
      </c>
      <c r="F728" t="s">
        <v>1240</v>
      </c>
      <c r="G728" t="s">
        <v>86</v>
      </c>
      <c r="H728" t="str">
        <f>F728&amp;", "&amp;G728</f>
        <v>Travis, TX</v>
      </c>
      <c r="I728" s="8">
        <v>48453</v>
      </c>
      <c r="J728" s="7">
        <v>48453</v>
      </c>
      <c r="K728" t="s">
        <v>1229</v>
      </c>
      <c r="L728">
        <v>1176584</v>
      </c>
      <c r="M728">
        <v>881405</v>
      </c>
      <c r="N728">
        <v>97298</v>
      </c>
      <c r="O728">
        <v>5446</v>
      </c>
      <c r="P728">
        <v>75333</v>
      </c>
      <c r="Q728">
        <v>698</v>
      </c>
      <c r="R728">
        <v>78192</v>
      </c>
      <c r="S728">
        <v>38212</v>
      </c>
      <c r="T728" s="12">
        <v>74.91220346358611</v>
      </c>
      <c r="U728" s="9">
        <f>N728/L728</f>
        <v>8.2695328170364374E-2</v>
      </c>
      <c r="V728" s="9">
        <f>O728/L728</f>
        <v>4.6286537977738946E-3</v>
      </c>
      <c r="W728" s="9">
        <f>P728/L728</f>
        <v>6.4026877808979213E-2</v>
      </c>
      <c r="X728" s="9">
        <f>Q728/L728</f>
        <v>5.9324281139298168E-4</v>
      </c>
      <c r="Y728" s="9">
        <f>R728/L728</f>
        <v>6.6456793565100328E-2</v>
      </c>
      <c r="Z728" s="9">
        <f>S728/L728</f>
        <v>3.2477069210528106E-2</v>
      </c>
      <c r="AA728" s="9">
        <f>SUM(N728:S728)/L728</f>
        <v>0.25087796536413892</v>
      </c>
      <c r="AB728" s="9" t="str">
        <f>IF(T728&gt;73,"Greater","Less")</f>
        <v>Greater</v>
      </c>
      <c r="AC728" s="9" t="str">
        <f>IF(T728&gt;VLOOKUP(G728,Some_data!$C$3144:$M$3196,11,FALSE),"Greater","Less")</f>
        <v>Greater</v>
      </c>
      <c r="AD728" s="9" t="str">
        <f>IF(T728&gt;VLOOKUP(J728,Some_data!$A$2:$M$3143,13,FALSE),"Greater","Less")</f>
        <v>Less</v>
      </c>
      <c r="AE728" s="9"/>
      <c r="AF728" t="s">
        <v>87</v>
      </c>
      <c r="AG728" s="1">
        <v>3.125</v>
      </c>
      <c r="AH728" s="2">
        <v>49004</v>
      </c>
      <c r="AI728" s="2">
        <v>46813</v>
      </c>
      <c r="AJ728" t="s">
        <v>31</v>
      </c>
      <c r="AK728" s="2">
        <v>46813</v>
      </c>
      <c r="AL728" t="s">
        <v>88</v>
      </c>
      <c r="AM728" t="s">
        <v>89</v>
      </c>
      <c r="AN728" t="s">
        <v>88</v>
      </c>
      <c r="AO728" t="s">
        <v>89</v>
      </c>
      <c r="AP728" t="s">
        <v>69</v>
      </c>
      <c r="AQ728" t="s">
        <v>31</v>
      </c>
      <c r="AR728" t="s">
        <v>34</v>
      </c>
      <c r="AS728" t="s">
        <v>70</v>
      </c>
      <c r="AT728" s="3">
        <v>3.2</v>
      </c>
      <c r="AU728" s="3">
        <v>3.867</v>
      </c>
      <c r="AV728" s="4">
        <v>2255000</v>
      </c>
      <c r="AW728" s="5">
        <v>99.123999999999995</v>
      </c>
      <c r="AX728" s="6">
        <v>2235246.2000000002</v>
      </c>
      <c r="AY728" s="5">
        <v>103.60299999999999</v>
      </c>
      <c r="AZ728" s="4">
        <v>2336247.65</v>
      </c>
      <c r="BA728" s="4">
        <v>101001.45</v>
      </c>
    </row>
    <row r="729" spans="1:53" hidden="1" x14ac:dyDescent="0.25">
      <c r="A729" t="str">
        <f t="shared" si="31"/>
        <v>Dup</v>
      </c>
      <c r="B729" t="str">
        <f t="shared" si="30"/>
        <v>89453P</v>
      </c>
      <c r="C729" t="s">
        <v>94</v>
      </c>
      <c r="D729" t="s">
        <v>27</v>
      </c>
      <c r="E729" t="s">
        <v>85</v>
      </c>
      <c r="F729" t="s">
        <v>1240</v>
      </c>
      <c r="G729" t="s">
        <v>86</v>
      </c>
      <c r="H729" t="str">
        <f>F729&amp;", "&amp;G729</f>
        <v>Travis, TX</v>
      </c>
      <c r="I729" s="8">
        <v>48453</v>
      </c>
      <c r="J729" s="7">
        <v>48453</v>
      </c>
      <c r="K729" t="s">
        <v>1229</v>
      </c>
      <c r="L729">
        <v>1176584</v>
      </c>
      <c r="M729">
        <v>881405</v>
      </c>
      <c r="N729">
        <v>97298</v>
      </c>
      <c r="O729">
        <v>5446</v>
      </c>
      <c r="P729">
        <v>75333</v>
      </c>
      <c r="Q729">
        <v>698</v>
      </c>
      <c r="R729">
        <v>78192</v>
      </c>
      <c r="S729">
        <v>38212</v>
      </c>
      <c r="T729" s="12">
        <v>74.91220346358611</v>
      </c>
      <c r="U729" s="9">
        <f>N729/L729</f>
        <v>8.2695328170364374E-2</v>
      </c>
      <c r="V729" s="9">
        <f>O729/L729</f>
        <v>4.6286537977738946E-3</v>
      </c>
      <c r="W729" s="9">
        <f>P729/L729</f>
        <v>6.4026877808979213E-2</v>
      </c>
      <c r="X729" s="9">
        <f>Q729/L729</f>
        <v>5.9324281139298168E-4</v>
      </c>
      <c r="Y729" s="9">
        <f>R729/L729</f>
        <v>6.6456793565100328E-2</v>
      </c>
      <c r="Z729" s="9">
        <f>S729/L729</f>
        <v>3.2477069210528106E-2</v>
      </c>
      <c r="AA729" s="9">
        <f>SUM(N729:S729)/L729</f>
        <v>0.25087796536413892</v>
      </c>
      <c r="AB729" s="9" t="str">
        <f>IF(T729&gt;73,"Greater","Less")</f>
        <v>Greater</v>
      </c>
      <c r="AC729" s="9" t="str">
        <f>IF(T729&gt;VLOOKUP(G729,Some_data!$C$3144:$M$3196,11,FALSE),"Greater","Less")</f>
        <v>Greater</v>
      </c>
      <c r="AD729" s="9" t="str">
        <f>IF(T729&gt;VLOOKUP(J729,Some_data!$A$2:$M$3143,13,FALSE),"Greater","Less")</f>
        <v>Less</v>
      </c>
      <c r="AE729" s="9"/>
      <c r="AF729" t="s">
        <v>87</v>
      </c>
      <c r="AG729" s="1">
        <v>3.25</v>
      </c>
      <c r="AH729" s="2">
        <v>49369</v>
      </c>
      <c r="AI729" s="2">
        <v>46813</v>
      </c>
      <c r="AJ729" t="s">
        <v>31</v>
      </c>
      <c r="AK729" s="2">
        <v>46813</v>
      </c>
      <c r="AL729" t="s">
        <v>88</v>
      </c>
      <c r="AM729" t="s">
        <v>89</v>
      </c>
      <c r="AN729" t="s">
        <v>88</v>
      </c>
      <c r="AO729" t="s">
        <v>89</v>
      </c>
      <c r="AP729" t="s">
        <v>69</v>
      </c>
      <c r="AQ729" t="s">
        <v>31</v>
      </c>
      <c r="AR729" t="s">
        <v>34</v>
      </c>
      <c r="AS729" t="s">
        <v>70</v>
      </c>
      <c r="AT729" s="3">
        <v>3.3</v>
      </c>
      <c r="AU729" s="3">
        <v>3.9940000000000002</v>
      </c>
      <c r="AV729" s="4">
        <v>2335000</v>
      </c>
      <c r="AW729" s="5">
        <v>99.39</v>
      </c>
      <c r="AX729" s="6">
        <v>2320756.5</v>
      </c>
      <c r="AY729" s="5">
        <v>104.029</v>
      </c>
      <c r="AZ729" s="4">
        <v>2429077.15</v>
      </c>
      <c r="BA729" s="4">
        <v>108320.65</v>
      </c>
    </row>
    <row r="730" spans="1:53" hidden="1" x14ac:dyDescent="0.25">
      <c r="A730" t="str">
        <f t="shared" si="31"/>
        <v>Dup</v>
      </c>
      <c r="B730" t="str">
        <f t="shared" si="30"/>
        <v>89453P</v>
      </c>
      <c r="C730" t="s">
        <v>95</v>
      </c>
      <c r="D730" t="s">
        <v>27</v>
      </c>
      <c r="E730" t="s">
        <v>85</v>
      </c>
      <c r="F730" t="s">
        <v>1240</v>
      </c>
      <c r="G730" t="s">
        <v>86</v>
      </c>
      <c r="H730" t="str">
        <f>F730&amp;", "&amp;G730</f>
        <v>Travis, TX</v>
      </c>
      <c r="I730" s="8">
        <v>48453</v>
      </c>
      <c r="J730" s="7">
        <v>48453</v>
      </c>
      <c r="K730" t="s">
        <v>1229</v>
      </c>
      <c r="L730">
        <v>1176584</v>
      </c>
      <c r="M730">
        <v>881405</v>
      </c>
      <c r="N730">
        <v>97298</v>
      </c>
      <c r="O730">
        <v>5446</v>
      </c>
      <c r="P730">
        <v>75333</v>
      </c>
      <c r="Q730">
        <v>698</v>
      </c>
      <c r="R730">
        <v>78192</v>
      </c>
      <c r="S730">
        <v>38212</v>
      </c>
      <c r="T730" s="12">
        <v>74.91220346358611</v>
      </c>
      <c r="U730" s="9">
        <f>N730/L730</f>
        <v>8.2695328170364374E-2</v>
      </c>
      <c r="V730" s="9">
        <f>O730/L730</f>
        <v>4.6286537977738946E-3</v>
      </c>
      <c r="W730" s="9">
        <f>P730/L730</f>
        <v>6.4026877808979213E-2</v>
      </c>
      <c r="X730" s="9">
        <f>Q730/L730</f>
        <v>5.9324281139298168E-4</v>
      </c>
      <c r="Y730" s="9">
        <f>R730/L730</f>
        <v>6.6456793565100328E-2</v>
      </c>
      <c r="Z730" s="9">
        <f>S730/L730</f>
        <v>3.2477069210528106E-2</v>
      </c>
      <c r="AA730" s="9">
        <f>SUM(N730:S730)/L730</f>
        <v>0.25087796536413892</v>
      </c>
      <c r="AB730" s="9" t="str">
        <f>IF(T730&gt;73,"Greater","Less")</f>
        <v>Greater</v>
      </c>
      <c r="AC730" s="9" t="str">
        <f>IF(T730&gt;VLOOKUP(G730,Some_data!$C$3144:$M$3196,11,FALSE),"Greater","Less")</f>
        <v>Greater</v>
      </c>
      <c r="AD730" s="9" t="str">
        <f>IF(T730&gt;VLOOKUP(J730,Some_data!$A$2:$M$3143,13,FALSE),"Greater","Less")</f>
        <v>Less</v>
      </c>
      <c r="AE730" s="9"/>
      <c r="AF730" t="s">
        <v>87</v>
      </c>
      <c r="AG730" s="1">
        <v>3.25</v>
      </c>
      <c r="AH730" s="2">
        <v>49735</v>
      </c>
      <c r="AI730" s="2">
        <v>46813</v>
      </c>
      <c r="AJ730" t="s">
        <v>31</v>
      </c>
      <c r="AK730" s="2">
        <v>46813</v>
      </c>
      <c r="AL730" t="s">
        <v>88</v>
      </c>
      <c r="AM730" t="s">
        <v>89</v>
      </c>
      <c r="AN730" t="s">
        <v>88</v>
      </c>
      <c r="AO730" t="s">
        <v>89</v>
      </c>
      <c r="AP730" t="s">
        <v>69</v>
      </c>
      <c r="AQ730" t="s">
        <v>31</v>
      </c>
      <c r="AR730" t="s">
        <v>34</v>
      </c>
      <c r="AS730" t="s">
        <v>70</v>
      </c>
      <c r="AT730" s="3">
        <v>3.35</v>
      </c>
      <c r="AU730" s="3">
        <v>4.0570000000000004</v>
      </c>
      <c r="AV730" s="4">
        <v>2415000</v>
      </c>
      <c r="AW730" s="5">
        <v>98.73</v>
      </c>
      <c r="AX730" s="6">
        <v>2384329.5</v>
      </c>
      <c r="AY730" s="5">
        <v>103.452</v>
      </c>
      <c r="AZ730" s="4">
        <v>2498365.7999999998</v>
      </c>
      <c r="BA730" s="4">
        <v>114036.3</v>
      </c>
    </row>
    <row r="731" spans="1:53" hidden="1" x14ac:dyDescent="0.25">
      <c r="A731" t="str">
        <f t="shared" si="31"/>
        <v>Dup</v>
      </c>
      <c r="B731" t="str">
        <f t="shared" si="30"/>
        <v>89453P</v>
      </c>
      <c r="C731" t="s">
        <v>96</v>
      </c>
      <c r="D731" t="s">
        <v>27</v>
      </c>
      <c r="E731" t="s">
        <v>85</v>
      </c>
      <c r="F731" t="s">
        <v>1240</v>
      </c>
      <c r="G731" t="s">
        <v>86</v>
      </c>
      <c r="H731" t="str">
        <f>F731&amp;", "&amp;G731</f>
        <v>Travis, TX</v>
      </c>
      <c r="I731" s="8">
        <v>48453</v>
      </c>
      <c r="J731" s="7">
        <v>48453</v>
      </c>
      <c r="K731" t="s">
        <v>1229</v>
      </c>
      <c r="L731">
        <v>1176584</v>
      </c>
      <c r="M731">
        <v>881405</v>
      </c>
      <c r="N731">
        <v>97298</v>
      </c>
      <c r="O731">
        <v>5446</v>
      </c>
      <c r="P731">
        <v>75333</v>
      </c>
      <c r="Q731">
        <v>698</v>
      </c>
      <c r="R731">
        <v>78192</v>
      </c>
      <c r="S731">
        <v>38212</v>
      </c>
      <c r="T731" s="12">
        <v>74.91220346358611</v>
      </c>
      <c r="U731" s="9">
        <f>N731/L731</f>
        <v>8.2695328170364374E-2</v>
      </c>
      <c r="V731" s="9">
        <f>O731/L731</f>
        <v>4.6286537977738946E-3</v>
      </c>
      <c r="W731" s="9">
        <f>P731/L731</f>
        <v>6.4026877808979213E-2</v>
      </c>
      <c r="X731" s="9">
        <f>Q731/L731</f>
        <v>5.9324281139298168E-4</v>
      </c>
      <c r="Y731" s="9">
        <f>R731/L731</f>
        <v>6.6456793565100328E-2</v>
      </c>
      <c r="Z731" s="9">
        <f>S731/L731</f>
        <v>3.2477069210528106E-2</v>
      </c>
      <c r="AA731" s="9">
        <f>SUM(N731:S731)/L731</f>
        <v>0.25087796536413892</v>
      </c>
      <c r="AB731" s="9" t="str">
        <f>IF(T731&gt;73,"Greater","Less")</f>
        <v>Greater</v>
      </c>
      <c r="AC731" s="9" t="str">
        <f>IF(T731&gt;VLOOKUP(G731,Some_data!$C$3144:$M$3196,11,FALSE),"Greater","Less")</f>
        <v>Greater</v>
      </c>
      <c r="AD731" s="9" t="str">
        <f>IF(T731&gt;VLOOKUP(J731,Some_data!$A$2:$M$3143,13,FALSE),"Greater","Less")</f>
        <v>Less</v>
      </c>
      <c r="AE731" s="9"/>
      <c r="AF731" t="s">
        <v>87</v>
      </c>
      <c r="AG731" s="1">
        <v>3.25</v>
      </c>
      <c r="AH731" s="2">
        <v>50100</v>
      </c>
      <c r="AI731" s="2">
        <v>46813</v>
      </c>
      <c r="AJ731" t="s">
        <v>31</v>
      </c>
      <c r="AK731" s="2">
        <v>46813</v>
      </c>
      <c r="AL731" t="s">
        <v>88</v>
      </c>
      <c r="AM731" t="s">
        <v>89</v>
      </c>
      <c r="AN731" t="s">
        <v>88</v>
      </c>
      <c r="AO731" t="s">
        <v>89</v>
      </c>
      <c r="AP731" t="s">
        <v>69</v>
      </c>
      <c r="AQ731" t="s">
        <v>31</v>
      </c>
      <c r="AR731" t="s">
        <v>34</v>
      </c>
      <c r="AS731" t="s">
        <v>70</v>
      </c>
      <c r="AT731" s="3">
        <v>3.379</v>
      </c>
      <c r="AU731" s="3">
        <v>4.0940000000000003</v>
      </c>
      <c r="AV731" s="4">
        <v>2495000</v>
      </c>
      <c r="AW731" s="5">
        <v>98.283000000000001</v>
      </c>
      <c r="AX731" s="6">
        <v>2452160.85</v>
      </c>
      <c r="AY731" s="5">
        <v>102.854</v>
      </c>
      <c r="AZ731" s="4">
        <v>2566207.2999999998</v>
      </c>
      <c r="BA731" s="4">
        <v>114046.45</v>
      </c>
    </row>
    <row r="732" spans="1:53" hidden="1" x14ac:dyDescent="0.25">
      <c r="A732" t="str">
        <f t="shared" si="31"/>
        <v>Dup</v>
      </c>
      <c r="B732" t="str">
        <f t="shared" si="30"/>
        <v>89453P</v>
      </c>
      <c r="C732" t="s">
        <v>97</v>
      </c>
      <c r="D732" t="s">
        <v>27</v>
      </c>
      <c r="E732" t="s">
        <v>85</v>
      </c>
      <c r="F732" t="s">
        <v>1240</v>
      </c>
      <c r="G732" t="s">
        <v>86</v>
      </c>
      <c r="H732" t="str">
        <f>F732&amp;", "&amp;G732</f>
        <v>Travis, TX</v>
      </c>
      <c r="I732" s="8">
        <v>48453</v>
      </c>
      <c r="J732" s="7">
        <v>48453</v>
      </c>
      <c r="K732" t="s">
        <v>1229</v>
      </c>
      <c r="L732">
        <v>1176584</v>
      </c>
      <c r="M732">
        <v>881405</v>
      </c>
      <c r="N732">
        <v>97298</v>
      </c>
      <c r="O732">
        <v>5446</v>
      </c>
      <c r="P732">
        <v>75333</v>
      </c>
      <c r="Q732">
        <v>698</v>
      </c>
      <c r="R732">
        <v>78192</v>
      </c>
      <c r="S732">
        <v>38212</v>
      </c>
      <c r="T732" s="12">
        <v>74.91220346358611</v>
      </c>
      <c r="U732" s="9">
        <f>N732/L732</f>
        <v>8.2695328170364374E-2</v>
      </c>
      <c r="V732" s="9">
        <f>O732/L732</f>
        <v>4.6286537977738946E-3</v>
      </c>
      <c r="W732" s="9">
        <f>P732/L732</f>
        <v>6.4026877808979213E-2</v>
      </c>
      <c r="X732" s="9">
        <f>Q732/L732</f>
        <v>5.9324281139298168E-4</v>
      </c>
      <c r="Y732" s="9">
        <f>R732/L732</f>
        <v>6.6456793565100328E-2</v>
      </c>
      <c r="Z732" s="9">
        <f>S732/L732</f>
        <v>3.2477069210528106E-2</v>
      </c>
      <c r="AA732" s="9">
        <f>SUM(N732:S732)/L732</f>
        <v>0.25087796536413892</v>
      </c>
      <c r="AB732" s="9" t="str">
        <f>IF(T732&gt;73,"Greater","Less")</f>
        <v>Greater</v>
      </c>
      <c r="AC732" s="9" t="str">
        <f>IF(T732&gt;VLOOKUP(G732,Some_data!$C$3144:$M$3196,11,FALSE),"Greater","Less")</f>
        <v>Greater</v>
      </c>
      <c r="AD732" s="9" t="str">
        <f>IF(T732&gt;VLOOKUP(J732,Some_data!$A$2:$M$3143,13,FALSE),"Greater","Less")</f>
        <v>Less</v>
      </c>
      <c r="AE732" s="9"/>
      <c r="AF732" t="s">
        <v>87</v>
      </c>
      <c r="AG732" s="1">
        <v>3.375</v>
      </c>
      <c r="AH732" s="2">
        <v>50465</v>
      </c>
      <c r="AI732" s="2">
        <v>46813</v>
      </c>
      <c r="AJ732" t="s">
        <v>31</v>
      </c>
      <c r="AK732" s="2">
        <v>46813</v>
      </c>
      <c r="AL732" t="s">
        <v>88</v>
      </c>
      <c r="AM732" t="s">
        <v>89</v>
      </c>
      <c r="AN732" t="s">
        <v>88</v>
      </c>
      <c r="AO732" t="s">
        <v>89</v>
      </c>
      <c r="AP732" t="s">
        <v>69</v>
      </c>
      <c r="AQ732" t="s">
        <v>31</v>
      </c>
      <c r="AR732" t="s">
        <v>34</v>
      </c>
      <c r="AS732" t="s">
        <v>70</v>
      </c>
      <c r="AT732" s="3">
        <v>3.4</v>
      </c>
      <c r="AU732" s="3">
        <v>4.12</v>
      </c>
      <c r="AV732" s="4">
        <v>2585000</v>
      </c>
      <c r="AW732" s="5">
        <v>99.653999999999996</v>
      </c>
      <c r="AX732" s="6">
        <v>2576055.9</v>
      </c>
      <c r="AY732" s="5">
        <v>103.508</v>
      </c>
      <c r="AZ732" s="4">
        <v>2675681.7999999998</v>
      </c>
      <c r="BA732" s="4">
        <v>99625.9</v>
      </c>
    </row>
    <row r="733" spans="1:53" hidden="1" x14ac:dyDescent="0.25">
      <c r="A733" t="str">
        <f t="shared" si="31"/>
        <v>Dup</v>
      </c>
      <c r="B733" t="str">
        <f t="shared" si="30"/>
        <v>89453P</v>
      </c>
      <c r="C733" t="s">
        <v>908</v>
      </c>
      <c r="D733" t="s">
        <v>27</v>
      </c>
      <c r="E733" t="s">
        <v>85</v>
      </c>
      <c r="F733" t="s">
        <v>1240</v>
      </c>
      <c r="G733" t="s">
        <v>86</v>
      </c>
      <c r="H733" t="str">
        <f>F733&amp;", "&amp;G733</f>
        <v>Travis, TX</v>
      </c>
      <c r="I733" s="8">
        <v>48453</v>
      </c>
      <c r="J733" s="7">
        <v>48453</v>
      </c>
      <c r="K733" t="s">
        <v>1229</v>
      </c>
      <c r="L733">
        <v>1176584</v>
      </c>
      <c r="M733">
        <v>881405</v>
      </c>
      <c r="N733">
        <v>97298</v>
      </c>
      <c r="O733">
        <v>5446</v>
      </c>
      <c r="P733">
        <v>75333</v>
      </c>
      <c r="Q733">
        <v>698</v>
      </c>
      <c r="R733">
        <v>78192</v>
      </c>
      <c r="S733">
        <v>38212</v>
      </c>
      <c r="T733" s="12">
        <v>74.91220346358611</v>
      </c>
      <c r="U733" s="9">
        <f>N733/L733</f>
        <v>8.2695328170364374E-2</v>
      </c>
      <c r="V733" s="9">
        <f>O733/L733</f>
        <v>4.6286537977738946E-3</v>
      </c>
      <c r="W733" s="9">
        <f>P733/L733</f>
        <v>6.4026877808979213E-2</v>
      </c>
      <c r="X733" s="9">
        <f>Q733/L733</f>
        <v>5.9324281139298168E-4</v>
      </c>
      <c r="Y733" s="9">
        <f>R733/L733</f>
        <v>6.6456793565100328E-2</v>
      </c>
      <c r="Z733" s="9">
        <f>S733/L733</f>
        <v>3.2477069210528106E-2</v>
      </c>
      <c r="AA733" s="9">
        <f>SUM(N733:S733)/L733</f>
        <v>0.25087796536413892</v>
      </c>
      <c r="AB733" s="9" t="str">
        <f>IF(T733&gt;73,"Greater","Less")</f>
        <v>Greater</v>
      </c>
      <c r="AC733" s="9" t="str">
        <f>IF(T733&gt;VLOOKUP(G733,Some_data!$C$3144:$M$3196,11,FALSE),"Greater","Less")</f>
        <v>Greater</v>
      </c>
      <c r="AD733" s="9" t="str">
        <f>IF(T733&gt;VLOOKUP(J733,Some_data!$A$2:$M$3143,13,FALSE),"Greater","Less")</f>
        <v>Less</v>
      </c>
      <c r="AE733" s="9"/>
      <c r="AF733" t="s">
        <v>87</v>
      </c>
      <c r="AG733" s="1">
        <v>3</v>
      </c>
      <c r="AH733" s="2">
        <v>47543</v>
      </c>
      <c r="AI733" s="2">
        <v>46813</v>
      </c>
      <c r="AJ733" t="s">
        <v>31</v>
      </c>
      <c r="AK733" s="2">
        <v>46813</v>
      </c>
      <c r="AL733" t="s">
        <v>88</v>
      </c>
      <c r="AM733" t="s">
        <v>89</v>
      </c>
      <c r="AN733" t="s">
        <v>88</v>
      </c>
      <c r="AO733" t="s">
        <v>89</v>
      </c>
      <c r="AP733" t="s">
        <v>33</v>
      </c>
      <c r="AQ733" t="s">
        <v>31</v>
      </c>
      <c r="AR733" t="s">
        <v>863</v>
      </c>
      <c r="AS733" t="s">
        <v>70</v>
      </c>
      <c r="AT733" s="3">
        <v>2.7989999999999999</v>
      </c>
      <c r="AU733" s="3">
        <v>3.359</v>
      </c>
      <c r="AV733" s="4">
        <v>850000</v>
      </c>
      <c r="AW733" s="5">
        <v>101.54600000000001</v>
      </c>
      <c r="AX733" s="6">
        <v>863141</v>
      </c>
      <c r="AY733" s="5">
        <v>107.006</v>
      </c>
      <c r="AZ733" s="4">
        <v>909551</v>
      </c>
      <c r="BA733" s="4">
        <v>46410</v>
      </c>
    </row>
    <row r="734" spans="1:53" hidden="1" x14ac:dyDescent="0.25">
      <c r="A734" t="str">
        <f t="shared" si="31"/>
        <v>Dup</v>
      </c>
      <c r="B734" t="str">
        <f t="shared" si="30"/>
        <v>89453P</v>
      </c>
      <c r="C734" t="s">
        <v>909</v>
      </c>
      <c r="D734" t="s">
        <v>27</v>
      </c>
      <c r="E734" t="s">
        <v>85</v>
      </c>
      <c r="F734" t="s">
        <v>1240</v>
      </c>
      <c r="G734" t="s">
        <v>86</v>
      </c>
      <c r="H734" t="str">
        <f>F734&amp;", "&amp;G734</f>
        <v>Travis, TX</v>
      </c>
      <c r="I734" t="s">
        <v>1146</v>
      </c>
      <c r="J734" s="7">
        <v>48329</v>
      </c>
      <c r="K734" t="s">
        <v>1229</v>
      </c>
      <c r="L734">
        <v>159883</v>
      </c>
      <c r="M734">
        <v>132316</v>
      </c>
      <c r="N734">
        <v>9948</v>
      </c>
      <c r="O734">
        <v>744</v>
      </c>
      <c r="P734">
        <v>3102</v>
      </c>
      <c r="Q734">
        <v>74</v>
      </c>
      <c r="R734">
        <v>10209</v>
      </c>
      <c r="S734">
        <v>3490</v>
      </c>
      <c r="T734" s="12">
        <v>82.758016799784841</v>
      </c>
      <c r="U734" s="9">
        <f>N734/L734</f>
        <v>6.2220498739703409E-2</v>
      </c>
      <c r="V734" s="9">
        <f>O734/L734</f>
        <v>4.6534028007980833E-3</v>
      </c>
      <c r="W734" s="9">
        <f>P734/L734</f>
        <v>1.9401687483972654E-2</v>
      </c>
      <c r="X734" s="9">
        <f>Q734/L734</f>
        <v>4.6283845061701368E-4</v>
      </c>
      <c r="Y734" s="9">
        <f>R734/L734</f>
        <v>6.3852942464176929E-2</v>
      </c>
      <c r="Z734" s="9">
        <f>S734/L734</f>
        <v>2.1828462062883483E-2</v>
      </c>
      <c r="AA734" s="9">
        <f>SUM(N734:S734)/L734</f>
        <v>0.17241983200215158</v>
      </c>
      <c r="AB734" s="9" t="str">
        <f>IF(T734&gt;73,"Greater","Less")</f>
        <v>Greater</v>
      </c>
      <c r="AC734" s="9" t="str">
        <f>IF(T734&gt;VLOOKUP(G734,Some_data!$C$3144:$M$3196,11,FALSE),"Greater","Less")</f>
        <v>Greater</v>
      </c>
      <c r="AD734" s="9" t="str">
        <f>IF(T734&gt;VLOOKUP(J734,Some_data!$A$2:$M$3143,13,FALSE),"Greater","Less")</f>
        <v>Less</v>
      </c>
      <c r="AE734" s="9"/>
      <c r="AF734" t="s">
        <v>87</v>
      </c>
      <c r="AG734" s="1">
        <v>3</v>
      </c>
      <c r="AH734" s="2">
        <v>47908</v>
      </c>
      <c r="AI734" s="2">
        <v>46813</v>
      </c>
      <c r="AJ734" t="s">
        <v>31</v>
      </c>
      <c r="AK734" s="2">
        <v>46813</v>
      </c>
      <c r="AL734" t="s">
        <v>88</v>
      </c>
      <c r="AM734" t="s">
        <v>89</v>
      </c>
      <c r="AN734" t="s">
        <v>88</v>
      </c>
      <c r="AO734" t="s">
        <v>89</v>
      </c>
      <c r="AP734" t="s">
        <v>33</v>
      </c>
      <c r="AQ734" t="s">
        <v>31</v>
      </c>
      <c r="AR734" t="s">
        <v>863</v>
      </c>
      <c r="AS734" t="s">
        <v>70</v>
      </c>
      <c r="AT734" s="3">
        <v>2.899</v>
      </c>
      <c r="AU734" s="3">
        <v>3.4870000000000001</v>
      </c>
      <c r="AV734" s="4">
        <v>875000</v>
      </c>
      <c r="AW734" s="5">
        <v>100.768</v>
      </c>
      <c r="AX734" s="6">
        <v>881720</v>
      </c>
      <c r="AY734" s="5">
        <v>105.33499999999999</v>
      </c>
      <c r="AZ734" s="4">
        <v>921681.25</v>
      </c>
      <c r="BA734" s="4">
        <v>39961.25</v>
      </c>
    </row>
    <row r="735" spans="1:53" hidden="1" x14ac:dyDescent="0.25">
      <c r="A735" t="str">
        <f t="shared" si="31"/>
        <v>Dup</v>
      </c>
      <c r="B735" t="str">
        <f t="shared" si="30"/>
        <v>89453P</v>
      </c>
      <c r="C735" t="s">
        <v>910</v>
      </c>
      <c r="D735" t="s">
        <v>27</v>
      </c>
      <c r="E735" t="s">
        <v>85</v>
      </c>
      <c r="F735" t="s">
        <v>1240</v>
      </c>
      <c r="G735" t="s">
        <v>86</v>
      </c>
      <c r="H735" t="str">
        <f>F735&amp;", "&amp;G735</f>
        <v>Travis, TX</v>
      </c>
      <c r="I735" t="s">
        <v>1146</v>
      </c>
      <c r="J735" s="7">
        <v>48329</v>
      </c>
      <c r="K735" t="s">
        <v>1229</v>
      </c>
      <c r="L735">
        <v>159883</v>
      </c>
      <c r="M735">
        <v>132316</v>
      </c>
      <c r="N735">
        <v>9948</v>
      </c>
      <c r="O735">
        <v>744</v>
      </c>
      <c r="P735">
        <v>3102</v>
      </c>
      <c r="Q735">
        <v>74</v>
      </c>
      <c r="R735">
        <v>10209</v>
      </c>
      <c r="S735">
        <v>3490</v>
      </c>
      <c r="T735" s="12">
        <v>82.758016799784841</v>
      </c>
      <c r="U735" s="9">
        <f>N735/L735</f>
        <v>6.2220498739703409E-2</v>
      </c>
      <c r="V735" s="9">
        <f>O735/L735</f>
        <v>4.6534028007980833E-3</v>
      </c>
      <c r="W735" s="9">
        <f>P735/L735</f>
        <v>1.9401687483972654E-2</v>
      </c>
      <c r="X735" s="9">
        <f>Q735/L735</f>
        <v>4.6283845061701368E-4</v>
      </c>
      <c r="Y735" s="9">
        <f>R735/L735</f>
        <v>6.3852942464176929E-2</v>
      </c>
      <c r="Z735" s="9">
        <f>S735/L735</f>
        <v>2.1828462062883483E-2</v>
      </c>
      <c r="AA735" s="9">
        <f>SUM(N735:S735)/L735</f>
        <v>0.17241983200215158</v>
      </c>
      <c r="AB735" s="9" t="str">
        <f>IF(T735&gt;73,"Greater","Less")</f>
        <v>Greater</v>
      </c>
      <c r="AC735" s="9" t="str">
        <f>IF(T735&gt;VLOOKUP(G735,Some_data!$C$3144:$M$3196,11,FALSE),"Greater","Less")</f>
        <v>Greater</v>
      </c>
      <c r="AD735" s="9" t="str">
        <f>IF(T735&gt;VLOOKUP(J735,Some_data!$A$2:$M$3143,13,FALSE),"Greater","Less")</f>
        <v>Less</v>
      </c>
      <c r="AE735" s="9"/>
      <c r="AF735" t="s">
        <v>87</v>
      </c>
      <c r="AG735" s="1">
        <v>3</v>
      </c>
      <c r="AH735" s="2">
        <v>48274</v>
      </c>
      <c r="AI735" s="2">
        <v>46813</v>
      </c>
      <c r="AJ735" t="s">
        <v>31</v>
      </c>
      <c r="AK735" s="2">
        <v>46813</v>
      </c>
      <c r="AL735" t="s">
        <v>88</v>
      </c>
      <c r="AM735" t="s">
        <v>89</v>
      </c>
      <c r="AN735" t="s">
        <v>88</v>
      </c>
      <c r="AO735" t="s">
        <v>89</v>
      </c>
      <c r="AP735" t="s">
        <v>33</v>
      </c>
      <c r="AQ735" t="s">
        <v>31</v>
      </c>
      <c r="AR735" t="s">
        <v>863</v>
      </c>
      <c r="AS735" t="s">
        <v>70</v>
      </c>
      <c r="AT735" s="3">
        <v>3</v>
      </c>
      <c r="AU735" s="3">
        <v>3.6139999999999999</v>
      </c>
      <c r="AV735" s="4">
        <v>905000</v>
      </c>
      <c r="AW735" s="5">
        <v>100</v>
      </c>
      <c r="AX735" s="6">
        <v>905000</v>
      </c>
      <c r="AY735" s="5">
        <v>104.553</v>
      </c>
      <c r="AZ735" s="4">
        <v>946204.65</v>
      </c>
      <c r="BA735" s="4">
        <v>41204.65</v>
      </c>
    </row>
    <row r="736" spans="1:53" hidden="1" x14ac:dyDescent="0.25">
      <c r="A736" t="str">
        <f t="shared" si="31"/>
        <v>Dup</v>
      </c>
      <c r="B736" t="str">
        <f t="shared" si="30"/>
        <v>89453P</v>
      </c>
      <c r="C736" t="s">
        <v>911</v>
      </c>
      <c r="D736" t="s">
        <v>27</v>
      </c>
      <c r="E736" t="s">
        <v>85</v>
      </c>
      <c r="F736" t="s">
        <v>1240</v>
      </c>
      <c r="G736" t="s">
        <v>86</v>
      </c>
      <c r="H736" t="str">
        <f>F736&amp;", "&amp;G736</f>
        <v>Travis, TX</v>
      </c>
      <c r="I736" t="s">
        <v>1146</v>
      </c>
      <c r="J736" s="7">
        <v>48329</v>
      </c>
      <c r="K736" t="s">
        <v>1229</v>
      </c>
      <c r="L736">
        <v>159883</v>
      </c>
      <c r="M736">
        <v>132316</v>
      </c>
      <c r="N736">
        <v>9948</v>
      </c>
      <c r="O736">
        <v>744</v>
      </c>
      <c r="P736">
        <v>3102</v>
      </c>
      <c r="Q736">
        <v>74</v>
      </c>
      <c r="R736">
        <v>10209</v>
      </c>
      <c r="S736">
        <v>3490</v>
      </c>
      <c r="T736" s="12">
        <v>82.758016799784841</v>
      </c>
      <c r="U736" s="9">
        <f>N736/L736</f>
        <v>6.2220498739703409E-2</v>
      </c>
      <c r="V736" s="9">
        <f>O736/L736</f>
        <v>4.6534028007980833E-3</v>
      </c>
      <c r="W736" s="9">
        <f>P736/L736</f>
        <v>1.9401687483972654E-2</v>
      </c>
      <c r="X736" s="9">
        <f>Q736/L736</f>
        <v>4.6283845061701368E-4</v>
      </c>
      <c r="Y736" s="9">
        <f>R736/L736</f>
        <v>6.3852942464176929E-2</v>
      </c>
      <c r="Z736" s="9">
        <f>S736/L736</f>
        <v>2.1828462062883483E-2</v>
      </c>
      <c r="AA736" s="9">
        <f>SUM(N736:S736)/L736</f>
        <v>0.17241983200215158</v>
      </c>
      <c r="AB736" s="9" t="str">
        <f>IF(T736&gt;73,"Greater","Less")</f>
        <v>Greater</v>
      </c>
      <c r="AC736" s="9" t="str">
        <f>IF(T736&gt;VLOOKUP(G736,Some_data!$C$3144:$M$3196,11,FALSE),"Greater","Less")</f>
        <v>Greater</v>
      </c>
      <c r="AD736" s="9" t="str">
        <f>IF(T736&gt;VLOOKUP(J736,Some_data!$A$2:$M$3143,13,FALSE),"Greater","Less")</f>
        <v>Less</v>
      </c>
      <c r="AE736" s="9"/>
      <c r="AF736" t="s">
        <v>87</v>
      </c>
      <c r="AG736" s="1">
        <v>3</v>
      </c>
      <c r="AH736" s="2">
        <v>48639</v>
      </c>
      <c r="AI736" s="2">
        <v>46813</v>
      </c>
      <c r="AJ736" t="s">
        <v>31</v>
      </c>
      <c r="AK736" s="2">
        <v>46813</v>
      </c>
      <c r="AL736" t="s">
        <v>88</v>
      </c>
      <c r="AM736" t="s">
        <v>89</v>
      </c>
      <c r="AN736" t="s">
        <v>88</v>
      </c>
      <c r="AO736" t="s">
        <v>89</v>
      </c>
      <c r="AP736" t="s">
        <v>33</v>
      </c>
      <c r="AQ736" t="s">
        <v>31</v>
      </c>
      <c r="AR736" t="s">
        <v>863</v>
      </c>
      <c r="AS736" t="s">
        <v>70</v>
      </c>
      <c r="AT736" s="3">
        <v>3.1</v>
      </c>
      <c r="AU736" s="3">
        <v>3.7410000000000001</v>
      </c>
      <c r="AV736" s="4">
        <v>935000</v>
      </c>
      <c r="AW736" s="5">
        <v>98.887</v>
      </c>
      <c r="AX736" s="6">
        <v>924593.45</v>
      </c>
      <c r="AY736" s="5">
        <v>103.42</v>
      </c>
      <c r="AZ736" s="4">
        <v>966977</v>
      </c>
      <c r="BA736" s="4">
        <v>42383.55</v>
      </c>
    </row>
    <row r="737" spans="1:53" hidden="1" x14ac:dyDescent="0.25">
      <c r="A737" t="str">
        <f t="shared" si="31"/>
        <v>Dup</v>
      </c>
      <c r="B737" t="str">
        <f t="shared" si="30"/>
        <v>89453P</v>
      </c>
      <c r="C737" t="s">
        <v>912</v>
      </c>
      <c r="D737" t="s">
        <v>27</v>
      </c>
      <c r="E737" t="s">
        <v>85</v>
      </c>
      <c r="F737" t="s">
        <v>1240</v>
      </c>
      <c r="G737" t="s">
        <v>86</v>
      </c>
      <c r="H737" t="str">
        <f>F737&amp;", "&amp;G737</f>
        <v>Travis, TX</v>
      </c>
      <c r="I737" t="s">
        <v>1146</v>
      </c>
      <c r="J737" s="7">
        <v>48329</v>
      </c>
      <c r="K737" t="s">
        <v>1229</v>
      </c>
      <c r="L737">
        <v>159883</v>
      </c>
      <c r="M737">
        <v>132316</v>
      </c>
      <c r="N737">
        <v>9948</v>
      </c>
      <c r="O737">
        <v>744</v>
      </c>
      <c r="P737">
        <v>3102</v>
      </c>
      <c r="Q737">
        <v>74</v>
      </c>
      <c r="R737">
        <v>10209</v>
      </c>
      <c r="S737">
        <v>3490</v>
      </c>
      <c r="T737" s="12">
        <v>82.758016799784841</v>
      </c>
      <c r="U737" s="9">
        <f>N737/L737</f>
        <v>6.2220498739703409E-2</v>
      </c>
      <c r="V737" s="9">
        <f>O737/L737</f>
        <v>4.6534028007980833E-3</v>
      </c>
      <c r="W737" s="9">
        <f>P737/L737</f>
        <v>1.9401687483972654E-2</v>
      </c>
      <c r="X737" s="9">
        <f>Q737/L737</f>
        <v>4.6283845061701368E-4</v>
      </c>
      <c r="Y737" s="9">
        <f>R737/L737</f>
        <v>6.3852942464176929E-2</v>
      </c>
      <c r="Z737" s="9">
        <f>S737/L737</f>
        <v>2.1828462062883483E-2</v>
      </c>
      <c r="AA737" s="9">
        <f>SUM(N737:S737)/L737</f>
        <v>0.17241983200215158</v>
      </c>
      <c r="AB737" s="9" t="str">
        <f>IF(T737&gt;73,"Greater","Less")</f>
        <v>Greater</v>
      </c>
      <c r="AC737" s="9" t="str">
        <f>IF(T737&gt;VLOOKUP(G737,Some_data!$C$3144:$M$3196,11,FALSE),"Greater","Less")</f>
        <v>Greater</v>
      </c>
      <c r="AD737" s="9" t="str">
        <f>IF(T737&gt;VLOOKUP(J737,Some_data!$A$2:$M$3143,13,FALSE),"Greater","Less")</f>
        <v>Less</v>
      </c>
      <c r="AE737" s="9"/>
      <c r="AF737" t="s">
        <v>87</v>
      </c>
      <c r="AG737" s="1">
        <v>3.125</v>
      </c>
      <c r="AH737" s="2">
        <v>49004</v>
      </c>
      <c r="AI737" s="2">
        <v>46813</v>
      </c>
      <c r="AJ737" t="s">
        <v>31</v>
      </c>
      <c r="AK737" s="2">
        <v>46813</v>
      </c>
      <c r="AL737" t="s">
        <v>88</v>
      </c>
      <c r="AM737" t="s">
        <v>89</v>
      </c>
      <c r="AN737" t="s">
        <v>88</v>
      </c>
      <c r="AO737" t="s">
        <v>89</v>
      </c>
      <c r="AP737" t="s">
        <v>33</v>
      </c>
      <c r="AQ737" t="s">
        <v>31</v>
      </c>
      <c r="AR737" t="s">
        <v>863</v>
      </c>
      <c r="AS737" t="s">
        <v>70</v>
      </c>
      <c r="AT737" s="3">
        <v>3.2</v>
      </c>
      <c r="AU737" s="3">
        <v>3.867</v>
      </c>
      <c r="AV737" s="4">
        <v>965000</v>
      </c>
      <c r="AW737" s="5">
        <v>99.123999999999995</v>
      </c>
      <c r="AX737" s="6">
        <v>956546.6</v>
      </c>
      <c r="AY737" s="5">
        <v>103.60299999999999</v>
      </c>
      <c r="AZ737" s="4">
        <v>999768.95</v>
      </c>
      <c r="BA737" s="4">
        <v>43222.35</v>
      </c>
    </row>
    <row r="738" spans="1:53" hidden="1" x14ac:dyDescent="0.25">
      <c r="A738" t="str">
        <f t="shared" si="31"/>
        <v>Dup</v>
      </c>
      <c r="B738" t="str">
        <f t="shared" si="30"/>
        <v>89453P</v>
      </c>
      <c r="C738" t="s">
        <v>913</v>
      </c>
      <c r="D738" t="s">
        <v>27</v>
      </c>
      <c r="E738" t="s">
        <v>85</v>
      </c>
      <c r="F738" t="s">
        <v>1240</v>
      </c>
      <c r="G738" t="s">
        <v>86</v>
      </c>
      <c r="H738" t="str">
        <f>F738&amp;", "&amp;G738</f>
        <v>Travis, TX</v>
      </c>
      <c r="I738" t="s">
        <v>1146</v>
      </c>
      <c r="J738" s="7">
        <v>48329</v>
      </c>
      <c r="K738" t="s">
        <v>1229</v>
      </c>
      <c r="L738">
        <v>159883</v>
      </c>
      <c r="M738">
        <v>132316</v>
      </c>
      <c r="N738">
        <v>9948</v>
      </c>
      <c r="O738">
        <v>744</v>
      </c>
      <c r="P738">
        <v>3102</v>
      </c>
      <c r="Q738">
        <v>74</v>
      </c>
      <c r="R738">
        <v>10209</v>
      </c>
      <c r="S738">
        <v>3490</v>
      </c>
      <c r="T738" s="12">
        <v>82.758016799784841</v>
      </c>
      <c r="U738" s="9">
        <f>N738/L738</f>
        <v>6.2220498739703409E-2</v>
      </c>
      <c r="V738" s="9">
        <f>O738/L738</f>
        <v>4.6534028007980833E-3</v>
      </c>
      <c r="W738" s="9">
        <f>P738/L738</f>
        <v>1.9401687483972654E-2</v>
      </c>
      <c r="X738" s="9">
        <f>Q738/L738</f>
        <v>4.6283845061701368E-4</v>
      </c>
      <c r="Y738" s="9">
        <f>R738/L738</f>
        <v>6.3852942464176929E-2</v>
      </c>
      <c r="Z738" s="9">
        <f>S738/L738</f>
        <v>2.1828462062883483E-2</v>
      </c>
      <c r="AA738" s="9">
        <f>SUM(N738:S738)/L738</f>
        <v>0.17241983200215158</v>
      </c>
      <c r="AB738" s="9" t="str">
        <f>IF(T738&gt;73,"Greater","Less")</f>
        <v>Greater</v>
      </c>
      <c r="AC738" s="9" t="str">
        <f>IF(T738&gt;VLOOKUP(G738,Some_data!$C$3144:$M$3196,11,FALSE),"Greater","Less")</f>
        <v>Greater</v>
      </c>
      <c r="AD738" s="9" t="str">
        <f>IF(T738&gt;VLOOKUP(J738,Some_data!$A$2:$M$3143,13,FALSE),"Greater","Less")</f>
        <v>Less</v>
      </c>
      <c r="AE738" s="9"/>
      <c r="AF738" t="s">
        <v>87</v>
      </c>
      <c r="AG738" s="1">
        <v>3.25</v>
      </c>
      <c r="AH738" s="2">
        <v>49369</v>
      </c>
      <c r="AI738" s="2">
        <v>46813</v>
      </c>
      <c r="AJ738" t="s">
        <v>31</v>
      </c>
      <c r="AK738" s="2">
        <v>46813</v>
      </c>
      <c r="AL738" t="s">
        <v>88</v>
      </c>
      <c r="AM738" t="s">
        <v>89</v>
      </c>
      <c r="AN738" t="s">
        <v>88</v>
      </c>
      <c r="AO738" t="s">
        <v>89</v>
      </c>
      <c r="AP738" t="s">
        <v>33</v>
      </c>
      <c r="AQ738" t="s">
        <v>31</v>
      </c>
      <c r="AR738" t="s">
        <v>863</v>
      </c>
      <c r="AS738" t="s">
        <v>70</v>
      </c>
      <c r="AT738" s="3">
        <v>3.3</v>
      </c>
      <c r="AU738" s="3">
        <v>3.9940000000000002</v>
      </c>
      <c r="AV738" s="4">
        <v>1000000</v>
      </c>
      <c r="AW738" s="5">
        <v>99.39</v>
      </c>
      <c r="AX738" s="6">
        <v>993900</v>
      </c>
      <c r="AY738" s="5">
        <v>104.029</v>
      </c>
      <c r="AZ738" s="4">
        <v>1040290</v>
      </c>
      <c r="BA738" s="4">
        <v>46390</v>
      </c>
    </row>
    <row r="739" spans="1:53" hidden="1" x14ac:dyDescent="0.25">
      <c r="A739" t="str">
        <f t="shared" si="31"/>
        <v>Dup</v>
      </c>
      <c r="B739" t="str">
        <f t="shared" si="30"/>
        <v>89453P</v>
      </c>
      <c r="C739" t="s">
        <v>914</v>
      </c>
      <c r="D739" t="s">
        <v>27</v>
      </c>
      <c r="E739" t="s">
        <v>85</v>
      </c>
      <c r="F739" t="s">
        <v>1240</v>
      </c>
      <c r="G739" t="s">
        <v>86</v>
      </c>
      <c r="H739" t="str">
        <f>F739&amp;", "&amp;G739</f>
        <v>Travis, TX</v>
      </c>
      <c r="I739" t="s">
        <v>1146</v>
      </c>
      <c r="J739" s="7">
        <v>48329</v>
      </c>
      <c r="K739" t="s">
        <v>1229</v>
      </c>
      <c r="L739">
        <v>159883</v>
      </c>
      <c r="M739">
        <v>132316</v>
      </c>
      <c r="N739">
        <v>9948</v>
      </c>
      <c r="O739">
        <v>744</v>
      </c>
      <c r="P739">
        <v>3102</v>
      </c>
      <c r="Q739">
        <v>74</v>
      </c>
      <c r="R739">
        <v>10209</v>
      </c>
      <c r="S739">
        <v>3490</v>
      </c>
      <c r="T739" s="12">
        <v>82.758016799784841</v>
      </c>
      <c r="U739" s="9">
        <f>N739/L739</f>
        <v>6.2220498739703409E-2</v>
      </c>
      <c r="V739" s="9">
        <f>O739/L739</f>
        <v>4.6534028007980833E-3</v>
      </c>
      <c r="W739" s="9">
        <f>P739/L739</f>
        <v>1.9401687483972654E-2</v>
      </c>
      <c r="X739" s="9">
        <f>Q739/L739</f>
        <v>4.6283845061701368E-4</v>
      </c>
      <c r="Y739" s="9">
        <f>R739/L739</f>
        <v>6.3852942464176929E-2</v>
      </c>
      <c r="Z739" s="9">
        <f>S739/L739</f>
        <v>2.1828462062883483E-2</v>
      </c>
      <c r="AA739" s="9">
        <f>SUM(N739:S739)/L739</f>
        <v>0.17241983200215158</v>
      </c>
      <c r="AB739" s="9" t="str">
        <f>IF(T739&gt;73,"Greater","Less")</f>
        <v>Greater</v>
      </c>
      <c r="AC739" s="9" t="str">
        <f>IF(T739&gt;VLOOKUP(G739,Some_data!$C$3144:$M$3196,11,FALSE),"Greater","Less")</f>
        <v>Greater</v>
      </c>
      <c r="AD739" s="9" t="str">
        <f>IF(T739&gt;VLOOKUP(J739,Some_data!$A$2:$M$3143,13,FALSE),"Greater","Less")</f>
        <v>Less</v>
      </c>
      <c r="AE739" s="9"/>
      <c r="AF739" t="s">
        <v>87</v>
      </c>
      <c r="AG739" s="1">
        <v>3.25</v>
      </c>
      <c r="AH739" s="2">
        <v>49735</v>
      </c>
      <c r="AI739" s="2">
        <v>46813</v>
      </c>
      <c r="AJ739" t="s">
        <v>31</v>
      </c>
      <c r="AK739" s="2">
        <v>46813</v>
      </c>
      <c r="AL739" t="s">
        <v>88</v>
      </c>
      <c r="AM739" t="s">
        <v>89</v>
      </c>
      <c r="AN739" t="s">
        <v>88</v>
      </c>
      <c r="AO739" t="s">
        <v>89</v>
      </c>
      <c r="AP739" t="s">
        <v>33</v>
      </c>
      <c r="AQ739" t="s">
        <v>31</v>
      </c>
      <c r="AR739" t="s">
        <v>863</v>
      </c>
      <c r="AS739" t="s">
        <v>70</v>
      </c>
      <c r="AT739" s="3">
        <v>3.35</v>
      </c>
      <c r="AU739" s="3">
        <v>4.0570000000000004</v>
      </c>
      <c r="AV739" s="4">
        <v>1030000</v>
      </c>
      <c r="AW739" s="5">
        <v>98.73</v>
      </c>
      <c r="AX739" s="6">
        <v>1016919</v>
      </c>
      <c r="AY739" s="5">
        <v>103.452</v>
      </c>
      <c r="AZ739" s="4">
        <v>1065555.6000000001</v>
      </c>
      <c r="BA739" s="4">
        <v>48636.6</v>
      </c>
    </row>
    <row r="740" spans="1:53" hidden="1" x14ac:dyDescent="0.25">
      <c r="A740" t="str">
        <f t="shared" si="31"/>
        <v>Dup</v>
      </c>
      <c r="B740" t="str">
        <f t="shared" si="30"/>
        <v>89453P</v>
      </c>
      <c r="C740" t="s">
        <v>915</v>
      </c>
      <c r="D740" t="s">
        <v>27</v>
      </c>
      <c r="E740" t="s">
        <v>85</v>
      </c>
      <c r="F740" t="s">
        <v>1240</v>
      </c>
      <c r="G740" t="s">
        <v>86</v>
      </c>
      <c r="H740" t="str">
        <f>F740&amp;", "&amp;G740</f>
        <v>Travis, TX</v>
      </c>
      <c r="I740" t="s">
        <v>1146</v>
      </c>
      <c r="J740" s="7">
        <v>48329</v>
      </c>
      <c r="K740" t="s">
        <v>1229</v>
      </c>
      <c r="L740">
        <v>159883</v>
      </c>
      <c r="M740">
        <v>132316</v>
      </c>
      <c r="N740">
        <v>9948</v>
      </c>
      <c r="O740">
        <v>744</v>
      </c>
      <c r="P740">
        <v>3102</v>
      </c>
      <c r="Q740">
        <v>74</v>
      </c>
      <c r="R740">
        <v>10209</v>
      </c>
      <c r="S740">
        <v>3490</v>
      </c>
      <c r="T740" s="12">
        <v>82.758016799784841</v>
      </c>
      <c r="U740" s="9">
        <f>N740/L740</f>
        <v>6.2220498739703409E-2</v>
      </c>
      <c r="V740" s="9">
        <f>O740/L740</f>
        <v>4.6534028007980833E-3</v>
      </c>
      <c r="W740" s="9">
        <f>P740/L740</f>
        <v>1.9401687483972654E-2</v>
      </c>
      <c r="X740" s="9">
        <f>Q740/L740</f>
        <v>4.6283845061701368E-4</v>
      </c>
      <c r="Y740" s="9">
        <f>R740/L740</f>
        <v>6.3852942464176929E-2</v>
      </c>
      <c r="Z740" s="9">
        <f>S740/L740</f>
        <v>2.1828462062883483E-2</v>
      </c>
      <c r="AA740" s="9">
        <f>SUM(N740:S740)/L740</f>
        <v>0.17241983200215158</v>
      </c>
      <c r="AB740" s="9" t="str">
        <f>IF(T740&gt;73,"Greater","Less")</f>
        <v>Greater</v>
      </c>
      <c r="AC740" s="9" t="str">
        <f>IF(T740&gt;VLOOKUP(G740,Some_data!$C$3144:$M$3196,11,FALSE),"Greater","Less")</f>
        <v>Greater</v>
      </c>
      <c r="AD740" s="9" t="str">
        <f>IF(T740&gt;VLOOKUP(J740,Some_data!$A$2:$M$3143,13,FALSE),"Greater","Less")</f>
        <v>Less</v>
      </c>
      <c r="AE740" s="9"/>
      <c r="AF740" t="s">
        <v>87</v>
      </c>
      <c r="AG740" s="1">
        <v>3.25</v>
      </c>
      <c r="AH740" s="2">
        <v>50100</v>
      </c>
      <c r="AI740" s="2">
        <v>46813</v>
      </c>
      <c r="AJ740" t="s">
        <v>31</v>
      </c>
      <c r="AK740" s="2">
        <v>46813</v>
      </c>
      <c r="AL740" t="s">
        <v>88</v>
      </c>
      <c r="AM740" t="s">
        <v>89</v>
      </c>
      <c r="AN740" t="s">
        <v>88</v>
      </c>
      <c r="AO740" t="s">
        <v>89</v>
      </c>
      <c r="AP740" t="s">
        <v>33</v>
      </c>
      <c r="AQ740" t="s">
        <v>31</v>
      </c>
      <c r="AR740" t="s">
        <v>863</v>
      </c>
      <c r="AS740" t="s">
        <v>70</v>
      </c>
      <c r="AT740" s="3">
        <v>3.379</v>
      </c>
      <c r="AU740" s="3">
        <v>4.0940000000000003</v>
      </c>
      <c r="AV740" s="4">
        <v>1070000</v>
      </c>
      <c r="AW740" s="5">
        <v>98.283000000000001</v>
      </c>
      <c r="AX740" s="6">
        <v>1051628.1000000001</v>
      </c>
      <c r="AY740" s="5">
        <v>102.854</v>
      </c>
      <c r="AZ740" s="4">
        <v>1100537.8</v>
      </c>
      <c r="BA740" s="4">
        <v>48909.7</v>
      </c>
    </row>
    <row r="741" spans="1:53" hidden="1" x14ac:dyDescent="0.25">
      <c r="A741" t="str">
        <f t="shared" si="31"/>
        <v>Dup</v>
      </c>
      <c r="B741" t="str">
        <f t="shared" si="30"/>
        <v>89453P</v>
      </c>
      <c r="C741" t="s">
        <v>916</v>
      </c>
      <c r="D741" t="s">
        <v>27</v>
      </c>
      <c r="E741" t="s">
        <v>85</v>
      </c>
      <c r="F741" t="s">
        <v>1240</v>
      </c>
      <c r="G741" t="s">
        <v>86</v>
      </c>
      <c r="H741" t="str">
        <f>F741&amp;", "&amp;G741</f>
        <v>Travis, TX</v>
      </c>
      <c r="I741" t="s">
        <v>1146</v>
      </c>
      <c r="J741" s="7">
        <v>48329</v>
      </c>
      <c r="K741" t="s">
        <v>1229</v>
      </c>
      <c r="L741">
        <v>159883</v>
      </c>
      <c r="M741">
        <v>132316</v>
      </c>
      <c r="N741">
        <v>9948</v>
      </c>
      <c r="O741">
        <v>744</v>
      </c>
      <c r="P741">
        <v>3102</v>
      </c>
      <c r="Q741">
        <v>74</v>
      </c>
      <c r="R741">
        <v>10209</v>
      </c>
      <c r="S741">
        <v>3490</v>
      </c>
      <c r="T741" s="12">
        <v>82.758016799784841</v>
      </c>
      <c r="U741" s="9">
        <f>N741/L741</f>
        <v>6.2220498739703409E-2</v>
      </c>
      <c r="V741" s="9">
        <f>O741/L741</f>
        <v>4.6534028007980833E-3</v>
      </c>
      <c r="W741" s="9">
        <f>P741/L741</f>
        <v>1.9401687483972654E-2</v>
      </c>
      <c r="X741" s="9">
        <f>Q741/L741</f>
        <v>4.6283845061701368E-4</v>
      </c>
      <c r="Y741" s="9">
        <f>R741/L741</f>
        <v>6.3852942464176929E-2</v>
      </c>
      <c r="Z741" s="9">
        <f>S741/L741</f>
        <v>2.1828462062883483E-2</v>
      </c>
      <c r="AA741" s="9">
        <f>SUM(N741:S741)/L741</f>
        <v>0.17241983200215158</v>
      </c>
      <c r="AB741" s="9" t="str">
        <f>IF(T741&gt;73,"Greater","Less")</f>
        <v>Greater</v>
      </c>
      <c r="AC741" s="9" t="str">
        <f>IF(T741&gt;VLOOKUP(G741,Some_data!$C$3144:$M$3196,11,FALSE),"Greater","Less")</f>
        <v>Greater</v>
      </c>
      <c r="AD741" s="9" t="str">
        <f>IF(T741&gt;VLOOKUP(J741,Some_data!$A$2:$M$3143,13,FALSE),"Greater","Less")</f>
        <v>Less</v>
      </c>
      <c r="AE741" s="9"/>
      <c r="AF741" t="s">
        <v>87</v>
      </c>
      <c r="AG741" s="1">
        <v>3.375</v>
      </c>
      <c r="AH741" s="2">
        <v>50465</v>
      </c>
      <c r="AI741" s="2">
        <v>46813</v>
      </c>
      <c r="AJ741" t="s">
        <v>31</v>
      </c>
      <c r="AK741" s="2">
        <v>46813</v>
      </c>
      <c r="AL741" t="s">
        <v>88</v>
      </c>
      <c r="AM741" t="s">
        <v>89</v>
      </c>
      <c r="AN741" t="s">
        <v>88</v>
      </c>
      <c r="AO741" t="s">
        <v>89</v>
      </c>
      <c r="AP741" t="s">
        <v>33</v>
      </c>
      <c r="AQ741" t="s">
        <v>31</v>
      </c>
      <c r="AR741" t="s">
        <v>863</v>
      </c>
      <c r="AS741" t="s">
        <v>70</v>
      </c>
      <c r="AT741" s="3">
        <v>3.4</v>
      </c>
      <c r="AU741" s="3">
        <v>4.12</v>
      </c>
      <c r="AV741" s="4">
        <v>1105000</v>
      </c>
      <c r="AW741" s="5">
        <v>99.653999999999996</v>
      </c>
      <c r="AX741" s="6">
        <v>1101176.7</v>
      </c>
      <c r="AY741" s="5">
        <v>103.508</v>
      </c>
      <c r="AZ741" s="4">
        <v>1143763.3999999999</v>
      </c>
      <c r="BA741" s="4">
        <v>42586.7</v>
      </c>
    </row>
    <row r="742" spans="1:53" x14ac:dyDescent="0.25">
      <c r="A742" t="str">
        <f t="shared" si="31"/>
        <v xml:space="preserve"> </v>
      </c>
      <c r="B742" t="str">
        <f t="shared" si="30"/>
        <v>906395</v>
      </c>
      <c r="C742" t="s">
        <v>652</v>
      </c>
      <c r="D742" t="s">
        <v>27</v>
      </c>
      <c r="E742" t="s">
        <v>653</v>
      </c>
      <c r="F742" t="s">
        <v>1105</v>
      </c>
      <c r="G742" t="s">
        <v>368</v>
      </c>
      <c r="H742" t="str">
        <f>F742&amp;", "&amp;G742</f>
        <v>Union, NC</v>
      </c>
      <c r="I742" t="s">
        <v>1192</v>
      </c>
      <c r="J742" s="7">
        <v>37179</v>
      </c>
      <c r="K742" t="s">
        <v>1229</v>
      </c>
      <c r="L742">
        <v>222095</v>
      </c>
      <c r="M742">
        <v>180951</v>
      </c>
      <c r="N742">
        <v>25619</v>
      </c>
      <c r="O742">
        <v>773</v>
      </c>
      <c r="P742">
        <v>5392</v>
      </c>
      <c r="Q742">
        <v>105</v>
      </c>
      <c r="R742">
        <v>4659</v>
      </c>
      <c r="S742">
        <v>4596</v>
      </c>
      <c r="T742" s="12">
        <v>81.47459420518247</v>
      </c>
      <c r="U742" s="9">
        <f>N742/L742</f>
        <v>0.11535153875593777</v>
      </c>
      <c r="V742" s="9">
        <f>O742/L742</f>
        <v>3.4804925820031969E-3</v>
      </c>
      <c r="W742" s="9">
        <f>P742/L742</f>
        <v>2.4277899097233165E-2</v>
      </c>
      <c r="X742" s="9">
        <f>Q742/L742</f>
        <v>4.7277066120353904E-4</v>
      </c>
      <c r="Y742" s="9">
        <f>R742/L742</f>
        <v>2.0977509624259889E-2</v>
      </c>
      <c r="Z742" s="9">
        <f>S742/L742</f>
        <v>2.0693847227537764E-2</v>
      </c>
      <c r="AA742" s="9">
        <f>SUM(N742:S742)/L742</f>
        <v>0.18525405794817534</v>
      </c>
      <c r="AB742" s="9" t="str">
        <f>IF(T742&gt;73,"Greater","Less")</f>
        <v>Greater</v>
      </c>
      <c r="AC742" s="9" t="str">
        <f>IF(T742&gt;VLOOKUP(G742,Some_data!$C$3144:$M$3196,11,FALSE),"Greater","Less")</f>
        <v>Greater</v>
      </c>
      <c r="AD742" s="9" t="str">
        <f>IF(T742&gt;VLOOKUP(J742,Some_data!$A$2:$M$3143,13,FALSE),"Greater","Less")</f>
        <v>Less</v>
      </c>
      <c r="AE742" s="12">
        <f>IF(AD742="Greater",0,1)</f>
        <v>1</v>
      </c>
      <c r="AF742" t="s">
        <v>87</v>
      </c>
      <c r="AG742" s="1">
        <v>3.15</v>
      </c>
      <c r="AH742" s="2">
        <v>49553</v>
      </c>
      <c r="AI742" s="2">
        <v>46631</v>
      </c>
      <c r="AJ742" t="s">
        <v>31</v>
      </c>
      <c r="AK742" s="2">
        <v>46631</v>
      </c>
      <c r="AL742" t="s">
        <v>88</v>
      </c>
      <c r="AM742" t="s">
        <v>49</v>
      </c>
      <c r="AN742" t="s">
        <v>88</v>
      </c>
      <c r="AO742" t="s">
        <v>49</v>
      </c>
      <c r="AP742" t="s">
        <v>33</v>
      </c>
      <c r="AQ742" t="s">
        <v>31</v>
      </c>
      <c r="AR742" t="s">
        <v>100</v>
      </c>
      <c r="AS742" t="s">
        <v>70</v>
      </c>
      <c r="AT742" s="3">
        <v>3.25</v>
      </c>
      <c r="AU742" s="3">
        <v>3.931</v>
      </c>
      <c r="AV742" s="4">
        <v>1500000</v>
      </c>
      <c r="AW742" s="5">
        <v>98.742000000000004</v>
      </c>
      <c r="AX742" s="6">
        <v>1481130</v>
      </c>
      <c r="AY742" s="5">
        <v>102.794</v>
      </c>
      <c r="AZ742" s="4">
        <v>1541910</v>
      </c>
      <c r="BA742" s="4">
        <v>60780</v>
      </c>
    </row>
    <row r="743" spans="1:53" hidden="1" x14ac:dyDescent="0.25">
      <c r="A743" t="str">
        <f t="shared" si="31"/>
        <v>Dup</v>
      </c>
      <c r="B743" t="str">
        <f t="shared" si="30"/>
        <v>906395</v>
      </c>
      <c r="C743" t="s">
        <v>654</v>
      </c>
      <c r="D743" t="s">
        <v>27</v>
      </c>
      <c r="E743" t="s">
        <v>653</v>
      </c>
      <c r="F743" t="s">
        <v>1105</v>
      </c>
      <c r="G743" t="s">
        <v>368</v>
      </c>
      <c r="H743" t="str">
        <f>F743&amp;", "&amp;G743</f>
        <v>Union, NC</v>
      </c>
      <c r="I743" t="s">
        <v>1192</v>
      </c>
      <c r="J743" s="7">
        <v>37179</v>
      </c>
      <c r="K743" t="s">
        <v>1229</v>
      </c>
      <c r="L743">
        <v>222095</v>
      </c>
      <c r="M743">
        <v>180951</v>
      </c>
      <c r="N743">
        <v>25619</v>
      </c>
      <c r="O743">
        <v>773</v>
      </c>
      <c r="P743">
        <v>5392</v>
      </c>
      <c r="Q743">
        <v>105</v>
      </c>
      <c r="R743">
        <v>4659</v>
      </c>
      <c r="S743">
        <v>4596</v>
      </c>
      <c r="T743" s="12">
        <v>81.47459420518247</v>
      </c>
      <c r="U743" s="9">
        <f>N743/L743</f>
        <v>0.11535153875593777</v>
      </c>
      <c r="V743" s="9">
        <f>O743/L743</f>
        <v>3.4804925820031969E-3</v>
      </c>
      <c r="W743" s="9">
        <f>P743/L743</f>
        <v>2.4277899097233165E-2</v>
      </c>
      <c r="X743" s="9">
        <f>Q743/L743</f>
        <v>4.7277066120353904E-4</v>
      </c>
      <c r="Y743" s="9">
        <f>R743/L743</f>
        <v>2.0977509624259889E-2</v>
      </c>
      <c r="Z743" s="9">
        <f>S743/L743</f>
        <v>2.0693847227537764E-2</v>
      </c>
      <c r="AA743" s="9">
        <f>SUM(N743:S743)/L743</f>
        <v>0.18525405794817534</v>
      </c>
      <c r="AB743" s="9" t="str">
        <f>IF(T743&gt;73,"Greater","Less")</f>
        <v>Greater</v>
      </c>
      <c r="AC743" s="9" t="str">
        <f>IF(T743&gt;VLOOKUP(G743,Some_data!$C$3144:$M$3196,11,FALSE),"Greater","Less")</f>
        <v>Greater</v>
      </c>
      <c r="AD743" s="9" t="str">
        <f>IF(T743&gt;VLOOKUP(J743,Some_data!$A$2:$M$3143,13,FALSE),"Greater","Less")</f>
        <v>Less</v>
      </c>
      <c r="AE743" s="9"/>
      <c r="AF743" t="s">
        <v>87</v>
      </c>
      <c r="AG743" s="1">
        <v>3</v>
      </c>
      <c r="AH743" s="2">
        <v>49919</v>
      </c>
      <c r="AI743" s="2">
        <v>46631</v>
      </c>
      <c r="AJ743" t="s">
        <v>31</v>
      </c>
      <c r="AK743" s="2">
        <v>46631</v>
      </c>
      <c r="AL743" t="s">
        <v>88</v>
      </c>
      <c r="AM743" t="s">
        <v>49</v>
      </c>
      <c r="AN743" t="s">
        <v>88</v>
      </c>
      <c r="AO743" t="s">
        <v>49</v>
      </c>
      <c r="AP743" t="s">
        <v>33</v>
      </c>
      <c r="AQ743" t="s">
        <v>31</v>
      </c>
      <c r="AR743" t="s">
        <v>100</v>
      </c>
      <c r="AS743" t="s">
        <v>70</v>
      </c>
      <c r="AT743" s="3">
        <v>3.129</v>
      </c>
      <c r="AU743" s="3">
        <v>3.7770000000000001</v>
      </c>
      <c r="AV743" s="4">
        <v>2300000</v>
      </c>
      <c r="AW743" s="5">
        <v>98.293999999999997</v>
      </c>
      <c r="AX743" s="6">
        <v>2260762</v>
      </c>
      <c r="AY743" s="5">
        <v>102.395</v>
      </c>
      <c r="AZ743" s="4">
        <v>2355085</v>
      </c>
      <c r="BA743" s="4">
        <v>94323</v>
      </c>
    </row>
    <row r="744" spans="1:53" x14ac:dyDescent="0.25">
      <c r="A744" t="str">
        <f t="shared" si="31"/>
        <v xml:space="preserve"> </v>
      </c>
      <c r="B744" t="str">
        <f t="shared" si="30"/>
        <v>915489</v>
      </c>
      <c r="C744" t="s">
        <v>257</v>
      </c>
      <c r="D744" t="s">
        <v>27</v>
      </c>
      <c r="E744" t="s">
        <v>258</v>
      </c>
      <c r="F744" t="s">
        <v>1072</v>
      </c>
      <c r="G744" t="s">
        <v>74</v>
      </c>
      <c r="H744" t="str">
        <f>F744&amp;", "&amp;G744</f>
        <v>Franklin, OH</v>
      </c>
      <c r="I744" t="s">
        <v>1160</v>
      </c>
      <c r="J744" s="7">
        <v>39049</v>
      </c>
      <c r="K744" t="s">
        <v>1226</v>
      </c>
      <c r="L744">
        <v>34943</v>
      </c>
      <c r="M744">
        <v>31987</v>
      </c>
      <c r="N744">
        <v>329</v>
      </c>
      <c r="O744">
        <v>46</v>
      </c>
      <c r="P744">
        <v>1752</v>
      </c>
      <c r="Q744">
        <v>0</v>
      </c>
      <c r="R744">
        <v>102</v>
      </c>
      <c r="S744">
        <v>727</v>
      </c>
      <c r="T744" s="12">
        <v>91.540508828663832</v>
      </c>
      <c r="U744" s="9">
        <f>N744/L744</f>
        <v>9.4153335431989248E-3</v>
      </c>
      <c r="V744" s="9">
        <f>O744/L744</f>
        <v>1.3164296139427066E-3</v>
      </c>
      <c r="W744" s="9">
        <f>P744/L744</f>
        <v>5.0138797470165697E-2</v>
      </c>
      <c r="X744" s="9">
        <f>Q744/L744</f>
        <v>0</v>
      </c>
      <c r="Y744" s="9">
        <f>R744/L744</f>
        <v>2.9190395787425235E-3</v>
      </c>
      <c r="Z744" s="9">
        <f>S744/L744</f>
        <v>2.0805311507311908E-2</v>
      </c>
      <c r="AA744" s="9">
        <f>SUM(N744:S744)/L744</f>
        <v>8.4594911713361767E-2</v>
      </c>
      <c r="AB744" s="9" t="str">
        <f>IF(T744&gt;73,"Greater","Less")</f>
        <v>Greater</v>
      </c>
      <c r="AC744" s="9" t="str">
        <f>IF(T744&gt;VLOOKUP(G744,Some_data!$C$3144:$M$3196,11,FALSE),"Greater","Less")</f>
        <v>Greater</v>
      </c>
      <c r="AD744" s="9" t="str">
        <f>IF(T744&gt;VLOOKUP(J744,Some_data!$A$2:$M$3143,13,FALSE),"Greater","Less")</f>
        <v>Greater</v>
      </c>
      <c r="AE744" s="12">
        <f>IF(AD744="Greater",0,1)</f>
        <v>0</v>
      </c>
      <c r="AF744" t="s">
        <v>30</v>
      </c>
      <c r="AG744" s="1">
        <v>3</v>
      </c>
      <c r="AH744" s="2">
        <v>46722</v>
      </c>
      <c r="AI744" s="2">
        <v>45992</v>
      </c>
      <c r="AJ744" t="s">
        <v>31</v>
      </c>
      <c r="AK744" s="2">
        <v>45992</v>
      </c>
      <c r="AL744" t="s">
        <v>88</v>
      </c>
      <c r="AM744" t="s">
        <v>89</v>
      </c>
      <c r="AN744" t="s">
        <v>88</v>
      </c>
      <c r="AO744" t="s">
        <v>89</v>
      </c>
      <c r="AP744" t="s">
        <v>69</v>
      </c>
      <c r="AQ744" t="s">
        <v>31</v>
      </c>
      <c r="AR744" t="s">
        <v>100</v>
      </c>
      <c r="AS744" t="s">
        <v>70</v>
      </c>
      <c r="AT744" s="3">
        <v>2.452</v>
      </c>
      <c r="AU744" s="3">
        <v>3.0670000000000002</v>
      </c>
      <c r="AV744" s="4">
        <v>530000</v>
      </c>
      <c r="AW744" s="5">
        <v>103.25700000000001</v>
      </c>
      <c r="AX744" s="6">
        <v>547262.1</v>
      </c>
      <c r="AY744" s="5">
        <v>107.396</v>
      </c>
      <c r="AZ744" s="4">
        <v>569198.80000000005</v>
      </c>
      <c r="BA744" s="4">
        <v>21936.7</v>
      </c>
    </row>
    <row r="745" spans="1:53" hidden="1" x14ac:dyDescent="0.25">
      <c r="A745" t="str">
        <f t="shared" si="31"/>
        <v>Dup</v>
      </c>
      <c r="B745" t="str">
        <f t="shared" si="30"/>
        <v>915489</v>
      </c>
      <c r="C745" t="s">
        <v>259</v>
      </c>
      <c r="D745" t="s">
        <v>27</v>
      </c>
      <c r="E745" t="s">
        <v>258</v>
      </c>
      <c r="F745" t="s">
        <v>1072</v>
      </c>
      <c r="G745" t="s">
        <v>74</v>
      </c>
      <c r="H745" t="str">
        <f>F745&amp;", "&amp;G745</f>
        <v>Franklin, OH</v>
      </c>
      <c r="I745" t="s">
        <v>1160</v>
      </c>
      <c r="J745" s="7">
        <v>39049</v>
      </c>
      <c r="K745" t="s">
        <v>1226</v>
      </c>
      <c r="L745">
        <v>34943</v>
      </c>
      <c r="M745">
        <v>31987</v>
      </c>
      <c r="N745">
        <v>329</v>
      </c>
      <c r="O745">
        <v>46</v>
      </c>
      <c r="P745">
        <v>1752</v>
      </c>
      <c r="Q745">
        <v>0</v>
      </c>
      <c r="R745">
        <v>102</v>
      </c>
      <c r="S745">
        <v>727</v>
      </c>
      <c r="T745" s="12">
        <v>91.540508828663832</v>
      </c>
      <c r="U745" s="9">
        <f>N745/L745</f>
        <v>9.4153335431989248E-3</v>
      </c>
      <c r="V745" s="9">
        <f>O745/L745</f>
        <v>1.3164296139427066E-3</v>
      </c>
      <c r="W745" s="9">
        <f>P745/L745</f>
        <v>5.0138797470165697E-2</v>
      </c>
      <c r="X745" s="9">
        <f>Q745/L745</f>
        <v>0</v>
      </c>
      <c r="Y745" s="9">
        <f>R745/L745</f>
        <v>2.9190395787425235E-3</v>
      </c>
      <c r="Z745" s="9">
        <f>S745/L745</f>
        <v>2.0805311507311908E-2</v>
      </c>
      <c r="AA745" s="9">
        <f>SUM(N745:S745)/L745</f>
        <v>8.4594911713361767E-2</v>
      </c>
      <c r="AB745" s="9" t="str">
        <f>IF(T745&gt;73,"Greater","Less")</f>
        <v>Greater</v>
      </c>
      <c r="AC745" s="9" t="str">
        <f>IF(T745&gt;VLOOKUP(G745,Some_data!$C$3144:$M$3196,11,FALSE),"Greater","Less")</f>
        <v>Greater</v>
      </c>
      <c r="AD745" s="9" t="str">
        <f>IF(T745&gt;VLOOKUP(J745,Some_data!$A$2:$M$3143,13,FALSE),"Greater","Less")</f>
        <v>Greater</v>
      </c>
      <c r="AE745" s="9"/>
      <c r="AF745" t="s">
        <v>30</v>
      </c>
      <c r="AG745" s="1">
        <v>3</v>
      </c>
      <c r="AH745" s="2">
        <v>43800</v>
      </c>
      <c r="AI745" s="2" t="s">
        <v>31</v>
      </c>
      <c r="AJ745" t="s">
        <v>31</v>
      </c>
      <c r="AK745" s="2">
        <v>43800</v>
      </c>
      <c r="AL745" t="s">
        <v>88</v>
      </c>
      <c r="AM745" t="s">
        <v>89</v>
      </c>
      <c r="AN745" t="s">
        <v>88</v>
      </c>
      <c r="AO745" t="s">
        <v>89</v>
      </c>
      <c r="AP745" t="s">
        <v>69</v>
      </c>
      <c r="AQ745" t="s">
        <v>31</v>
      </c>
      <c r="AR745" t="s">
        <v>100</v>
      </c>
      <c r="AS745" t="s">
        <v>70</v>
      </c>
      <c r="AT745" s="3">
        <v>0.90500000000000003</v>
      </c>
      <c r="AU745" s="3">
        <v>1.109</v>
      </c>
      <c r="AV745" s="4">
        <v>425000</v>
      </c>
      <c r="AW745" s="5">
        <v>100.973</v>
      </c>
      <c r="AX745" s="6">
        <v>429135.25</v>
      </c>
      <c r="AY745" s="5">
        <v>100.783</v>
      </c>
      <c r="AZ745" s="4">
        <v>428327.75</v>
      </c>
      <c r="BA745" s="4">
        <v>-807.5</v>
      </c>
    </row>
    <row r="746" spans="1:53" hidden="1" x14ac:dyDescent="0.25">
      <c r="A746" t="str">
        <f t="shared" si="31"/>
        <v>Dup</v>
      </c>
      <c r="B746" t="str">
        <f t="shared" si="30"/>
        <v>915489</v>
      </c>
      <c r="C746" t="s">
        <v>260</v>
      </c>
      <c r="D746" t="s">
        <v>27</v>
      </c>
      <c r="E746" t="s">
        <v>258</v>
      </c>
      <c r="F746" t="s">
        <v>1072</v>
      </c>
      <c r="G746" t="s">
        <v>74</v>
      </c>
      <c r="H746" t="str">
        <f>F746&amp;", "&amp;G746</f>
        <v>Franklin, OH</v>
      </c>
      <c r="I746" t="s">
        <v>1160</v>
      </c>
      <c r="J746" s="7">
        <v>39049</v>
      </c>
      <c r="K746" t="s">
        <v>1226</v>
      </c>
      <c r="L746">
        <v>34943</v>
      </c>
      <c r="M746">
        <v>31987</v>
      </c>
      <c r="N746">
        <v>329</v>
      </c>
      <c r="O746">
        <v>46</v>
      </c>
      <c r="P746">
        <v>1752</v>
      </c>
      <c r="Q746">
        <v>0</v>
      </c>
      <c r="R746">
        <v>102</v>
      </c>
      <c r="S746">
        <v>727</v>
      </c>
      <c r="T746" s="12">
        <v>91.540508828663832</v>
      </c>
      <c r="U746" s="9">
        <f>N746/L746</f>
        <v>9.4153335431989248E-3</v>
      </c>
      <c r="V746" s="9">
        <f>O746/L746</f>
        <v>1.3164296139427066E-3</v>
      </c>
      <c r="W746" s="9">
        <f>P746/L746</f>
        <v>5.0138797470165697E-2</v>
      </c>
      <c r="X746" s="9">
        <f>Q746/L746</f>
        <v>0</v>
      </c>
      <c r="Y746" s="9">
        <f>R746/L746</f>
        <v>2.9190395787425235E-3</v>
      </c>
      <c r="Z746" s="9">
        <f>S746/L746</f>
        <v>2.0805311507311908E-2</v>
      </c>
      <c r="AA746" s="9">
        <f>SUM(N746:S746)/L746</f>
        <v>8.4594911713361767E-2</v>
      </c>
      <c r="AB746" s="9" t="str">
        <f>IF(T746&gt;73,"Greater","Less")</f>
        <v>Greater</v>
      </c>
      <c r="AC746" s="9" t="str">
        <f>IF(T746&gt;VLOOKUP(G746,Some_data!$C$3144:$M$3196,11,FALSE),"Greater","Less")</f>
        <v>Greater</v>
      </c>
      <c r="AD746" s="9" t="str">
        <f>IF(T746&gt;VLOOKUP(J746,Some_data!$A$2:$M$3143,13,FALSE),"Greater","Less")</f>
        <v>Greater</v>
      </c>
      <c r="AE746" s="9"/>
      <c r="AF746" t="s">
        <v>30</v>
      </c>
      <c r="AG746" s="1">
        <v>3</v>
      </c>
      <c r="AH746" s="2">
        <v>44531</v>
      </c>
      <c r="AI746" s="2" t="s">
        <v>31</v>
      </c>
      <c r="AJ746" t="s">
        <v>31</v>
      </c>
      <c r="AK746" s="2">
        <v>44531</v>
      </c>
      <c r="AL746" t="s">
        <v>88</v>
      </c>
      <c r="AM746" t="s">
        <v>89</v>
      </c>
      <c r="AN746" t="s">
        <v>88</v>
      </c>
      <c r="AO746" t="s">
        <v>89</v>
      </c>
      <c r="AP746" t="s">
        <v>69</v>
      </c>
      <c r="AQ746" t="s">
        <v>31</v>
      </c>
      <c r="AR746" t="s">
        <v>100</v>
      </c>
      <c r="AS746" t="s">
        <v>70</v>
      </c>
      <c r="AT746" s="3">
        <v>1.794</v>
      </c>
      <c r="AU746" s="3">
        <v>2.2349999999999999</v>
      </c>
      <c r="AV746" s="4">
        <v>475000</v>
      </c>
      <c r="AW746" s="5">
        <v>102.896</v>
      </c>
      <c r="AX746" s="6">
        <v>488756</v>
      </c>
      <c r="AY746" s="5">
        <v>103.824</v>
      </c>
      <c r="AZ746" s="4">
        <v>493164</v>
      </c>
      <c r="BA746" s="4">
        <v>4408</v>
      </c>
    </row>
    <row r="747" spans="1:53" hidden="1" x14ac:dyDescent="0.25">
      <c r="A747" t="str">
        <f t="shared" si="31"/>
        <v>Dup</v>
      </c>
      <c r="B747" t="str">
        <f t="shared" si="30"/>
        <v>915489</v>
      </c>
      <c r="C747" t="s">
        <v>261</v>
      </c>
      <c r="D747" t="s">
        <v>27</v>
      </c>
      <c r="E747" t="s">
        <v>258</v>
      </c>
      <c r="F747" t="s">
        <v>1072</v>
      </c>
      <c r="G747" t="s">
        <v>74</v>
      </c>
      <c r="H747" t="str">
        <f>F747&amp;", "&amp;G747</f>
        <v>Franklin, OH</v>
      </c>
      <c r="I747" t="s">
        <v>1160</v>
      </c>
      <c r="J747" s="7">
        <v>39049</v>
      </c>
      <c r="K747" t="s">
        <v>1226</v>
      </c>
      <c r="L747">
        <v>34943</v>
      </c>
      <c r="M747">
        <v>31987</v>
      </c>
      <c r="N747">
        <v>329</v>
      </c>
      <c r="O747">
        <v>46</v>
      </c>
      <c r="P747">
        <v>1752</v>
      </c>
      <c r="Q747">
        <v>0</v>
      </c>
      <c r="R747">
        <v>102</v>
      </c>
      <c r="S747">
        <v>727</v>
      </c>
      <c r="T747" s="12">
        <v>91.540508828663832</v>
      </c>
      <c r="U747" s="9">
        <f>N747/L747</f>
        <v>9.4153335431989248E-3</v>
      </c>
      <c r="V747" s="9">
        <f>O747/L747</f>
        <v>1.3164296139427066E-3</v>
      </c>
      <c r="W747" s="9">
        <f>P747/L747</f>
        <v>5.0138797470165697E-2</v>
      </c>
      <c r="X747" s="9">
        <f>Q747/L747</f>
        <v>0</v>
      </c>
      <c r="Y747" s="9">
        <f>R747/L747</f>
        <v>2.9190395787425235E-3</v>
      </c>
      <c r="Z747" s="9">
        <f>S747/L747</f>
        <v>2.0805311507311908E-2</v>
      </c>
      <c r="AA747" s="9">
        <f>SUM(N747:S747)/L747</f>
        <v>8.4594911713361767E-2</v>
      </c>
      <c r="AB747" s="9" t="str">
        <f>IF(T747&gt;73,"Greater","Less")</f>
        <v>Greater</v>
      </c>
      <c r="AC747" s="9" t="str">
        <f>IF(T747&gt;VLOOKUP(G747,Some_data!$C$3144:$M$3196,11,FALSE),"Greater","Less")</f>
        <v>Greater</v>
      </c>
      <c r="AD747" s="9" t="str">
        <f>IF(T747&gt;VLOOKUP(J747,Some_data!$A$2:$M$3143,13,FALSE),"Greater","Less")</f>
        <v>Greater</v>
      </c>
      <c r="AE747" s="9"/>
      <c r="AF747" t="s">
        <v>30</v>
      </c>
      <c r="AG747" s="1">
        <v>3</v>
      </c>
      <c r="AH747" s="2">
        <v>44896</v>
      </c>
      <c r="AI747" s="2" t="s">
        <v>31</v>
      </c>
      <c r="AJ747" t="s">
        <v>31</v>
      </c>
      <c r="AK747" s="2">
        <v>44896</v>
      </c>
      <c r="AL747" t="s">
        <v>88</v>
      </c>
      <c r="AM747" t="s">
        <v>89</v>
      </c>
      <c r="AN747" t="s">
        <v>88</v>
      </c>
      <c r="AO747" t="s">
        <v>89</v>
      </c>
      <c r="AP747" t="s">
        <v>69</v>
      </c>
      <c r="AQ747" t="s">
        <v>31</v>
      </c>
      <c r="AR747" t="s">
        <v>100</v>
      </c>
      <c r="AS747" t="s">
        <v>70</v>
      </c>
      <c r="AT747" s="3">
        <v>1.9039999999999999</v>
      </c>
      <c r="AU747" s="3">
        <v>2.3740000000000001</v>
      </c>
      <c r="AV747" s="4">
        <v>885000</v>
      </c>
      <c r="AW747" s="5">
        <v>103.658</v>
      </c>
      <c r="AX747" s="6">
        <v>917373.3</v>
      </c>
      <c r="AY747" s="5">
        <v>105.325</v>
      </c>
      <c r="AZ747" s="4">
        <v>932126.25</v>
      </c>
      <c r="BA747" s="4">
        <v>14752.95</v>
      </c>
    </row>
    <row r="748" spans="1:53" hidden="1" x14ac:dyDescent="0.25">
      <c r="A748" t="str">
        <f t="shared" si="31"/>
        <v>Dup</v>
      </c>
      <c r="B748" t="str">
        <f t="shared" si="30"/>
        <v>915489</v>
      </c>
      <c r="C748" t="s">
        <v>262</v>
      </c>
      <c r="D748" t="s">
        <v>27</v>
      </c>
      <c r="E748" t="s">
        <v>258</v>
      </c>
      <c r="F748" t="s">
        <v>1072</v>
      </c>
      <c r="G748" t="s">
        <v>74</v>
      </c>
      <c r="H748" t="str">
        <f>F748&amp;", "&amp;G748</f>
        <v>Franklin, OH</v>
      </c>
      <c r="I748" t="s">
        <v>1160</v>
      </c>
      <c r="J748" s="7">
        <v>39049</v>
      </c>
      <c r="K748" t="s">
        <v>1226</v>
      </c>
      <c r="L748">
        <v>34943</v>
      </c>
      <c r="M748">
        <v>31987</v>
      </c>
      <c r="N748">
        <v>329</v>
      </c>
      <c r="O748">
        <v>46</v>
      </c>
      <c r="P748">
        <v>1752</v>
      </c>
      <c r="Q748">
        <v>0</v>
      </c>
      <c r="R748">
        <v>102</v>
      </c>
      <c r="S748">
        <v>727</v>
      </c>
      <c r="T748" s="12">
        <v>91.540508828663832</v>
      </c>
      <c r="U748" s="9">
        <f>N748/L748</f>
        <v>9.4153335431989248E-3</v>
      </c>
      <c r="V748" s="9">
        <f>O748/L748</f>
        <v>1.3164296139427066E-3</v>
      </c>
      <c r="W748" s="9">
        <f>P748/L748</f>
        <v>5.0138797470165697E-2</v>
      </c>
      <c r="X748" s="9">
        <f>Q748/L748</f>
        <v>0</v>
      </c>
      <c r="Y748" s="9">
        <f>R748/L748</f>
        <v>2.9190395787425235E-3</v>
      </c>
      <c r="Z748" s="9">
        <f>S748/L748</f>
        <v>2.0805311507311908E-2</v>
      </c>
      <c r="AA748" s="9">
        <f>SUM(N748:S748)/L748</f>
        <v>8.4594911713361767E-2</v>
      </c>
      <c r="AB748" s="9" t="str">
        <f>IF(T748&gt;73,"Greater","Less")</f>
        <v>Greater</v>
      </c>
      <c r="AC748" s="9" t="str">
        <f>IF(T748&gt;VLOOKUP(G748,Some_data!$C$3144:$M$3196,11,FALSE),"Greater","Less")</f>
        <v>Greater</v>
      </c>
      <c r="AD748" s="9" t="str">
        <f>IF(T748&gt;VLOOKUP(J748,Some_data!$A$2:$M$3143,13,FALSE),"Greater","Less")</f>
        <v>Greater</v>
      </c>
      <c r="AE748" s="9"/>
      <c r="AF748" t="s">
        <v>30</v>
      </c>
      <c r="AG748" s="1">
        <v>3</v>
      </c>
      <c r="AH748" s="2">
        <v>45261</v>
      </c>
      <c r="AI748" s="2" t="s">
        <v>31</v>
      </c>
      <c r="AJ748" t="s">
        <v>31</v>
      </c>
      <c r="AK748" s="2">
        <v>45261</v>
      </c>
      <c r="AL748" t="s">
        <v>88</v>
      </c>
      <c r="AM748" t="s">
        <v>89</v>
      </c>
      <c r="AN748" t="s">
        <v>88</v>
      </c>
      <c r="AO748" t="s">
        <v>89</v>
      </c>
      <c r="AP748" t="s">
        <v>69</v>
      </c>
      <c r="AQ748" t="s">
        <v>31</v>
      </c>
      <c r="AR748" t="s">
        <v>100</v>
      </c>
      <c r="AS748" t="s">
        <v>70</v>
      </c>
      <c r="AT748" s="3">
        <v>2.093</v>
      </c>
      <c r="AU748" s="3">
        <v>2.613</v>
      </c>
      <c r="AV748" s="4">
        <v>895000</v>
      </c>
      <c r="AW748" s="5">
        <v>103.848</v>
      </c>
      <c r="AX748" s="6">
        <v>929439.6</v>
      </c>
      <c r="AY748" s="5">
        <v>106.446</v>
      </c>
      <c r="AZ748" s="4">
        <v>952691.7</v>
      </c>
      <c r="BA748" s="4">
        <v>23252.1</v>
      </c>
    </row>
    <row r="749" spans="1:53" hidden="1" x14ac:dyDescent="0.25">
      <c r="A749" t="str">
        <f t="shared" si="31"/>
        <v>Dup</v>
      </c>
      <c r="B749" t="str">
        <f t="shared" si="30"/>
        <v>915489</v>
      </c>
      <c r="C749" t="s">
        <v>263</v>
      </c>
      <c r="D749" t="s">
        <v>27</v>
      </c>
      <c r="E749" t="s">
        <v>258</v>
      </c>
      <c r="F749" t="s">
        <v>1072</v>
      </c>
      <c r="G749" t="s">
        <v>74</v>
      </c>
      <c r="H749" t="str">
        <f>F749&amp;", "&amp;G749</f>
        <v>Franklin, OH</v>
      </c>
      <c r="I749" t="s">
        <v>1160</v>
      </c>
      <c r="J749" s="7">
        <v>39049</v>
      </c>
      <c r="K749" t="s">
        <v>1226</v>
      </c>
      <c r="L749">
        <v>34943</v>
      </c>
      <c r="M749">
        <v>31987</v>
      </c>
      <c r="N749">
        <v>329</v>
      </c>
      <c r="O749">
        <v>46</v>
      </c>
      <c r="P749">
        <v>1752</v>
      </c>
      <c r="Q749">
        <v>0</v>
      </c>
      <c r="R749">
        <v>102</v>
      </c>
      <c r="S749">
        <v>727</v>
      </c>
      <c r="T749" s="12">
        <v>91.540508828663832</v>
      </c>
      <c r="U749" s="9">
        <f>N749/L749</f>
        <v>9.4153335431989248E-3</v>
      </c>
      <c r="V749" s="9">
        <f>O749/L749</f>
        <v>1.3164296139427066E-3</v>
      </c>
      <c r="W749" s="9">
        <f>P749/L749</f>
        <v>5.0138797470165697E-2</v>
      </c>
      <c r="X749" s="9">
        <f>Q749/L749</f>
        <v>0</v>
      </c>
      <c r="Y749" s="9">
        <f>R749/L749</f>
        <v>2.9190395787425235E-3</v>
      </c>
      <c r="Z749" s="9">
        <f>S749/L749</f>
        <v>2.0805311507311908E-2</v>
      </c>
      <c r="AA749" s="9">
        <f>SUM(N749:S749)/L749</f>
        <v>8.4594911713361767E-2</v>
      </c>
      <c r="AB749" s="9" t="str">
        <f>IF(T749&gt;73,"Greater","Less")</f>
        <v>Greater</v>
      </c>
      <c r="AC749" s="9" t="str">
        <f>IF(T749&gt;VLOOKUP(G749,Some_data!$C$3144:$M$3196,11,FALSE),"Greater","Less")</f>
        <v>Greater</v>
      </c>
      <c r="AD749" s="9" t="str">
        <f>IF(T749&gt;VLOOKUP(J749,Some_data!$A$2:$M$3143,13,FALSE),"Greater","Less")</f>
        <v>Greater</v>
      </c>
      <c r="AE749" s="9"/>
      <c r="AF749" t="s">
        <v>30</v>
      </c>
      <c r="AG749" s="1">
        <v>3</v>
      </c>
      <c r="AH749" s="2">
        <v>45627</v>
      </c>
      <c r="AI749" s="2" t="s">
        <v>31</v>
      </c>
      <c r="AJ749" t="s">
        <v>31</v>
      </c>
      <c r="AK749" s="2">
        <v>45627</v>
      </c>
      <c r="AL749" t="s">
        <v>88</v>
      </c>
      <c r="AM749" t="s">
        <v>89</v>
      </c>
      <c r="AN749" t="s">
        <v>88</v>
      </c>
      <c r="AO749" t="s">
        <v>89</v>
      </c>
      <c r="AP749" t="s">
        <v>69</v>
      </c>
      <c r="AQ749" t="s">
        <v>31</v>
      </c>
      <c r="AR749" t="s">
        <v>100</v>
      </c>
      <c r="AS749" t="s">
        <v>70</v>
      </c>
      <c r="AT749" s="3">
        <v>2.2530000000000001</v>
      </c>
      <c r="AU749" s="3">
        <v>2.8149999999999999</v>
      </c>
      <c r="AV749" s="4">
        <v>910000</v>
      </c>
      <c r="AW749" s="5">
        <v>103.822</v>
      </c>
      <c r="AX749" s="6">
        <v>944780.2</v>
      </c>
      <c r="AY749" s="5">
        <v>107.708</v>
      </c>
      <c r="AZ749" s="4">
        <v>980142.8</v>
      </c>
      <c r="BA749" s="4">
        <v>35362.6</v>
      </c>
    </row>
    <row r="750" spans="1:53" hidden="1" x14ac:dyDescent="0.25">
      <c r="A750" t="str">
        <f t="shared" si="31"/>
        <v>Dup</v>
      </c>
      <c r="B750" t="str">
        <f t="shared" si="30"/>
        <v>915489</v>
      </c>
      <c r="C750" t="s">
        <v>264</v>
      </c>
      <c r="D750" t="s">
        <v>27</v>
      </c>
      <c r="E750" t="s">
        <v>258</v>
      </c>
      <c r="F750" t="s">
        <v>1072</v>
      </c>
      <c r="G750" t="s">
        <v>74</v>
      </c>
      <c r="H750" t="str">
        <f>F750&amp;", "&amp;G750</f>
        <v>Franklin, OH</v>
      </c>
      <c r="I750" t="s">
        <v>1160</v>
      </c>
      <c r="J750" s="7">
        <v>39049</v>
      </c>
      <c r="K750" t="s">
        <v>1226</v>
      </c>
      <c r="L750">
        <v>34943</v>
      </c>
      <c r="M750">
        <v>31987</v>
      </c>
      <c r="N750">
        <v>329</v>
      </c>
      <c r="O750">
        <v>46</v>
      </c>
      <c r="P750">
        <v>1752</v>
      </c>
      <c r="Q750">
        <v>0</v>
      </c>
      <c r="R750">
        <v>102</v>
      </c>
      <c r="S750">
        <v>727</v>
      </c>
      <c r="T750" s="12">
        <v>91.540508828663832</v>
      </c>
      <c r="U750" s="9">
        <f>N750/L750</f>
        <v>9.4153335431989248E-3</v>
      </c>
      <c r="V750" s="9">
        <f>O750/L750</f>
        <v>1.3164296139427066E-3</v>
      </c>
      <c r="W750" s="9">
        <f>P750/L750</f>
        <v>5.0138797470165697E-2</v>
      </c>
      <c r="X750" s="9">
        <f>Q750/L750</f>
        <v>0</v>
      </c>
      <c r="Y750" s="9">
        <f>R750/L750</f>
        <v>2.9190395787425235E-3</v>
      </c>
      <c r="Z750" s="9">
        <f>S750/L750</f>
        <v>2.0805311507311908E-2</v>
      </c>
      <c r="AA750" s="9">
        <f>SUM(N750:S750)/L750</f>
        <v>8.4594911713361767E-2</v>
      </c>
      <c r="AB750" s="9" t="str">
        <f>IF(T750&gt;73,"Greater","Less")</f>
        <v>Greater</v>
      </c>
      <c r="AC750" s="9" t="str">
        <f>IF(T750&gt;VLOOKUP(G750,Some_data!$C$3144:$M$3196,11,FALSE),"Greater","Less")</f>
        <v>Greater</v>
      </c>
      <c r="AD750" s="9" t="str">
        <f>IF(T750&gt;VLOOKUP(J750,Some_data!$A$2:$M$3143,13,FALSE),"Greater","Less")</f>
        <v>Greater</v>
      </c>
      <c r="AE750" s="9"/>
      <c r="AF750" t="s">
        <v>30</v>
      </c>
      <c r="AG750" s="1">
        <v>3</v>
      </c>
      <c r="AH750" s="2">
        <v>45992</v>
      </c>
      <c r="AI750" s="2" t="s">
        <v>31</v>
      </c>
      <c r="AJ750" t="s">
        <v>31</v>
      </c>
      <c r="AK750" s="2">
        <v>45992</v>
      </c>
      <c r="AL750" t="s">
        <v>88</v>
      </c>
      <c r="AM750" t="s">
        <v>89</v>
      </c>
      <c r="AN750" t="s">
        <v>88</v>
      </c>
      <c r="AO750" t="s">
        <v>89</v>
      </c>
      <c r="AP750" t="s">
        <v>69</v>
      </c>
      <c r="AQ750" t="s">
        <v>31</v>
      </c>
      <c r="AR750" t="s">
        <v>100</v>
      </c>
      <c r="AS750" t="s">
        <v>70</v>
      </c>
      <c r="AT750" s="3">
        <v>2.3279999999999998</v>
      </c>
      <c r="AU750" s="3">
        <v>2.91</v>
      </c>
      <c r="AV750" s="4">
        <v>920000</v>
      </c>
      <c r="AW750" s="5">
        <v>104.014</v>
      </c>
      <c r="AX750" s="6">
        <v>956928.8</v>
      </c>
      <c r="AY750" s="5">
        <v>108.56699999999999</v>
      </c>
      <c r="AZ750" s="4">
        <v>998816.4</v>
      </c>
      <c r="BA750" s="4">
        <v>41887.599999999999</v>
      </c>
    </row>
    <row r="751" spans="1:53" hidden="1" x14ac:dyDescent="0.25">
      <c r="A751" t="str">
        <f t="shared" si="31"/>
        <v>Dup</v>
      </c>
      <c r="B751" t="str">
        <f t="shared" si="30"/>
        <v>915489</v>
      </c>
      <c r="C751" t="s">
        <v>265</v>
      </c>
      <c r="D751" t="s">
        <v>27</v>
      </c>
      <c r="E751" t="s">
        <v>258</v>
      </c>
      <c r="F751" t="s">
        <v>1072</v>
      </c>
      <c r="G751" t="s">
        <v>74</v>
      </c>
      <c r="H751" t="str">
        <f>F751&amp;", "&amp;G751</f>
        <v>Franklin, OH</v>
      </c>
      <c r="I751" t="s">
        <v>1160</v>
      </c>
      <c r="J751" s="7">
        <v>39049</v>
      </c>
      <c r="K751" t="s">
        <v>1226</v>
      </c>
      <c r="L751">
        <v>34943</v>
      </c>
      <c r="M751">
        <v>31987</v>
      </c>
      <c r="N751">
        <v>329</v>
      </c>
      <c r="O751">
        <v>46</v>
      </c>
      <c r="P751">
        <v>1752</v>
      </c>
      <c r="Q751">
        <v>0</v>
      </c>
      <c r="R751">
        <v>102</v>
      </c>
      <c r="S751">
        <v>727</v>
      </c>
      <c r="T751" s="12">
        <v>91.540508828663832</v>
      </c>
      <c r="U751" s="9">
        <f>N751/L751</f>
        <v>9.4153335431989248E-3</v>
      </c>
      <c r="V751" s="9">
        <f>O751/L751</f>
        <v>1.3164296139427066E-3</v>
      </c>
      <c r="W751" s="9">
        <f>P751/L751</f>
        <v>5.0138797470165697E-2</v>
      </c>
      <c r="X751" s="9">
        <f>Q751/L751</f>
        <v>0</v>
      </c>
      <c r="Y751" s="9">
        <f>R751/L751</f>
        <v>2.9190395787425235E-3</v>
      </c>
      <c r="Z751" s="9">
        <f>S751/L751</f>
        <v>2.0805311507311908E-2</v>
      </c>
      <c r="AA751" s="9">
        <f>SUM(N751:S751)/L751</f>
        <v>8.4594911713361767E-2</v>
      </c>
      <c r="AB751" s="9" t="str">
        <f>IF(T751&gt;73,"Greater","Less")</f>
        <v>Greater</v>
      </c>
      <c r="AC751" s="9" t="str">
        <f>IF(T751&gt;VLOOKUP(G751,Some_data!$C$3144:$M$3196,11,FALSE),"Greater","Less")</f>
        <v>Greater</v>
      </c>
      <c r="AD751" s="9" t="str">
        <f>IF(T751&gt;VLOOKUP(J751,Some_data!$A$2:$M$3143,13,FALSE),"Greater","Less")</f>
        <v>Greater</v>
      </c>
      <c r="AE751" s="9"/>
      <c r="AF751" t="s">
        <v>30</v>
      </c>
      <c r="AG751" s="1">
        <v>3</v>
      </c>
      <c r="AH751" s="2">
        <v>46357</v>
      </c>
      <c r="AI751" s="2">
        <v>45992</v>
      </c>
      <c r="AJ751" t="s">
        <v>31</v>
      </c>
      <c r="AK751" s="2">
        <v>45992</v>
      </c>
      <c r="AL751" t="s">
        <v>88</v>
      </c>
      <c r="AM751" t="s">
        <v>89</v>
      </c>
      <c r="AN751" t="s">
        <v>88</v>
      </c>
      <c r="AO751" t="s">
        <v>89</v>
      </c>
      <c r="AP751" t="s">
        <v>69</v>
      </c>
      <c r="AQ751" t="s">
        <v>31</v>
      </c>
      <c r="AR751" t="s">
        <v>100</v>
      </c>
      <c r="AS751" t="s">
        <v>70</v>
      </c>
      <c r="AT751" s="3">
        <v>2.3719999999999999</v>
      </c>
      <c r="AU751" s="3">
        <v>2.9660000000000002</v>
      </c>
      <c r="AV751" s="4">
        <v>890000</v>
      </c>
      <c r="AW751" s="5">
        <v>103.745</v>
      </c>
      <c r="AX751" s="6">
        <v>923330.5</v>
      </c>
      <c r="AY751" s="5">
        <v>108.02800000000001</v>
      </c>
      <c r="AZ751" s="4">
        <v>961449.2</v>
      </c>
      <c r="BA751" s="4">
        <v>38118.699999999997</v>
      </c>
    </row>
    <row r="752" spans="1:53" hidden="1" x14ac:dyDescent="0.25">
      <c r="A752" t="str">
        <f t="shared" si="31"/>
        <v>Dup</v>
      </c>
      <c r="B752" t="str">
        <f t="shared" si="30"/>
        <v>915489</v>
      </c>
      <c r="C752" t="s">
        <v>266</v>
      </c>
      <c r="D752" t="s">
        <v>27</v>
      </c>
      <c r="E752" t="s">
        <v>258</v>
      </c>
      <c r="F752" t="s">
        <v>1072</v>
      </c>
      <c r="G752" t="s">
        <v>74</v>
      </c>
      <c r="H752" t="str">
        <f>F752&amp;", "&amp;G752</f>
        <v>Franklin, OH</v>
      </c>
      <c r="I752" t="s">
        <v>1160</v>
      </c>
      <c r="J752" s="7">
        <v>39049</v>
      </c>
      <c r="K752" t="s">
        <v>1226</v>
      </c>
      <c r="L752">
        <v>34943</v>
      </c>
      <c r="M752">
        <v>31987</v>
      </c>
      <c r="N752">
        <v>329</v>
      </c>
      <c r="O752">
        <v>46</v>
      </c>
      <c r="P752">
        <v>1752</v>
      </c>
      <c r="Q752">
        <v>0</v>
      </c>
      <c r="R752">
        <v>102</v>
      </c>
      <c r="S752">
        <v>727</v>
      </c>
      <c r="T752" s="12">
        <v>91.540508828663832</v>
      </c>
      <c r="U752" s="9">
        <f>N752/L752</f>
        <v>9.4153335431989248E-3</v>
      </c>
      <c r="V752" s="9">
        <f>O752/L752</f>
        <v>1.3164296139427066E-3</v>
      </c>
      <c r="W752" s="9">
        <f>P752/L752</f>
        <v>5.0138797470165697E-2</v>
      </c>
      <c r="X752" s="9">
        <f>Q752/L752</f>
        <v>0</v>
      </c>
      <c r="Y752" s="9">
        <f>R752/L752</f>
        <v>2.9190395787425235E-3</v>
      </c>
      <c r="Z752" s="9">
        <f>S752/L752</f>
        <v>2.0805311507311908E-2</v>
      </c>
      <c r="AA752" s="9">
        <f>SUM(N752:S752)/L752</f>
        <v>8.4594911713361767E-2</v>
      </c>
      <c r="AB752" s="9" t="str">
        <f>IF(T752&gt;73,"Greater","Less")</f>
        <v>Greater</v>
      </c>
      <c r="AC752" s="9" t="str">
        <f>IF(T752&gt;VLOOKUP(G752,Some_data!$C$3144:$M$3196,11,FALSE),"Greater","Less")</f>
        <v>Greater</v>
      </c>
      <c r="AD752" s="9" t="str">
        <f>IF(T752&gt;VLOOKUP(J752,Some_data!$A$2:$M$3143,13,FALSE),"Greater","Less")</f>
        <v>Greater</v>
      </c>
      <c r="AE752" s="9"/>
      <c r="AF752" t="s">
        <v>30</v>
      </c>
      <c r="AG752" s="1">
        <v>3</v>
      </c>
      <c r="AH752" s="2">
        <v>46722</v>
      </c>
      <c r="AI752" s="2">
        <v>45992</v>
      </c>
      <c r="AJ752" t="s">
        <v>31</v>
      </c>
      <c r="AK752" s="2">
        <v>45992</v>
      </c>
      <c r="AL752" t="s">
        <v>88</v>
      </c>
      <c r="AM752" t="s">
        <v>89</v>
      </c>
      <c r="AN752" t="s">
        <v>88</v>
      </c>
      <c r="AO752" t="s">
        <v>89</v>
      </c>
      <c r="AP752" t="s">
        <v>69</v>
      </c>
      <c r="AQ752" t="s">
        <v>31</v>
      </c>
      <c r="AR752" t="s">
        <v>100</v>
      </c>
      <c r="AS752" t="s">
        <v>70</v>
      </c>
      <c r="AT752" s="3">
        <v>2.452</v>
      </c>
      <c r="AU752" s="3">
        <v>3.0670000000000002</v>
      </c>
      <c r="AV752" s="4">
        <v>475000</v>
      </c>
      <c r="AW752" s="5">
        <v>103.259</v>
      </c>
      <c r="AX752" s="6">
        <v>490480.25</v>
      </c>
      <c r="AY752" s="5">
        <v>107.396</v>
      </c>
      <c r="AZ752" s="4">
        <v>510131</v>
      </c>
      <c r="BA752" s="4">
        <v>19650.75</v>
      </c>
    </row>
    <row r="753" spans="1:53" x14ac:dyDescent="0.25">
      <c r="A753" t="str">
        <f t="shared" si="31"/>
        <v xml:space="preserve"> </v>
      </c>
      <c r="B753" t="str">
        <f t="shared" si="30"/>
        <v>924735</v>
      </c>
      <c r="C753" t="s">
        <v>50</v>
      </c>
      <c r="D753" t="s">
        <v>27</v>
      </c>
      <c r="E753" t="s">
        <v>51</v>
      </c>
      <c r="F753" t="s">
        <v>1053</v>
      </c>
      <c r="G753" t="s">
        <v>52</v>
      </c>
      <c r="H753" t="str">
        <f>F753&amp;", "&amp;G753</f>
        <v>Sussex, NJ</v>
      </c>
      <c r="I753" t="s">
        <v>1140</v>
      </c>
      <c r="J753" s="7">
        <v>34037</v>
      </c>
      <c r="K753" t="s">
        <v>1226</v>
      </c>
      <c r="L753">
        <v>22572</v>
      </c>
      <c r="M753">
        <v>21045</v>
      </c>
      <c r="N753">
        <v>560</v>
      </c>
      <c r="O753">
        <v>12</v>
      </c>
      <c r="P753">
        <v>135</v>
      </c>
      <c r="Q753">
        <v>0</v>
      </c>
      <c r="R753">
        <v>280</v>
      </c>
      <c r="S753">
        <v>540</v>
      </c>
      <c r="T753" s="12">
        <v>93.234981392876122</v>
      </c>
      <c r="U753" s="9">
        <f>N753/L753</f>
        <v>2.4809498493709021E-2</v>
      </c>
      <c r="V753" s="9">
        <f>O753/L753</f>
        <v>5.3163211057947904E-4</v>
      </c>
      <c r="W753" s="9">
        <f>P753/L753</f>
        <v>5.9808612440191387E-3</v>
      </c>
      <c r="X753" s="9">
        <f>Q753/L753</f>
        <v>0</v>
      </c>
      <c r="Y753" s="9">
        <f>R753/L753</f>
        <v>1.240474924685451E-2</v>
      </c>
      <c r="Z753" s="9">
        <f>S753/L753</f>
        <v>2.3923444976076555E-2</v>
      </c>
      <c r="AA753" s="9">
        <f>SUM(N753:S753)/L753</f>
        <v>6.7650186071238697E-2</v>
      </c>
      <c r="AB753" s="9" t="str">
        <f>IF(T753&gt;73,"Greater","Less")</f>
        <v>Greater</v>
      </c>
      <c r="AC753" s="9" t="str">
        <f>IF(T753&gt;VLOOKUP(G753,Some_data!$C$3144:$M$3196,11,FALSE),"Greater","Less")</f>
        <v>Greater</v>
      </c>
      <c r="AD753" s="9" t="str">
        <f>IF(T753&gt;VLOOKUP(J753,Some_data!$A$2:$M$3143,13,FALSE),"Greater","Less")</f>
        <v>Greater</v>
      </c>
      <c r="AE753" s="12">
        <f t="shared" ref="AE753:AE754" si="32">IF(AD753="Greater",0,1)</f>
        <v>0</v>
      </c>
      <c r="AF753" t="s">
        <v>30</v>
      </c>
      <c r="AG753" s="1">
        <v>4.375</v>
      </c>
      <c r="AH753" s="2">
        <v>46753</v>
      </c>
      <c r="AI753" s="2">
        <v>43647</v>
      </c>
      <c r="AJ753" t="s">
        <v>31</v>
      </c>
      <c r="AK753" s="2">
        <v>43647</v>
      </c>
      <c r="AL753" t="s">
        <v>53</v>
      </c>
      <c r="AM753" t="s">
        <v>31</v>
      </c>
      <c r="AN753" t="s">
        <v>53</v>
      </c>
      <c r="AO753" t="s">
        <v>31</v>
      </c>
      <c r="AP753" t="s">
        <v>33</v>
      </c>
      <c r="AQ753" t="s">
        <v>31</v>
      </c>
      <c r="AR753" t="s">
        <v>34</v>
      </c>
      <c r="AS753" t="s">
        <v>44</v>
      </c>
      <c r="AT753" s="3">
        <v>4.0350000000000001</v>
      </c>
      <c r="AU753" s="3">
        <v>5.0709999999999997</v>
      </c>
      <c r="AV753" s="4">
        <v>950000</v>
      </c>
      <c r="AW753" s="5">
        <v>100.01300000000001</v>
      </c>
      <c r="AX753" s="6">
        <v>950123.5</v>
      </c>
      <c r="AY753" s="5">
        <v>100.19499999999999</v>
      </c>
      <c r="AZ753" s="4">
        <v>951852.5</v>
      </c>
      <c r="BA753" s="4">
        <v>1729</v>
      </c>
    </row>
    <row r="754" spans="1:53" x14ac:dyDescent="0.25">
      <c r="A754" t="str">
        <f t="shared" si="31"/>
        <v xml:space="preserve"> </v>
      </c>
      <c r="B754" t="str">
        <f t="shared" si="30"/>
        <v>930864</v>
      </c>
      <c r="C754" t="s">
        <v>655</v>
      </c>
      <c r="D754" t="s">
        <v>27</v>
      </c>
      <c r="E754" t="s">
        <v>656</v>
      </c>
      <c r="F754" t="s">
        <v>1080</v>
      </c>
      <c r="G754" t="s">
        <v>368</v>
      </c>
      <c r="H754" t="str">
        <f>F754&amp;", "&amp;G754</f>
        <v>Wake, NC</v>
      </c>
      <c r="I754" t="s">
        <v>1167</v>
      </c>
      <c r="J754" s="7">
        <v>37183</v>
      </c>
      <c r="K754" t="s">
        <v>1229</v>
      </c>
      <c r="L754">
        <v>1023811</v>
      </c>
      <c r="M754">
        <v>680511</v>
      </c>
      <c r="N754">
        <v>208642</v>
      </c>
      <c r="O754">
        <v>3586</v>
      </c>
      <c r="P754">
        <v>66210</v>
      </c>
      <c r="Q754">
        <v>413</v>
      </c>
      <c r="R754">
        <v>36588</v>
      </c>
      <c r="S754">
        <v>27861</v>
      </c>
      <c r="T754" s="12">
        <v>66.468420440882156</v>
      </c>
      <c r="U754" s="9">
        <f>N754/L754</f>
        <v>0.20378956662899694</v>
      </c>
      <c r="V754" s="9">
        <f>O754/L754</f>
        <v>3.5025996009029011E-3</v>
      </c>
      <c r="W754" s="9">
        <f>P754/L754</f>
        <v>6.4670139312822381E-2</v>
      </c>
      <c r="X754" s="9">
        <f>Q754/L754</f>
        <v>4.0339476719824266E-4</v>
      </c>
      <c r="Y754" s="9">
        <f>R754/L754</f>
        <v>3.5737064751208962E-2</v>
      </c>
      <c r="Z754" s="9">
        <f>S754/L754</f>
        <v>2.7213030530049004E-2</v>
      </c>
      <c r="AA754" s="9">
        <f>SUM(N754:S754)/L754</f>
        <v>0.33531579559117847</v>
      </c>
      <c r="AB754" s="9" t="str">
        <f>IF(T754&gt;73,"Greater","Less")</f>
        <v>Less</v>
      </c>
      <c r="AC754" s="9" t="str">
        <f>IF(T754&gt;VLOOKUP(G754,Some_data!$C$3144:$M$3196,11,FALSE),"Greater","Less")</f>
        <v>Less</v>
      </c>
      <c r="AD754" s="9" t="str">
        <f>IF(T754&gt;VLOOKUP(J754,Some_data!$A$2:$M$3143,13,FALSE),"Greater","Less")</f>
        <v>Less</v>
      </c>
      <c r="AE754" s="12">
        <f t="shared" si="32"/>
        <v>1</v>
      </c>
      <c r="AF754" t="s">
        <v>87</v>
      </c>
      <c r="AG754" s="1">
        <v>3.3</v>
      </c>
      <c r="AH754" s="2">
        <v>49369</v>
      </c>
      <c r="AI754" s="2">
        <v>46813</v>
      </c>
      <c r="AJ754" t="s">
        <v>31</v>
      </c>
      <c r="AK754" s="2">
        <v>46813</v>
      </c>
      <c r="AL754" t="s">
        <v>88</v>
      </c>
      <c r="AM754" t="s">
        <v>89</v>
      </c>
      <c r="AN754" t="s">
        <v>88</v>
      </c>
      <c r="AO754" t="s">
        <v>89</v>
      </c>
      <c r="AP754" t="s">
        <v>33</v>
      </c>
      <c r="AQ754" t="s">
        <v>31</v>
      </c>
      <c r="AR754" t="s">
        <v>100</v>
      </c>
      <c r="AS754" t="s">
        <v>70</v>
      </c>
      <c r="AT754" s="3">
        <v>3.3</v>
      </c>
      <c r="AU754" s="3">
        <v>3.9929999999999999</v>
      </c>
      <c r="AV754" s="4">
        <v>10405000</v>
      </c>
      <c r="AW754" s="5">
        <v>100</v>
      </c>
      <c r="AX754" s="6">
        <v>10405000</v>
      </c>
      <c r="AY754" s="5">
        <v>105.60899999999999</v>
      </c>
      <c r="AZ754" s="4">
        <v>10988616.449999999</v>
      </c>
      <c r="BA754" s="4">
        <v>583616.44999999995</v>
      </c>
    </row>
    <row r="755" spans="1:53" hidden="1" x14ac:dyDescent="0.25">
      <c r="A755" t="str">
        <f t="shared" si="31"/>
        <v>Dup</v>
      </c>
      <c r="B755" t="str">
        <f t="shared" si="30"/>
        <v>930864</v>
      </c>
      <c r="C755" t="s">
        <v>657</v>
      </c>
      <c r="D755" t="s">
        <v>27</v>
      </c>
      <c r="E755" t="s">
        <v>656</v>
      </c>
      <c r="F755" t="s">
        <v>1080</v>
      </c>
      <c r="G755" t="s">
        <v>368</v>
      </c>
      <c r="H755" t="str">
        <f>F755&amp;", "&amp;G755</f>
        <v>Wake, NC</v>
      </c>
      <c r="I755" t="s">
        <v>1167</v>
      </c>
      <c r="J755" s="7">
        <v>37183</v>
      </c>
      <c r="K755" t="s">
        <v>1229</v>
      </c>
      <c r="L755">
        <v>1023811</v>
      </c>
      <c r="M755">
        <v>680511</v>
      </c>
      <c r="N755">
        <v>208642</v>
      </c>
      <c r="O755">
        <v>3586</v>
      </c>
      <c r="P755">
        <v>66210</v>
      </c>
      <c r="Q755">
        <v>413</v>
      </c>
      <c r="R755">
        <v>36588</v>
      </c>
      <c r="S755">
        <v>27861</v>
      </c>
      <c r="T755" s="12">
        <v>66.468420440882156</v>
      </c>
      <c r="U755" s="9">
        <f>N755/L755</f>
        <v>0.20378956662899694</v>
      </c>
      <c r="V755" s="9">
        <f>O755/L755</f>
        <v>3.5025996009029011E-3</v>
      </c>
      <c r="W755" s="9">
        <f>P755/L755</f>
        <v>6.4670139312822381E-2</v>
      </c>
      <c r="X755" s="9">
        <f>Q755/L755</f>
        <v>4.0339476719824266E-4</v>
      </c>
      <c r="Y755" s="9">
        <f>R755/L755</f>
        <v>3.5737064751208962E-2</v>
      </c>
      <c r="Z755" s="9">
        <f>S755/L755</f>
        <v>2.7213030530049004E-2</v>
      </c>
      <c r="AA755" s="9">
        <f>SUM(N755:S755)/L755</f>
        <v>0.33531579559117847</v>
      </c>
      <c r="AB755" s="9" t="str">
        <f>IF(T755&gt;73,"Greater","Less")</f>
        <v>Less</v>
      </c>
      <c r="AC755" s="9" t="str">
        <f>IF(T755&gt;VLOOKUP(G755,Some_data!$C$3144:$M$3196,11,FALSE),"Greater","Less")</f>
        <v>Less</v>
      </c>
      <c r="AD755" s="9" t="str">
        <f>IF(T755&gt;VLOOKUP(J755,Some_data!$A$2:$M$3143,13,FALSE),"Greater","Less")</f>
        <v>Less</v>
      </c>
      <c r="AE755" s="9"/>
      <c r="AF755" t="s">
        <v>87</v>
      </c>
      <c r="AG755" s="1">
        <v>3.35</v>
      </c>
      <c r="AH755" s="2">
        <v>49735</v>
      </c>
      <c r="AI755" s="2">
        <v>46813</v>
      </c>
      <c r="AJ755" t="s">
        <v>31</v>
      </c>
      <c r="AK755" s="2">
        <v>46813</v>
      </c>
      <c r="AL755" t="s">
        <v>88</v>
      </c>
      <c r="AM755" t="s">
        <v>89</v>
      </c>
      <c r="AN755" t="s">
        <v>88</v>
      </c>
      <c r="AO755" t="s">
        <v>89</v>
      </c>
      <c r="AP755" t="s">
        <v>33</v>
      </c>
      <c r="AQ755" t="s">
        <v>31</v>
      </c>
      <c r="AR755" t="s">
        <v>100</v>
      </c>
      <c r="AS755" t="s">
        <v>70</v>
      </c>
      <c r="AT755" s="3">
        <v>3.35</v>
      </c>
      <c r="AU755" s="3">
        <v>4.0570000000000004</v>
      </c>
      <c r="AV755" s="4">
        <v>10405000</v>
      </c>
      <c r="AW755" s="5">
        <v>100</v>
      </c>
      <c r="AX755" s="6">
        <v>10405000</v>
      </c>
      <c r="AY755" s="5">
        <v>105.251</v>
      </c>
      <c r="AZ755" s="4">
        <v>10951366.550000001</v>
      </c>
      <c r="BA755" s="4">
        <v>546366.55000000005</v>
      </c>
    </row>
    <row r="756" spans="1:53" hidden="1" x14ac:dyDescent="0.25">
      <c r="A756" t="str">
        <f t="shared" si="31"/>
        <v>Dup</v>
      </c>
      <c r="B756" t="str">
        <f t="shared" si="30"/>
        <v>930864</v>
      </c>
      <c r="C756" t="s">
        <v>658</v>
      </c>
      <c r="D756" t="s">
        <v>27</v>
      </c>
      <c r="E756" t="s">
        <v>656</v>
      </c>
      <c r="F756" t="s">
        <v>1080</v>
      </c>
      <c r="G756" t="s">
        <v>368</v>
      </c>
      <c r="H756" t="str">
        <f>F756&amp;", "&amp;G756</f>
        <v>Wake, NC</v>
      </c>
      <c r="I756" t="s">
        <v>1167</v>
      </c>
      <c r="J756" s="7">
        <v>37183</v>
      </c>
      <c r="K756" t="s">
        <v>1229</v>
      </c>
      <c r="L756">
        <v>1023811</v>
      </c>
      <c r="M756">
        <v>680511</v>
      </c>
      <c r="N756">
        <v>208642</v>
      </c>
      <c r="O756">
        <v>3586</v>
      </c>
      <c r="P756">
        <v>66210</v>
      </c>
      <c r="Q756">
        <v>413</v>
      </c>
      <c r="R756">
        <v>36588</v>
      </c>
      <c r="S756">
        <v>27861</v>
      </c>
      <c r="T756" s="12">
        <v>66.468420440882156</v>
      </c>
      <c r="U756" s="9">
        <f>N756/L756</f>
        <v>0.20378956662899694</v>
      </c>
      <c r="V756" s="9">
        <f>O756/L756</f>
        <v>3.5025996009029011E-3</v>
      </c>
      <c r="W756" s="9">
        <f>P756/L756</f>
        <v>6.4670139312822381E-2</v>
      </c>
      <c r="X756" s="9">
        <f>Q756/L756</f>
        <v>4.0339476719824266E-4</v>
      </c>
      <c r="Y756" s="9">
        <f>R756/L756</f>
        <v>3.5737064751208962E-2</v>
      </c>
      <c r="Z756" s="9">
        <f>S756/L756</f>
        <v>2.7213030530049004E-2</v>
      </c>
      <c r="AA756" s="9">
        <f>SUM(N756:S756)/L756</f>
        <v>0.33531579559117847</v>
      </c>
      <c r="AB756" s="9" t="str">
        <f>IF(T756&gt;73,"Greater","Less")</f>
        <v>Less</v>
      </c>
      <c r="AC756" s="9" t="str">
        <f>IF(T756&gt;VLOOKUP(G756,Some_data!$C$3144:$M$3196,11,FALSE),"Greater","Less")</f>
        <v>Less</v>
      </c>
      <c r="AD756" s="9" t="str">
        <f>IF(T756&gt;VLOOKUP(J756,Some_data!$A$2:$M$3143,13,FALSE),"Greater","Less")</f>
        <v>Less</v>
      </c>
      <c r="AE756" s="9"/>
      <c r="AF756" t="s">
        <v>87</v>
      </c>
      <c r="AG756" s="1">
        <v>3.4</v>
      </c>
      <c r="AH756" s="2">
        <v>50100</v>
      </c>
      <c r="AI756" s="2">
        <v>46813</v>
      </c>
      <c r="AJ756" t="s">
        <v>31</v>
      </c>
      <c r="AK756" s="2">
        <v>46813</v>
      </c>
      <c r="AL756" t="s">
        <v>88</v>
      </c>
      <c r="AM756" t="s">
        <v>89</v>
      </c>
      <c r="AN756" t="s">
        <v>88</v>
      </c>
      <c r="AO756" t="s">
        <v>89</v>
      </c>
      <c r="AP756" t="s">
        <v>33</v>
      </c>
      <c r="AQ756" t="s">
        <v>31</v>
      </c>
      <c r="AR756" t="s">
        <v>100</v>
      </c>
      <c r="AS756" t="s">
        <v>70</v>
      </c>
      <c r="AT756" s="3">
        <v>3.4</v>
      </c>
      <c r="AU756" s="3">
        <v>4.12</v>
      </c>
      <c r="AV756" s="4">
        <v>10405000</v>
      </c>
      <c r="AW756" s="5">
        <v>100</v>
      </c>
      <c r="AX756" s="6">
        <v>10405000</v>
      </c>
      <c r="AY756" s="5">
        <v>105.267</v>
      </c>
      <c r="AZ756" s="4">
        <v>10953031.35</v>
      </c>
      <c r="BA756" s="4">
        <v>548031.35</v>
      </c>
    </row>
    <row r="757" spans="1:53" x14ac:dyDescent="0.25">
      <c r="A757" t="str">
        <f t="shared" si="31"/>
        <v xml:space="preserve"> </v>
      </c>
      <c r="B757" t="str">
        <f t="shared" si="30"/>
        <v>937785</v>
      </c>
      <c r="C757" t="s">
        <v>659</v>
      </c>
      <c r="D757" t="s">
        <v>27</v>
      </c>
      <c r="E757" t="s">
        <v>660</v>
      </c>
      <c r="F757" t="s">
        <v>1074</v>
      </c>
      <c r="G757" t="s">
        <v>42</v>
      </c>
      <c r="H757" t="str">
        <f>F757&amp;", "&amp;G757</f>
        <v>Washington, MN</v>
      </c>
      <c r="I757" t="s">
        <v>1162</v>
      </c>
      <c r="J757" s="7">
        <v>27163</v>
      </c>
      <c r="K757" t="s">
        <v>1229</v>
      </c>
      <c r="L757">
        <v>250979</v>
      </c>
      <c r="M757">
        <v>216738</v>
      </c>
      <c r="N757">
        <v>10300</v>
      </c>
      <c r="O757">
        <v>989</v>
      </c>
      <c r="P757">
        <v>13454</v>
      </c>
      <c r="Q757">
        <v>153</v>
      </c>
      <c r="R757">
        <v>1939</v>
      </c>
      <c r="S757">
        <v>7406</v>
      </c>
      <c r="T757" s="12">
        <v>86.357025886627966</v>
      </c>
      <c r="U757" s="9">
        <f>N757/L757</f>
        <v>4.1039290139812494E-2</v>
      </c>
      <c r="V757" s="9">
        <f>O757/L757</f>
        <v>3.9405687328421899E-3</v>
      </c>
      <c r="W757" s="9">
        <f>P757/L757</f>
        <v>5.3606078596217216E-2</v>
      </c>
      <c r="X757" s="9">
        <f>Q757/L757</f>
        <v>6.096127564457584E-4</v>
      </c>
      <c r="Y757" s="9">
        <f>R757/L757</f>
        <v>7.7257459787472256E-3</v>
      </c>
      <c r="Z757" s="9">
        <f>S757/L757</f>
        <v>2.9508444929655469E-2</v>
      </c>
      <c r="AA757" s="9">
        <f>SUM(N757:S757)/L757</f>
        <v>0.13642974113372036</v>
      </c>
      <c r="AB757" s="9" t="str">
        <f>IF(T757&gt;73,"Greater","Less")</f>
        <v>Greater</v>
      </c>
      <c r="AC757" s="9" t="str">
        <f>IF(T757&gt;VLOOKUP(G757,Some_data!$C$3144:$M$3196,11,FALSE),"Greater","Less")</f>
        <v>Greater</v>
      </c>
      <c r="AD757" s="9" t="str">
        <f>IF(T757&gt;VLOOKUP(J757,Some_data!$A$2:$M$3143,13,FALSE),"Greater","Less")</f>
        <v>Less</v>
      </c>
      <c r="AE757" s="12">
        <f>IF(AD757="Greater",0,1)</f>
        <v>1</v>
      </c>
      <c r="AF757" t="s">
        <v>87</v>
      </c>
      <c r="AG757" s="1">
        <v>2.4</v>
      </c>
      <c r="AH757" s="2">
        <v>47150</v>
      </c>
      <c r="AI757" s="2">
        <v>46054</v>
      </c>
      <c r="AJ757" t="s">
        <v>31</v>
      </c>
      <c r="AK757" s="2">
        <v>46054</v>
      </c>
      <c r="AL757" t="s">
        <v>88</v>
      </c>
      <c r="AM757" t="s">
        <v>89</v>
      </c>
      <c r="AN757" t="s">
        <v>88</v>
      </c>
      <c r="AO757" t="s">
        <v>89</v>
      </c>
      <c r="AP757" t="s">
        <v>33</v>
      </c>
      <c r="AQ757" t="s">
        <v>31</v>
      </c>
      <c r="AR757" t="s">
        <v>100</v>
      </c>
      <c r="AS757" t="s">
        <v>70</v>
      </c>
      <c r="AT757" s="3">
        <v>2.4</v>
      </c>
      <c r="AU757" s="3">
        <v>2.8540000000000001</v>
      </c>
      <c r="AV757" s="4">
        <v>2255000</v>
      </c>
      <c r="AW757" s="5">
        <v>100</v>
      </c>
      <c r="AX757" s="6">
        <v>2255000</v>
      </c>
      <c r="AY757" s="5">
        <v>100.047</v>
      </c>
      <c r="AZ757" s="4">
        <v>2256059.85</v>
      </c>
      <c r="BA757" s="4">
        <v>1059.8499999999999</v>
      </c>
    </row>
    <row r="758" spans="1:53" hidden="1" x14ac:dyDescent="0.25">
      <c r="A758" t="str">
        <f t="shared" si="31"/>
        <v>Dup</v>
      </c>
      <c r="B758" t="str">
        <f t="shared" si="30"/>
        <v>937785</v>
      </c>
      <c r="C758" t="s">
        <v>661</v>
      </c>
      <c r="D758" t="s">
        <v>27</v>
      </c>
      <c r="E758" t="s">
        <v>660</v>
      </c>
      <c r="F758" t="s">
        <v>1074</v>
      </c>
      <c r="G758" t="s">
        <v>42</v>
      </c>
      <c r="H758" t="str">
        <f>F758&amp;", "&amp;G758</f>
        <v>Washington, MN</v>
      </c>
      <c r="I758" t="s">
        <v>1162</v>
      </c>
      <c r="J758" s="7">
        <v>27163</v>
      </c>
      <c r="K758" t="s">
        <v>1229</v>
      </c>
      <c r="L758">
        <v>250979</v>
      </c>
      <c r="M758">
        <v>216738</v>
      </c>
      <c r="N758">
        <v>10300</v>
      </c>
      <c r="O758">
        <v>989</v>
      </c>
      <c r="P758">
        <v>13454</v>
      </c>
      <c r="Q758">
        <v>153</v>
      </c>
      <c r="R758">
        <v>1939</v>
      </c>
      <c r="S758">
        <v>7406</v>
      </c>
      <c r="T758" s="12">
        <v>86.357025886627966</v>
      </c>
      <c r="U758" s="9">
        <f>N758/L758</f>
        <v>4.1039290139812494E-2</v>
      </c>
      <c r="V758" s="9">
        <f>O758/L758</f>
        <v>3.9405687328421899E-3</v>
      </c>
      <c r="W758" s="9">
        <f>P758/L758</f>
        <v>5.3606078596217216E-2</v>
      </c>
      <c r="X758" s="9">
        <f>Q758/L758</f>
        <v>6.096127564457584E-4</v>
      </c>
      <c r="Y758" s="9">
        <f>R758/L758</f>
        <v>7.7257459787472256E-3</v>
      </c>
      <c r="Z758" s="9">
        <f>S758/L758</f>
        <v>2.9508444929655469E-2</v>
      </c>
      <c r="AA758" s="9">
        <f>SUM(N758:S758)/L758</f>
        <v>0.13642974113372036</v>
      </c>
      <c r="AB758" s="9" t="str">
        <f>IF(T758&gt;73,"Greater","Less")</f>
        <v>Greater</v>
      </c>
      <c r="AC758" s="9" t="str">
        <f>IF(T758&gt;VLOOKUP(G758,Some_data!$C$3144:$M$3196,11,FALSE),"Greater","Less")</f>
        <v>Greater</v>
      </c>
      <c r="AD758" s="9" t="str">
        <f>IF(T758&gt;VLOOKUP(J758,Some_data!$A$2:$M$3143,13,FALSE),"Greater","Less")</f>
        <v>Less</v>
      </c>
      <c r="AE758" s="9"/>
      <c r="AF758" t="s">
        <v>87</v>
      </c>
      <c r="AG758" s="1">
        <v>2.5</v>
      </c>
      <c r="AH758" s="2">
        <v>47515</v>
      </c>
      <c r="AI758" s="2">
        <v>46054</v>
      </c>
      <c r="AJ758" t="s">
        <v>31</v>
      </c>
      <c r="AK758" s="2">
        <v>46054</v>
      </c>
      <c r="AL758" t="s">
        <v>88</v>
      </c>
      <c r="AM758" t="s">
        <v>89</v>
      </c>
      <c r="AN758" t="s">
        <v>88</v>
      </c>
      <c r="AO758" t="s">
        <v>89</v>
      </c>
      <c r="AP758" t="s">
        <v>33</v>
      </c>
      <c r="AQ758" t="s">
        <v>31</v>
      </c>
      <c r="AR758" t="s">
        <v>100</v>
      </c>
      <c r="AS758" t="s">
        <v>70</v>
      </c>
      <c r="AT758" s="3">
        <v>2.5</v>
      </c>
      <c r="AU758" s="3">
        <v>2.9809999999999999</v>
      </c>
      <c r="AV758" s="4">
        <v>2320000</v>
      </c>
      <c r="AW758" s="5">
        <v>100</v>
      </c>
      <c r="AX758" s="6">
        <v>2320000</v>
      </c>
      <c r="AY758" s="5">
        <v>99.92</v>
      </c>
      <c r="AZ758" s="4">
        <v>2318144</v>
      </c>
      <c r="BA758" s="4">
        <v>-1856</v>
      </c>
    </row>
    <row r="759" spans="1:53" hidden="1" x14ac:dyDescent="0.25">
      <c r="A759" t="str">
        <f t="shared" si="31"/>
        <v>Dup</v>
      </c>
      <c r="B759" t="str">
        <f t="shared" si="30"/>
        <v>937785</v>
      </c>
      <c r="C759" t="s">
        <v>662</v>
      </c>
      <c r="D759" t="s">
        <v>27</v>
      </c>
      <c r="E759" t="s">
        <v>660</v>
      </c>
      <c r="F759" t="s">
        <v>1074</v>
      </c>
      <c r="G759" t="s">
        <v>42</v>
      </c>
      <c r="H759" t="str">
        <f>F759&amp;", "&amp;G759</f>
        <v>Washington, MN</v>
      </c>
      <c r="I759" t="s">
        <v>1162</v>
      </c>
      <c r="J759" s="7">
        <v>27163</v>
      </c>
      <c r="K759" t="s">
        <v>1229</v>
      </c>
      <c r="L759">
        <v>250979</v>
      </c>
      <c r="M759">
        <v>216738</v>
      </c>
      <c r="N759">
        <v>10300</v>
      </c>
      <c r="O759">
        <v>989</v>
      </c>
      <c r="P759">
        <v>13454</v>
      </c>
      <c r="Q759">
        <v>153</v>
      </c>
      <c r="R759">
        <v>1939</v>
      </c>
      <c r="S759">
        <v>7406</v>
      </c>
      <c r="T759" s="12">
        <v>86.357025886627966</v>
      </c>
      <c r="U759" s="9">
        <f>N759/L759</f>
        <v>4.1039290139812494E-2</v>
      </c>
      <c r="V759" s="9">
        <f>O759/L759</f>
        <v>3.9405687328421899E-3</v>
      </c>
      <c r="W759" s="9">
        <f>P759/L759</f>
        <v>5.3606078596217216E-2</v>
      </c>
      <c r="X759" s="9">
        <f>Q759/L759</f>
        <v>6.096127564457584E-4</v>
      </c>
      <c r="Y759" s="9">
        <f>R759/L759</f>
        <v>7.7257459787472256E-3</v>
      </c>
      <c r="Z759" s="9">
        <f>S759/L759</f>
        <v>2.9508444929655469E-2</v>
      </c>
      <c r="AA759" s="9">
        <f>SUM(N759:S759)/L759</f>
        <v>0.13642974113372036</v>
      </c>
      <c r="AB759" s="9" t="str">
        <f>IF(T759&gt;73,"Greater","Less")</f>
        <v>Greater</v>
      </c>
      <c r="AC759" s="9" t="str">
        <f>IF(T759&gt;VLOOKUP(G759,Some_data!$C$3144:$M$3196,11,FALSE),"Greater","Less")</f>
        <v>Greater</v>
      </c>
      <c r="AD759" s="9" t="str">
        <f>IF(T759&gt;VLOOKUP(J759,Some_data!$A$2:$M$3143,13,FALSE),"Greater","Less")</f>
        <v>Less</v>
      </c>
      <c r="AE759" s="9"/>
      <c r="AF759" t="s">
        <v>87</v>
      </c>
      <c r="AG759" s="1">
        <v>2.7</v>
      </c>
      <c r="AH759" s="2">
        <v>47880</v>
      </c>
      <c r="AI759" s="2">
        <v>46054</v>
      </c>
      <c r="AJ759" t="s">
        <v>31</v>
      </c>
      <c r="AK759" s="2">
        <v>46054</v>
      </c>
      <c r="AL759" t="s">
        <v>88</v>
      </c>
      <c r="AM759" t="s">
        <v>89</v>
      </c>
      <c r="AN759" t="s">
        <v>88</v>
      </c>
      <c r="AO759" t="s">
        <v>89</v>
      </c>
      <c r="AP759" t="s">
        <v>33</v>
      </c>
      <c r="AQ759" t="s">
        <v>31</v>
      </c>
      <c r="AR759" t="s">
        <v>100</v>
      </c>
      <c r="AS759" t="s">
        <v>70</v>
      </c>
      <c r="AT759" s="3">
        <v>2.7</v>
      </c>
      <c r="AU759" s="3">
        <v>3.234</v>
      </c>
      <c r="AV759" s="4">
        <v>2395000</v>
      </c>
      <c r="AW759" s="5">
        <v>100</v>
      </c>
      <c r="AX759" s="6">
        <v>2395000</v>
      </c>
      <c r="AY759" s="5">
        <v>100.4</v>
      </c>
      <c r="AZ759" s="4">
        <v>2404580</v>
      </c>
      <c r="BA759" s="4">
        <v>9580</v>
      </c>
    </row>
    <row r="760" spans="1:53" hidden="1" x14ac:dyDescent="0.25">
      <c r="A760" t="str">
        <f t="shared" si="31"/>
        <v>Dup</v>
      </c>
      <c r="B760" t="str">
        <f t="shared" si="30"/>
        <v>937785</v>
      </c>
      <c r="C760" t="s">
        <v>663</v>
      </c>
      <c r="D760" t="s">
        <v>27</v>
      </c>
      <c r="E760" t="s">
        <v>660</v>
      </c>
      <c r="F760" t="s">
        <v>1074</v>
      </c>
      <c r="G760" t="s">
        <v>42</v>
      </c>
      <c r="H760" t="str">
        <f>F760&amp;", "&amp;G760</f>
        <v>Washington, MN</v>
      </c>
      <c r="I760" t="s">
        <v>1162</v>
      </c>
      <c r="J760" s="7">
        <v>27163</v>
      </c>
      <c r="K760" t="s">
        <v>1229</v>
      </c>
      <c r="L760">
        <v>250979</v>
      </c>
      <c r="M760">
        <v>216738</v>
      </c>
      <c r="N760">
        <v>10300</v>
      </c>
      <c r="O760">
        <v>989</v>
      </c>
      <c r="P760">
        <v>13454</v>
      </c>
      <c r="Q760">
        <v>153</v>
      </c>
      <c r="R760">
        <v>1939</v>
      </c>
      <c r="S760">
        <v>7406</v>
      </c>
      <c r="T760" s="12">
        <v>86.357025886627966</v>
      </c>
      <c r="U760" s="9">
        <f>N760/L760</f>
        <v>4.1039290139812494E-2</v>
      </c>
      <c r="V760" s="9">
        <f>O760/L760</f>
        <v>3.9405687328421899E-3</v>
      </c>
      <c r="W760" s="9">
        <f>P760/L760</f>
        <v>5.3606078596217216E-2</v>
      </c>
      <c r="X760" s="9">
        <f>Q760/L760</f>
        <v>6.096127564457584E-4</v>
      </c>
      <c r="Y760" s="9">
        <f>R760/L760</f>
        <v>7.7257459787472256E-3</v>
      </c>
      <c r="Z760" s="9">
        <f>S760/L760</f>
        <v>2.9508444929655469E-2</v>
      </c>
      <c r="AA760" s="9">
        <f>SUM(N760:S760)/L760</f>
        <v>0.13642974113372036</v>
      </c>
      <c r="AB760" s="9" t="str">
        <f>IF(T760&gt;73,"Greater","Less")</f>
        <v>Greater</v>
      </c>
      <c r="AC760" s="9" t="str">
        <f>IF(T760&gt;VLOOKUP(G760,Some_data!$C$3144:$M$3196,11,FALSE),"Greater","Less")</f>
        <v>Greater</v>
      </c>
      <c r="AD760" s="9" t="str">
        <f>IF(T760&gt;VLOOKUP(J760,Some_data!$A$2:$M$3143,13,FALSE),"Greater","Less")</f>
        <v>Less</v>
      </c>
      <c r="AE760" s="9"/>
      <c r="AF760" t="s">
        <v>87</v>
      </c>
      <c r="AG760" s="1">
        <v>2.9</v>
      </c>
      <c r="AH760" s="2">
        <v>48245</v>
      </c>
      <c r="AI760" s="2">
        <v>46054</v>
      </c>
      <c r="AJ760" t="s">
        <v>31</v>
      </c>
      <c r="AK760" s="2">
        <v>46054</v>
      </c>
      <c r="AL760" t="s">
        <v>88</v>
      </c>
      <c r="AM760" t="s">
        <v>89</v>
      </c>
      <c r="AN760" t="s">
        <v>88</v>
      </c>
      <c r="AO760" t="s">
        <v>89</v>
      </c>
      <c r="AP760" t="s">
        <v>33</v>
      </c>
      <c r="AQ760" t="s">
        <v>31</v>
      </c>
      <c r="AR760" t="s">
        <v>100</v>
      </c>
      <c r="AS760" t="s">
        <v>70</v>
      </c>
      <c r="AT760" s="3">
        <v>2.9</v>
      </c>
      <c r="AU760" s="3">
        <v>3.4870000000000001</v>
      </c>
      <c r="AV760" s="4">
        <v>2480000</v>
      </c>
      <c r="AW760" s="5">
        <v>100</v>
      </c>
      <c r="AX760" s="6">
        <v>2480000</v>
      </c>
      <c r="AY760" s="5">
        <v>101.245</v>
      </c>
      <c r="AZ760" s="4">
        <v>2510876</v>
      </c>
      <c r="BA760" s="4">
        <v>30876</v>
      </c>
    </row>
    <row r="761" spans="1:53" x14ac:dyDescent="0.25">
      <c r="A761" t="str">
        <f t="shared" si="31"/>
        <v xml:space="preserve"> </v>
      </c>
      <c r="B761" t="str">
        <f t="shared" si="30"/>
        <v>943062</v>
      </c>
      <c r="C761" t="s">
        <v>664</v>
      </c>
      <c r="D761" t="s">
        <v>27</v>
      </c>
      <c r="E761" t="s">
        <v>665</v>
      </c>
      <c r="F761" t="s">
        <v>1106</v>
      </c>
      <c r="G761" t="s">
        <v>323</v>
      </c>
      <c r="H761" t="str">
        <f>F761&amp;", "&amp;G761</f>
        <v>Waukesha, WI</v>
      </c>
      <c r="I761" t="s">
        <v>1193</v>
      </c>
      <c r="J761" s="7">
        <v>55133</v>
      </c>
      <c r="K761" t="s">
        <v>1229</v>
      </c>
      <c r="L761">
        <v>396731</v>
      </c>
      <c r="M761">
        <v>367228</v>
      </c>
      <c r="N761">
        <v>6000</v>
      </c>
      <c r="O761">
        <v>870</v>
      </c>
      <c r="P761">
        <v>12853</v>
      </c>
      <c r="Q761">
        <v>165</v>
      </c>
      <c r="R761">
        <v>3747</v>
      </c>
      <c r="S761">
        <v>5868</v>
      </c>
      <c r="T761" s="12">
        <v>92.563474999432856</v>
      </c>
      <c r="U761" s="9">
        <f>N761/L761</f>
        <v>1.512359760139742E-2</v>
      </c>
      <c r="V761" s="9">
        <f>O761/L761</f>
        <v>2.1929216522026261E-3</v>
      </c>
      <c r="W761" s="9">
        <f>P761/L761</f>
        <v>3.239726666179351E-2</v>
      </c>
      <c r="X761" s="9">
        <f>Q761/L761</f>
        <v>4.1589893403842906E-4</v>
      </c>
      <c r="Y761" s="9">
        <f>R761/L761</f>
        <v>9.4446867020726889E-3</v>
      </c>
      <c r="Z761" s="9">
        <f>S761/L761</f>
        <v>1.4790878454166677E-2</v>
      </c>
      <c r="AA761" s="9">
        <f>SUM(N761:S761)/L761</f>
        <v>7.4365250005671346E-2</v>
      </c>
      <c r="AB761" s="9" t="str">
        <f>IF(T761&gt;73,"Greater","Less")</f>
        <v>Greater</v>
      </c>
      <c r="AC761" s="9" t="str">
        <f>IF(T761&gt;VLOOKUP(G761,Some_data!$C$3144:$M$3196,11,FALSE),"Greater","Less")</f>
        <v>Greater</v>
      </c>
      <c r="AD761" s="9" t="str">
        <f>IF(T761&gt;VLOOKUP(J761,Some_data!$A$2:$M$3143,13,FALSE),"Greater","Less")</f>
        <v>Less</v>
      </c>
      <c r="AE761" s="12">
        <f>IF(AD761="Greater",0,1)</f>
        <v>1</v>
      </c>
      <c r="AF761" t="s">
        <v>30</v>
      </c>
      <c r="AG761" s="1">
        <v>2</v>
      </c>
      <c r="AH761" s="2">
        <v>44652</v>
      </c>
      <c r="AI761" s="2" t="s">
        <v>31</v>
      </c>
      <c r="AJ761" t="s">
        <v>31</v>
      </c>
      <c r="AK761" s="2">
        <v>44652</v>
      </c>
      <c r="AL761" t="s">
        <v>88</v>
      </c>
      <c r="AM761" t="s">
        <v>31</v>
      </c>
      <c r="AN761" t="s">
        <v>88</v>
      </c>
      <c r="AO761" t="s">
        <v>31</v>
      </c>
      <c r="AP761" t="s">
        <v>33</v>
      </c>
      <c r="AQ761" t="s">
        <v>31</v>
      </c>
      <c r="AR761" t="s">
        <v>100</v>
      </c>
      <c r="AS761" t="s">
        <v>70</v>
      </c>
      <c r="AT761" s="3">
        <v>1.526</v>
      </c>
      <c r="AU761" s="3">
        <v>1.895</v>
      </c>
      <c r="AV761" s="4">
        <v>1200000</v>
      </c>
      <c r="AW761" s="5">
        <v>101.294</v>
      </c>
      <c r="AX761" s="6">
        <v>1215528</v>
      </c>
      <c r="AY761" s="5">
        <v>101.601</v>
      </c>
      <c r="AZ761" s="4">
        <v>1219212</v>
      </c>
      <c r="BA761" s="4">
        <v>3684</v>
      </c>
    </row>
    <row r="762" spans="1:53" hidden="1" x14ac:dyDescent="0.25">
      <c r="A762" t="str">
        <f t="shared" si="31"/>
        <v>Dup</v>
      </c>
      <c r="B762" t="str">
        <f t="shared" si="30"/>
        <v>943062</v>
      </c>
      <c r="C762" t="s">
        <v>666</v>
      </c>
      <c r="D762" t="s">
        <v>27</v>
      </c>
      <c r="E762" t="s">
        <v>665</v>
      </c>
      <c r="F762" t="s">
        <v>1106</v>
      </c>
      <c r="G762" t="s">
        <v>323</v>
      </c>
      <c r="H762" t="str">
        <f>F762&amp;", "&amp;G762</f>
        <v>Waukesha, WI</v>
      </c>
      <c r="I762" t="s">
        <v>1193</v>
      </c>
      <c r="J762" s="7">
        <v>55133</v>
      </c>
      <c r="K762" t="s">
        <v>1229</v>
      </c>
      <c r="L762">
        <v>396731</v>
      </c>
      <c r="M762">
        <v>367228</v>
      </c>
      <c r="N762">
        <v>6000</v>
      </c>
      <c r="O762">
        <v>870</v>
      </c>
      <c r="P762">
        <v>12853</v>
      </c>
      <c r="Q762">
        <v>165</v>
      </c>
      <c r="R762">
        <v>3747</v>
      </c>
      <c r="S762">
        <v>5868</v>
      </c>
      <c r="T762" s="12">
        <v>92.563474999432856</v>
      </c>
      <c r="U762" s="9">
        <f>N762/L762</f>
        <v>1.512359760139742E-2</v>
      </c>
      <c r="V762" s="9">
        <f>O762/L762</f>
        <v>2.1929216522026261E-3</v>
      </c>
      <c r="W762" s="9">
        <f>P762/L762</f>
        <v>3.239726666179351E-2</v>
      </c>
      <c r="X762" s="9">
        <f>Q762/L762</f>
        <v>4.1589893403842906E-4</v>
      </c>
      <c r="Y762" s="9">
        <f>R762/L762</f>
        <v>9.4446867020726889E-3</v>
      </c>
      <c r="Z762" s="9">
        <f>S762/L762</f>
        <v>1.4790878454166677E-2</v>
      </c>
      <c r="AA762" s="9">
        <f>SUM(N762:S762)/L762</f>
        <v>7.4365250005671346E-2</v>
      </c>
      <c r="AB762" s="9" t="str">
        <f>IF(T762&gt;73,"Greater","Less")</f>
        <v>Greater</v>
      </c>
      <c r="AC762" s="9" t="str">
        <f>IF(T762&gt;VLOOKUP(G762,Some_data!$C$3144:$M$3196,11,FALSE),"Greater","Less")</f>
        <v>Greater</v>
      </c>
      <c r="AD762" s="9" t="str">
        <f>IF(T762&gt;VLOOKUP(J762,Some_data!$A$2:$M$3143,13,FALSE),"Greater","Less")</f>
        <v>Less</v>
      </c>
      <c r="AE762" s="9"/>
      <c r="AF762" t="s">
        <v>30</v>
      </c>
      <c r="AG762" s="1">
        <v>2</v>
      </c>
      <c r="AH762" s="2">
        <v>45017</v>
      </c>
      <c r="AI762" s="2" t="s">
        <v>31</v>
      </c>
      <c r="AJ762" t="s">
        <v>31</v>
      </c>
      <c r="AK762" s="2">
        <v>45017</v>
      </c>
      <c r="AL762" t="s">
        <v>88</v>
      </c>
      <c r="AM762" t="s">
        <v>31</v>
      </c>
      <c r="AN762" t="s">
        <v>88</v>
      </c>
      <c r="AO762" t="s">
        <v>31</v>
      </c>
      <c r="AP762" t="s">
        <v>33</v>
      </c>
      <c r="AQ762" t="s">
        <v>31</v>
      </c>
      <c r="AR762" t="s">
        <v>100</v>
      </c>
      <c r="AS762" t="s">
        <v>70</v>
      </c>
      <c r="AT762" s="3">
        <v>1.6379999999999999</v>
      </c>
      <c r="AU762" s="3">
        <v>2.0369999999999999</v>
      </c>
      <c r="AV762" s="4">
        <v>1500000</v>
      </c>
      <c r="AW762" s="5">
        <v>101.328</v>
      </c>
      <c r="AX762" s="6">
        <v>1519920</v>
      </c>
      <c r="AY762" s="5">
        <v>102.09399999999999</v>
      </c>
      <c r="AZ762" s="4">
        <v>1531410</v>
      </c>
      <c r="BA762" s="4">
        <v>11490</v>
      </c>
    </row>
    <row r="763" spans="1:53" hidden="1" x14ac:dyDescent="0.25">
      <c r="A763" t="str">
        <f t="shared" si="31"/>
        <v>Dup</v>
      </c>
      <c r="B763" t="str">
        <f t="shared" si="30"/>
        <v>943062</v>
      </c>
      <c r="C763" t="s">
        <v>667</v>
      </c>
      <c r="D763" t="s">
        <v>27</v>
      </c>
      <c r="E763" t="s">
        <v>665</v>
      </c>
      <c r="F763" t="s">
        <v>1106</v>
      </c>
      <c r="G763" t="s">
        <v>323</v>
      </c>
      <c r="H763" t="str">
        <f>F763&amp;", "&amp;G763</f>
        <v>Waukesha, WI</v>
      </c>
      <c r="I763" t="s">
        <v>1193</v>
      </c>
      <c r="J763" s="7">
        <v>55133</v>
      </c>
      <c r="K763" t="s">
        <v>1229</v>
      </c>
      <c r="L763">
        <v>396731</v>
      </c>
      <c r="M763">
        <v>367228</v>
      </c>
      <c r="N763">
        <v>6000</v>
      </c>
      <c r="O763">
        <v>870</v>
      </c>
      <c r="P763">
        <v>12853</v>
      </c>
      <c r="Q763">
        <v>165</v>
      </c>
      <c r="R763">
        <v>3747</v>
      </c>
      <c r="S763">
        <v>5868</v>
      </c>
      <c r="T763" s="12">
        <v>92.563474999432856</v>
      </c>
      <c r="U763" s="9">
        <f>N763/L763</f>
        <v>1.512359760139742E-2</v>
      </c>
      <c r="V763" s="9">
        <f>O763/L763</f>
        <v>2.1929216522026261E-3</v>
      </c>
      <c r="W763" s="9">
        <f>P763/L763</f>
        <v>3.239726666179351E-2</v>
      </c>
      <c r="X763" s="9">
        <f>Q763/L763</f>
        <v>4.1589893403842906E-4</v>
      </c>
      <c r="Y763" s="9">
        <f>R763/L763</f>
        <v>9.4446867020726889E-3</v>
      </c>
      <c r="Z763" s="9">
        <f>S763/L763</f>
        <v>1.4790878454166677E-2</v>
      </c>
      <c r="AA763" s="9">
        <f>SUM(N763:S763)/L763</f>
        <v>7.4365250005671346E-2</v>
      </c>
      <c r="AB763" s="9" t="str">
        <f>IF(T763&gt;73,"Greater","Less")</f>
        <v>Greater</v>
      </c>
      <c r="AC763" s="9" t="str">
        <f>IF(T763&gt;VLOOKUP(G763,Some_data!$C$3144:$M$3196,11,FALSE),"Greater","Less")</f>
        <v>Greater</v>
      </c>
      <c r="AD763" s="9" t="str">
        <f>IF(T763&gt;VLOOKUP(J763,Some_data!$A$2:$M$3143,13,FALSE),"Greater","Less")</f>
        <v>Less</v>
      </c>
      <c r="AE763" s="9"/>
      <c r="AF763" t="s">
        <v>30</v>
      </c>
      <c r="AG763" s="1">
        <v>2</v>
      </c>
      <c r="AH763" s="2">
        <v>45383</v>
      </c>
      <c r="AI763" s="2" t="s">
        <v>31</v>
      </c>
      <c r="AJ763" t="s">
        <v>31</v>
      </c>
      <c r="AK763" s="2">
        <v>45383</v>
      </c>
      <c r="AL763" t="s">
        <v>88</v>
      </c>
      <c r="AM763" t="s">
        <v>31</v>
      </c>
      <c r="AN763" t="s">
        <v>88</v>
      </c>
      <c r="AO763" t="s">
        <v>31</v>
      </c>
      <c r="AP763" t="s">
        <v>33</v>
      </c>
      <c r="AQ763" t="s">
        <v>31</v>
      </c>
      <c r="AR763" t="s">
        <v>100</v>
      </c>
      <c r="AS763" t="s">
        <v>70</v>
      </c>
      <c r="AT763" s="3">
        <v>1.796</v>
      </c>
      <c r="AU763" s="3">
        <v>2.2360000000000002</v>
      </c>
      <c r="AV763" s="4">
        <v>1600000</v>
      </c>
      <c r="AW763" s="5">
        <v>100.935</v>
      </c>
      <c r="AX763" s="6">
        <v>1614960</v>
      </c>
      <c r="AY763" s="5">
        <v>102.22199999999999</v>
      </c>
      <c r="AZ763" s="4">
        <v>1635552</v>
      </c>
      <c r="BA763" s="4">
        <v>20592</v>
      </c>
    </row>
    <row r="764" spans="1:53" hidden="1" x14ac:dyDescent="0.25">
      <c r="A764" t="str">
        <f t="shared" si="31"/>
        <v>Dup</v>
      </c>
      <c r="B764" t="str">
        <f t="shared" si="30"/>
        <v>943062</v>
      </c>
      <c r="C764" t="s">
        <v>668</v>
      </c>
      <c r="D764" t="s">
        <v>27</v>
      </c>
      <c r="E764" t="s">
        <v>665</v>
      </c>
      <c r="F764" t="s">
        <v>1106</v>
      </c>
      <c r="G764" t="s">
        <v>323</v>
      </c>
      <c r="H764" t="str">
        <f>F764&amp;", "&amp;G764</f>
        <v>Waukesha, WI</v>
      </c>
      <c r="I764" t="s">
        <v>1193</v>
      </c>
      <c r="J764" s="7">
        <v>55133</v>
      </c>
      <c r="K764" t="s">
        <v>1229</v>
      </c>
      <c r="L764">
        <v>396731</v>
      </c>
      <c r="M764">
        <v>367228</v>
      </c>
      <c r="N764">
        <v>6000</v>
      </c>
      <c r="O764">
        <v>870</v>
      </c>
      <c r="P764">
        <v>12853</v>
      </c>
      <c r="Q764">
        <v>165</v>
      </c>
      <c r="R764">
        <v>3747</v>
      </c>
      <c r="S764">
        <v>5868</v>
      </c>
      <c r="T764" s="12">
        <v>92.563474999432856</v>
      </c>
      <c r="U764" s="9">
        <f>N764/L764</f>
        <v>1.512359760139742E-2</v>
      </c>
      <c r="V764" s="9">
        <f>O764/L764</f>
        <v>2.1929216522026261E-3</v>
      </c>
      <c r="W764" s="9">
        <f>P764/L764</f>
        <v>3.239726666179351E-2</v>
      </c>
      <c r="X764" s="9">
        <f>Q764/L764</f>
        <v>4.1589893403842906E-4</v>
      </c>
      <c r="Y764" s="9">
        <f>R764/L764</f>
        <v>9.4446867020726889E-3</v>
      </c>
      <c r="Z764" s="9">
        <f>S764/L764</f>
        <v>1.4790878454166677E-2</v>
      </c>
      <c r="AA764" s="9">
        <f>SUM(N764:S764)/L764</f>
        <v>7.4365250005671346E-2</v>
      </c>
      <c r="AB764" s="9" t="str">
        <f>IF(T764&gt;73,"Greater","Less")</f>
        <v>Greater</v>
      </c>
      <c r="AC764" s="9" t="str">
        <f>IF(T764&gt;VLOOKUP(G764,Some_data!$C$3144:$M$3196,11,FALSE),"Greater","Less")</f>
        <v>Greater</v>
      </c>
      <c r="AD764" s="9" t="str">
        <f>IF(T764&gt;VLOOKUP(J764,Some_data!$A$2:$M$3143,13,FALSE),"Greater","Less")</f>
        <v>Less</v>
      </c>
      <c r="AE764" s="9"/>
      <c r="AF764" t="s">
        <v>30</v>
      </c>
      <c r="AG764" s="1">
        <v>1.9</v>
      </c>
      <c r="AH764" s="2">
        <v>45748</v>
      </c>
      <c r="AI764" s="2">
        <v>45383</v>
      </c>
      <c r="AJ764" t="s">
        <v>31</v>
      </c>
      <c r="AK764" s="2">
        <v>45383</v>
      </c>
      <c r="AL764" t="s">
        <v>88</v>
      </c>
      <c r="AM764" t="s">
        <v>31</v>
      </c>
      <c r="AN764" t="s">
        <v>88</v>
      </c>
      <c r="AO764" t="s">
        <v>31</v>
      </c>
      <c r="AP764" t="s">
        <v>33</v>
      </c>
      <c r="AQ764" t="s">
        <v>31</v>
      </c>
      <c r="AR764" t="s">
        <v>100</v>
      </c>
      <c r="AS764" t="s">
        <v>70</v>
      </c>
      <c r="AT764" s="3">
        <v>1.9</v>
      </c>
      <c r="AU764" s="3">
        <v>2.3679999999999999</v>
      </c>
      <c r="AV764" s="4">
        <v>1300000</v>
      </c>
      <c r="AW764" s="5">
        <v>100</v>
      </c>
      <c r="AX764" s="6">
        <v>1300000</v>
      </c>
      <c r="AY764" s="5">
        <v>101.986</v>
      </c>
      <c r="AZ764" s="4">
        <v>1325818</v>
      </c>
      <c r="BA764" s="4">
        <v>25818</v>
      </c>
    </row>
    <row r="765" spans="1:53" hidden="1" x14ac:dyDescent="0.25">
      <c r="A765" t="str">
        <f t="shared" si="31"/>
        <v>Dup</v>
      </c>
      <c r="B765" t="str">
        <f t="shared" si="30"/>
        <v>943062</v>
      </c>
      <c r="C765" t="s">
        <v>669</v>
      </c>
      <c r="D765" t="s">
        <v>27</v>
      </c>
      <c r="E765" t="s">
        <v>665</v>
      </c>
      <c r="F765" t="s">
        <v>1106</v>
      </c>
      <c r="G765" t="s">
        <v>323</v>
      </c>
      <c r="H765" t="str">
        <f>F765&amp;", "&amp;G765</f>
        <v>Waukesha, WI</v>
      </c>
      <c r="I765" t="s">
        <v>1193</v>
      </c>
      <c r="J765" s="7">
        <v>55133</v>
      </c>
      <c r="K765" t="s">
        <v>1229</v>
      </c>
      <c r="L765">
        <v>396731</v>
      </c>
      <c r="M765">
        <v>367228</v>
      </c>
      <c r="N765">
        <v>6000</v>
      </c>
      <c r="O765">
        <v>870</v>
      </c>
      <c r="P765">
        <v>12853</v>
      </c>
      <c r="Q765">
        <v>165</v>
      </c>
      <c r="R765">
        <v>3747</v>
      </c>
      <c r="S765">
        <v>5868</v>
      </c>
      <c r="T765" s="12">
        <v>92.563474999432856</v>
      </c>
      <c r="U765" s="9">
        <f>N765/L765</f>
        <v>1.512359760139742E-2</v>
      </c>
      <c r="V765" s="9">
        <f>O765/L765</f>
        <v>2.1929216522026261E-3</v>
      </c>
      <c r="W765" s="9">
        <f>P765/L765</f>
        <v>3.239726666179351E-2</v>
      </c>
      <c r="X765" s="9">
        <f>Q765/L765</f>
        <v>4.1589893403842906E-4</v>
      </c>
      <c r="Y765" s="9">
        <f>R765/L765</f>
        <v>9.4446867020726889E-3</v>
      </c>
      <c r="Z765" s="9">
        <f>S765/L765</f>
        <v>1.4790878454166677E-2</v>
      </c>
      <c r="AA765" s="9">
        <f>SUM(N765:S765)/L765</f>
        <v>7.4365250005671346E-2</v>
      </c>
      <c r="AB765" s="9" t="str">
        <f>IF(T765&gt;73,"Greater","Less")</f>
        <v>Greater</v>
      </c>
      <c r="AC765" s="9" t="str">
        <f>IF(T765&gt;VLOOKUP(G765,Some_data!$C$3144:$M$3196,11,FALSE),"Greater","Less")</f>
        <v>Greater</v>
      </c>
      <c r="AD765" s="9" t="str">
        <f>IF(T765&gt;VLOOKUP(J765,Some_data!$A$2:$M$3143,13,FALSE),"Greater","Less")</f>
        <v>Less</v>
      </c>
      <c r="AE765" s="9"/>
      <c r="AF765" t="s">
        <v>30</v>
      </c>
      <c r="AG765" s="1">
        <v>2.0499999999999998</v>
      </c>
      <c r="AH765" s="2">
        <v>46113</v>
      </c>
      <c r="AI765" s="2">
        <v>45383</v>
      </c>
      <c r="AJ765" t="s">
        <v>31</v>
      </c>
      <c r="AK765" s="2">
        <v>45383</v>
      </c>
      <c r="AL765" t="s">
        <v>88</v>
      </c>
      <c r="AM765" t="s">
        <v>31</v>
      </c>
      <c r="AN765" t="s">
        <v>88</v>
      </c>
      <c r="AO765" t="s">
        <v>31</v>
      </c>
      <c r="AP765" t="s">
        <v>33</v>
      </c>
      <c r="AQ765" t="s">
        <v>31</v>
      </c>
      <c r="AR765" t="s">
        <v>100</v>
      </c>
      <c r="AS765" t="s">
        <v>70</v>
      </c>
      <c r="AT765" s="3">
        <v>2.0499999999999998</v>
      </c>
      <c r="AU765" s="3">
        <v>2.5579999999999998</v>
      </c>
      <c r="AV765" s="4">
        <v>1200000</v>
      </c>
      <c r="AW765" s="5">
        <v>100</v>
      </c>
      <c r="AX765" s="6">
        <v>1200000</v>
      </c>
      <c r="AY765" s="5">
        <v>102.099</v>
      </c>
      <c r="AZ765" s="4">
        <v>1225188</v>
      </c>
      <c r="BA765" s="4">
        <v>25188</v>
      </c>
    </row>
    <row r="766" spans="1:53" hidden="1" x14ac:dyDescent="0.25">
      <c r="A766" t="str">
        <f t="shared" si="31"/>
        <v>Dup</v>
      </c>
      <c r="B766" t="str">
        <f t="shared" si="30"/>
        <v>943062</v>
      </c>
      <c r="C766" t="s">
        <v>670</v>
      </c>
      <c r="D766" t="s">
        <v>27</v>
      </c>
      <c r="E766" t="s">
        <v>665</v>
      </c>
      <c r="F766" t="s">
        <v>1106</v>
      </c>
      <c r="G766" t="s">
        <v>323</v>
      </c>
      <c r="H766" t="str">
        <f>F766&amp;", "&amp;G766</f>
        <v>Waukesha, WI</v>
      </c>
      <c r="I766" t="s">
        <v>1193</v>
      </c>
      <c r="J766" s="7">
        <v>55133</v>
      </c>
      <c r="K766" t="s">
        <v>1229</v>
      </c>
      <c r="L766">
        <v>396731</v>
      </c>
      <c r="M766">
        <v>367228</v>
      </c>
      <c r="N766">
        <v>6000</v>
      </c>
      <c r="O766">
        <v>870</v>
      </c>
      <c r="P766">
        <v>12853</v>
      </c>
      <c r="Q766">
        <v>165</v>
      </c>
      <c r="R766">
        <v>3747</v>
      </c>
      <c r="S766">
        <v>5868</v>
      </c>
      <c r="T766" s="12">
        <v>92.563474999432856</v>
      </c>
      <c r="U766" s="9">
        <f>N766/L766</f>
        <v>1.512359760139742E-2</v>
      </c>
      <c r="V766" s="9">
        <f>O766/L766</f>
        <v>2.1929216522026261E-3</v>
      </c>
      <c r="W766" s="9">
        <f>P766/L766</f>
        <v>3.239726666179351E-2</v>
      </c>
      <c r="X766" s="9">
        <f>Q766/L766</f>
        <v>4.1589893403842906E-4</v>
      </c>
      <c r="Y766" s="9">
        <f>R766/L766</f>
        <v>9.4446867020726889E-3</v>
      </c>
      <c r="Z766" s="9">
        <f>S766/L766</f>
        <v>1.4790878454166677E-2</v>
      </c>
      <c r="AA766" s="9">
        <f>SUM(N766:S766)/L766</f>
        <v>7.4365250005671346E-2</v>
      </c>
      <c r="AB766" s="9" t="str">
        <f>IF(T766&gt;73,"Greater","Less")</f>
        <v>Greater</v>
      </c>
      <c r="AC766" s="9" t="str">
        <f>IF(T766&gt;VLOOKUP(G766,Some_data!$C$3144:$M$3196,11,FALSE),"Greater","Less")</f>
        <v>Greater</v>
      </c>
      <c r="AD766" s="9" t="str">
        <f>IF(T766&gt;VLOOKUP(J766,Some_data!$A$2:$M$3143,13,FALSE),"Greater","Less")</f>
        <v>Less</v>
      </c>
      <c r="AE766" s="9"/>
      <c r="AF766" t="s">
        <v>30</v>
      </c>
      <c r="AG766" s="1">
        <v>2.15</v>
      </c>
      <c r="AH766" s="2">
        <v>46478</v>
      </c>
      <c r="AI766" s="2">
        <v>45383</v>
      </c>
      <c r="AJ766" t="s">
        <v>31</v>
      </c>
      <c r="AK766" s="2">
        <v>45383</v>
      </c>
      <c r="AL766" t="s">
        <v>88</v>
      </c>
      <c r="AM766" t="s">
        <v>31</v>
      </c>
      <c r="AN766" t="s">
        <v>88</v>
      </c>
      <c r="AO766" t="s">
        <v>31</v>
      </c>
      <c r="AP766" t="s">
        <v>33</v>
      </c>
      <c r="AQ766" t="s">
        <v>31</v>
      </c>
      <c r="AR766" t="s">
        <v>100</v>
      </c>
      <c r="AS766" t="s">
        <v>70</v>
      </c>
      <c r="AT766" s="3">
        <v>2.15</v>
      </c>
      <c r="AU766" s="3">
        <v>2.6840000000000002</v>
      </c>
      <c r="AV766" s="4">
        <v>1000000</v>
      </c>
      <c r="AW766" s="5">
        <v>100</v>
      </c>
      <c r="AX766" s="6">
        <v>1000000</v>
      </c>
      <c r="AY766" s="5">
        <v>102.291</v>
      </c>
      <c r="AZ766" s="4">
        <v>1022910</v>
      </c>
      <c r="BA766" s="4">
        <v>22910</v>
      </c>
    </row>
    <row r="767" spans="1:53" x14ac:dyDescent="0.25">
      <c r="A767" t="str">
        <f t="shared" si="31"/>
        <v xml:space="preserve"> </v>
      </c>
      <c r="B767" t="str">
        <f t="shared" si="30"/>
        <v>943363</v>
      </c>
      <c r="C767" t="s">
        <v>847</v>
      </c>
      <c r="D767" t="s">
        <v>27</v>
      </c>
      <c r="E767" t="s">
        <v>848</v>
      </c>
      <c r="F767" t="s">
        <v>1118</v>
      </c>
      <c r="G767" t="s">
        <v>323</v>
      </c>
      <c r="H767" t="str">
        <f>F767&amp;", "&amp;G767</f>
        <v>Marathon, WI</v>
      </c>
      <c r="I767" t="s">
        <v>1204</v>
      </c>
      <c r="J767" s="7">
        <v>55073</v>
      </c>
      <c r="K767" t="s">
        <v>1227</v>
      </c>
      <c r="L767">
        <v>54513</v>
      </c>
      <c r="M767">
        <v>47206</v>
      </c>
      <c r="N767">
        <v>588</v>
      </c>
      <c r="O767">
        <v>228</v>
      </c>
      <c r="P767">
        <v>4849</v>
      </c>
      <c r="Q767">
        <v>23</v>
      </c>
      <c r="R767">
        <v>169</v>
      </c>
      <c r="S767">
        <v>1450</v>
      </c>
      <c r="T767" s="12">
        <v>86.59585786876525</v>
      </c>
      <c r="U767" s="9">
        <f>N767/L767</f>
        <v>1.0786417918661603E-2</v>
      </c>
      <c r="V767" s="9">
        <f>O767/L767</f>
        <v>4.18248858070552E-3</v>
      </c>
      <c r="W767" s="9">
        <f>P767/L767</f>
        <v>8.8951259332636257E-2</v>
      </c>
      <c r="X767" s="9">
        <f>Q767/L767</f>
        <v>4.2191770770274982E-4</v>
      </c>
      <c r="Y767" s="9">
        <f>R767/L767</f>
        <v>3.1001779392071617E-3</v>
      </c>
      <c r="Z767" s="9">
        <f>S767/L767</f>
        <v>2.6599159833434225E-2</v>
      </c>
      <c r="AA767" s="9">
        <f>SUM(N767:S767)/L767</f>
        <v>0.1340414213123475</v>
      </c>
      <c r="AB767" s="9" t="str">
        <f>IF(T767&gt;73,"Greater","Less")</f>
        <v>Greater</v>
      </c>
      <c r="AC767" s="9" t="str">
        <f>IF(T767&gt;VLOOKUP(G767,Some_data!$C$3144:$M$3196,11,FALSE),"Greater","Less")</f>
        <v>Greater</v>
      </c>
      <c r="AD767" s="9" t="str">
        <f>IF(T767&gt;VLOOKUP(J767,Some_data!$A$2:$M$3143,13,FALSE),"Greater","Less")</f>
        <v>Less</v>
      </c>
      <c r="AE767" s="12">
        <f>IF(AD767="Greater",0,1)</f>
        <v>1</v>
      </c>
      <c r="AF767" t="s">
        <v>30</v>
      </c>
      <c r="AG767" s="1">
        <v>2</v>
      </c>
      <c r="AH767" s="2">
        <v>44256</v>
      </c>
      <c r="AI767" s="2" t="s">
        <v>31</v>
      </c>
      <c r="AJ767" t="s">
        <v>31</v>
      </c>
      <c r="AK767" s="2">
        <v>44256</v>
      </c>
      <c r="AL767" t="s">
        <v>32</v>
      </c>
      <c r="AM767" t="s">
        <v>31</v>
      </c>
      <c r="AN767" t="s">
        <v>32</v>
      </c>
      <c r="AO767" t="s">
        <v>31</v>
      </c>
      <c r="AP767" t="s">
        <v>33</v>
      </c>
      <c r="AQ767" t="s">
        <v>31</v>
      </c>
      <c r="AR767" t="s">
        <v>60</v>
      </c>
      <c r="AS767" t="s">
        <v>70</v>
      </c>
      <c r="AT767" s="3">
        <v>1.284</v>
      </c>
      <c r="AU767" s="3">
        <v>1.589</v>
      </c>
      <c r="AV767" s="4">
        <v>1005000</v>
      </c>
      <c r="AW767" s="5">
        <v>101.211</v>
      </c>
      <c r="AX767" s="6">
        <v>1017170.55</v>
      </c>
      <c r="AY767" s="5">
        <v>100.982</v>
      </c>
      <c r="AZ767" s="4">
        <v>1014869.1</v>
      </c>
      <c r="BA767" s="4">
        <v>-2301.4499999999998</v>
      </c>
    </row>
    <row r="768" spans="1:53" hidden="1" x14ac:dyDescent="0.25">
      <c r="A768" t="str">
        <f t="shared" si="31"/>
        <v>Dup</v>
      </c>
      <c r="B768" t="str">
        <f t="shared" si="30"/>
        <v>943363</v>
      </c>
      <c r="C768" t="s">
        <v>849</v>
      </c>
      <c r="D768" t="s">
        <v>27</v>
      </c>
      <c r="E768" t="s">
        <v>848</v>
      </c>
      <c r="F768" t="s">
        <v>1118</v>
      </c>
      <c r="G768" t="s">
        <v>323</v>
      </c>
      <c r="H768" t="str">
        <f>F768&amp;", "&amp;G768</f>
        <v>Marathon, WI</v>
      </c>
      <c r="I768" t="s">
        <v>1204</v>
      </c>
      <c r="J768" s="7">
        <v>55073</v>
      </c>
      <c r="K768" t="s">
        <v>1227</v>
      </c>
      <c r="L768">
        <v>54513</v>
      </c>
      <c r="M768">
        <v>47206</v>
      </c>
      <c r="N768">
        <v>588</v>
      </c>
      <c r="O768">
        <v>228</v>
      </c>
      <c r="P768">
        <v>4849</v>
      </c>
      <c r="Q768">
        <v>23</v>
      </c>
      <c r="R768">
        <v>169</v>
      </c>
      <c r="S768">
        <v>1450</v>
      </c>
      <c r="T768" s="12">
        <v>86.59585786876525</v>
      </c>
      <c r="U768" s="9">
        <f>N768/L768</f>
        <v>1.0786417918661603E-2</v>
      </c>
      <c r="V768" s="9">
        <f>O768/L768</f>
        <v>4.18248858070552E-3</v>
      </c>
      <c r="W768" s="9">
        <f>P768/L768</f>
        <v>8.8951259332636257E-2</v>
      </c>
      <c r="X768" s="9">
        <f>Q768/L768</f>
        <v>4.2191770770274982E-4</v>
      </c>
      <c r="Y768" s="9">
        <f>R768/L768</f>
        <v>3.1001779392071617E-3</v>
      </c>
      <c r="Z768" s="9">
        <f>S768/L768</f>
        <v>2.6599159833434225E-2</v>
      </c>
      <c r="AA768" s="9">
        <f>SUM(N768:S768)/L768</f>
        <v>0.1340414213123475</v>
      </c>
      <c r="AB768" s="9" t="str">
        <f>IF(T768&gt;73,"Greater","Less")</f>
        <v>Greater</v>
      </c>
      <c r="AC768" s="9" t="str">
        <f>IF(T768&gt;VLOOKUP(G768,Some_data!$C$3144:$M$3196,11,FALSE),"Greater","Less")</f>
        <v>Greater</v>
      </c>
      <c r="AD768" s="9" t="str">
        <f>IF(T768&gt;VLOOKUP(J768,Some_data!$A$2:$M$3143,13,FALSE),"Greater","Less")</f>
        <v>Less</v>
      </c>
      <c r="AE768" s="9"/>
      <c r="AF768" t="s">
        <v>30</v>
      </c>
      <c r="AG768" s="1">
        <v>2</v>
      </c>
      <c r="AH768" s="2">
        <v>44621</v>
      </c>
      <c r="AI768" s="2" t="s">
        <v>31</v>
      </c>
      <c r="AJ768" t="s">
        <v>31</v>
      </c>
      <c r="AK768" s="2">
        <v>44621</v>
      </c>
      <c r="AL768" t="s">
        <v>32</v>
      </c>
      <c r="AM768" t="s">
        <v>31</v>
      </c>
      <c r="AN768" t="s">
        <v>32</v>
      </c>
      <c r="AO768" t="s">
        <v>31</v>
      </c>
      <c r="AP768" t="s">
        <v>33</v>
      </c>
      <c r="AQ768" t="s">
        <v>31</v>
      </c>
      <c r="AR768" t="s">
        <v>60</v>
      </c>
      <c r="AS768" t="s">
        <v>70</v>
      </c>
      <c r="AT768" s="3">
        <v>1.4179999999999999</v>
      </c>
      <c r="AU768" s="3">
        <v>1.758</v>
      </c>
      <c r="AV768" s="4">
        <v>1025000</v>
      </c>
      <c r="AW768" s="5">
        <v>101.545</v>
      </c>
      <c r="AX768" s="6">
        <v>1040836.25</v>
      </c>
      <c r="AY768" s="5">
        <v>101.39700000000001</v>
      </c>
      <c r="AZ768" s="4">
        <v>1039319.25</v>
      </c>
      <c r="BA768" s="4">
        <v>-1517</v>
      </c>
    </row>
    <row r="769" spans="1:53" hidden="1" x14ac:dyDescent="0.25">
      <c r="A769" t="str">
        <f t="shared" si="31"/>
        <v>Dup</v>
      </c>
      <c r="B769" t="str">
        <f t="shared" si="30"/>
        <v>943363</v>
      </c>
      <c r="C769" t="s">
        <v>850</v>
      </c>
      <c r="D769" t="s">
        <v>27</v>
      </c>
      <c r="E769" t="s">
        <v>848</v>
      </c>
      <c r="F769" t="s">
        <v>1118</v>
      </c>
      <c r="G769" t="s">
        <v>323</v>
      </c>
      <c r="H769" t="str">
        <f>F769&amp;", "&amp;G769</f>
        <v>Marathon, WI</v>
      </c>
      <c r="I769" t="s">
        <v>1204</v>
      </c>
      <c r="J769" s="7">
        <v>55073</v>
      </c>
      <c r="K769" t="s">
        <v>1227</v>
      </c>
      <c r="L769">
        <v>54513</v>
      </c>
      <c r="M769">
        <v>47206</v>
      </c>
      <c r="N769">
        <v>588</v>
      </c>
      <c r="O769">
        <v>228</v>
      </c>
      <c r="P769">
        <v>4849</v>
      </c>
      <c r="Q769">
        <v>23</v>
      </c>
      <c r="R769">
        <v>169</v>
      </c>
      <c r="S769">
        <v>1450</v>
      </c>
      <c r="T769" s="12">
        <v>86.59585786876525</v>
      </c>
      <c r="U769" s="9">
        <f>N769/L769</f>
        <v>1.0786417918661603E-2</v>
      </c>
      <c r="V769" s="9">
        <f>O769/L769</f>
        <v>4.18248858070552E-3</v>
      </c>
      <c r="W769" s="9">
        <f>P769/L769</f>
        <v>8.8951259332636257E-2</v>
      </c>
      <c r="X769" s="9">
        <f>Q769/L769</f>
        <v>4.2191770770274982E-4</v>
      </c>
      <c r="Y769" s="9">
        <f>R769/L769</f>
        <v>3.1001779392071617E-3</v>
      </c>
      <c r="Z769" s="9">
        <f>S769/L769</f>
        <v>2.6599159833434225E-2</v>
      </c>
      <c r="AA769" s="9">
        <f>SUM(N769:S769)/L769</f>
        <v>0.1340414213123475</v>
      </c>
      <c r="AB769" s="9" t="str">
        <f>IF(T769&gt;73,"Greater","Less")</f>
        <v>Greater</v>
      </c>
      <c r="AC769" s="9" t="str">
        <f>IF(T769&gt;VLOOKUP(G769,Some_data!$C$3144:$M$3196,11,FALSE),"Greater","Less")</f>
        <v>Greater</v>
      </c>
      <c r="AD769" s="9" t="str">
        <f>IF(T769&gt;VLOOKUP(J769,Some_data!$A$2:$M$3143,13,FALSE),"Greater","Less")</f>
        <v>Less</v>
      </c>
      <c r="AE769" s="9"/>
      <c r="AF769" t="s">
        <v>30</v>
      </c>
      <c r="AG769" s="1">
        <v>2</v>
      </c>
      <c r="AH769" s="2">
        <v>44986</v>
      </c>
      <c r="AI769" s="2" t="s">
        <v>31</v>
      </c>
      <c r="AJ769" t="s">
        <v>31</v>
      </c>
      <c r="AK769" s="2">
        <v>44986</v>
      </c>
      <c r="AL769" t="s">
        <v>32</v>
      </c>
      <c r="AM769" t="s">
        <v>31</v>
      </c>
      <c r="AN769" t="s">
        <v>32</v>
      </c>
      <c r="AO769" t="s">
        <v>31</v>
      </c>
      <c r="AP769" t="s">
        <v>33</v>
      </c>
      <c r="AQ769" t="s">
        <v>31</v>
      </c>
      <c r="AR769" t="s">
        <v>60</v>
      </c>
      <c r="AS769" t="s">
        <v>70</v>
      </c>
      <c r="AT769" s="3">
        <v>1.585</v>
      </c>
      <c r="AU769" s="3">
        <v>1.97</v>
      </c>
      <c r="AV769" s="4">
        <v>1045000</v>
      </c>
      <c r="AW769" s="5">
        <v>101.491</v>
      </c>
      <c r="AX769" s="6">
        <v>1060580.95</v>
      </c>
      <c r="AY769" s="5">
        <v>101.621</v>
      </c>
      <c r="AZ769" s="4">
        <v>1061939.45</v>
      </c>
      <c r="BA769" s="4">
        <v>1358.5</v>
      </c>
    </row>
    <row r="770" spans="1:53" hidden="1" x14ac:dyDescent="0.25">
      <c r="A770" t="str">
        <f t="shared" si="31"/>
        <v>Dup</v>
      </c>
      <c r="B770" t="str">
        <f t="shared" si="30"/>
        <v>943363</v>
      </c>
      <c r="C770" t="s">
        <v>851</v>
      </c>
      <c r="D770" t="s">
        <v>27</v>
      </c>
      <c r="E770" t="s">
        <v>848</v>
      </c>
      <c r="F770" t="s">
        <v>1118</v>
      </c>
      <c r="G770" t="s">
        <v>323</v>
      </c>
      <c r="H770" t="str">
        <f>F770&amp;", "&amp;G770</f>
        <v>Marathon, WI</v>
      </c>
      <c r="I770" t="s">
        <v>1204</v>
      </c>
      <c r="J770" s="7">
        <v>55073</v>
      </c>
      <c r="K770" t="s">
        <v>1227</v>
      </c>
      <c r="L770">
        <v>54513</v>
      </c>
      <c r="M770">
        <v>47206</v>
      </c>
      <c r="N770">
        <v>588</v>
      </c>
      <c r="O770">
        <v>228</v>
      </c>
      <c r="P770">
        <v>4849</v>
      </c>
      <c r="Q770">
        <v>23</v>
      </c>
      <c r="R770">
        <v>169</v>
      </c>
      <c r="S770">
        <v>1450</v>
      </c>
      <c r="T770" s="12">
        <v>86.59585786876525</v>
      </c>
      <c r="U770" s="9">
        <f>N770/L770</f>
        <v>1.0786417918661603E-2</v>
      </c>
      <c r="V770" s="9">
        <f>O770/L770</f>
        <v>4.18248858070552E-3</v>
      </c>
      <c r="W770" s="9">
        <f>P770/L770</f>
        <v>8.8951259332636257E-2</v>
      </c>
      <c r="X770" s="9">
        <f>Q770/L770</f>
        <v>4.2191770770274982E-4</v>
      </c>
      <c r="Y770" s="9">
        <f>R770/L770</f>
        <v>3.1001779392071617E-3</v>
      </c>
      <c r="Z770" s="9">
        <f>S770/L770</f>
        <v>2.6599159833434225E-2</v>
      </c>
      <c r="AA770" s="9">
        <f>SUM(N770:S770)/L770</f>
        <v>0.1340414213123475</v>
      </c>
      <c r="AB770" s="9" t="str">
        <f>IF(T770&gt;73,"Greater","Less")</f>
        <v>Greater</v>
      </c>
      <c r="AC770" s="9" t="str">
        <f>IF(T770&gt;VLOOKUP(G770,Some_data!$C$3144:$M$3196,11,FALSE),"Greater","Less")</f>
        <v>Greater</v>
      </c>
      <c r="AD770" s="9" t="str">
        <f>IF(T770&gt;VLOOKUP(J770,Some_data!$A$2:$M$3143,13,FALSE),"Greater","Less")</f>
        <v>Less</v>
      </c>
      <c r="AE770" s="9"/>
      <c r="AF770" t="s">
        <v>30</v>
      </c>
      <c r="AG770" s="1">
        <v>2</v>
      </c>
      <c r="AH770" s="2">
        <v>45352</v>
      </c>
      <c r="AI770" s="2" t="s">
        <v>31</v>
      </c>
      <c r="AJ770" t="s">
        <v>31</v>
      </c>
      <c r="AK770" s="2">
        <v>45352</v>
      </c>
      <c r="AL770" t="s">
        <v>32</v>
      </c>
      <c r="AM770" t="s">
        <v>31</v>
      </c>
      <c r="AN770" t="s">
        <v>32</v>
      </c>
      <c r="AO770" t="s">
        <v>31</v>
      </c>
      <c r="AP770" t="s">
        <v>33</v>
      </c>
      <c r="AQ770" t="s">
        <v>31</v>
      </c>
      <c r="AR770" t="s">
        <v>60</v>
      </c>
      <c r="AS770" t="s">
        <v>70</v>
      </c>
      <c r="AT770" s="3">
        <v>1.6919999999999999</v>
      </c>
      <c r="AU770" s="3">
        <v>2.1059999999999999</v>
      </c>
      <c r="AV770" s="4">
        <v>1070000</v>
      </c>
      <c r="AW770" s="5">
        <v>101.38800000000001</v>
      </c>
      <c r="AX770" s="6">
        <v>1084851.6000000001</v>
      </c>
      <c r="AY770" s="5">
        <v>101.732</v>
      </c>
      <c r="AZ770" s="4">
        <v>1088532.3999999999</v>
      </c>
      <c r="BA770" s="4">
        <v>3680.8</v>
      </c>
    </row>
    <row r="771" spans="1:53" hidden="1" x14ac:dyDescent="0.25">
      <c r="A771" t="str">
        <f t="shared" si="31"/>
        <v>Dup</v>
      </c>
      <c r="B771" t="str">
        <f t="shared" si="30"/>
        <v>943363</v>
      </c>
      <c r="C771" t="s">
        <v>852</v>
      </c>
      <c r="D771" t="s">
        <v>27</v>
      </c>
      <c r="E771" t="s">
        <v>848</v>
      </c>
      <c r="F771" t="s">
        <v>1118</v>
      </c>
      <c r="G771" t="s">
        <v>323</v>
      </c>
      <c r="H771" t="str">
        <f>F771&amp;", "&amp;G771</f>
        <v>Marathon, WI</v>
      </c>
      <c r="I771" t="s">
        <v>1204</v>
      </c>
      <c r="J771" s="7">
        <v>55073</v>
      </c>
      <c r="K771" t="s">
        <v>1227</v>
      </c>
      <c r="L771">
        <v>54513</v>
      </c>
      <c r="M771">
        <v>47206</v>
      </c>
      <c r="N771">
        <v>588</v>
      </c>
      <c r="O771">
        <v>228</v>
      </c>
      <c r="P771">
        <v>4849</v>
      </c>
      <c r="Q771">
        <v>23</v>
      </c>
      <c r="R771">
        <v>169</v>
      </c>
      <c r="S771">
        <v>1450</v>
      </c>
      <c r="T771" s="12">
        <v>86.59585786876525</v>
      </c>
      <c r="U771" s="9">
        <f>N771/L771</f>
        <v>1.0786417918661603E-2</v>
      </c>
      <c r="V771" s="9">
        <f>O771/L771</f>
        <v>4.18248858070552E-3</v>
      </c>
      <c r="W771" s="9">
        <f>P771/L771</f>
        <v>8.8951259332636257E-2</v>
      </c>
      <c r="X771" s="9">
        <f>Q771/L771</f>
        <v>4.2191770770274982E-4</v>
      </c>
      <c r="Y771" s="9">
        <f>R771/L771</f>
        <v>3.1001779392071617E-3</v>
      </c>
      <c r="Z771" s="9">
        <f>S771/L771</f>
        <v>2.6599159833434225E-2</v>
      </c>
      <c r="AA771" s="9">
        <f>SUM(N771:S771)/L771</f>
        <v>0.1340414213123475</v>
      </c>
      <c r="AB771" s="9" t="str">
        <f>IF(T771&gt;73,"Greater","Less")</f>
        <v>Greater</v>
      </c>
      <c r="AC771" s="9" t="str">
        <f>IF(T771&gt;VLOOKUP(G771,Some_data!$C$3144:$M$3196,11,FALSE),"Greater","Less")</f>
        <v>Greater</v>
      </c>
      <c r="AD771" s="9" t="str">
        <f>IF(T771&gt;VLOOKUP(J771,Some_data!$A$2:$M$3143,13,FALSE),"Greater","Less")</f>
        <v>Less</v>
      </c>
      <c r="AE771" s="9"/>
      <c r="AF771" t="s">
        <v>30</v>
      </c>
      <c r="AG771" s="1">
        <v>2</v>
      </c>
      <c r="AH771" s="2">
        <v>45717</v>
      </c>
      <c r="AI771" s="2" t="s">
        <v>31</v>
      </c>
      <c r="AJ771" t="s">
        <v>31</v>
      </c>
      <c r="AK771" s="2">
        <v>45717</v>
      </c>
      <c r="AL771" t="s">
        <v>32</v>
      </c>
      <c r="AM771" t="s">
        <v>31</v>
      </c>
      <c r="AN771" t="s">
        <v>32</v>
      </c>
      <c r="AO771" t="s">
        <v>31</v>
      </c>
      <c r="AP771" t="s">
        <v>33</v>
      </c>
      <c r="AQ771" t="s">
        <v>31</v>
      </c>
      <c r="AR771" t="s">
        <v>60</v>
      </c>
      <c r="AS771" t="s">
        <v>70</v>
      </c>
      <c r="AT771" s="3">
        <v>1.7969999999999999</v>
      </c>
      <c r="AU771" s="3">
        <v>2.238</v>
      </c>
      <c r="AV771" s="4">
        <v>1090000</v>
      </c>
      <c r="AW771" s="5">
        <v>101.099</v>
      </c>
      <c r="AX771" s="6">
        <v>1101979.1000000001</v>
      </c>
      <c r="AY771" s="5">
        <v>101.742</v>
      </c>
      <c r="AZ771" s="4">
        <v>1108987.8</v>
      </c>
      <c r="BA771" s="4">
        <v>7008.7</v>
      </c>
    </row>
    <row r="772" spans="1:53" hidden="1" x14ac:dyDescent="0.25">
      <c r="A772" t="str">
        <f t="shared" si="31"/>
        <v>Dup</v>
      </c>
      <c r="B772" t="str">
        <f t="shared" ref="B772:B835" si="33">LEFT(C772,6)</f>
        <v>943363</v>
      </c>
      <c r="C772" t="s">
        <v>853</v>
      </c>
      <c r="D772" t="s">
        <v>27</v>
      </c>
      <c r="E772" t="s">
        <v>848</v>
      </c>
      <c r="F772" t="s">
        <v>1118</v>
      </c>
      <c r="G772" t="s">
        <v>323</v>
      </c>
      <c r="H772" t="str">
        <f>F772&amp;", "&amp;G772</f>
        <v>Marathon, WI</v>
      </c>
      <c r="I772" t="s">
        <v>1204</v>
      </c>
      <c r="J772" s="7">
        <v>55073</v>
      </c>
      <c r="K772" t="s">
        <v>1227</v>
      </c>
      <c r="L772">
        <v>54513</v>
      </c>
      <c r="M772">
        <v>47206</v>
      </c>
      <c r="N772">
        <v>588</v>
      </c>
      <c r="O772">
        <v>228</v>
      </c>
      <c r="P772">
        <v>4849</v>
      </c>
      <c r="Q772">
        <v>23</v>
      </c>
      <c r="R772">
        <v>169</v>
      </c>
      <c r="S772">
        <v>1450</v>
      </c>
      <c r="T772" s="12">
        <v>86.59585786876525</v>
      </c>
      <c r="U772" s="9">
        <f>N772/L772</f>
        <v>1.0786417918661603E-2</v>
      </c>
      <c r="V772" s="9">
        <f>O772/L772</f>
        <v>4.18248858070552E-3</v>
      </c>
      <c r="W772" s="9">
        <f>P772/L772</f>
        <v>8.8951259332636257E-2</v>
      </c>
      <c r="X772" s="9">
        <f>Q772/L772</f>
        <v>4.2191770770274982E-4</v>
      </c>
      <c r="Y772" s="9">
        <f>R772/L772</f>
        <v>3.1001779392071617E-3</v>
      </c>
      <c r="Z772" s="9">
        <f>S772/L772</f>
        <v>2.6599159833434225E-2</v>
      </c>
      <c r="AA772" s="9">
        <f>SUM(N772:S772)/L772</f>
        <v>0.1340414213123475</v>
      </c>
      <c r="AB772" s="9" t="str">
        <f>IF(T772&gt;73,"Greater","Less")</f>
        <v>Greater</v>
      </c>
      <c r="AC772" s="9" t="str">
        <f>IF(T772&gt;VLOOKUP(G772,Some_data!$C$3144:$M$3196,11,FALSE),"Greater","Less")</f>
        <v>Greater</v>
      </c>
      <c r="AD772" s="9" t="str">
        <f>IF(T772&gt;VLOOKUP(J772,Some_data!$A$2:$M$3143,13,FALSE),"Greater","Less")</f>
        <v>Less</v>
      </c>
      <c r="AE772" s="9"/>
      <c r="AF772" t="s">
        <v>30</v>
      </c>
      <c r="AG772" s="1">
        <v>2</v>
      </c>
      <c r="AH772" s="2">
        <v>46082</v>
      </c>
      <c r="AI772" s="2">
        <v>45717</v>
      </c>
      <c r="AJ772" t="s">
        <v>31</v>
      </c>
      <c r="AK772" s="2">
        <v>45717</v>
      </c>
      <c r="AL772" t="s">
        <v>32</v>
      </c>
      <c r="AM772" t="s">
        <v>31</v>
      </c>
      <c r="AN772" t="s">
        <v>32</v>
      </c>
      <c r="AO772" t="s">
        <v>31</v>
      </c>
      <c r="AP772" t="s">
        <v>33</v>
      </c>
      <c r="AQ772" t="s">
        <v>31</v>
      </c>
      <c r="AR772" t="s">
        <v>60</v>
      </c>
      <c r="AS772" t="s">
        <v>70</v>
      </c>
      <c r="AT772" s="3">
        <v>1.9490000000000001</v>
      </c>
      <c r="AU772" s="3">
        <v>2.431</v>
      </c>
      <c r="AV772" s="4">
        <v>1110000</v>
      </c>
      <c r="AW772" s="5">
        <v>100.27200000000001</v>
      </c>
      <c r="AX772" s="6">
        <v>1113019.2</v>
      </c>
      <c r="AY772" s="5">
        <v>101.185</v>
      </c>
      <c r="AZ772" s="4">
        <v>1123153.5</v>
      </c>
      <c r="BA772" s="4">
        <v>10134.299999999999</v>
      </c>
    </row>
    <row r="773" spans="1:53" hidden="1" x14ac:dyDescent="0.25">
      <c r="A773" t="str">
        <f t="shared" ref="A773:A836" si="34">IF(B773=B772,"Dup"," ")</f>
        <v>Dup</v>
      </c>
      <c r="B773" t="str">
        <f t="shared" si="33"/>
        <v>943363</v>
      </c>
      <c r="C773" t="s">
        <v>854</v>
      </c>
      <c r="D773" t="s">
        <v>27</v>
      </c>
      <c r="E773" t="s">
        <v>848</v>
      </c>
      <c r="F773" t="s">
        <v>1118</v>
      </c>
      <c r="G773" t="s">
        <v>323</v>
      </c>
      <c r="H773" t="str">
        <f>F773&amp;", "&amp;G773</f>
        <v>Marathon, WI</v>
      </c>
      <c r="I773" t="s">
        <v>1204</v>
      </c>
      <c r="J773" s="7">
        <v>55073</v>
      </c>
      <c r="K773" t="s">
        <v>1227</v>
      </c>
      <c r="L773">
        <v>54513</v>
      </c>
      <c r="M773">
        <v>47206</v>
      </c>
      <c r="N773">
        <v>588</v>
      </c>
      <c r="O773">
        <v>228</v>
      </c>
      <c r="P773">
        <v>4849</v>
      </c>
      <c r="Q773">
        <v>23</v>
      </c>
      <c r="R773">
        <v>169</v>
      </c>
      <c r="S773">
        <v>1450</v>
      </c>
      <c r="T773" s="12">
        <v>86.59585786876525</v>
      </c>
      <c r="U773" s="9">
        <f>N773/L773</f>
        <v>1.0786417918661603E-2</v>
      </c>
      <c r="V773" s="9">
        <f>O773/L773</f>
        <v>4.18248858070552E-3</v>
      </c>
      <c r="W773" s="9">
        <f>P773/L773</f>
        <v>8.8951259332636257E-2</v>
      </c>
      <c r="X773" s="9">
        <f>Q773/L773</f>
        <v>4.2191770770274982E-4</v>
      </c>
      <c r="Y773" s="9">
        <f>R773/L773</f>
        <v>3.1001779392071617E-3</v>
      </c>
      <c r="Z773" s="9">
        <f>S773/L773</f>
        <v>2.6599159833434225E-2</v>
      </c>
      <c r="AA773" s="9">
        <f>SUM(N773:S773)/L773</f>
        <v>0.1340414213123475</v>
      </c>
      <c r="AB773" s="9" t="str">
        <f>IF(T773&gt;73,"Greater","Less")</f>
        <v>Greater</v>
      </c>
      <c r="AC773" s="9" t="str">
        <f>IF(T773&gt;VLOOKUP(G773,Some_data!$C$3144:$M$3196,11,FALSE),"Greater","Less")</f>
        <v>Greater</v>
      </c>
      <c r="AD773" s="9" t="str">
        <f>IF(T773&gt;VLOOKUP(J773,Some_data!$A$2:$M$3143,13,FALSE),"Greater","Less")</f>
        <v>Less</v>
      </c>
      <c r="AE773" s="9"/>
      <c r="AF773" t="s">
        <v>30</v>
      </c>
      <c r="AG773" s="1">
        <v>2.1</v>
      </c>
      <c r="AH773" s="2">
        <v>46447</v>
      </c>
      <c r="AI773" s="2">
        <v>45717</v>
      </c>
      <c r="AJ773" t="s">
        <v>31</v>
      </c>
      <c r="AK773" s="2">
        <v>45717</v>
      </c>
      <c r="AL773" t="s">
        <v>32</v>
      </c>
      <c r="AM773" t="s">
        <v>31</v>
      </c>
      <c r="AN773" t="s">
        <v>32</v>
      </c>
      <c r="AO773" t="s">
        <v>31</v>
      </c>
      <c r="AP773" t="s">
        <v>33</v>
      </c>
      <c r="AQ773" t="s">
        <v>31</v>
      </c>
      <c r="AR773" t="s">
        <v>60</v>
      </c>
      <c r="AS773" t="s">
        <v>70</v>
      </c>
      <c r="AT773" s="3">
        <v>2.0489999999999999</v>
      </c>
      <c r="AU773" s="3">
        <v>2.5569999999999999</v>
      </c>
      <c r="AV773" s="4">
        <v>1135000</v>
      </c>
      <c r="AW773" s="5">
        <v>100.271</v>
      </c>
      <c r="AX773" s="6">
        <v>1138075.8500000001</v>
      </c>
      <c r="AY773" s="5">
        <v>101.363</v>
      </c>
      <c r="AZ773" s="4">
        <v>1150470.05</v>
      </c>
      <c r="BA773" s="4">
        <v>12394.2</v>
      </c>
    </row>
    <row r="774" spans="1:53" x14ac:dyDescent="0.25">
      <c r="A774" t="str">
        <f t="shared" si="34"/>
        <v xml:space="preserve"> </v>
      </c>
      <c r="B774" t="str">
        <f t="shared" si="33"/>
        <v>951173</v>
      </c>
      <c r="C774" t="s">
        <v>671</v>
      </c>
      <c r="D774" t="s">
        <v>27</v>
      </c>
      <c r="E774" t="s">
        <v>672</v>
      </c>
      <c r="F774" t="s">
        <v>1107</v>
      </c>
      <c r="G774" t="s">
        <v>323</v>
      </c>
      <c r="H774" t="str">
        <f>F774&amp;", "&amp;G774</f>
        <v>Milwaukee, WI</v>
      </c>
      <c r="I774" t="s">
        <v>1194</v>
      </c>
      <c r="J774" s="7">
        <v>55079</v>
      </c>
      <c r="K774" t="s">
        <v>1226</v>
      </c>
      <c r="L774">
        <v>60546</v>
      </c>
      <c r="M774">
        <v>51188</v>
      </c>
      <c r="N774">
        <v>3413</v>
      </c>
      <c r="O774">
        <v>606</v>
      </c>
      <c r="P774">
        <v>1675</v>
      </c>
      <c r="Q774">
        <v>0</v>
      </c>
      <c r="R774">
        <v>1805</v>
      </c>
      <c r="S774">
        <v>1859</v>
      </c>
      <c r="T774" s="12">
        <v>84.543983087239454</v>
      </c>
      <c r="U774" s="9">
        <f>N774/L774</f>
        <v>5.6370363029762498E-2</v>
      </c>
      <c r="V774" s="9">
        <f>O774/L774</f>
        <v>1.0008918838569022E-2</v>
      </c>
      <c r="W774" s="9">
        <f>P774/L774</f>
        <v>2.7664915931688305E-2</v>
      </c>
      <c r="X774" s="9">
        <f>Q774/L774</f>
        <v>0</v>
      </c>
      <c r="Y774" s="9">
        <f>R774/L774</f>
        <v>2.9812043735341725E-2</v>
      </c>
      <c r="Z774" s="9">
        <f>S774/L774</f>
        <v>3.0703927592243913E-2</v>
      </c>
      <c r="AA774" s="9">
        <f>SUM(N774:S774)/L774</f>
        <v>0.15456016912760545</v>
      </c>
      <c r="AB774" s="9" t="str">
        <f>IF(T774&gt;73,"Greater","Less")</f>
        <v>Greater</v>
      </c>
      <c r="AC774" s="9" t="str">
        <f>IF(T774&gt;VLOOKUP(G774,Some_data!$C$3144:$M$3196,11,FALSE),"Greater","Less")</f>
        <v>Less</v>
      </c>
      <c r="AD774" s="9" t="str">
        <f>IF(T774&gt;VLOOKUP(J774,Some_data!$A$2:$M$3143,13,FALSE),"Greater","Less")</f>
        <v>Greater</v>
      </c>
      <c r="AE774" s="12">
        <f>IF(AD774="Greater",0,1)</f>
        <v>0</v>
      </c>
      <c r="AF774" t="s">
        <v>30</v>
      </c>
      <c r="AG774" s="1">
        <v>3</v>
      </c>
      <c r="AH774" s="2">
        <v>45748</v>
      </c>
      <c r="AI774" s="2" t="s">
        <v>31</v>
      </c>
      <c r="AJ774" t="s">
        <v>31</v>
      </c>
      <c r="AK774" s="2">
        <v>45748</v>
      </c>
      <c r="AL774" t="s">
        <v>32</v>
      </c>
      <c r="AM774" t="s">
        <v>31</v>
      </c>
      <c r="AN774" t="s">
        <v>32</v>
      </c>
      <c r="AO774" t="s">
        <v>31</v>
      </c>
      <c r="AP774" t="s">
        <v>33</v>
      </c>
      <c r="AQ774" t="s">
        <v>31</v>
      </c>
      <c r="AR774" t="s">
        <v>100</v>
      </c>
      <c r="AS774" t="s">
        <v>70</v>
      </c>
      <c r="AT774" s="3">
        <v>1.726</v>
      </c>
      <c r="AU774" s="3">
        <v>2.1480000000000001</v>
      </c>
      <c r="AV774" s="4">
        <v>680000</v>
      </c>
      <c r="AW774" s="5">
        <v>107.003</v>
      </c>
      <c r="AX774" s="6">
        <v>727620.4</v>
      </c>
      <c r="AY774" s="5">
        <v>107.614</v>
      </c>
      <c r="AZ774" s="4">
        <v>731775.2</v>
      </c>
      <c r="BA774" s="4">
        <v>4154.8</v>
      </c>
    </row>
    <row r="775" spans="1:53" hidden="1" x14ac:dyDescent="0.25">
      <c r="A775" t="str">
        <f t="shared" si="34"/>
        <v>Dup</v>
      </c>
      <c r="B775" t="str">
        <f t="shared" si="33"/>
        <v>951173</v>
      </c>
      <c r="C775" t="s">
        <v>673</v>
      </c>
      <c r="D775" t="s">
        <v>27</v>
      </c>
      <c r="E775" t="s">
        <v>672</v>
      </c>
      <c r="F775" t="s">
        <v>1107</v>
      </c>
      <c r="G775" t="s">
        <v>323</v>
      </c>
      <c r="H775" t="str">
        <f>F775&amp;", "&amp;G775</f>
        <v>Milwaukee, WI</v>
      </c>
      <c r="I775" t="s">
        <v>1194</v>
      </c>
      <c r="J775" s="7">
        <v>55079</v>
      </c>
      <c r="K775" t="s">
        <v>1226</v>
      </c>
      <c r="L775">
        <v>60546</v>
      </c>
      <c r="M775">
        <v>51188</v>
      </c>
      <c r="N775">
        <v>3413</v>
      </c>
      <c r="O775">
        <v>606</v>
      </c>
      <c r="P775">
        <v>1675</v>
      </c>
      <c r="Q775">
        <v>0</v>
      </c>
      <c r="R775">
        <v>1805</v>
      </c>
      <c r="S775">
        <v>1859</v>
      </c>
      <c r="T775" s="12">
        <v>84.543983087239454</v>
      </c>
      <c r="U775" s="9">
        <f>N775/L775</f>
        <v>5.6370363029762498E-2</v>
      </c>
      <c r="V775" s="9">
        <f>O775/L775</f>
        <v>1.0008918838569022E-2</v>
      </c>
      <c r="W775" s="9">
        <f>P775/L775</f>
        <v>2.7664915931688305E-2</v>
      </c>
      <c r="X775" s="9">
        <f>Q775/L775</f>
        <v>0</v>
      </c>
      <c r="Y775" s="9">
        <f>R775/L775</f>
        <v>2.9812043735341725E-2</v>
      </c>
      <c r="Z775" s="9">
        <f>S775/L775</f>
        <v>3.0703927592243913E-2</v>
      </c>
      <c r="AA775" s="9">
        <f>SUM(N775:S775)/L775</f>
        <v>0.15456016912760545</v>
      </c>
      <c r="AB775" s="9" t="str">
        <f>IF(T775&gt;73,"Greater","Less")</f>
        <v>Greater</v>
      </c>
      <c r="AC775" s="9" t="str">
        <f>IF(T775&gt;VLOOKUP(G775,Some_data!$C$3144:$M$3196,11,FALSE),"Greater","Less")</f>
        <v>Less</v>
      </c>
      <c r="AD775" s="9" t="str">
        <f>IF(T775&gt;VLOOKUP(J775,Some_data!$A$2:$M$3143,13,FALSE),"Greater","Less")</f>
        <v>Greater</v>
      </c>
      <c r="AE775" s="9"/>
      <c r="AF775" t="s">
        <v>30</v>
      </c>
      <c r="AG775" s="1">
        <v>2</v>
      </c>
      <c r="AH775" s="2">
        <v>46113</v>
      </c>
      <c r="AI775" s="2">
        <v>45748</v>
      </c>
      <c r="AJ775" t="s">
        <v>31</v>
      </c>
      <c r="AK775" s="2">
        <v>45748</v>
      </c>
      <c r="AL775" t="s">
        <v>32</v>
      </c>
      <c r="AM775" t="s">
        <v>31</v>
      </c>
      <c r="AN775" t="s">
        <v>32</v>
      </c>
      <c r="AO775" t="s">
        <v>31</v>
      </c>
      <c r="AP775" t="s">
        <v>33</v>
      </c>
      <c r="AQ775" t="s">
        <v>31</v>
      </c>
      <c r="AR775" t="s">
        <v>100</v>
      </c>
      <c r="AS775" t="s">
        <v>70</v>
      </c>
      <c r="AT775" s="3">
        <v>1.8979999999999999</v>
      </c>
      <c r="AU775" s="3">
        <v>2.3660000000000001</v>
      </c>
      <c r="AV775" s="4">
        <v>690000</v>
      </c>
      <c r="AW775" s="5">
        <v>100.556</v>
      </c>
      <c r="AX775" s="6">
        <v>693836.4</v>
      </c>
      <c r="AY775" s="5">
        <v>101.404</v>
      </c>
      <c r="AZ775" s="4">
        <v>699687.6</v>
      </c>
      <c r="BA775" s="4">
        <v>5851.2</v>
      </c>
    </row>
    <row r="776" spans="1:53" hidden="1" x14ac:dyDescent="0.25">
      <c r="A776" t="str">
        <f t="shared" si="34"/>
        <v>Dup</v>
      </c>
      <c r="B776" t="str">
        <f t="shared" si="33"/>
        <v>951173</v>
      </c>
      <c r="C776" t="s">
        <v>674</v>
      </c>
      <c r="D776" t="s">
        <v>27</v>
      </c>
      <c r="E776" t="s">
        <v>672</v>
      </c>
      <c r="F776" t="s">
        <v>1107</v>
      </c>
      <c r="G776" t="s">
        <v>323</v>
      </c>
      <c r="H776" t="str">
        <f>F776&amp;", "&amp;G776</f>
        <v>Milwaukee, WI</v>
      </c>
      <c r="I776" t="s">
        <v>1194</v>
      </c>
      <c r="J776" s="7">
        <v>55079</v>
      </c>
      <c r="K776" t="s">
        <v>1226</v>
      </c>
      <c r="L776">
        <v>60546</v>
      </c>
      <c r="M776">
        <v>51188</v>
      </c>
      <c r="N776">
        <v>3413</v>
      </c>
      <c r="O776">
        <v>606</v>
      </c>
      <c r="P776">
        <v>1675</v>
      </c>
      <c r="Q776">
        <v>0</v>
      </c>
      <c r="R776">
        <v>1805</v>
      </c>
      <c r="S776">
        <v>1859</v>
      </c>
      <c r="T776" s="12">
        <v>84.543983087239454</v>
      </c>
      <c r="U776" s="9">
        <f>N776/L776</f>
        <v>5.6370363029762498E-2</v>
      </c>
      <c r="V776" s="9">
        <f>O776/L776</f>
        <v>1.0008918838569022E-2</v>
      </c>
      <c r="W776" s="9">
        <f>P776/L776</f>
        <v>2.7664915931688305E-2</v>
      </c>
      <c r="X776" s="9">
        <f>Q776/L776</f>
        <v>0</v>
      </c>
      <c r="Y776" s="9">
        <f>R776/L776</f>
        <v>2.9812043735341725E-2</v>
      </c>
      <c r="Z776" s="9">
        <f>S776/L776</f>
        <v>3.0703927592243913E-2</v>
      </c>
      <c r="AA776" s="9">
        <f>SUM(N776:S776)/L776</f>
        <v>0.15456016912760545</v>
      </c>
      <c r="AB776" s="9" t="str">
        <f>IF(T776&gt;73,"Greater","Less")</f>
        <v>Greater</v>
      </c>
      <c r="AC776" s="9" t="str">
        <f>IF(T776&gt;VLOOKUP(G776,Some_data!$C$3144:$M$3196,11,FALSE),"Greater","Less")</f>
        <v>Less</v>
      </c>
      <c r="AD776" s="9" t="str">
        <f>IF(T776&gt;VLOOKUP(J776,Some_data!$A$2:$M$3143,13,FALSE),"Greater","Less")</f>
        <v>Greater</v>
      </c>
      <c r="AE776" s="9"/>
      <c r="AF776" t="s">
        <v>30</v>
      </c>
      <c r="AG776" s="1">
        <v>2.25</v>
      </c>
      <c r="AH776" s="2">
        <v>46478</v>
      </c>
      <c r="AI776" s="2">
        <v>45748</v>
      </c>
      <c r="AJ776" t="s">
        <v>31</v>
      </c>
      <c r="AK776" s="2">
        <v>45748</v>
      </c>
      <c r="AL776" t="s">
        <v>32</v>
      </c>
      <c r="AM776" t="s">
        <v>31</v>
      </c>
      <c r="AN776" t="s">
        <v>32</v>
      </c>
      <c r="AO776" t="s">
        <v>31</v>
      </c>
      <c r="AP776" t="s">
        <v>33</v>
      </c>
      <c r="AQ776" t="s">
        <v>31</v>
      </c>
      <c r="AR776" t="s">
        <v>100</v>
      </c>
      <c r="AS776" t="s">
        <v>70</v>
      </c>
      <c r="AT776" s="3">
        <v>2.0470000000000002</v>
      </c>
      <c r="AU776" s="3">
        <v>2.5539999999999998</v>
      </c>
      <c r="AV776" s="4">
        <v>690000</v>
      </c>
      <c r="AW776" s="5">
        <v>101.10599999999999</v>
      </c>
      <c r="AX776" s="6">
        <v>697631.4</v>
      </c>
      <c r="AY776" s="5">
        <v>102.40300000000001</v>
      </c>
      <c r="AZ776" s="4">
        <v>706580.7</v>
      </c>
      <c r="BA776" s="4">
        <v>8949.2999999999993</v>
      </c>
    </row>
    <row r="777" spans="1:53" hidden="1" x14ac:dyDescent="0.25">
      <c r="A777" t="str">
        <f t="shared" si="34"/>
        <v>Dup</v>
      </c>
      <c r="B777" t="str">
        <f t="shared" si="33"/>
        <v>951173</v>
      </c>
      <c r="C777" t="s">
        <v>675</v>
      </c>
      <c r="D777" t="s">
        <v>27</v>
      </c>
      <c r="E777" t="s">
        <v>672</v>
      </c>
      <c r="F777" t="s">
        <v>1107</v>
      </c>
      <c r="G777" t="s">
        <v>323</v>
      </c>
      <c r="H777" t="str">
        <f>F777&amp;", "&amp;G777</f>
        <v>Milwaukee, WI</v>
      </c>
      <c r="I777" t="s">
        <v>1194</v>
      </c>
      <c r="J777" s="7">
        <v>55079</v>
      </c>
      <c r="K777" t="s">
        <v>1226</v>
      </c>
      <c r="L777">
        <v>60546</v>
      </c>
      <c r="M777">
        <v>51188</v>
      </c>
      <c r="N777">
        <v>3413</v>
      </c>
      <c r="O777">
        <v>606</v>
      </c>
      <c r="P777">
        <v>1675</v>
      </c>
      <c r="Q777">
        <v>0</v>
      </c>
      <c r="R777">
        <v>1805</v>
      </c>
      <c r="S777">
        <v>1859</v>
      </c>
      <c r="T777" s="12">
        <v>84.543983087239454</v>
      </c>
      <c r="U777" s="9">
        <f>N777/L777</f>
        <v>5.6370363029762498E-2</v>
      </c>
      <c r="V777" s="9">
        <f>O777/L777</f>
        <v>1.0008918838569022E-2</v>
      </c>
      <c r="W777" s="9">
        <f>P777/L777</f>
        <v>2.7664915931688305E-2</v>
      </c>
      <c r="X777" s="9">
        <f>Q777/L777</f>
        <v>0</v>
      </c>
      <c r="Y777" s="9">
        <f>R777/L777</f>
        <v>2.9812043735341725E-2</v>
      </c>
      <c r="Z777" s="9">
        <f>S777/L777</f>
        <v>3.0703927592243913E-2</v>
      </c>
      <c r="AA777" s="9">
        <f>SUM(N777:S777)/L777</f>
        <v>0.15456016912760545</v>
      </c>
      <c r="AB777" s="9" t="str">
        <f>IF(T777&gt;73,"Greater","Less")</f>
        <v>Greater</v>
      </c>
      <c r="AC777" s="9" t="str">
        <f>IF(T777&gt;VLOOKUP(G777,Some_data!$C$3144:$M$3196,11,FALSE),"Greater","Less")</f>
        <v>Less</v>
      </c>
      <c r="AD777" s="9" t="str">
        <f>IF(T777&gt;VLOOKUP(J777,Some_data!$A$2:$M$3143,13,FALSE),"Greater","Less")</f>
        <v>Greater</v>
      </c>
      <c r="AE777" s="9"/>
      <c r="AF777" t="s">
        <v>30</v>
      </c>
      <c r="AG777" s="1">
        <v>2.25</v>
      </c>
      <c r="AH777" s="2">
        <v>46844</v>
      </c>
      <c r="AI777" s="2">
        <v>45748</v>
      </c>
      <c r="AJ777" t="s">
        <v>31</v>
      </c>
      <c r="AK777" s="2">
        <v>45748</v>
      </c>
      <c r="AL777" t="s">
        <v>32</v>
      </c>
      <c r="AM777" t="s">
        <v>31</v>
      </c>
      <c r="AN777" t="s">
        <v>32</v>
      </c>
      <c r="AO777" t="s">
        <v>31</v>
      </c>
      <c r="AP777" t="s">
        <v>33</v>
      </c>
      <c r="AQ777" t="s">
        <v>31</v>
      </c>
      <c r="AR777" t="s">
        <v>100</v>
      </c>
      <c r="AS777" t="s">
        <v>70</v>
      </c>
      <c r="AT777" s="3">
        <v>2.1480000000000001</v>
      </c>
      <c r="AU777" s="3">
        <v>2.6829999999999998</v>
      </c>
      <c r="AV777" s="4">
        <v>410000</v>
      </c>
      <c r="AW777" s="5">
        <v>100.551</v>
      </c>
      <c r="AX777" s="6">
        <v>412259.1</v>
      </c>
      <c r="AY777" s="5">
        <v>102.07299999999999</v>
      </c>
      <c r="AZ777" s="4">
        <v>418499.3</v>
      </c>
      <c r="BA777" s="4">
        <v>6240.2</v>
      </c>
    </row>
    <row r="778" spans="1:53" hidden="1" x14ac:dyDescent="0.25">
      <c r="A778" t="str">
        <f t="shared" si="34"/>
        <v>Dup</v>
      </c>
      <c r="B778" t="str">
        <f t="shared" si="33"/>
        <v>951173</v>
      </c>
      <c r="C778" t="s">
        <v>676</v>
      </c>
      <c r="D778" t="s">
        <v>27</v>
      </c>
      <c r="E778" t="s">
        <v>672</v>
      </c>
      <c r="F778" t="s">
        <v>1107</v>
      </c>
      <c r="G778" t="s">
        <v>323</v>
      </c>
      <c r="H778" t="str">
        <f>F778&amp;", "&amp;G778</f>
        <v>Milwaukee, WI</v>
      </c>
      <c r="I778" t="s">
        <v>1194</v>
      </c>
      <c r="J778" s="7">
        <v>55079</v>
      </c>
      <c r="K778" t="s">
        <v>1226</v>
      </c>
      <c r="L778">
        <v>60546</v>
      </c>
      <c r="M778">
        <v>51188</v>
      </c>
      <c r="N778">
        <v>3413</v>
      </c>
      <c r="O778">
        <v>606</v>
      </c>
      <c r="P778">
        <v>1675</v>
      </c>
      <c r="Q778">
        <v>0</v>
      </c>
      <c r="R778">
        <v>1805</v>
      </c>
      <c r="S778">
        <v>1859</v>
      </c>
      <c r="T778" s="12">
        <v>84.543983087239454</v>
      </c>
      <c r="U778" s="9">
        <f>N778/L778</f>
        <v>5.6370363029762498E-2</v>
      </c>
      <c r="V778" s="9">
        <f>O778/L778</f>
        <v>1.0008918838569022E-2</v>
      </c>
      <c r="W778" s="9">
        <f>P778/L778</f>
        <v>2.7664915931688305E-2</v>
      </c>
      <c r="X778" s="9">
        <f>Q778/L778</f>
        <v>0</v>
      </c>
      <c r="Y778" s="9">
        <f>R778/L778</f>
        <v>2.9812043735341725E-2</v>
      </c>
      <c r="Z778" s="9">
        <f>S778/L778</f>
        <v>3.0703927592243913E-2</v>
      </c>
      <c r="AA778" s="9">
        <f>SUM(N778:S778)/L778</f>
        <v>0.15456016912760545</v>
      </c>
      <c r="AB778" s="9" t="str">
        <f>IF(T778&gt;73,"Greater","Less")</f>
        <v>Greater</v>
      </c>
      <c r="AC778" s="9" t="str">
        <f>IF(T778&gt;VLOOKUP(G778,Some_data!$C$3144:$M$3196,11,FALSE),"Greater","Less")</f>
        <v>Less</v>
      </c>
      <c r="AD778" s="9" t="str">
        <f>IF(T778&gt;VLOOKUP(J778,Some_data!$A$2:$M$3143,13,FALSE),"Greater","Less")</f>
        <v>Greater</v>
      </c>
      <c r="AE778" s="9"/>
      <c r="AF778" t="s">
        <v>30</v>
      </c>
      <c r="AG778" s="1">
        <v>2.375</v>
      </c>
      <c r="AH778" s="2">
        <v>47209</v>
      </c>
      <c r="AI778" s="2">
        <v>45748</v>
      </c>
      <c r="AJ778" t="s">
        <v>31</v>
      </c>
      <c r="AK778" s="2">
        <v>45748</v>
      </c>
      <c r="AL778" t="s">
        <v>32</v>
      </c>
      <c r="AM778" t="s">
        <v>31</v>
      </c>
      <c r="AN778" t="s">
        <v>32</v>
      </c>
      <c r="AO778" t="s">
        <v>31</v>
      </c>
      <c r="AP778" t="s">
        <v>33</v>
      </c>
      <c r="AQ778" t="s">
        <v>31</v>
      </c>
      <c r="AR778" t="s">
        <v>100</v>
      </c>
      <c r="AS778" t="s">
        <v>70</v>
      </c>
      <c r="AT778" s="3">
        <v>2.2989999999999999</v>
      </c>
      <c r="AU778" s="3">
        <v>2.8730000000000002</v>
      </c>
      <c r="AV778" s="4">
        <v>350000</v>
      </c>
      <c r="AW778" s="5">
        <v>100.41</v>
      </c>
      <c r="AX778" s="6">
        <v>351435</v>
      </c>
      <c r="AY778" s="5">
        <v>102.18</v>
      </c>
      <c r="AZ778" s="4">
        <v>357630</v>
      </c>
      <c r="BA778" s="4">
        <v>6195</v>
      </c>
    </row>
    <row r="779" spans="1:53" hidden="1" x14ac:dyDescent="0.25">
      <c r="A779" t="str">
        <f t="shared" si="34"/>
        <v>Dup</v>
      </c>
      <c r="B779" t="str">
        <f t="shared" si="33"/>
        <v>951173</v>
      </c>
      <c r="C779" t="s">
        <v>677</v>
      </c>
      <c r="D779" t="s">
        <v>27</v>
      </c>
      <c r="E779" t="s">
        <v>672</v>
      </c>
      <c r="F779" t="s">
        <v>1107</v>
      </c>
      <c r="G779" t="s">
        <v>323</v>
      </c>
      <c r="H779" t="str">
        <f>F779&amp;", "&amp;G779</f>
        <v>Milwaukee, WI</v>
      </c>
      <c r="I779" t="s">
        <v>1194</v>
      </c>
      <c r="J779" s="7">
        <v>55079</v>
      </c>
      <c r="K779" t="s">
        <v>1226</v>
      </c>
      <c r="L779">
        <v>60546</v>
      </c>
      <c r="M779">
        <v>51188</v>
      </c>
      <c r="N779">
        <v>3413</v>
      </c>
      <c r="O779">
        <v>606</v>
      </c>
      <c r="P779">
        <v>1675</v>
      </c>
      <c r="Q779">
        <v>0</v>
      </c>
      <c r="R779">
        <v>1805</v>
      </c>
      <c r="S779">
        <v>1859</v>
      </c>
      <c r="T779" s="12">
        <v>84.543983087239454</v>
      </c>
      <c r="U779" s="9">
        <f>N779/L779</f>
        <v>5.6370363029762498E-2</v>
      </c>
      <c r="V779" s="9">
        <f>O779/L779</f>
        <v>1.0008918838569022E-2</v>
      </c>
      <c r="W779" s="9">
        <f>P779/L779</f>
        <v>2.7664915931688305E-2</v>
      </c>
      <c r="X779" s="9">
        <f>Q779/L779</f>
        <v>0</v>
      </c>
      <c r="Y779" s="9">
        <f>R779/L779</f>
        <v>2.9812043735341725E-2</v>
      </c>
      <c r="Z779" s="9">
        <f>S779/L779</f>
        <v>3.0703927592243913E-2</v>
      </c>
      <c r="AA779" s="9">
        <f>SUM(N779:S779)/L779</f>
        <v>0.15456016912760545</v>
      </c>
      <c r="AB779" s="9" t="str">
        <f>IF(T779&gt;73,"Greater","Less")</f>
        <v>Greater</v>
      </c>
      <c r="AC779" s="9" t="str">
        <f>IF(T779&gt;VLOOKUP(G779,Some_data!$C$3144:$M$3196,11,FALSE),"Greater","Less")</f>
        <v>Less</v>
      </c>
      <c r="AD779" s="9" t="str">
        <f>IF(T779&gt;VLOOKUP(J779,Some_data!$A$2:$M$3143,13,FALSE),"Greater","Less")</f>
        <v>Greater</v>
      </c>
      <c r="AE779" s="9"/>
      <c r="AF779" t="s">
        <v>30</v>
      </c>
      <c r="AG779" s="1">
        <v>2.5</v>
      </c>
      <c r="AH779" s="2">
        <v>47574</v>
      </c>
      <c r="AI779" s="2">
        <v>45748</v>
      </c>
      <c r="AJ779" t="s">
        <v>31</v>
      </c>
      <c r="AK779" s="2">
        <v>45748</v>
      </c>
      <c r="AL779" t="s">
        <v>32</v>
      </c>
      <c r="AM779" t="s">
        <v>31</v>
      </c>
      <c r="AN779" t="s">
        <v>32</v>
      </c>
      <c r="AO779" t="s">
        <v>31</v>
      </c>
      <c r="AP779" t="s">
        <v>33</v>
      </c>
      <c r="AQ779" t="s">
        <v>31</v>
      </c>
      <c r="AR779" t="s">
        <v>100</v>
      </c>
      <c r="AS779" t="s">
        <v>70</v>
      </c>
      <c r="AT779" s="3">
        <v>2.3980000000000001</v>
      </c>
      <c r="AU779" s="3">
        <v>2.9990000000000001</v>
      </c>
      <c r="AV779" s="4">
        <v>350000</v>
      </c>
      <c r="AW779" s="5">
        <v>100.545</v>
      </c>
      <c r="AX779" s="6">
        <v>351907.5</v>
      </c>
      <c r="AY779" s="5">
        <v>102.155</v>
      </c>
      <c r="AZ779" s="4">
        <v>357542.5</v>
      </c>
      <c r="BA779" s="4">
        <v>5635</v>
      </c>
    </row>
    <row r="780" spans="1:53" hidden="1" x14ac:dyDescent="0.25">
      <c r="A780" t="str">
        <f t="shared" si="34"/>
        <v>Dup</v>
      </c>
      <c r="B780" t="str">
        <f t="shared" si="33"/>
        <v>951173</v>
      </c>
      <c r="C780" t="s">
        <v>678</v>
      </c>
      <c r="D780" t="s">
        <v>27</v>
      </c>
      <c r="E780" t="s">
        <v>672</v>
      </c>
      <c r="F780" t="s">
        <v>1107</v>
      </c>
      <c r="G780" t="s">
        <v>323</v>
      </c>
      <c r="H780" t="str">
        <f>F780&amp;", "&amp;G780</f>
        <v>Milwaukee, WI</v>
      </c>
      <c r="I780" t="s">
        <v>1194</v>
      </c>
      <c r="J780" s="7">
        <v>55079</v>
      </c>
      <c r="K780" t="s">
        <v>1226</v>
      </c>
      <c r="L780">
        <v>60546</v>
      </c>
      <c r="M780">
        <v>51188</v>
      </c>
      <c r="N780">
        <v>3413</v>
      </c>
      <c r="O780">
        <v>606</v>
      </c>
      <c r="P780">
        <v>1675</v>
      </c>
      <c r="Q780">
        <v>0</v>
      </c>
      <c r="R780">
        <v>1805</v>
      </c>
      <c r="S780">
        <v>1859</v>
      </c>
      <c r="T780" s="12">
        <v>84.543983087239454</v>
      </c>
      <c r="U780" s="9">
        <f>N780/L780</f>
        <v>5.6370363029762498E-2</v>
      </c>
      <c r="V780" s="9">
        <f>O780/L780</f>
        <v>1.0008918838569022E-2</v>
      </c>
      <c r="W780" s="9">
        <f>P780/L780</f>
        <v>2.7664915931688305E-2</v>
      </c>
      <c r="X780" s="9">
        <f>Q780/L780</f>
        <v>0</v>
      </c>
      <c r="Y780" s="9">
        <f>R780/L780</f>
        <v>2.9812043735341725E-2</v>
      </c>
      <c r="Z780" s="9">
        <f>S780/L780</f>
        <v>3.0703927592243913E-2</v>
      </c>
      <c r="AA780" s="9">
        <f>SUM(N780:S780)/L780</f>
        <v>0.15456016912760545</v>
      </c>
      <c r="AB780" s="9" t="str">
        <f>IF(T780&gt;73,"Greater","Less")</f>
        <v>Greater</v>
      </c>
      <c r="AC780" s="9" t="str">
        <f>IF(T780&gt;VLOOKUP(G780,Some_data!$C$3144:$M$3196,11,FALSE),"Greater","Less")</f>
        <v>Less</v>
      </c>
      <c r="AD780" s="9" t="str">
        <f>IF(T780&gt;VLOOKUP(J780,Some_data!$A$2:$M$3143,13,FALSE),"Greater","Less")</f>
        <v>Greater</v>
      </c>
      <c r="AE780" s="9"/>
      <c r="AF780" t="s">
        <v>30</v>
      </c>
      <c r="AG780" s="1">
        <v>2.625</v>
      </c>
      <c r="AH780" s="2">
        <v>47939</v>
      </c>
      <c r="AI780" s="2">
        <v>45748</v>
      </c>
      <c r="AJ780" t="s">
        <v>31</v>
      </c>
      <c r="AK780" s="2">
        <v>45748</v>
      </c>
      <c r="AL780" t="s">
        <v>32</v>
      </c>
      <c r="AM780" t="s">
        <v>31</v>
      </c>
      <c r="AN780" t="s">
        <v>32</v>
      </c>
      <c r="AO780" t="s">
        <v>31</v>
      </c>
      <c r="AP780" t="s">
        <v>33</v>
      </c>
      <c r="AQ780" t="s">
        <v>31</v>
      </c>
      <c r="AR780" t="s">
        <v>100</v>
      </c>
      <c r="AS780" t="s">
        <v>70</v>
      </c>
      <c r="AT780" s="3">
        <v>2.5489999999999999</v>
      </c>
      <c r="AU780" s="3">
        <v>3.19</v>
      </c>
      <c r="AV780" s="4">
        <v>350000</v>
      </c>
      <c r="AW780" s="5">
        <v>100.40600000000001</v>
      </c>
      <c r="AX780" s="6">
        <v>351421</v>
      </c>
      <c r="AY780" s="5">
        <v>102.20699999999999</v>
      </c>
      <c r="AZ780" s="4">
        <v>357724.5</v>
      </c>
      <c r="BA780" s="4">
        <v>6303.5</v>
      </c>
    </row>
    <row r="781" spans="1:53" hidden="1" x14ac:dyDescent="0.25">
      <c r="A781" t="str">
        <f t="shared" si="34"/>
        <v>Dup</v>
      </c>
      <c r="B781" t="str">
        <f t="shared" si="33"/>
        <v>951173</v>
      </c>
      <c r="C781" t="s">
        <v>679</v>
      </c>
      <c r="D781" t="s">
        <v>27</v>
      </c>
      <c r="E781" t="s">
        <v>672</v>
      </c>
      <c r="F781" t="s">
        <v>1107</v>
      </c>
      <c r="G781" t="s">
        <v>323</v>
      </c>
      <c r="H781" t="str">
        <f>F781&amp;", "&amp;G781</f>
        <v>Milwaukee, WI</v>
      </c>
      <c r="I781" t="s">
        <v>1194</v>
      </c>
      <c r="J781" s="7">
        <v>55079</v>
      </c>
      <c r="K781" t="s">
        <v>1226</v>
      </c>
      <c r="L781">
        <v>60546</v>
      </c>
      <c r="M781">
        <v>51188</v>
      </c>
      <c r="N781">
        <v>3413</v>
      </c>
      <c r="O781">
        <v>606</v>
      </c>
      <c r="P781">
        <v>1675</v>
      </c>
      <c r="Q781">
        <v>0</v>
      </c>
      <c r="R781">
        <v>1805</v>
      </c>
      <c r="S781">
        <v>1859</v>
      </c>
      <c r="T781" s="12">
        <v>84.543983087239454</v>
      </c>
      <c r="U781" s="9">
        <f>N781/L781</f>
        <v>5.6370363029762498E-2</v>
      </c>
      <c r="V781" s="9">
        <f>O781/L781</f>
        <v>1.0008918838569022E-2</v>
      </c>
      <c r="W781" s="9">
        <f>P781/L781</f>
        <v>2.7664915931688305E-2</v>
      </c>
      <c r="X781" s="9">
        <f>Q781/L781</f>
        <v>0</v>
      </c>
      <c r="Y781" s="9">
        <f>R781/L781</f>
        <v>2.9812043735341725E-2</v>
      </c>
      <c r="Z781" s="9">
        <f>S781/L781</f>
        <v>3.0703927592243913E-2</v>
      </c>
      <c r="AA781" s="9">
        <f>SUM(N781:S781)/L781</f>
        <v>0.15456016912760545</v>
      </c>
      <c r="AB781" s="9" t="str">
        <f>IF(T781&gt;73,"Greater","Less")</f>
        <v>Greater</v>
      </c>
      <c r="AC781" s="9" t="str">
        <f>IF(T781&gt;VLOOKUP(G781,Some_data!$C$3144:$M$3196,11,FALSE),"Greater","Less")</f>
        <v>Less</v>
      </c>
      <c r="AD781" s="9" t="str">
        <f>IF(T781&gt;VLOOKUP(J781,Some_data!$A$2:$M$3143,13,FALSE),"Greater","Less")</f>
        <v>Greater</v>
      </c>
      <c r="AE781" s="9"/>
      <c r="AF781" t="s">
        <v>30</v>
      </c>
      <c r="AG781" s="1">
        <v>2.75</v>
      </c>
      <c r="AH781" s="2">
        <v>48305</v>
      </c>
      <c r="AI781" s="2">
        <v>45748</v>
      </c>
      <c r="AJ781" t="s">
        <v>31</v>
      </c>
      <c r="AK781" s="2">
        <v>45748</v>
      </c>
      <c r="AL781" t="s">
        <v>32</v>
      </c>
      <c r="AM781" t="s">
        <v>31</v>
      </c>
      <c r="AN781" t="s">
        <v>32</v>
      </c>
      <c r="AO781" t="s">
        <v>31</v>
      </c>
      <c r="AP781" t="s">
        <v>33</v>
      </c>
      <c r="AQ781" t="s">
        <v>31</v>
      </c>
      <c r="AR781" t="s">
        <v>100</v>
      </c>
      <c r="AS781" t="s">
        <v>70</v>
      </c>
      <c r="AT781" s="3">
        <v>2.649</v>
      </c>
      <c r="AU781" s="3">
        <v>3.3159999999999998</v>
      </c>
      <c r="AV781" s="4">
        <v>350000</v>
      </c>
      <c r="AW781" s="5">
        <v>100.54</v>
      </c>
      <c r="AX781" s="6">
        <v>351890</v>
      </c>
      <c r="AY781" s="5">
        <v>102.258</v>
      </c>
      <c r="AZ781" s="4">
        <v>357903</v>
      </c>
      <c r="BA781" s="4">
        <v>6013</v>
      </c>
    </row>
    <row r="782" spans="1:53" x14ac:dyDescent="0.25">
      <c r="A782" t="str">
        <f t="shared" si="34"/>
        <v xml:space="preserve"> </v>
      </c>
      <c r="B782" t="str">
        <f t="shared" si="33"/>
        <v>952531</v>
      </c>
      <c r="C782" t="s">
        <v>680</v>
      </c>
      <c r="D782" t="s">
        <v>27</v>
      </c>
      <c r="E782" t="s">
        <v>681</v>
      </c>
      <c r="F782" t="s">
        <v>1108</v>
      </c>
      <c r="G782" t="s">
        <v>310</v>
      </c>
      <c r="H782" t="str">
        <f>F782&amp;", "&amp;G782</f>
        <v>Polk, IA</v>
      </c>
      <c r="I782" t="s">
        <v>1195</v>
      </c>
      <c r="J782" s="7">
        <v>19153</v>
      </c>
      <c r="K782" t="s">
        <v>1226</v>
      </c>
      <c r="L782">
        <v>62999</v>
      </c>
      <c r="M782">
        <v>54453</v>
      </c>
      <c r="N782">
        <v>2404</v>
      </c>
      <c r="O782">
        <v>60</v>
      </c>
      <c r="P782">
        <v>4445</v>
      </c>
      <c r="Q782">
        <v>47</v>
      </c>
      <c r="R782">
        <v>436</v>
      </c>
      <c r="S782">
        <v>1154</v>
      </c>
      <c r="T782" s="12">
        <v>86.434705312782739</v>
      </c>
      <c r="U782" s="9">
        <f>N782/L782</f>
        <v>3.8159335862474004E-2</v>
      </c>
      <c r="V782" s="9">
        <f>O782/L782</f>
        <v>9.5239606977888535E-4</v>
      </c>
      <c r="W782" s="9">
        <f>P782/L782</f>
        <v>7.0556675502785757E-2</v>
      </c>
      <c r="X782" s="9">
        <f>Q782/L782</f>
        <v>7.4604358799346018E-4</v>
      </c>
      <c r="Y782" s="9">
        <f>R782/L782</f>
        <v>6.9207447737265667E-3</v>
      </c>
      <c r="Z782" s="9">
        <f>S782/L782</f>
        <v>1.8317751075413894E-2</v>
      </c>
      <c r="AA782" s="9">
        <f>SUM(N782:S782)/L782</f>
        <v>0.13565294687217258</v>
      </c>
      <c r="AB782" s="9" t="str">
        <f>IF(T782&gt;73,"Greater","Less")</f>
        <v>Greater</v>
      </c>
      <c r="AC782" s="9" t="str">
        <f>IF(T782&gt;VLOOKUP(G782,Some_data!$C$3144:$M$3196,11,FALSE),"Greater","Less")</f>
        <v>Less</v>
      </c>
      <c r="AD782" s="9" t="str">
        <f>IF(T782&gt;VLOOKUP(J782,Some_data!$A$2:$M$3143,13,FALSE),"Greater","Less")</f>
        <v>Greater</v>
      </c>
      <c r="AE782" s="12">
        <f>IF(AD782="Greater",0,1)</f>
        <v>0</v>
      </c>
      <c r="AF782" t="s">
        <v>87</v>
      </c>
      <c r="AG782" s="1">
        <v>2.7</v>
      </c>
      <c r="AH782" s="2">
        <v>46905</v>
      </c>
      <c r="AI782" s="2">
        <v>46174</v>
      </c>
      <c r="AJ782" t="s">
        <v>31</v>
      </c>
      <c r="AK782" s="2">
        <v>46174</v>
      </c>
      <c r="AL782" t="s">
        <v>88</v>
      </c>
      <c r="AM782" t="s">
        <v>31</v>
      </c>
      <c r="AN782" t="s">
        <v>88</v>
      </c>
      <c r="AO782" t="s">
        <v>31</v>
      </c>
      <c r="AP782" t="s">
        <v>33</v>
      </c>
      <c r="AQ782" t="s">
        <v>31</v>
      </c>
      <c r="AR782" t="s">
        <v>100</v>
      </c>
      <c r="AS782" t="s">
        <v>70</v>
      </c>
      <c r="AT782" s="3">
        <v>2.7</v>
      </c>
      <c r="AU782" s="3">
        <v>3.234</v>
      </c>
      <c r="AV782" s="4">
        <v>1145000</v>
      </c>
      <c r="AW782" s="5">
        <v>100</v>
      </c>
      <c r="AX782" s="6">
        <v>1145000</v>
      </c>
      <c r="AY782" s="5">
        <v>106.21299999999999</v>
      </c>
      <c r="AZ782" s="4">
        <v>1216138.8500000001</v>
      </c>
      <c r="BA782" s="4">
        <v>71138.850000000006</v>
      </c>
    </row>
    <row r="783" spans="1:53" hidden="1" x14ac:dyDescent="0.25">
      <c r="A783" t="str">
        <f t="shared" si="34"/>
        <v>Dup</v>
      </c>
      <c r="B783" t="str">
        <f t="shared" si="33"/>
        <v>952531</v>
      </c>
      <c r="C783" t="s">
        <v>682</v>
      </c>
      <c r="D783" t="s">
        <v>27</v>
      </c>
      <c r="E783" t="s">
        <v>681</v>
      </c>
      <c r="F783" t="s">
        <v>1108</v>
      </c>
      <c r="G783" t="s">
        <v>310</v>
      </c>
      <c r="H783" t="str">
        <f>F783&amp;", "&amp;G783</f>
        <v>Polk, IA</v>
      </c>
      <c r="I783" t="s">
        <v>1195</v>
      </c>
      <c r="J783" s="7">
        <v>19153</v>
      </c>
      <c r="K783" t="s">
        <v>1226</v>
      </c>
      <c r="L783">
        <v>62999</v>
      </c>
      <c r="M783">
        <v>54453</v>
      </c>
      <c r="N783">
        <v>2404</v>
      </c>
      <c r="O783">
        <v>60</v>
      </c>
      <c r="P783">
        <v>4445</v>
      </c>
      <c r="Q783">
        <v>47</v>
      </c>
      <c r="R783">
        <v>436</v>
      </c>
      <c r="S783">
        <v>1154</v>
      </c>
      <c r="T783" s="12">
        <v>86.434705312782739</v>
      </c>
      <c r="U783" s="9">
        <f>N783/L783</f>
        <v>3.8159335862474004E-2</v>
      </c>
      <c r="V783" s="9">
        <f>O783/L783</f>
        <v>9.5239606977888535E-4</v>
      </c>
      <c r="W783" s="9">
        <f>P783/L783</f>
        <v>7.0556675502785757E-2</v>
      </c>
      <c r="X783" s="9">
        <f>Q783/L783</f>
        <v>7.4604358799346018E-4</v>
      </c>
      <c r="Y783" s="9">
        <f>R783/L783</f>
        <v>6.9207447737265667E-3</v>
      </c>
      <c r="Z783" s="9">
        <f>S783/L783</f>
        <v>1.8317751075413894E-2</v>
      </c>
      <c r="AA783" s="9">
        <f>SUM(N783:S783)/L783</f>
        <v>0.13565294687217258</v>
      </c>
      <c r="AB783" s="9" t="str">
        <f>IF(T783&gt;73,"Greater","Less")</f>
        <v>Greater</v>
      </c>
      <c r="AC783" s="9" t="str">
        <f>IF(T783&gt;VLOOKUP(G783,Some_data!$C$3144:$M$3196,11,FALSE),"Greater","Less")</f>
        <v>Less</v>
      </c>
      <c r="AD783" s="9" t="str">
        <f>IF(T783&gt;VLOOKUP(J783,Some_data!$A$2:$M$3143,13,FALSE),"Greater","Less")</f>
        <v>Greater</v>
      </c>
      <c r="AE783" s="9"/>
      <c r="AF783" t="s">
        <v>87</v>
      </c>
      <c r="AG783" s="1">
        <v>2.85</v>
      </c>
      <c r="AH783" s="2">
        <v>47270</v>
      </c>
      <c r="AI783" s="2">
        <v>46174</v>
      </c>
      <c r="AJ783" t="s">
        <v>31</v>
      </c>
      <c r="AK783" s="2">
        <v>46174</v>
      </c>
      <c r="AL783" t="s">
        <v>88</v>
      </c>
      <c r="AM783" t="s">
        <v>31</v>
      </c>
      <c r="AN783" t="s">
        <v>88</v>
      </c>
      <c r="AO783" t="s">
        <v>31</v>
      </c>
      <c r="AP783" t="s">
        <v>33</v>
      </c>
      <c r="AQ783" t="s">
        <v>31</v>
      </c>
      <c r="AR783" t="s">
        <v>100</v>
      </c>
      <c r="AS783" t="s">
        <v>70</v>
      </c>
      <c r="AT783" s="3">
        <v>2.85</v>
      </c>
      <c r="AU783" s="3">
        <v>3.4239999999999999</v>
      </c>
      <c r="AV783" s="4">
        <v>1180000</v>
      </c>
      <c r="AW783" s="5">
        <v>100</v>
      </c>
      <c r="AX783" s="6">
        <v>1180000</v>
      </c>
      <c r="AY783" s="5">
        <v>106.185</v>
      </c>
      <c r="AZ783" s="4">
        <v>1252983</v>
      </c>
      <c r="BA783" s="4">
        <v>72983</v>
      </c>
    </row>
    <row r="784" spans="1:53" hidden="1" x14ac:dyDescent="0.25">
      <c r="A784" t="str">
        <f t="shared" si="34"/>
        <v>Dup</v>
      </c>
      <c r="B784" t="str">
        <f t="shared" si="33"/>
        <v>952531</v>
      </c>
      <c r="C784" t="s">
        <v>683</v>
      </c>
      <c r="D784" t="s">
        <v>27</v>
      </c>
      <c r="E784" t="s">
        <v>681</v>
      </c>
      <c r="F784" t="s">
        <v>1108</v>
      </c>
      <c r="G784" t="s">
        <v>310</v>
      </c>
      <c r="H784" t="str">
        <f>F784&amp;", "&amp;G784</f>
        <v>Polk, IA</v>
      </c>
      <c r="I784" t="s">
        <v>1195</v>
      </c>
      <c r="J784" s="7">
        <v>19153</v>
      </c>
      <c r="K784" t="s">
        <v>1226</v>
      </c>
      <c r="L784">
        <v>62999</v>
      </c>
      <c r="M784">
        <v>54453</v>
      </c>
      <c r="N784">
        <v>2404</v>
      </c>
      <c r="O784">
        <v>60</v>
      </c>
      <c r="P784">
        <v>4445</v>
      </c>
      <c r="Q784">
        <v>47</v>
      </c>
      <c r="R784">
        <v>436</v>
      </c>
      <c r="S784">
        <v>1154</v>
      </c>
      <c r="T784" s="12">
        <v>86.434705312782739</v>
      </c>
      <c r="U784" s="9">
        <f>N784/L784</f>
        <v>3.8159335862474004E-2</v>
      </c>
      <c r="V784" s="9">
        <f>O784/L784</f>
        <v>9.5239606977888535E-4</v>
      </c>
      <c r="W784" s="9">
        <f>P784/L784</f>
        <v>7.0556675502785757E-2</v>
      </c>
      <c r="X784" s="9">
        <f>Q784/L784</f>
        <v>7.4604358799346018E-4</v>
      </c>
      <c r="Y784" s="9">
        <f>R784/L784</f>
        <v>6.9207447737265667E-3</v>
      </c>
      <c r="Z784" s="9">
        <f>S784/L784</f>
        <v>1.8317751075413894E-2</v>
      </c>
      <c r="AA784" s="9">
        <f>SUM(N784:S784)/L784</f>
        <v>0.13565294687217258</v>
      </c>
      <c r="AB784" s="9" t="str">
        <f>IF(T784&gt;73,"Greater","Less")</f>
        <v>Greater</v>
      </c>
      <c r="AC784" s="9" t="str">
        <f>IF(T784&gt;VLOOKUP(G784,Some_data!$C$3144:$M$3196,11,FALSE),"Greater","Less")</f>
        <v>Less</v>
      </c>
      <c r="AD784" s="9" t="str">
        <f>IF(T784&gt;VLOOKUP(J784,Some_data!$A$2:$M$3143,13,FALSE),"Greater","Less")</f>
        <v>Greater</v>
      </c>
      <c r="AE784" s="9"/>
      <c r="AF784" t="s">
        <v>87</v>
      </c>
      <c r="AG784" s="1">
        <v>2.95</v>
      </c>
      <c r="AH784" s="2">
        <v>47635</v>
      </c>
      <c r="AI784" s="2">
        <v>46174</v>
      </c>
      <c r="AJ784" t="s">
        <v>31</v>
      </c>
      <c r="AK784" s="2">
        <v>46174</v>
      </c>
      <c r="AL784" t="s">
        <v>88</v>
      </c>
      <c r="AM784" t="s">
        <v>31</v>
      </c>
      <c r="AN784" t="s">
        <v>88</v>
      </c>
      <c r="AO784" t="s">
        <v>31</v>
      </c>
      <c r="AP784" t="s">
        <v>33</v>
      </c>
      <c r="AQ784" t="s">
        <v>31</v>
      </c>
      <c r="AR784" t="s">
        <v>100</v>
      </c>
      <c r="AS784" t="s">
        <v>70</v>
      </c>
      <c r="AT784" s="3">
        <v>2.95</v>
      </c>
      <c r="AU784" s="3">
        <v>3.5510000000000002</v>
      </c>
      <c r="AV784" s="4">
        <v>1210000</v>
      </c>
      <c r="AW784" s="5">
        <v>100</v>
      </c>
      <c r="AX784" s="6">
        <v>1210000</v>
      </c>
      <c r="AY784" s="5">
        <v>105.964</v>
      </c>
      <c r="AZ784" s="4">
        <v>1282164.3999999999</v>
      </c>
      <c r="BA784" s="4">
        <v>72164.399999999994</v>
      </c>
    </row>
    <row r="785" spans="1:53" hidden="1" x14ac:dyDescent="0.25">
      <c r="A785" t="str">
        <f t="shared" si="34"/>
        <v>Dup</v>
      </c>
      <c r="B785" t="str">
        <f t="shared" si="33"/>
        <v>952531</v>
      </c>
      <c r="C785" t="s">
        <v>684</v>
      </c>
      <c r="D785" t="s">
        <v>27</v>
      </c>
      <c r="E785" t="s">
        <v>681</v>
      </c>
      <c r="F785" t="s">
        <v>1108</v>
      </c>
      <c r="G785" t="s">
        <v>310</v>
      </c>
      <c r="H785" t="str">
        <f>F785&amp;", "&amp;G785</f>
        <v>Polk, IA</v>
      </c>
      <c r="I785" t="s">
        <v>1195</v>
      </c>
      <c r="J785" s="7">
        <v>19153</v>
      </c>
      <c r="K785" t="s">
        <v>1226</v>
      </c>
      <c r="L785">
        <v>62999</v>
      </c>
      <c r="M785">
        <v>54453</v>
      </c>
      <c r="N785">
        <v>2404</v>
      </c>
      <c r="O785">
        <v>60</v>
      </c>
      <c r="P785">
        <v>4445</v>
      </c>
      <c r="Q785">
        <v>47</v>
      </c>
      <c r="R785">
        <v>436</v>
      </c>
      <c r="S785">
        <v>1154</v>
      </c>
      <c r="T785" s="12">
        <v>86.434705312782739</v>
      </c>
      <c r="U785" s="9">
        <f>N785/L785</f>
        <v>3.8159335862474004E-2</v>
      </c>
      <c r="V785" s="9">
        <f>O785/L785</f>
        <v>9.5239606977888535E-4</v>
      </c>
      <c r="W785" s="9">
        <f>P785/L785</f>
        <v>7.0556675502785757E-2</v>
      </c>
      <c r="X785" s="9">
        <f>Q785/L785</f>
        <v>7.4604358799346018E-4</v>
      </c>
      <c r="Y785" s="9">
        <f>R785/L785</f>
        <v>6.9207447737265667E-3</v>
      </c>
      <c r="Z785" s="9">
        <f>S785/L785</f>
        <v>1.8317751075413894E-2</v>
      </c>
      <c r="AA785" s="9">
        <f>SUM(N785:S785)/L785</f>
        <v>0.13565294687217258</v>
      </c>
      <c r="AB785" s="9" t="str">
        <f>IF(T785&gt;73,"Greater","Less")</f>
        <v>Greater</v>
      </c>
      <c r="AC785" s="9" t="str">
        <f>IF(T785&gt;VLOOKUP(G785,Some_data!$C$3144:$M$3196,11,FALSE),"Greater","Less")</f>
        <v>Less</v>
      </c>
      <c r="AD785" s="9" t="str">
        <f>IF(T785&gt;VLOOKUP(J785,Some_data!$A$2:$M$3143,13,FALSE),"Greater","Less")</f>
        <v>Greater</v>
      </c>
      <c r="AE785" s="9"/>
      <c r="AF785" t="s">
        <v>87</v>
      </c>
      <c r="AG785" s="1">
        <v>3</v>
      </c>
      <c r="AH785" s="2">
        <v>48000</v>
      </c>
      <c r="AI785" s="2">
        <v>46174</v>
      </c>
      <c r="AJ785" t="s">
        <v>31</v>
      </c>
      <c r="AK785" s="2">
        <v>46174</v>
      </c>
      <c r="AL785" t="s">
        <v>88</v>
      </c>
      <c r="AM785" t="s">
        <v>31</v>
      </c>
      <c r="AN785" t="s">
        <v>88</v>
      </c>
      <c r="AO785" t="s">
        <v>31</v>
      </c>
      <c r="AP785" t="s">
        <v>33</v>
      </c>
      <c r="AQ785" t="s">
        <v>31</v>
      </c>
      <c r="AR785" t="s">
        <v>100</v>
      </c>
      <c r="AS785" t="s">
        <v>70</v>
      </c>
      <c r="AT785" s="3">
        <v>3</v>
      </c>
      <c r="AU785" s="3">
        <v>3.6139999999999999</v>
      </c>
      <c r="AV785" s="4">
        <v>1245000</v>
      </c>
      <c r="AW785" s="5">
        <v>100</v>
      </c>
      <c r="AX785" s="6">
        <v>1245000</v>
      </c>
      <c r="AY785" s="5">
        <v>104.477</v>
      </c>
      <c r="AZ785" s="4">
        <v>1300738.6499999999</v>
      </c>
      <c r="BA785" s="4">
        <v>55738.65</v>
      </c>
    </row>
    <row r="786" spans="1:53" hidden="1" x14ac:dyDescent="0.25">
      <c r="A786" t="str">
        <f t="shared" si="34"/>
        <v>Dup</v>
      </c>
      <c r="B786" t="str">
        <f t="shared" si="33"/>
        <v>952531</v>
      </c>
      <c r="C786" t="s">
        <v>685</v>
      </c>
      <c r="D786" t="s">
        <v>27</v>
      </c>
      <c r="E786" t="s">
        <v>681</v>
      </c>
      <c r="F786" t="s">
        <v>1108</v>
      </c>
      <c r="G786" t="s">
        <v>310</v>
      </c>
      <c r="H786" t="str">
        <f>F786&amp;", "&amp;G786</f>
        <v>Polk, IA</v>
      </c>
      <c r="I786" t="s">
        <v>1195</v>
      </c>
      <c r="J786" s="7">
        <v>19153</v>
      </c>
      <c r="K786" t="s">
        <v>1226</v>
      </c>
      <c r="L786">
        <v>62999</v>
      </c>
      <c r="M786">
        <v>54453</v>
      </c>
      <c r="N786">
        <v>2404</v>
      </c>
      <c r="O786">
        <v>60</v>
      </c>
      <c r="P786">
        <v>4445</v>
      </c>
      <c r="Q786">
        <v>47</v>
      </c>
      <c r="R786">
        <v>436</v>
      </c>
      <c r="S786">
        <v>1154</v>
      </c>
      <c r="T786" s="12">
        <v>86.434705312782739</v>
      </c>
      <c r="U786" s="9">
        <f>N786/L786</f>
        <v>3.8159335862474004E-2</v>
      </c>
      <c r="V786" s="9">
        <f>O786/L786</f>
        <v>9.5239606977888535E-4</v>
      </c>
      <c r="W786" s="9">
        <f>P786/L786</f>
        <v>7.0556675502785757E-2</v>
      </c>
      <c r="X786" s="9">
        <f>Q786/L786</f>
        <v>7.4604358799346018E-4</v>
      </c>
      <c r="Y786" s="9">
        <f>R786/L786</f>
        <v>6.9207447737265667E-3</v>
      </c>
      <c r="Z786" s="9">
        <f>S786/L786</f>
        <v>1.8317751075413894E-2</v>
      </c>
      <c r="AA786" s="9">
        <f>SUM(N786:S786)/L786</f>
        <v>0.13565294687217258</v>
      </c>
      <c r="AB786" s="9" t="str">
        <f>IF(T786&gt;73,"Greater","Less")</f>
        <v>Greater</v>
      </c>
      <c r="AC786" s="9" t="str">
        <f>IF(T786&gt;VLOOKUP(G786,Some_data!$C$3144:$M$3196,11,FALSE),"Greater","Less")</f>
        <v>Less</v>
      </c>
      <c r="AD786" s="9" t="str">
        <f>IF(T786&gt;VLOOKUP(J786,Some_data!$A$2:$M$3143,13,FALSE),"Greater","Less")</f>
        <v>Greater</v>
      </c>
      <c r="AE786" s="9"/>
      <c r="AF786" t="s">
        <v>87</v>
      </c>
      <c r="AG786" s="1">
        <v>3.1</v>
      </c>
      <c r="AH786" s="2">
        <v>48366</v>
      </c>
      <c r="AI786" s="2">
        <v>46174</v>
      </c>
      <c r="AJ786" t="s">
        <v>31</v>
      </c>
      <c r="AK786" s="2">
        <v>46174</v>
      </c>
      <c r="AL786" t="s">
        <v>88</v>
      </c>
      <c r="AM786" t="s">
        <v>31</v>
      </c>
      <c r="AN786" t="s">
        <v>88</v>
      </c>
      <c r="AO786" t="s">
        <v>31</v>
      </c>
      <c r="AP786" t="s">
        <v>33</v>
      </c>
      <c r="AQ786" t="s">
        <v>31</v>
      </c>
      <c r="AR786" t="s">
        <v>100</v>
      </c>
      <c r="AS786" t="s">
        <v>70</v>
      </c>
      <c r="AT786" s="3">
        <v>3.1</v>
      </c>
      <c r="AU786" s="3">
        <v>3.74</v>
      </c>
      <c r="AV786" s="4">
        <v>1285000</v>
      </c>
      <c r="AW786" s="5">
        <v>100</v>
      </c>
      <c r="AX786" s="6">
        <v>1285000</v>
      </c>
      <c r="AY786" s="5">
        <v>104.407</v>
      </c>
      <c r="AZ786" s="4">
        <v>1341629.95</v>
      </c>
      <c r="BA786" s="4">
        <v>56629.95</v>
      </c>
    </row>
    <row r="787" spans="1:53" hidden="1" x14ac:dyDescent="0.25">
      <c r="A787" t="str">
        <f t="shared" si="34"/>
        <v>Dup</v>
      </c>
      <c r="B787" t="str">
        <f t="shared" si="33"/>
        <v>952531</v>
      </c>
      <c r="C787" t="s">
        <v>686</v>
      </c>
      <c r="D787" t="s">
        <v>27</v>
      </c>
      <c r="E787" t="s">
        <v>681</v>
      </c>
      <c r="F787" t="s">
        <v>1108</v>
      </c>
      <c r="G787" t="s">
        <v>310</v>
      </c>
      <c r="H787" t="str">
        <f>F787&amp;", "&amp;G787</f>
        <v>Polk, IA</v>
      </c>
      <c r="I787" t="s">
        <v>1195</v>
      </c>
      <c r="J787" s="7">
        <v>19153</v>
      </c>
      <c r="K787" t="s">
        <v>1226</v>
      </c>
      <c r="L787">
        <v>62999</v>
      </c>
      <c r="M787">
        <v>54453</v>
      </c>
      <c r="N787">
        <v>2404</v>
      </c>
      <c r="O787">
        <v>60</v>
      </c>
      <c r="P787">
        <v>4445</v>
      </c>
      <c r="Q787">
        <v>47</v>
      </c>
      <c r="R787">
        <v>436</v>
      </c>
      <c r="S787">
        <v>1154</v>
      </c>
      <c r="T787" s="12">
        <v>86.434705312782739</v>
      </c>
      <c r="U787" s="9">
        <f>N787/L787</f>
        <v>3.8159335862474004E-2</v>
      </c>
      <c r="V787" s="9">
        <f>O787/L787</f>
        <v>9.5239606977888535E-4</v>
      </c>
      <c r="W787" s="9">
        <f>P787/L787</f>
        <v>7.0556675502785757E-2</v>
      </c>
      <c r="X787" s="9">
        <f>Q787/L787</f>
        <v>7.4604358799346018E-4</v>
      </c>
      <c r="Y787" s="9">
        <f>R787/L787</f>
        <v>6.9207447737265667E-3</v>
      </c>
      <c r="Z787" s="9">
        <f>S787/L787</f>
        <v>1.8317751075413894E-2</v>
      </c>
      <c r="AA787" s="9">
        <f>SUM(N787:S787)/L787</f>
        <v>0.13565294687217258</v>
      </c>
      <c r="AB787" s="9" t="str">
        <f>IF(T787&gt;73,"Greater","Less")</f>
        <v>Greater</v>
      </c>
      <c r="AC787" s="9" t="str">
        <f>IF(T787&gt;VLOOKUP(G787,Some_data!$C$3144:$M$3196,11,FALSE),"Greater","Less")</f>
        <v>Less</v>
      </c>
      <c r="AD787" s="9" t="str">
        <f>IF(T787&gt;VLOOKUP(J787,Some_data!$A$2:$M$3143,13,FALSE),"Greater","Less")</f>
        <v>Greater</v>
      </c>
      <c r="AE787" s="9"/>
      <c r="AF787" t="s">
        <v>87</v>
      </c>
      <c r="AG787" s="1">
        <v>3.15</v>
      </c>
      <c r="AH787" s="2">
        <v>48731</v>
      </c>
      <c r="AI787" s="2">
        <v>46174</v>
      </c>
      <c r="AJ787" t="s">
        <v>31</v>
      </c>
      <c r="AK787" s="2">
        <v>46174</v>
      </c>
      <c r="AL787" t="s">
        <v>88</v>
      </c>
      <c r="AM787" t="s">
        <v>31</v>
      </c>
      <c r="AN787" t="s">
        <v>88</v>
      </c>
      <c r="AO787" t="s">
        <v>31</v>
      </c>
      <c r="AP787" t="s">
        <v>33</v>
      </c>
      <c r="AQ787" t="s">
        <v>31</v>
      </c>
      <c r="AR787" t="s">
        <v>100</v>
      </c>
      <c r="AS787" t="s">
        <v>70</v>
      </c>
      <c r="AT787" s="3">
        <v>3.15</v>
      </c>
      <c r="AU787" s="3">
        <v>3.8039999999999998</v>
      </c>
      <c r="AV787" s="4">
        <v>1325000</v>
      </c>
      <c r="AW787" s="5">
        <v>100</v>
      </c>
      <c r="AX787" s="6">
        <v>1325000</v>
      </c>
      <c r="AY787" s="5">
        <v>104.071</v>
      </c>
      <c r="AZ787" s="4">
        <v>1378940.75</v>
      </c>
      <c r="BA787" s="4">
        <v>53940.75</v>
      </c>
    </row>
    <row r="788" spans="1:53" hidden="1" x14ac:dyDescent="0.25">
      <c r="A788" t="str">
        <f t="shared" si="34"/>
        <v>Dup</v>
      </c>
      <c r="B788" t="str">
        <f t="shared" si="33"/>
        <v>952531</v>
      </c>
      <c r="C788" t="s">
        <v>687</v>
      </c>
      <c r="D788" t="s">
        <v>27</v>
      </c>
      <c r="E788" t="s">
        <v>681</v>
      </c>
      <c r="F788" t="s">
        <v>1108</v>
      </c>
      <c r="G788" t="s">
        <v>310</v>
      </c>
      <c r="H788" t="str">
        <f>F788&amp;", "&amp;G788</f>
        <v>Polk, IA</v>
      </c>
      <c r="I788" t="s">
        <v>1195</v>
      </c>
      <c r="J788" s="7">
        <v>19153</v>
      </c>
      <c r="K788" t="s">
        <v>1226</v>
      </c>
      <c r="L788">
        <v>62999</v>
      </c>
      <c r="M788">
        <v>54453</v>
      </c>
      <c r="N788">
        <v>2404</v>
      </c>
      <c r="O788">
        <v>60</v>
      </c>
      <c r="P788">
        <v>4445</v>
      </c>
      <c r="Q788">
        <v>47</v>
      </c>
      <c r="R788">
        <v>436</v>
      </c>
      <c r="S788">
        <v>1154</v>
      </c>
      <c r="T788" s="12">
        <v>86.434705312782739</v>
      </c>
      <c r="U788" s="9">
        <f>N788/L788</f>
        <v>3.8159335862474004E-2</v>
      </c>
      <c r="V788" s="9">
        <f>O788/L788</f>
        <v>9.5239606977888535E-4</v>
      </c>
      <c r="W788" s="9">
        <f>P788/L788</f>
        <v>7.0556675502785757E-2</v>
      </c>
      <c r="X788" s="9">
        <f>Q788/L788</f>
        <v>7.4604358799346018E-4</v>
      </c>
      <c r="Y788" s="9">
        <f>R788/L788</f>
        <v>6.9207447737265667E-3</v>
      </c>
      <c r="Z788" s="9">
        <f>S788/L788</f>
        <v>1.8317751075413894E-2</v>
      </c>
      <c r="AA788" s="9">
        <f>SUM(N788:S788)/L788</f>
        <v>0.13565294687217258</v>
      </c>
      <c r="AB788" s="9" t="str">
        <f>IF(T788&gt;73,"Greater","Less")</f>
        <v>Greater</v>
      </c>
      <c r="AC788" s="9" t="str">
        <f>IF(T788&gt;VLOOKUP(G788,Some_data!$C$3144:$M$3196,11,FALSE),"Greater","Less")</f>
        <v>Less</v>
      </c>
      <c r="AD788" s="9" t="str">
        <f>IF(T788&gt;VLOOKUP(J788,Some_data!$A$2:$M$3143,13,FALSE),"Greater","Less")</f>
        <v>Greater</v>
      </c>
      <c r="AE788" s="9"/>
      <c r="AF788" t="s">
        <v>87</v>
      </c>
      <c r="AG788" s="1">
        <v>3.2</v>
      </c>
      <c r="AH788" s="2">
        <v>49096</v>
      </c>
      <c r="AI788" s="2">
        <v>46174</v>
      </c>
      <c r="AJ788" t="s">
        <v>31</v>
      </c>
      <c r="AK788" s="2">
        <v>46174</v>
      </c>
      <c r="AL788" t="s">
        <v>88</v>
      </c>
      <c r="AM788" t="s">
        <v>31</v>
      </c>
      <c r="AN788" t="s">
        <v>88</v>
      </c>
      <c r="AO788" t="s">
        <v>31</v>
      </c>
      <c r="AP788" t="s">
        <v>33</v>
      </c>
      <c r="AQ788" t="s">
        <v>31</v>
      </c>
      <c r="AR788" t="s">
        <v>100</v>
      </c>
      <c r="AS788" t="s">
        <v>70</v>
      </c>
      <c r="AT788" s="3">
        <v>3.2</v>
      </c>
      <c r="AU788" s="3">
        <v>3.867</v>
      </c>
      <c r="AV788" s="4">
        <v>1365000</v>
      </c>
      <c r="AW788" s="5">
        <v>100</v>
      </c>
      <c r="AX788" s="6">
        <v>1365000</v>
      </c>
      <c r="AY788" s="5">
        <v>103.723</v>
      </c>
      <c r="AZ788" s="4">
        <v>1415818.95</v>
      </c>
      <c r="BA788" s="4">
        <v>50818.95</v>
      </c>
    </row>
    <row r="789" spans="1:53" hidden="1" x14ac:dyDescent="0.25">
      <c r="A789" t="str">
        <f t="shared" si="34"/>
        <v>Dup</v>
      </c>
      <c r="B789" t="str">
        <f t="shared" si="33"/>
        <v>952531</v>
      </c>
      <c r="C789" t="s">
        <v>688</v>
      </c>
      <c r="D789" t="s">
        <v>27</v>
      </c>
      <c r="E789" t="s">
        <v>681</v>
      </c>
      <c r="F789" t="s">
        <v>1108</v>
      </c>
      <c r="G789" t="s">
        <v>310</v>
      </c>
      <c r="H789" t="str">
        <f>F789&amp;", "&amp;G789</f>
        <v>Polk, IA</v>
      </c>
      <c r="I789" t="s">
        <v>1195</v>
      </c>
      <c r="J789" s="7">
        <v>19153</v>
      </c>
      <c r="K789" t="s">
        <v>1226</v>
      </c>
      <c r="L789">
        <v>62999</v>
      </c>
      <c r="M789">
        <v>54453</v>
      </c>
      <c r="N789">
        <v>2404</v>
      </c>
      <c r="O789">
        <v>60</v>
      </c>
      <c r="P789">
        <v>4445</v>
      </c>
      <c r="Q789">
        <v>47</v>
      </c>
      <c r="R789">
        <v>436</v>
      </c>
      <c r="S789">
        <v>1154</v>
      </c>
      <c r="T789" s="12">
        <v>86.434705312782739</v>
      </c>
      <c r="U789" s="9">
        <f>N789/L789</f>
        <v>3.8159335862474004E-2</v>
      </c>
      <c r="V789" s="9">
        <f>O789/L789</f>
        <v>9.5239606977888535E-4</v>
      </c>
      <c r="W789" s="9">
        <f>P789/L789</f>
        <v>7.0556675502785757E-2</v>
      </c>
      <c r="X789" s="9">
        <f>Q789/L789</f>
        <v>7.4604358799346018E-4</v>
      </c>
      <c r="Y789" s="9">
        <f>R789/L789</f>
        <v>6.9207447737265667E-3</v>
      </c>
      <c r="Z789" s="9">
        <f>S789/L789</f>
        <v>1.8317751075413894E-2</v>
      </c>
      <c r="AA789" s="9">
        <f>SUM(N789:S789)/L789</f>
        <v>0.13565294687217258</v>
      </c>
      <c r="AB789" s="9" t="str">
        <f>IF(T789&gt;73,"Greater","Less")</f>
        <v>Greater</v>
      </c>
      <c r="AC789" s="9" t="str">
        <f>IF(T789&gt;VLOOKUP(G789,Some_data!$C$3144:$M$3196,11,FALSE),"Greater","Less")</f>
        <v>Less</v>
      </c>
      <c r="AD789" s="9" t="str">
        <f>IF(T789&gt;VLOOKUP(J789,Some_data!$A$2:$M$3143,13,FALSE),"Greater","Less")</f>
        <v>Greater</v>
      </c>
      <c r="AE789" s="9"/>
      <c r="AF789" t="s">
        <v>87</v>
      </c>
      <c r="AG789" s="1">
        <v>3.25</v>
      </c>
      <c r="AH789" s="2">
        <v>49461</v>
      </c>
      <c r="AI789" s="2">
        <v>46174</v>
      </c>
      <c r="AJ789" t="s">
        <v>31</v>
      </c>
      <c r="AK789" s="2">
        <v>46174</v>
      </c>
      <c r="AL789" t="s">
        <v>88</v>
      </c>
      <c r="AM789" t="s">
        <v>31</v>
      </c>
      <c r="AN789" t="s">
        <v>88</v>
      </c>
      <c r="AO789" t="s">
        <v>31</v>
      </c>
      <c r="AP789" t="s">
        <v>33</v>
      </c>
      <c r="AQ789" t="s">
        <v>31</v>
      </c>
      <c r="AR789" t="s">
        <v>100</v>
      </c>
      <c r="AS789" t="s">
        <v>70</v>
      </c>
      <c r="AT789" s="3">
        <v>3.25</v>
      </c>
      <c r="AU789" s="3">
        <v>3.93</v>
      </c>
      <c r="AV789" s="4">
        <v>1410000</v>
      </c>
      <c r="AW789" s="5">
        <v>100</v>
      </c>
      <c r="AX789" s="6">
        <v>1410000</v>
      </c>
      <c r="AY789" s="5">
        <v>103.54300000000001</v>
      </c>
      <c r="AZ789" s="4">
        <v>1459956.3</v>
      </c>
      <c r="BA789" s="4">
        <v>49956.3</v>
      </c>
    </row>
    <row r="790" spans="1:53" hidden="1" x14ac:dyDescent="0.25">
      <c r="A790" t="str">
        <f t="shared" si="34"/>
        <v>Dup</v>
      </c>
      <c r="B790" t="str">
        <f t="shared" si="33"/>
        <v>952531</v>
      </c>
      <c r="C790" t="s">
        <v>689</v>
      </c>
      <c r="D790" t="s">
        <v>27</v>
      </c>
      <c r="E790" t="s">
        <v>681</v>
      </c>
      <c r="F790" t="s">
        <v>1108</v>
      </c>
      <c r="G790" t="s">
        <v>310</v>
      </c>
      <c r="H790" t="str">
        <f>F790&amp;", "&amp;G790</f>
        <v>Polk, IA</v>
      </c>
      <c r="I790" t="s">
        <v>1195</v>
      </c>
      <c r="J790" s="7">
        <v>19153</v>
      </c>
      <c r="K790" t="s">
        <v>1226</v>
      </c>
      <c r="L790">
        <v>62999</v>
      </c>
      <c r="M790">
        <v>54453</v>
      </c>
      <c r="N790">
        <v>2404</v>
      </c>
      <c r="O790">
        <v>60</v>
      </c>
      <c r="P790">
        <v>4445</v>
      </c>
      <c r="Q790">
        <v>47</v>
      </c>
      <c r="R790">
        <v>436</v>
      </c>
      <c r="S790">
        <v>1154</v>
      </c>
      <c r="T790" s="12">
        <v>86.434705312782739</v>
      </c>
      <c r="U790" s="9">
        <f>N790/L790</f>
        <v>3.8159335862474004E-2</v>
      </c>
      <c r="V790" s="9">
        <f>O790/L790</f>
        <v>9.5239606977888535E-4</v>
      </c>
      <c r="W790" s="9">
        <f>P790/L790</f>
        <v>7.0556675502785757E-2</v>
      </c>
      <c r="X790" s="9">
        <f>Q790/L790</f>
        <v>7.4604358799346018E-4</v>
      </c>
      <c r="Y790" s="9">
        <f>R790/L790</f>
        <v>6.9207447737265667E-3</v>
      </c>
      <c r="Z790" s="9">
        <f>S790/L790</f>
        <v>1.8317751075413894E-2</v>
      </c>
      <c r="AA790" s="9">
        <f>SUM(N790:S790)/L790</f>
        <v>0.13565294687217258</v>
      </c>
      <c r="AB790" s="9" t="str">
        <f>IF(T790&gt;73,"Greater","Less")</f>
        <v>Greater</v>
      </c>
      <c r="AC790" s="9" t="str">
        <f>IF(T790&gt;VLOOKUP(G790,Some_data!$C$3144:$M$3196,11,FALSE),"Greater","Less")</f>
        <v>Less</v>
      </c>
      <c r="AD790" s="9" t="str">
        <f>IF(T790&gt;VLOOKUP(J790,Some_data!$A$2:$M$3143,13,FALSE),"Greater","Less")</f>
        <v>Greater</v>
      </c>
      <c r="AE790" s="9"/>
      <c r="AF790" t="s">
        <v>87</v>
      </c>
      <c r="AG790" s="1">
        <v>3.3</v>
      </c>
      <c r="AH790" s="2">
        <v>49827</v>
      </c>
      <c r="AI790" s="2">
        <v>46174</v>
      </c>
      <c r="AJ790" t="s">
        <v>31</v>
      </c>
      <c r="AK790" s="2">
        <v>46174</v>
      </c>
      <c r="AL790" t="s">
        <v>88</v>
      </c>
      <c r="AM790" t="s">
        <v>31</v>
      </c>
      <c r="AN790" t="s">
        <v>88</v>
      </c>
      <c r="AO790" t="s">
        <v>31</v>
      </c>
      <c r="AP790" t="s">
        <v>33</v>
      </c>
      <c r="AQ790" t="s">
        <v>31</v>
      </c>
      <c r="AR790" t="s">
        <v>100</v>
      </c>
      <c r="AS790" t="s">
        <v>70</v>
      </c>
      <c r="AT790" s="3">
        <v>3.3</v>
      </c>
      <c r="AU790" s="3">
        <v>3.9940000000000002</v>
      </c>
      <c r="AV790" s="4">
        <v>1455000</v>
      </c>
      <c r="AW790" s="5">
        <v>100</v>
      </c>
      <c r="AX790" s="6">
        <v>1455000</v>
      </c>
      <c r="AY790" s="5">
        <v>103.58799999999999</v>
      </c>
      <c r="AZ790" s="4">
        <v>1507205.4</v>
      </c>
      <c r="BA790" s="4">
        <v>52205.4</v>
      </c>
    </row>
    <row r="791" spans="1:53" x14ac:dyDescent="0.25">
      <c r="A791" t="str">
        <f t="shared" si="34"/>
        <v xml:space="preserve"> </v>
      </c>
      <c r="B791" t="str">
        <f t="shared" si="33"/>
        <v>955686</v>
      </c>
      <c r="C791" t="s">
        <v>1045</v>
      </c>
      <c r="D791" t="s">
        <v>27</v>
      </c>
      <c r="E791" t="s">
        <v>1046</v>
      </c>
      <c r="F791" t="s">
        <v>1083</v>
      </c>
      <c r="G791" t="s">
        <v>42</v>
      </c>
      <c r="H791" t="str">
        <f>F791&amp;", "&amp;G791</f>
        <v>Dakota, MN</v>
      </c>
      <c r="I791" t="s">
        <v>1171</v>
      </c>
      <c r="J791" s="7">
        <v>27037</v>
      </c>
      <c r="K791" t="s">
        <v>1227</v>
      </c>
      <c r="L791">
        <v>42912</v>
      </c>
      <c r="M791">
        <v>34183</v>
      </c>
      <c r="N791">
        <v>2188</v>
      </c>
      <c r="O791">
        <v>132</v>
      </c>
      <c r="P791">
        <v>2533</v>
      </c>
      <c r="Q791">
        <v>0</v>
      </c>
      <c r="R791">
        <v>2214</v>
      </c>
      <c r="S791">
        <v>1662</v>
      </c>
      <c r="T791" s="12">
        <v>79.658370618941092</v>
      </c>
      <c r="U791" s="9">
        <f>N791/L791</f>
        <v>5.0988068605518272E-2</v>
      </c>
      <c r="V791" s="9">
        <f>O791/L791</f>
        <v>3.0760626398210291E-3</v>
      </c>
      <c r="W791" s="9">
        <f>P791/L791</f>
        <v>5.9027777777777776E-2</v>
      </c>
      <c r="X791" s="9">
        <f>Q791/L791</f>
        <v>0</v>
      </c>
      <c r="Y791" s="9">
        <f>R791/L791</f>
        <v>5.1593959731543626E-2</v>
      </c>
      <c r="Z791" s="9">
        <f>S791/L791</f>
        <v>3.8730425055928414E-2</v>
      </c>
      <c r="AA791" s="9">
        <f>SUM(N791:S791)/L791</f>
        <v>0.20341629381058912</v>
      </c>
      <c r="AB791" s="9" t="str">
        <f>IF(T791&gt;73,"Greater","Less")</f>
        <v>Greater</v>
      </c>
      <c r="AC791" s="9" t="str">
        <f>IF(T791&gt;VLOOKUP(G791,Some_data!$C$3144:$M$3196,11,FALSE),"Greater","Less")</f>
        <v>Less</v>
      </c>
      <c r="AD791" s="9" t="str">
        <f>IF(T791&gt;VLOOKUP(J791,Some_data!$A$2:$M$3143,13,FALSE),"Greater","Less")</f>
        <v>Less</v>
      </c>
      <c r="AE791" s="12">
        <f>IF(AD791="Greater",0,1)</f>
        <v>1</v>
      </c>
      <c r="AF791" t="s">
        <v>87</v>
      </c>
      <c r="AG791" s="1">
        <v>3.55</v>
      </c>
      <c r="AH791" s="2">
        <v>49706</v>
      </c>
      <c r="AI791" s="2">
        <v>46419</v>
      </c>
      <c r="AJ791" t="s">
        <v>31</v>
      </c>
      <c r="AK791" s="2">
        <v>46419</v>
      </c>
      <c r="AL791" t="s">
        <v>31</v>
      </c>
      <c r="AM791" t="s">
        <v>89</v>
      </c>
      <c r="AN791" t="s">
        <v>31</v>
      </c>
      <c r="AO791" t="s">
        <v>1016</v>
      </c>
      <c r="AP791" t="s">
        <v>33</v>
      </c>
      <c r="AQ791" t="s">
        <v>31</v>
      </c>
      <c r="AR791" t="s">
        <v>60</v>
      </c>
      <c r="AS791" t="s">
        <v>966</v>
      </c>
      <c r="AT791" s="3">
        <v>3.55</v>
      </c>
      <c r="AU791" s="3">
        <v>4.3099999999999996</v>
      </c>
      <c r="AV791" s="4">
        <v>7615000</v>
      </c>
      <c r="AW791" s="5">
        <v>100</v>
      </c>
      <c r="AX791" s="6">
        <v>7615000</v>
      </c>
      <c r="AY791" s="5">
        <v>105.495</v>
      </c>
      <c r="AZ791" s="4">
        <v>8033444.25</v>
      </c>
      <c r="BA791" s="4">
        <v>418444.25</v>
      </c>
    </row>
    <row r="792" spans="1:53" hidden="1" x14ac:dyDescent="0.25">
      <c r="A792" t="str">
        <f t="shared" si="34"/>
        <v>Dup</v>
      </c>
      <c r="B792" t="str">
        <f t="shared" si="33"/>
        <v>955686</v>
      </c>
      <c r="C792" t="s">
        <v>1047</v>
      </c>
      <c r="D792" t="s">
        <v>27</v>
      </c>
      <c r="E792" t="s">
        <v>1046</v>
      </c>
      <c r="F792" t="s">
        <v>1083</v>
      </c>
      <c r="G792" t="s">
        <v>42</v>
      </c>
      <c r="H792" t="str">
        <f>F792&amp;", "&amp;G792</f>
        <v>Dakota, MN</v>
      </c>
      <c r="I792" t="s">
        <v>1171</v>
      </c>
      <c r="J792" s="7">
        <v>27037</v>
      </c>
      <c r="K792" t="s">
        <v>1227</v>
      </c>
      <c r="L792">
        <v>42912</v>
      </c>
      <c r="M792">
        <v>34183</v>
      </c>
      <c r="N792">
        <v>2188</v>
      </c>
      <c r="O792">
        <v>132</v>
      </c>
      <c r="P792">
        <v>2533</v>
      </c>
      <c r="Q792">
        <v>0</v>
      </c>
      <c r="R792">
        <v>2214</v>
      </c>
      <c r="S792">
        <v>1662</v>
      </c>
      <c r="T792" s="12">
        <v>79.658370618941092</v>
      </c>
      <c r="U792" s="9">
        <f>N792/L792</f>
        <v>5.0988068605518272E-2</v>
      </c>
      <c r="V792" s="9">
        <f>O792/L792</f>
        <v>3.0760626398210291E-3</v>
      </c>
      <c r="W792" s="9">
        <f>P792/L792</f>
        <v>5.9027777777777776E-2</v>
      </c>
      <c r="X792" s="9">
        <f>Q792/L792</f>
        <v>0</v>
      </c>
      <c r="Y792" s="9">
        <f>R792/L792</f>
        <v>5.1593959731543626E-2</v>
      </c>
      <c r="Z792" s="9">
        <f>S792/L792</f>
        <v>3.8730425055928414E-2</v>
      </c>
      <c r="AA792" s="9">
        <f>SUM(N792:S792)/L792</f>
        <v>0.20341629381058912</v>
      </c>
      <c r="AB792" s="9" t="str">
        <f>IF(T792&gt;73,"Greater","Less")</f>
        <v>Greater</v>
      </c>
      <c r="AC792" s="9" t="str">
        <f>IF(T792&gt;VLOOKUP(G792,Some_data!$C$3144:$M$3196,11,FALSE),"Greater","Less")</f>
        <v>Less</v>
      </c>
      <c r="AD792" s="9" t="str">
        <f>IF(T792&gt;VLOOKUP(J792,Some_data!$A$2:$M$3143,13,FALSE),"Greater","Less")</f>
        <v>Less</v>
      </c>
      <c r="AE792" s="9"/>
      <c r="AF792" t="s">
        <v>87</v>
      </c>
      <c r="AG792" s="1">
        <v>3.6</v>
      </c>
      <c r="AH792" s="2">
        <v>50072</v>
      </c>
      <c r="AI792" s="2">
        <v>46419</v>
      </c>
      <c r="AJ792" t="s">
        <v>31</v>
      </c>
      <c r="AK792" s="2">
        <v>46419</v>
      </c>
      <c r="AL792" t="s">
        <v>31</v>
      </c>
      <c r="AM792" t="s">
        <v>89</v>
      </c>
      <c r="AN792" t="s">
        <v>31</v>
      </c>
      <c r="AO792" t="s">
        <v>1016</v>
      </c>
      <c r="AP792" t="s">
        <v>33</v>
      </c>
      <c r="AQ792" t="s">
        <v>31</v>
      </c>
      <c r="AR792" t="s">
        <v>60</v>
      </c>
      <c r="AS792" t="s">
        <v>966</v>
      </c>
      <c r="AT792" s="3">
        <v>3.6</v>
      </c>
      <c r="AU792" s="3">
        <v>4.3730000000000002</v>
      </c>
      <c r="AV792" s="4">
        <v>7885000</v>
      </c>
      <c r="AW792" s="5">
        <v>100</v>
      </c>
      <c r="AX792" s="6">
        <v>7885000</v>
      </c>
      <c r="AY792" s="5">
        <v>105.23</v>
      </c>
      <c r="AZ792" s="4">
        <v>8297385.5</v>
      </c>
      <c r="BA792" s="4">
        <v>412385.5</v>
      </c>
    </row>
    <row r="793" spans="1:53" hidden="1" x14ac:dyDescent="0.25">
      <c r="A793" t="str">
        <f t="shared" si="34"/>
        <v>Dup</v>
      </c>
      <c r="B793" t="str">
        <f t="shared" si="33"/>
        <v>955686</v>
      </c>
      <c r="C793" t="s">
        <v>1048</v>
      </c>
      <c r="D793" t="s">
        <v>27</v>
      </c>
      <c r="E793" t="s">
        <v>1046</v>
      </c>
      <c r="F793" t="s">
        <v>1083</v>
      </c>
      <c r="G793" t="s">
        <v>42</v>
      </c>
      <c r="H793" t="str">
        <f>F793&amp;", "&amp;G793</f>
        <v>Dakota, MN</v>
      </c>
      <c r="I793" t="s">
        <v>1171</v>
      </c>
      <c r="J793" s="7">
        <v>27037</v>
      </c>
      <c r="K793" t="s">
        <v>1227</v>
      </c>
      <c r="L793">
        <v>42912</v>
      </c>
      <c r="M793">
        <v>34183</v>
      </c>
      <c r="N793">
        <v>2188</v>
      </c>
      <c r="O793">
        <v>132</v>
      </c>
      <c r="P793">
        <v>2533</v>
      </c>
      <c r="Q793">
        <v>0</v>
      </c>
      <c r="R793">
        <v>2214</v>
      </c>
      <c r="S793">
        <v>1662</v>
      </c>
      <c r="T793" s="12">
        <v>79.658370618941092</v>
      </c>
      <c r="U793" s="9">
        <f>N793/L793</f>
        <v>5.0988068605518272E-2</v>
      </c>
      <c r="V793" s="9">
        <f>O793/L793</f>
        <v>3.0760626398210291E-3</v>
      </c>
      <c r="W793" s="9">
        <f>P793/L793</f>
        <v>5.9027777777777776E-2</v>
      </c>
      <c r="X793" s="9">
        <f>Q793/L793</f>
        <v>0</v>
      </c>
      <c r="Y793" s="9">
        <f>R793/L793</f>
        <v>5.1593959731543626E-2</v>
      </c>
      <c r="Z793" s="9">
        <f>S793/L793</f>
        <v>3.8730425055928414E-2</v>
      </c>
      <c r="AA793" s="9">
        <f>SUM(N793:S793)/L793</f>
        <v>0.20341629381058912</v>
      </c>
      <c r="AB793" s="9" t="str">
        <f>IF(T793&gt;73,"Greater","Less")</f>
        <v>Greater</v>
      </c>
      <c r="AC793" s="9" t="str">
        <f>IF(T793&gt;VLOOKUP(G793,Some_data!$C$3144:$M$3196,11,FALSE),"Greater","Less")</f>
        <v>Less</v>
      </c>
      <c r="AD793" s="9" t="str">
        <f>IF(T793&gt;VLOOKUP(J793,Some_data!$A$2:$M$3143,13,FALSE),"Greater","Less")</f>
        <v>Less</v>
      </c>
      <c r="AE793" s="9"/>
      <c r="AF793" t="s">
        <v>87</v>
      </c>
      <c r="AG793" s="1">
        <v>3.65</v>
      </c>
      <c r="AH793" s="2">
        <v>50437</v>
      </c>
      <c r="AI793" s="2">
        <v>46419</v>
      </c>
      <c r="AJ793" t="s">
        <v>31</v>
      </c>
      <c r="AK793" s="2">
        <v>46419</v>
      </c>
      <c r="AL793" t="s">
        <v>31</v>
      </c>
      <c r="AM793" t="s">
        <v>89</v>
      </c>
      <c r="AN793" t="s">
        <v>31</v>
      </c>
      <c r="AO793" t="s">
        <v>1016</v>
      </c>
      <c r="AP793" t="s">
        <v>33</v>
      </c>
      <c r="AQ793" t="s">
        <v>31</v>
      </c>
      <c r="AR793" t="s">
        <v>60</v>
      </c>
      <c r="AS793" t="s">
        <v>966</v>
      </c>
      <c r="AT793" s="3">
        <v>3.65</v>
      </c>
      <c r="AU793" s="3">
        <v>4.4359999999999999</v>
      </c>
      <c r="AV793" s="4">
        <v>8170000</v>
      </c>
      <c r="AW793" s="5">
        <v>100</v>
      </c>
      <c r="AX793" s="6">
        <v>8170000</v>
      </c>
      <c r="AY793" s="5">
        <v>105.011</v>
      </c>
      <c r="AZ793" s="4">
        <v>8579398.6999999993</v>
      </c>
      <c r="BA793" s="4">
        <v>409398.7</v>
      </c>
    </row>
    <row r="794" spans="1:53" x14ac:dyDescent="0.25">
      <c r="A794" t="str">
        <f t="shared" si="34"/>
        <v xml:space="preserve"> </v>
      </c>
      <c r="B794" t="str">
        <f t="shared" si="33"/>
        <v>960011</v>
      </c>
      <c r="C794" t="s">
        <v>267</v>
      </c>
      <c r="D794" t="s">
        <v>27</v>
      </c>
      <c r="E794" t="s">
        <v>268</v>
      </c>
      <c r="F794" t="s">
        <v>1072</v>
      </c>
      <c r="G794" t="s">
        <v>74</v>
      </c>
      <c r="H794" t="str">
        <f>F794&amp;", "&amp;G794</f>
        <v>Franklin, OH</v>
      </c>
      <c r="I794" t="s">
        <v>1160</v>
      </c>
      <c r="J794" s="7">
        <v>39049</v>
      </c>
      <c r="K794" t="s">
        <v>1226</v>
      </c>
      <c r="L794">
        <v>38604</v>
      </c>
      <c r="M794">
        <v>33282</v>
      </c>
      <c r="N794">
        <v>3090</v>
      </c>
      <c r="O794">
        <v>15</v>
      </c>
      <c r="P794">
        <v>812</v>
      </c>
      <c r="Q794">
        <v>6</v>
      </c>
      <c r="R794">
        <v>157</v>
      </c>
      <c r="S794">
        <v>1242</v>
      </c>
      <c r="T794" s="12">
        <v>86.213863848305877</v>
      </c>
      <c r="U794" s="9">
        <f>N794/L794</f>
        <v>8.0043518806341307E-2</v>
      </c>
      <c r="V794" s="9">
        <f>O794/L794</f>
        <v>3.8856077090456949E-4</v>
      </c>
      <c r="W794" s="9">
        <f>P794/L794</f>
        <v>2.1034089731634027E-2</v>
      </c>
      <c r="X794" s="9">
        <f>Q794/L794</f>
        <v>1.5542430836182778E-4</v>
      </c>
      <c r="Y794" s="9">
        <f>R794/L794</f>
        <v>4.0669360688011602E-3</v>
      </c>
      <c r="Z794" s="9">
        <f>S794/L794</f>
        <v>3.2172831830898349E-2</v>
      </c>
      <c r="AA794" s="9">
        <f>SUM(N794:S794)/L794</f>
        <v>0.13786136151694126</v>
      </c>
      <c r="AB794" s="9" t="str">
        <f>IF(T794&gt;73,"Greater","Less")</f>
        <v>Greater</v>
      </c>
      <c r="AC794" s="9" t="str">
        <f>IF(T794&gt;VLOOKUP(G794,Some_data!$C$3144:$M$3196,11,FALSE),"Greater","Less")</f>
        <v>Greater</v>
      </c>
      <c r="AD794" s="9" t="str">
        <f>IF(T794&gt;VLOOKUP(J794,Some_data!$A$2:$M$3143,13,FALSE),"Greater","Less")</f>
        <v>Greater</v>
      </c>
      <c r="AE794" s="12">
        <f>IF(AD794="Greater",0,1)</f>
        <v>0</v>
      </c>
      <c r="AF794" t="s">
        <v>30</v>
      </c>
      <c r="AG794" s="1">
        <v>3</v>
      </c>
      <c r="AH794" s="2">
        <v>45627</v>
      </c>
      <c r="AI794" s="2" t="s">
        <v>31</v>
      </c>
      <c r="AJ794" t="s">
        <v>31</v>
      </c>
      <c r="AK794" s="2">
        <v>45627</v>
      </c>
      <c r="AL794" t="s">
        <v>88</v>
      </c>
      <c r="AM794" t="s">
        <v>89</v>
      </c>
      <c r="AN794" t="s">
        <v>88</v>
      </c>
      <c r="AO794" t="s">
        <v>89</v>
      </c>
      <c r="AP794" t="s">
        <v>69</v>
      </c>
      <c r="AQ794" t="s">
        <v>31</v>
      </c>
      <c r="AR794" t="s">
        <v>100</v>
      </c>
      <c r="AS794" t="s">
        <v>70</v>
      </c>
      <c r="AT794" s="3">
        <v>1.7789999999999999</v>
      </c>
      <c r="AU794" s="3">
        <v>2.2149999999999999</v>
      </c>
      <c r="AV794" s="4">
        <v>220000</v>
      </c>
      <c r="AW794" s="5">
        <v>106.33499999999999</v>
      </c>
      <c r="AX794" s="6">
        <v>233937</v>
      </c>
      <c r="AY794" s="5">
        <v>107.81699999999999</v>
      </c>
      <c r="AZ794" s="4">
        <v>237197.4</v>
      </c>
      <c r="BA794" s="4">
        <v>3260.4</v>
      </c>
    </row>
    <row r="795" spans="1:53" hidden="1" x14ac:dyDescent="0.25">
      <c r="A795" t="str">
        <f t="shared" si="34"/>
        <v>Dup</v>
      </c>
      <c r="B795" t="str">
        <f t="shared" si="33"/>
        <v>960011</v>
      </c>
      <c r="C795" t="s">
        <v>269</v>
      </c>
      <c r="D795" t="s">
        <v>27</v>
      </c>
      <c r="E795" t="s">
        <v>268</v>
      </c>
      <c r="F795" t="s">
        <v>1072</v>
      </c>
      <c r="G795" t="s">
        <v>74</v>
      </c>
      <c r="H795" t="str">
        <f>F795&amp;", "&amp;G795</f>
        <v>Franklin, OH</v>
      </c>
      <c r="I795" t="s">
        <v>1160</v>
      </c>
      <c r="J795" s="7">
        <v>39049</v>
      </c>
      <c r="K795" t="s">
        <v>1226</v>
      </c>
      <c r="L795">
        <v>38604</v>
      </c>
      <c r="M795">
        <v>33282</v>
      </c>
      <c r="N795">
        <v>3090</v>
      </c>
      <c r="O795">
        <v>15</v>
      </c>
      <c r="P795">
        <v>812</v>
      </c>
      <c r="Q795">
        <v>6</v>
      </c>
      <c r="R795">
        <v>157</v>
      </c>
      <c r="S795">
        <v>1242</v>
      </c>
      <c r="T795" s="12">
        <v>86.213863848305877</v>
      </c>
      <c r="U795" s="9">
        <f>N795/L795</f>
        <v>8.0043518806341307E-2</v>
      </c>
      <c r="V795" s="9">
        <f>O795/L795</f>
        <v>3.8856077090456949E-4</v>
      </c>
      <c r="W795" s="9">
        <f>P795/L795</f>
        <v>2.1034089731634027E-2</v>
      </c>
      <c r="X795" s="9">
        <f>Q795/L795</f>
        <v>1.5542430836182778E-4</v>
      </c>
      <c r="Y795" s="9">
        <f>R795/L795</f>
        <v>4.0669360688011602E-3</v>
      </c>
      <c r="Z795" s="9">
        <f>S795/L795</f>
        <v>3.2172831830898349E-2</v>
      </c>
      <c r="AA795" s="9">
        <f>SUM(N795:S795)/L795</f>
        <v>0.13786136151694126</v>
      </c>
      <c r="AB795" s="9" t="str">
        <f>IF(T795&gt;73,"Greater","Less")</f>
        <v>Greater</v>
      </c>
      <c r="AC795" s="9" t="str">
        <f>IF(T795&gt;VLOOKUP(G795,Some_data!$C$3144:$M$3196,11,FALSE),"Greater","Less")</f>
        <v>Greater</v>
      </c>
      <c r="AD795" s="9" t="str">
        <f>IF(T795&gt;VLOOKUP(J795,Some_data!$A$2:$M$3143,13,FALSE),"Greater","Less")</f>
        <v>Greater</v>
      </c>
      <c r="AE795" s="9"/>
      <c r="AF795" t="s">
        <v>30</v>
      </c>
      <c r="AG795" s="1">
        <v>3</v>
      </c>
      <c r="AH795" s="2">
        <v>45992</v>
      </c>
      <c r="AI795" s="2" t="s">
        <v>31</v>
      </c>
      <c r="AJ795" t="s">
        <v>31</v>
      </c>
      <c r="AK795" s="2">
        <v>45992</v>
      </c>
      <c r="AL795" t="s">
        <v>88</v>
      </c>
      <c r="AM795" t="s">
        <v>89</v>
      </c>
      <c r="AN795" t="s">
        <v>88</v>
      </c>
      <c r="AO795" t="s">
        <v>89</v>
      </c>
      <c r="AP795" t="s">
        <v>69</v>
      </c>
      <c r="AQ795" t="s">
        <v>31</v>
      </c>
      <c r="AR795" t="s">
        <v>100</v>
      </c>
      <c r="AS795" t="s">
        <v>70</v>
      </c>
      <c r="AT795" s="3">
        <v>1.9379999999999999</v>
      </c>
      <c r="AU795" s="3">
        <v>2.4169999999999998</v>
      </c>
      <c r="AV795" s="4">
        <v>220000</v>
      </c>
      <c r="AW795" s="5">
        <v>106.423</v>
      </c>
      <c r="AX795" s="6">
        <v>234130.6</v>
      </c>
      <c r="AY795" s="5">
        <v>108.759</v>
      </c>
      <c r="AZ795" s="4">
        <v>239269.8</v>
      </c>
      <c r="BA795" s="4">
        <v>5139.2</v>
      </c>
    </row>
    <row r="796" spans="1:53" hidden="1" x14ac:dyDescent="0.25">
      <c r="A796" t="str">
        <f t="shared" si="34"/>
        <v>Dup</v>
      </c>
      <c r="B796" t="str">
        <f t="shared" si="33"/>
        <v>960011</v>
      </c>
      <c r="C796" t="s">
        <v>270</v>
      </c>
      <c r="D796" t="s">
        <v>27</v>
      </c>
      <c r="E796" t="s">
        <v>268</v>
      </c>
      <c r="F796" t="s">
        <v>1072</v>
      </c>
      <c r="G796" t="s">
        <v>74</v>
      </c>
      <c r="H796" t="str">
        <f>F796&amp;", "&amp;G796</f>
        <v>Franklin, OH</v>
      </c>
      <c r="I796" t="s">
        <v>1160</v>
      </c>
      <c r="J796" s="7">
        <v>39049</v>
      </c>
      <c r="K796" t="s">
        <v>1226</v>
      </c>
      <c r="L796">
        <v>38604</v>
      </c>
      <c r="M796">
        <v>33282</v>
      </c>
      <c r="N796">
        <v>3090</v>
      </c>
      <c r="O796">
        <v>15</v>
      </c>
      <c r="P796">
        <v>812</v>
      </c>
      <c r="Q796">
        <v>6</v>
      </c>
      <c r="R796">
        <v>157</v>
      </c>
      <c r="S796">
        <v>1242</v>
      </c>
      <c r="T796" s="12">
        <v>86.213863848305877</v>
      </c>
      <c r="U796" s="9">
        <f>N796/L796</f>
        <v>8.0043518806341307E-2</v>
      </c>
      <c r="V796" s="9">
        <f>O796/L796</f>
        <v>3.8856077090456949E-4</v>
      </c>
      <c r="W796" s="9">
        <f>P796/L796</f>
        <v>2.1034089731634027E-2</v>
      </c>
      <c r="X796" s="9">
        <f>Q796/L796</f>
        <v>1.5542430836182778E-4</v>
      </c>
      <c r="Y796" s="9">
        <f>R796/L796</f>
        <v>4.0669360688011602E-3</v>
      </c>
      <c r="Z796" s="9">
        <f>S796/L796</f>
        <v>3.2172831830898349E-2</v>
      </c>
      <c r="AA796" s="9">
        <f>SUM(N796:S796)/L796</f>
        <v>0.13786136151694126</v>
      </c>
      <c r="AB796" s="9" t="str">
        <f>IF(T796&gt;73,"Greater","Less")</f>
        <v>Greater</v>
      </c>
      <c r="AC796" s="9" t="str">
        <f>IF(T796&gt;VLOOKUP(G796,Some_data!$C$3144:$M$3196,11,FALSE),"Greater","Less")</f>
        <v>Greater</v>
      </c>
      <c r="AD796" s="9" t="str">
        <f>IF(T796&gt;VLOOKUP(J796,Some_data!$A$2:$M$3143,13,FALSE),"Greater","Less")</f>
        <v>Greater</v>
      </c>
      <c r="AE796" s="9"/>
      <c r="AF796" t="s">
        <v>30</v>
      </c>
      <c r="AG796" s="1">
        <v>3</v>
      </c>
      <c r="AH796" s="2">
        <v>46357</v>
      </c>
      <c r="AI796" s="2" t="s">
        <v>31</v>
      </c>
      <c r="AJ796" t="s">
        <v>31</v>
      </c>
      <c r="AK796" s="2">
        <v>46357</v>
      </c>
      <c r="AL796" t="s">
        <v>88</v>
      </c>
      <c r="AM796" t="s">
        <v>89</v>
      </c>
      <c r="AN796" t="s">
        <v>88</v>
      </c>
      <c r="AO796" t="s">
        <v>89</v>
      </c>
      <c r="AP796" t="s">
        <v>69</v>
      </c>
      <c r="AQ796" t="s">
        <v>31</v>
      </c>
      <c r="AR796" t="s">
        <v>100</v>
      </c>
      <c r="AS796" t="s">
        <v>70</v>
      </c>
      <c r="AT796" s="3">
        <v>2.0950000000000002</v>
      </c>
      <c r="AU796" s="3">
        <v>2.6150000000000002</v>
      </c>
      <c r="AV796" s="4">
        <v>230000</v>
      </c>
      <c r="AW796" s="5">
        <v>106.227</v>
      </c>
      <c r="AX796" s="6">
        <v>244322.1</v>
      </c>
      <c r="AY796" s="5">
        <v>109.63500000000001</v>
      </c>
      <c r="AZ796" s="4">
        <v>252160.5</v>
      </c>
      <c r="BA796" s="4">
        <v>7838.4</v>
      </c>
    </row>
    <row r="797" spans="1:53" hidden="1" x14ac:dyDescent="0.25">
      <c r="A797" t="str">
        <f t="shared" si="34"/>
        <v>Dup</v>
      </c>
      <c r="B797" t="str">
        <f t="shared" si="33"/>
        <v>960011</v>
      </c>
      <c r="C797" t="s">
        <v>271</v>
      </c>
      <c r="D797" t="s">
        <v>27</v>
      </c>
      <c r="E797" t="s">
        <v>268</v>
      </c>
      <c r="F797" t="s">
        <v>1072</v>
      </c>
      <c r="G797" t="s">
        <v>74</v>
      </c>
      <c r="H797" t="str">
        <f>F797&amp;", "&amp;G797</f>
        <v>Franklin, OH</v>
      </c>
      <c r="I797" t="s">
        <v>1160</v>
      </c>
      <c r="J797" s="7">
        <v>39049</v>
      </c>
      <c r="K797" t="s">
        <v>1226</v>
      </c>
      <c r="L797">
        <v>38604</v>
      </c>
      <c r="M797">
        <v>33282</v>
      </c>
      <c r="N797">
        <v>3090</v>
      </c>
      <c r="O797">
        <v>15</v>
      </c>
      <c r="P797">
        <v>812</v>
      </c>
      <c r="Q797">
        <v>6</v>
      </c>
      <c r="R797">
        <v>157</v>
      </c>
      <c r="S797">
        <v>1242</v>
      </c>
      <c r="T797" s="12">
        <v>86.213863848305877</v>
      </c>
      <c r="U797" s="9">
        <f>N797/L797</f>
        <v>8.0043518806341307E-2</v>
      </c>
      <c r="V797" s="9">
        <f>O797/L797</f>
        <v>3.8856077090456949E-4</v>
      </c>
      <c r="W797" s="9">
        <f>P797/L797</f>
        <v>2.1034089731634027E-2</v>
      </c>
      <c r="X797" s="9">
        <f>Q797/L797</f>
        <v>1.5542430836182778E-4</v>
      </c>
      <c r="Y797" s="9">
        <f>R797/L797</f>
        <v>4.0669360688011602E-3</v>
      </c>
      <c r="Z797" s="9">
        <f>S797/L797</f>
        <v>3.2172831830898349E-2</v>
      </c>
      <c r="AA797" s="9">
        <f>SUM(N797:S797)/L797</f>
        <v>0.13786136151694126</v>
      </c>
      <c r="AB797" s="9" t="str">
        <f>IF(T797&gt;73,"Greater","Less")</f>
        <v>Greater</v>
      </c>
      <c r="AC797" s="9" t="str">
        <f>IF(T797&gt;VLOOKUP(G797,Some_data!$C$3144:$M$3196,11,FALSE),"Greater","Less")</f>
        <v>Greater</v>
      </c>
      <c r="AD797" s="9" t="str">
        <f>IF(T797&gt;VLOOKUP(J797,Some_data!$A$2:$M$3143,13,FALSE),"Greater","Less")</f>
        <v>Greater</v>
      </c>
      <c r="AE797" s="9"/>
      <c r="AF797" t="s">
        <v>30</v>
      </c>
      <c r="AG797" s="1">
        <v>2.5</v>
      </c>
      <c r="AH797" s="2">
        <v>46722</v>
      </c>
      <c r="AI797" s="2">
        <v>46539</v>
      </c>
      <c r="AJ797" t="s">
        <v>31</v>
      </c>
      <c r="AK797" s="2">
        <v>46539</v>
      </c>
      <c r="AL797" t="s">
        <v>88</v>
      </c>
      <c r="AM797" t="s">
        <v>89</v>
      </c>
      <c r="AN797" t="s">
        <v>88</v>
      </c>
      <c r="AO797" t="s">
        <v>89</v>
      </c>
      <c r="AP797" t="s">
        <v>69</v>
      </c>
      <c r="AQ797" t="s">
        <v>31</v>
      </c>
      <c r="AR797" t="s">
        <v>100</v>
      </c>
      <c r="AS797" t="s">
        <v>70</v>
      </c>
      <c r="AT797" s="3">
        <v>2.2000000000000002</v>
      </c>
      <c r="AU797" s="3">
        <v>2.7480000000000002</v>
      </c>
      <c r="AV797" s="4">
        <v>240000</v>
      </c>
      <c r="AW797" s="5">
        <v>102.184</v>
      </c>
      <c r="AX797" s="6">
        <v>245241.60000000001</v>
      </c>
      <c r="AY797" s="5">
        <v>105.827</v>
      </c>
      <c r="AZ797" s="4">
        <v>253984.8</v>
      </c>
      <c r="BA797" s="4">
        <v>8743.2000000000007</v>
      </c>
    </row>
    <row r="798" spans="1:53" hidden="1" x14ac:dyDescent="0.25">
      <c r="A798" t="str">
        <f t="shared" si="34"/>
        <v>Dup</v>
      </c>
      <c r="B798" t="str">
        <f t="shared" si="33"/>
        <v>960011</v>
      </c>
      <c r="C798" t="s">
        <v>272</v>
      </c>
      <c r="D798" t="s">
        <v>27</v>
      </c>
      <c r="E798" t="s">
        <v>268</v>
      </c>
      <c r="F798" t="s">
        <v>1072</v>
      </c>
      <c r="G798" t="s">
        <v>74</v>
      </c>
      <c r="H798" t="str">
        <f>F798&amp;", "&amp;G798</f>
        <v>Franklin, OH</v>
      </c>
      <c r="I798" t="s">
        <v>1160</v>
      </c>
      <c r="J798" s="7">
        <v>39049</v>
      </c>
      <c r="K798" t="s">
        <v>1226</v>
      </c>
      <c r="L798">
        <v>38604</v>
      </c>
      <c r="M798">
        <v>33282</v>
      </c>
      <c r="N798">
        <v>3090</v>
      </c>
      <c r="O798">
        <v>15</v>
      </c>
      <c r="P798">
        <v>812</v>
      </c>
      <c r="Q798">
        <v>6</v>
      </c>
      <c r="R798">
        <v>157</v>
      </c>
      <c r="S798">
        <v>1242</v>
      </c>
      <c r="T798" s="12">
        <v>86.213863848305877</v>
      </c>
      <c r="U798" s="9">
        <f>N798/L798</f>
        <v>8.0043518806341307E-2</v>
      </c>
      <c r="V798" s="9">
        <f>O798/L798</f>
        <v>3.8856077090456949E-4</v>
      </c>
      <c r="W798" s="9">
        <f>P798/L798</f>
        <v>2.1034089731634027E-2</v>
      </c>
      <c r="X798" s="9">
        <f>Q798/L798</f>
        <v>1.5542430836182778E-4</v>
      </c>
      <c r="Y798" s="9">
        <f>R798/L798</f>
        <v>4.0669360688011602E-3</v>
      </c>
      <c r="Z798" s="9">
        <f>S798/L798</f>
        <v>3.2172831830898349E-2</v>
      </c>
      <c r="AA798" s="9">
        <f>SUM(N798:S798)/L798</f>
        <v>0.13786136151694126</v>
      </c>
      <c r="AB798" s="9" t="str">
        <f>IF(T798&gt;73,"Greater","Less")</f>
        <v>Greater</v>
      </c>
      <c r="AC798" s="9" t="str">
        <f>IF(T798&gt;VLOOKUP(G798,Some_data!$C$3144:$M$3196,11,FALSE),"Greater","Less")</f>
        <v>Greater</v>
      </c>
      <c r="AD798" s="9" t="str">
        <f>IF(T798&gt;VLOOKUP(J798,Some_data!$A$2:$M$3143,13,FALSE),"Greater","Less")</f>
        <v>Greater</v>
      </c>
      <c r="AE798" s="9"/>
      <c r="AF798" t="s">
        <v>30</v>
      </c>
      <c r="AG798" s="1">
        <v>2.5</v>
      </c>
      <c r="AH798" s="2">
        <v>47088</v>
      </c>
      <c r="AI798" s="2">
        <v>46539</v>
      </c>
      <c r="AJ798" t="s">
        <v>31</v>
      </c>
      <c r="AK798" s="2">
        <v>46539</v>
      </c>
      <c r="AL798" t="s">
        <v>88</v>
      </c>
      <c r="AM798" t="s">
        <v>89</v>
      </c>
      <c r="AN798" t="s">
        <v>88</v>
      </c>
      <c r="AO798" t="s">
        <v>89</v>
      </c>
      <c r="AP798" t="s">
        <v>69</v>
      </c>
      <c r="AQ798" t="s">
        <v>31</v>
      </c>
      <c r="AR798" t="s">
        <v>100</v>
      </c>
      <c r="AS798" t="s">
        <v>70</v>
      </c>
      <c r="AT798" s="3">
        <v>2.25</v>
      </c>
      <c r="AU798" s="3">
        <v>2.8109999999999999</v>
      </c>
      <c r="AV798" s="4">
        <v>245000</v>
      </c>
      <c r="AW798" s="5">
        <v>101.815</v>
      </c>
      <c r="AX798" s="6">
        <v>249446.75</v>
      </c>
      <c r="AY798" s="5">
        <v>105.49</v>
      </c>
      <c r="AZ798" s="4">
        <v>258450.5</v>
      </c>
      <c r="BA798" s="4">
        <v>9003.75</v>
      </c>
    </row>
    <row r="799" spans="1:53" hidden="1" x14ac:dyDescent="0.25">
      <c r="A799" t="str">
        <f t="shared" si="34"/>
        <v>Dup</v>
      </c>
      <c r="B799" t="str">
        <f t="shared" si="33"/>
        <v>960011</v>
      </c>
      <c r="C799" t="s">
        <v>273</v>
      </c>
      <c r="D799" t="s">
        <v>27</v>
      </c>
      <c r="E799" t="s">
        <v>268</v>
      </c>
      <c r="F799" t="s">
        <v>1072</v>
      </c>
      <c r="G799" t="s">
        <v>74</v>
      </c>
      <c r="H799" t="str">
        <f>F799&amp;", "&amp;G799</f>
        <v>Franklin, OH</v>
      </c>
      <c r="I799" t="s">
        <v>1160</v>
      </c>
      <c r="J799" s="7">
        <v>39049</v>
      </c>
      <c r="K799" t="s">
        <v>1226</v>
      </c>
      <c r="L799">
        <v>38604</v>
      </c>
      <c r="M799">
        <v>33282</v>
      </c>
      <c r="N799">
        <v>3090</v>
      </c>
      <c r="O799">
        <v>15</v>
      </c>
      <c r="P799">
        <v>812</v>
      </c>
      <c r="Q799">
        <v>6</v>
      </c>
      <c r="R799">
        <v>157</v>
      </c>
      <c r="S799">
        <v>1242</v>
      </c>
      <c r="T799" s="12">
        <v>86.213863848305877</v>
      </c>
      <c r="U799" s="9">
        <f>N799/L799</f>
        <v>8.0043518806341307E-2</v>
      </c>
      <c r="V799" s="9">
        <f>O799/L799</f>
        <v>3.8856077090456949E-4</v>
      </c>
      <c r="W799" s="9">
        <f>P799/L799</f>
        <v>2.1034089731634027E-2</v>
      </c>
      <c r="X799" s="9">
        <f>Q799/L799</f>
        <v>1.5542430836182778E-4</v>
      </c>
      <c r="Y799" s="9">
        <f>R799/L799</f>
        <v>4.0669360688011602E-3</v>
      </c>
      <c r="Z799" s="9">
        <f>S799/L799</f>
        <v>3.2172831830898349E-2</v>
      </c>
      <c r="AA799" s="9">
        <f>SUM(N799:S799)/L799</f>
        <v>0.13786136151694126</v>
      </c>
      <c r="AB799" s="9" t="str">
        <f>IF(T799&gt;73,"Greater","Less")</f>
        <v>Greater</v>
      </c>
      <c r="AC799" s="9" t="str">
        <f>IF(T799&gt;VLOOKUP(G799,Some_data!$C$3144:$M$3196,11,FALSE),"Greater","Less")</f>
        <v>Greater</v>
      </c>
      <c r="AD799" s="9" t="str">
        <f>IF(T799&gt;VLOOKUP(J799,Some_data!$A$2:$M$3143,13,FALSE),"Greater","Less")</f>
        <v>Greater</v>
      </c>
      <c r="AE799" s="9"/>
      <c r="AF799" t="s">
        <v>30</v>
      </c>
      <c r="AG799" s="1">
        <v>2.5</v>
      </c>
      <c r="AH799" s="2">
        <v>47453</v>
      </c>
      <c r="AI799" s="2">
        <v>46539</v>
      </c>
      <c r="AJ799" t="s">
        <v>31</v>
      </c>
      <c r="AK799" s="2">
        <v>46539</v>
      </c>
      <c r="AL799" t="s">
        <v>88</v>
      </c>
      <c r="AM799" t="s">
        <v>89</v>
      </c>
      <c r="AN799" t="s">
        <v>88</v>
      </c>
      <c r="AO799" t="s">
        <v>89</v>
      </c>
      <c r="AP799" t="s">
        <v>69</v>
      </c>
      <c r="AQ799" t="s">
        <v>31</v>
      </c>
      <c r="AR799" t="s">
        <v>100</v>
      </c>
      <c r="AS799" t="s">
        <v>70</v>
      </c>
      <c r="AT799" s="3">
        <v>2.2999999999999998</v>
      </c>
      <c r="AU799" s="3">
        <v>2.8740000000000001</v>
      </c>
      <c r="AV799" s="4">
        <v>255000</v>
      </c>
      <c r="AW799" s="5">
        <v>101.45</v>
      </c>
      <c r="AX799" s="6">
        <v>258697.5</v>
      </c>
      <c r="AY799" s="5">
        <v>104.017</v>
      </c>
      <c r="AZ799" s="4">
        <v>265243.34999999998</v>
      </c>
      <c r="BA799" s="4">
        <v>6545.85</v>
      </c>
    </row>
    <row r="800" spans="1:53" hidden="1" x14ac:dyDescent="0.25">
      <c r="A800" t="str">
        <f t="shared" si="34"/>
        <v>Dup</v>
      </c>
      <c r="B800" t="str">
        <f t="shared" si="33"/>
        <v>960011</v>
      </c>
      <c r="C800" t="s">
        <v>274</v>
      </c>
      <c r="D800" t="s">
        <v>27</v>
      </c>
      <c r="E800" t="s">
        <v>268</v>
      </c>
      <c r="F800" t="s">
        <v>1072</v>
      </c>
      <c r="G800" t="s">
        <v>74</v>
      </c>
      <c r="H800" t="str">
        <f>F800&amp;", "&amp;G800</f>
        <v>Franklin, OH</v>
      </c>
      <c r="I800" t="s">
        <v>1160</v>
      </c>
      <c r="J800" s="7">
        <v>39049</v>
      </c>
      <c r="K800" t="s">
        <v>1226</v>
      </c>
      <c r="L800">
        <v>38604</v>
      </c>
      <c r="M800">
        <v>33282</v>
      </c>
      <c r="N800">
        <v>3090</v>
      </c>
      <c r="O800">
        <v>15</v>
      </c>
      <c r="P800">
        <v>812</v>
      </c>
      <c r="Q800">
        <v>6</v>
      </c>
      <c r="R800">
        <v>157</v>
      </c>
      <c r="S800">
        <v>1242</v>
      </c>
      <c r="T800" s="12">
        <v>86.213863848305877</v>
      </c>
      <c r="U800" s="9">
        <f>N800/L800</f>
        <v>8.0043518806341307E-2</v>
      </c>
      <c r="V800" s="9">
        <f>O800/L800</f>
        <v>3.8856077090456949E-4</v>
      </c>
      <c r="W800" s="9">
        <f>P800/L800</f>
        <v>2.1034089731634027E-2</v>
      </c>
      <c r="X800" s="9">
        <f>Q800/L800</f>
        <v>1.5542430836182778E-4</v>
      </c>
      <c r="Y800" s="9">
        <f>R800/L800</f>
        <v>4.0669360688011602E-3</v>
      </c>
      <c r="Z800" s="9">
        <f>S800/L800</f>
        <v>3.2172831830898349E-2</v>
      </c>
      <c r="AA800" s="9">
        <f>SUM(N800:S800)/L800</f>
        <v>0.13786136151694126</v>
      </c>
      <c r="AB800" s="9" t="str">
        <f>IF(T800&gt;73,"Greater","Less")</f>
        <v>Greater</v>
      </c>
      <c r="AC800" s="9" t="str">
        <f>IF(T800&gt;VLOOKUP(G800,Some_data!$C$3144:$M$3196,11,FALSE),"Greater","Less")</f>
        <v>Greater</v>
      </c>
      <c r="AD800" s="9" t="str">
        <f>IF(T800&gt;VLOOKUP(J800,Some_data!$A$2:$M$3143,13,FALSE),"Greater","Less")</f>
        <v>Greater</v>
      </c>
      <c r="AE800" s="9"/>
      <c r="AF800" t="s">
        <v>30</v>
      </c>
      <c r="AG800" s="1">
        <v>2.5</v>
      </c>
      <c r="AH800" s="2">
        <v>47818</v>
      </c>
      <c r="AI800" s="2">
        <v>46539</v>
      </c>
      <c r="AJ800" t="s">
        <v>31</v>
      </c>
      <c r="AK800" s="2">
        <v>46539</v>
      </c>
      <c r="AL800" t="s">
        <v>88</v>
      </c>
      <c r="AM800" t="s">
        <v>89</v>
      </c>
      <c r="AN800" t="s">
        <v>88</v>
      </c>
      <c r="AO800" t="s">
        <v>89</v>
      </c>
      <c r="AP800" t="s">
        <v>69</v>
      </c>
      <c r="AQ800" t="s">
        <v>31</v>
      </c>
      <c r="AR800" t="s">
        <v>100</v>
      </c>
      <c r="AS800" t="s">
        <v>70</v>
      </c>
      <c r="AT800" s="3">
        <v>2.4</v>
      </c>
      <c r="AU800" s="3">
        <v>3.0009999999999999</v>
      </c>
      <c r="AV800" s="4">
        <v>260000</v>
      </c>
      <c r="AW800" s="5">
        <v>100.72199999999999</v>
      </c>
      <c r="AX800" s="6">
        <v>261877.2</v>
      </c>
      <c r="AY800" s="5">
        <v>103.072</v>
      </c>
      <c r="AZ800" s="4">
        <v>267987.20000000001</v>
      </c>
      <c r="BA800" s="4">
        <v>6110</v>
      </c>
    </row>
    <row r="801" spans="1:53" hidden="1" x14ac:dyDescent="0.25">
      <c r="A801" t="str">
        <f t="shared" si="34"/>
        <v>Dup</v>
      </c>
      <c r="B801" t="str">
        <f t="shared" si="33"/>
        <v>960011</v>
      </c>
      <c r="C801" t="s">
        <v>275</v>
      </c>
      <c r="D801" t="s">
        <v>27</v>
      </c>
      <c r="E801" t="s">
        <v>268</v>
      </c>
      <c r="F801" t="s">
        <v>1072</v>
      </c>
      <c r="G801" t="s">
        <v>74</v>
      </c>
      <c r="H801" t="str">
        <f>F801&amp;", "&amp;G801</f>
        <v>Franklin, OH</v>
      </c>
      <c r="I801" t="s">
        <v>1160</v>
      </c>
      <c r="J801" s="7">
        <v>39049</v>
      </c>
      <c r="K801" t="s">
        <v>1226</v>
      </c>
      <c r="L801">
        <v>38604</v>
      </c>
      <c r="M801">
        <v>33282</v>
      </c>
      <c r="N801">
        <v>3090</v>
      </c>
      <c r="O801">
        <v>15</v>
      </c>
      <c r="P801">
        <v>812</v>
      </c>
      <c r="Q801">
        <v>6</v>
      </c>
      <c r="R801">
        <v>157</v>
      </c>
      <c r="S801">
        <v>1242</v>
      </c>
      <c r="T801" s="12">
        <v>86.213863848305877</v>
      </c>
      <c r="U801" s="9">
        <f>N801/L801</f>
        <v>8.0043518806341307E-2</v>
      </c>
      <c r="V801" s="9">
        <f>O801/L801</f>
        <v>3.8856077090456949E-4</v>
      </c>
      <c r="W801" s="9">
        <f>P801/L801</f>
        <v>2.1034089731634027E-2</v>
      </c>
      <c r="X801" s="9">
        <f>Q801/L801</f>
        <v>1.5542430836182778E-4</v>
      </c>
      <c r="Y801" s="9">
        <f>R801/L801</f>
        <v>4.0669360688011602E-3</v>
      </c>
      <c r="Z801" s="9">
        <f>S801/L801</f>
        <v>3.2172831830898349E-2</v>
      </c>
      <c r="AA801" s="9">
        <f>SUM(N801:S801)/L801</f>
        <v>0.13786136151694126</v>
      </c>
      <c r="AB801" s="9" t="str">
        <f>IF(T801&gt;73,"Greater","Less")</f>
        <v>Greater</v>
      </c>
      <c r="AC801" s="9" t="str">
        <f>IF(T801&gt;VLOOKUP(G801,Some_data!$C$3144:$M$3196,11,FALSE),"Greater","Less")</f>
        <v>Greater</v>
      </c>
      <c r="AD801" s="9" t="str">
        <f>IF(T801&gt;VLOOKUP(J801,Some_data!$A$2:$M$3143,13,FALSE),"Greater","Less")</f>
        <v>Greater</v>
      </c>
      <c r="AE801" s="9"/>
      <c r="AF801" t="s">
        <v>30</v>
      </c>
      <c r="AG801" s="1">
        <v>2.75</v>
      </c>
      <c r="AH801" s="2">
        <v>48183</v>
      </c>
      <c r="AI801" s="2">
        <v>46539</v>
      </c>
      <c r="AJ801" t="s">
        <v>31</v>
      </c>
      <c r="AK801" s="2">
        <v>46539</v>
      </c>
      <c r="AL801" t="s">
        <v>88</v>
      </c>
      <c r="AM801" t="s">
        <v>89</v>
      </c>
      <c r="AN801" t="s">
        <v>88</v>
      </c>
      <c r="AO801" t="s">
        <v>89</v>
      </c>
      <c r="AP801" t="s">
        <v>69</v>
      </c>
      <c r="AQ801" t="s">
        <v>31</v>
      </c>
      <c r="AR801" t="s">
        <v>100</v>
      </c>
      <c r="AS801" t="s">
        <v>70</v>
      </c>
      <c r="AT801" s="3">
        <v>2.5</v>
      </c>
      <c r="AU801" s="3">
        <v>3.1280000000000001</v>
      </c>
      <c r="AV801" s="4">
        <v>270000</v>
      </c>
      <c r="AW801" s="5">
        <v>101.79300000000001</v>
      </c>
      <c r="AX801" s="6">
        <v>274841.09999999998</v>
      </c>
      <c r="AY801" s="5">
        <v>104.03400000000001</v>
      </c>
      <c r="AZ801" s="4">
        <v>280891.8</v>
      </c>
      <c r="BA801" s="4">
        <v>6050.7</v>
      </c>
    </row>
    <row r="802" spans="1:53" x14ac:dyDescent="0.25">
      <c r="A802" t="str">
        <f t="shared" si="34"/>
        <v xml:space="preserve"> </v>
      </c>
      <c r="B802" t="str">
        <f t="shared" si="33"/>
        <v>969872</v>
      </c>
      <c r="C802" t="s">
        <v>855</v>
      </c>
      <c r="D802" t="s">
        <v>27</v>
      </c>
      <c r="E802" t="s">
        <v>856</v>
      </c>
      <c r="F802" t="s">
        <v>1082</v>
      </c>
      <c r="G802" t="s">
        <v>382</v>
      </c>
      <c r="H802" t="str">
        <f>F802&amp;", "&amp;G802</f>
        <v>Williamson, TN</v>
      </c>
      <c r="I802" t="s">
        <v>1170</v>
      </c>
      <c r="J802" s="7">
        <v>47187</v>
      </c>
      <c r="K802" t="s">
        <v>1229</v>
      </c>
      <c r="L802">
        <v>212161</v>
      </c>
      <c r="M802">
        <v>189989</v>
      </c>
      <c r="N802">
        <v>8904</v>
      </c>
      <c r="O802">
        <v>369</v>
      </c>
      <c r="P802">
        <v>8507</v>
      </c>
      <c r="Q802">
        <v>84</v>
      </c>
      <c r="R802">
        <v>906</v>
      </c>
      <c r="S802">
        <v>3402</v>
      </c>
      <c r="T802" s="12">
        <v>89.549445939640179</v>
      </c>
      <c r="U802" s="9">
        <f>N802/L802</f>
        <v>4.1968127978280645E-2</v>
      </c>
      <c r="V802" s="9">
        <f>O802/L802</f>
        <v>1.7392451958654041E-3</v>
      </c>
      <c r="W802" s="9">
        <f>P802/L802</f>
        <v>4.0096907537200521E-2</v>
      </c>
      <c r="X802" s="9">
        <f>Q802/L802</f>
        <v>3.9592573564415702E-4</v>
      </c>
      <c r="Y802" s="9">
        <f>R802/L802</f>
        <v>4.2703418630191219E-3</v>
      </c>
      <c r="Z802" s="9">
        <f>S802/L802</f>
        <v>1.603499229358836E-2</v>
      </c>
      <c r="AA802" s="9">
        <f>SUM(N802:S802)/L802</f>
        <v>0.10450554060359821</v>
      </c>
      <c r="AB802" s="9" t="str">
        <f>IF(T802&gt;73,"Greater","Less")</f>
        <v>Greater</v>
      </c>
      <c r="AC802" s="9" t="str">
        <f>IF(T802&gt;VLOOKUP(G802,Some_data!$C$3144:$M$3196,11,FALSE),"Greater","Less")</f>
        <v>Greater</v>
      </c>
      <c r="AD802" s="9" t="str">
        <f>IF(T802&gt;VLOOKUP(J802,Some_data!$A$2:$M$3143,13,FALSE),"Greater","Less")</f>
        <v>Less</v>
      </c>
      <c r="AE802" s="12">
        <f>IF(AD802="Greater",0,1)</f>
        <v>1</v>
      </c>
      <c r="AF802" t="s">
        <v>87</v>
      </c>
      <c r="AG802" s="1">
        <v>3</v>
      </c>
      <c r="AH802" s="2">
        <v>48670</v>
      </c>
      <c r="AI802" s="2">
        <v>46478</v>
      </c>
      <c r="AJ802" t="s">
        <v>31</v>
      </c>
      <c r="AK802" s="2">
        <v>46478</v>
      </c>
      <c r="AL802" t="s">
        <v>88</v>
      </c>
      <c r="AM802" t="s">
        <v>31</v>
      </c>
      <c r="AN802" t="s">
        <v>88</v>
      </c>
      <c r="AO802" t="s">
        <v>31</v>
      </c>
      <c r="AP802" t="s">
        <v>33</v>
      </c>
      <c r="AQ802" t="s">
        <v>31</v>
      </c>
      <c r="AR802" t="s">
        <v>60</v>
      </c>
      <c r="AS802" t="s">
        <v>70</v>
      </c>
      <c r="AT802" s="3">
        <v>3</v>
      </c>
      <c r="AU802" s="3">
        <v>3.6139999999999999</v>
      </c>
      <c r="AV802" s="4">
        <v>3140000</v>
      </c>
      <c r="AW802" s="5">
        <v>100</v>
      </c>
      <c r="AX802" s="6">
        <v>3140000</v>
      </c>
      <c r="AY802" s="5">
        <v>103.645</v>
      </c>
      <c r="AZ802" s="4">
        <v>3254453</v>
      </c>
      <c r="BA802" s="4">
        <v>114453</v>
      </c>
    </row>
    <row r="803" spans="1:53" hidden="1" x14ac:dyDescent="0.25">
      <c r="A803" t="str">
        <f t="shared" si="34"/>
        <v>Dup</v>
      </c>
      <c r="B803" t="str">
        <f t="shared" si="33"/>
        <v>969872</v>
      </c>
      <c r="C803" t="s">
        <v>857</v>
      </c>
      <c r="D803" t="s">
        <v>27</v>
      </c>
      <c r="E803" t="s">
        <v>856</v>
      </c>
      <c r="F803" t="s">
        <v>1082</v>
      </c>
      <c r="G803" t="s">
        <v>382</v>
      </c>
      <c r="H803" t="str">
        <f>F803&amp;", "&amp;G803</f>
        <v>Williamson, TN</v>
      </c>
      <c r="I803" t="s">
        <v>1170</v>
      </c>
      <c r="J803" s="7">
        <v>47187</v>
      </c>
      <c r="K803" t="s">
        <v>1229</v>
      </c>
      <c r="L803">
        <v>212161</v>
      </c>
      <c r="M803">
        <v>189989</v>
      </c>
      <c r="N803">
        <v>8904</v>
      </c>
      <c r="O803">
        <v>369</v>
      </c>
      <c r="P803">
        <v>8507</v>
      </c>
      <c r="Q803">
        <v>84</v>
      </c>
      <c r="R803">
        <v>906</v>
      </c>
      <c r="S803">
        <v>3402</v>
      </c>
      <c r="T803" s="12">
        <v>89.549445939640179</v>
      </c>
      <c r="U803" s="9">
        <f>N803/L803</f>
        <v>4.1968127978280645E-2</v>
      </c>
      <c r="V803" s="9">
        <f>O803/L803</f>
        <v>1.7392451958654041E-3</v>
      </c>
      <c r="W803" s="9">
        <f>P803/L803</f>
        <v>4.0096907537200521E-2</v>
      </c>
      <c r="X803" s="9">
        <f>Q803/L803</f>
        <v>3.9592573564415702E-4</v>
      </c>
      <c r="Y803" s="9">
        <f>R803/L803</f>
        <v>4.2703418630191219E-3</v>
      </c>
      <c r="Z803" s="9">
        <f>S803/L803</f>
        <v>1.603499229358836E-2</v>
      </c>
      <c r="AA803" s="9">
        <f>SUM(N803:S803)/L803</f>
        <v>0.10450554060359821</v>
      </c>
      <c r="AB803" s="9" t="str">
        <f>IF(T803&gt;73,"Greater","Less")</f>
        <v>Greater</v>
      </c>
      <c r="AC803" s="9" t="str">
        <f>IF(T803&gt;VLOOKUP(G803,Some_data!$C$3144:$M$3196,11,FALSE),"Greater","Less")</f>
        <v>Greater</v>
      </c>
      <c r="AD803" s="9" t="str">
        <f>IF(T803&gt;VLOOKUP(J803,Some_data!$A$2:$M$3143,13,FALSE),"Greater","Less")</f>
        <v>Less</v>
      </c>
      <c r="AE803" s="9"/>
      <c r="AF803" t="s">
        <v>87</v>
      </c>
      <c r="AG803" s="1">
        <v>3.05</v>
      </c>
      <c r="AH803" s="2">
        <v>49035</v>
      </c>
      <c r="AI803" s="2">
        <v>46478</v>
      </c>
      <c r="AJ803" t="s">
        <v>31</v>
      </c>
      <c r="AK803" s="2">
        <v>46478</v>
      </c>
      <c r="AL803" t="s">
        <v>88</v>
      </c>
      <c r="AM803" t="s">
        <v>31</v>
      </c>
      <c r="AN803" t="s">
        <v>88</v>
      </c>
      <c r="AO803" t="s">
        <v>31</v>
      </c>
      <c r="AP803" t="s">
        <v>33</v>
      </c>
      <c r="AQ803" t="s">
        <v>31</v>
      </c>
      <c r="AR803" t="s">
        <v>60</v>
      </c>
      <c r="AS803" t="s">
        <v>70</v>
      </c>
      <c r="AT803" s="3">
        <v>3.05</v>
      </c>
      <c r="AU803" s="3">
        <v>3.677</v>
      </c>
      <c r="AV803" s="4">
        <v>3235000</v>
      </c>
      <c r="AW803" s="5">
        <v>100</v>
      </c>
      <c r="AX803" s="6">
        <v>3235000</v>
      </c>
      <c r="AY803" s="5">
        <v>103.06100000000001</v>
      </c>
      <c r="AZ803" s="4">
        <v>3334023.35</v>
      </c>
      <c r="BA803" s="4">
        <v>99023.35</v>
      </c>
    </row>
    <row r="804" spans="1:53" hidden="1" x14ac:dyDescent="0.25">
      <c r="A804" t="str">
        <f t="shared" si="34"/>
        <v>Dup</v>
      </c>
      <c r="B804" t="str">
        <f t="shared" si="33"/>
        <v>969872</v>
      </c>
      <c r="C804" t="s">
        <v>858</v>
      </c>
      <c r="D804" t="s">
        <v>27</v>
      </c>
      <c r="E804" t="s">
        <v>856</v>
      </c>
      <c r="F804" t="s">
        <v>1082</v>
      </c>
      <c r="G804" t="s">
        <v>382</v>
      </c>
      <c r="H804" t="str">
        <f>F804&amp;", "&amp;G804</f>
        <v>Williamson, TN</v>
      </c>
      <c r="I804" t="s">
        <v>1170</v>
      </c>
      <c r="J804" s="7">
        <v>47187</v>
      </c>
      <c r="K804" t="s">
        <v>1229</v>
      </c>
      <c r="L804">
        <v>212161</v>
      </c>
      <c r="M804">
        <v>189989</v>
      </c>
      <c r="N804">
        <v>8904</v>
      </c>
      <c r="O804">
        <v>369</v>
      </c>
      <c r="P804">
        <v>8507</v>
      </c>
      <c r="Q804">
        <v>84</v>
      </c>
      <c r="R804">
        <v>906</v>
      </c>
      <c r="S804">
        <v>3402</v>
      </c>
      <c r="T804" s="12">
        <v>89.549445939640179</v>
      </c>
      <c r="U804" s="9">
        <f>N804/L804</f>
        <v>4.1968127978280645E-2</v>
      </c>
      <c r="V804" s="9">
        <f>O804/L804</f>
        <v>1.7392451958654041E-3</v>
      </c>
      <c r="W804" s="9">
        <f>P804/L804</f>
        <v>4.0096907537200521E-2</v>
      </c>
      <c r="X804" s="9">
        <f>Q804/L804</f>
        <v>3.9592573564415702E-4</v>
      </c>
      <c r="Y804" s="9">
        <f>R804/L804</f>
        <v>4.2703418630191219E-3</v>
      </c>
      <c r="Z804" s="9">
        <f>S804/L804</f>
        <v>1.603499229358836E-2</v>
      </c>
      <c r="AA804" s="9">
        <f>SUM(N804:S804)/L804</f>
        <v>0.10450554060359821</v>
      </c>
      <c r="AB804" s="9" t="str">
        <f>IF(T804&gt;73,"Greater","Less")</f>
        <v>Greater</v>
      </c>
      <c r="AC804" s="9" t="str">
        <f>IF(T804&gt;VLOOKUP(G804,Some_data!$C$3144:$M$3196,11,FALSE),"Greater","Less")</f>
        <v>Greater</v>
      </c>
      <c r="AD804" s="9" t="str">
        <f>IF(T804&gt;VLOOKUP(J804,Some_data!$A$2:$M$3143,13,FALSE),"Greater","Less")</f>
        <v>Less</v>
      </c>
      <c r="AE804" s="9"/>
      <c r="AF804" t="s">
        <v>87</v>
      </c>
      <c r="AG804" s="1">
        <v>3.1</v>
      </c>
      <c r="AH804" s="2">
        <v>49400</v>
      </c>
      <c r="AI804" s="2">
        <v>46478</v>
      </c>
      <c r="AJ804" t="s">
        <v>31</v>
      </c>
      <c r="AK804" s="2">
        <v>46478</v>
      </c>
      <c r="AL804" t="s">
        <v>88</v>
      </c>
      <c r="AM804" t="s">
        <v>31</v>
      </c>
      <c r="AN804" t="s">
        <v>88</v>
      </c>
      <c r="AO804" t="s">
        <v>31</v>
      </c>
      <c r="AP804" t="s">
        <v>33</v>
      </c>
      <c r="AQ804" t="s">
        <v>31</v>
      </c>
      <c r="AR804" t="s">
        <v>60</v>
      </c>
      <c r="AS804" t="s">
        <v>70</v>
      </c>
      <c r="AT804" s="3">
        <v>3.1</v>
      </c>
      <c r="AU804" s="3">
        <v>3.74</v>
      </c>
      <c r="AV804" s="4">
        <v>3335000</v>
      </c>
      <c r="AW804" s="5">
        <v>100</v>
      </c>
      <c r="AX804" s="6">
        <v>3335000</v>
      </c>
      <c r="AY804" s="5">
        <v>102.999</v>
      </c>
      <c r="AZ804" s="4">
        <v>3435016.65</v>
      </c>
      <c r="BA804" s="4">
        <v>100016.65</v>
      </c>
    </row>
    <row r="805" spans="1:53" hidden="1" x14ac:dyDescent="0.25">
      <c r="A805" t="str">
        <f t="shared" si="34"/>
        <v>Dup</v>
      </c>
      <c r="B805" t="str">
        <f t="shared" si="33"/>
        <v>969872</v>
      </c>
      <c r="C805" t="s">
        <v>859</v>
      </c>
      <c r="D805" t="s">
        <v>27</v>
      </c>
      <c r="E805" t="s">
        <v>856</v>
      </c>
      <c r="F805" t="s">
        <v>1082</v>
      </c>
      <c r="G805" t="s">
        <v>382</v>
      </c>
      <c r="H805" t="str">
        <f>F805&amp;", "&amp;G805</f>
        <v>Williamson, TN</v>
      </c>
      <c r="I805" t="s">
        <v>1170</v>
      </c>
      <c r="J805" s="7">
        <v>47187</v>
      </c>
      <c r="K805" t="s">
        <v>1229</v>
      </c>
      <c r="L805">
        <v>212161</v>
      </c>
      <c r="M805">
        <v>189989</v>
      </c>
      <c r="N805">
        <v>8904</v>
      </c>
      <c r="O805">
        <v>369</v>
      </c>
      <c r="P805">
        <v>8507</v>
      </c>
      <c r="Q805">
        <v>84</v>
      </c>
      <c r="R805">
        <v>906</v>
      </c>
      <c r="S805">
        <v>3402</v>
      </c>
      <c r="T805" s="12">
        <v>89.549445939640179</v>
      </c>
      <c r="U805" s="9">
        <f>N805/L805</f>
        <v>4.1968127978280645E-2</v>
      </c>
      <c r="V805" s="9">
        <f>O805/L805</f>
        <v>1.7392451958654041E-3</v>
      </c>
      <c r="W805" s="9">
        <f>P805/L805</f>
        <v>4.0096907537200521E-2</v>
      </c>
      <c r="X805" s="9">
        <f>Q805/L805</f>
        <v>3.9592573564415702E-4</v>
      </c>
      <c r="Y805" s="9">
        <f>R805/L805</f>
        <v>4.2703418630191219E-3</v>
      </c>
      <c r="Z805" s="9">
        <f>S805/L805</f>
        <v>1.603499229358836E-2</v>
      </c>
      <c r="AA805" s="9">
        <f>SUM(N805:S805)/L805</f>
        <v>0.10450554060359821</v>
      </c>
      <c r="AB805" s="9" t="str">
        <f>IF(T805&gt;73,"Greater","Less")</f>
        <v>Greater</v>
      </c>
      <c r="AC805" s="9" t="str">
        <f>IF(T805&gt;VLOOKUP(G805,Some_data!$C$3144:$M$3196,11,FALSE),"Greater","Less")</f>
        <v>Greater</v>
      </c>
      <c r="AD805" s="9" t="str">
        <f>IF(T805&gt;VLOOKUP(J805,Some_data!$A$2:$M$3143,13,FALSE),"Greater","Less")</f>
        <v>Less</v>
      </c>
      <c r="AE805" s="9"/>
      <c r="AF805" t="s">
        <v>87</v>
      </c>
      <c r="AG805" s="1">
        <v>3.125</v>
      </c>
      <c r="AH805" s="2">
        <v>49766</v>
      </c>
      <c r="AI805" s="2">
        <v>46478</v>
      </c>
      <c r="AJ805" t="s">
        <v>31</v>
      </c>
      <c r="AK805" s="2">
        <v>46478</v>
      </c>
      <c r="AL805" t="s">
        <v>88</v>
      </c>
      <c r="AM805" t="s">
        <v>31</v>
      </c>
      <c r="AN805" t="s">
        <v>88</v>
      </c>
      <c r="AO805" t="s">
        <v>31</v>
      </c>
      <c r="AP805" t="s">
        <v>33</v>
      </c>
      <c r="AQ805" t="s">
        <v>31</v>
      </c>
      <c r="AR805" t="s">
        <v>60</v>
      </c>
      <c r="AS805" t="s">
        <v>70</v>
      </c>
      <c r="AT805" s="3">
        <v>3.13</v>
      </c>
      <c r="AU805" s="3">
        <v>3.7789999999999999</v>
      </c>
      <c r="AV805" s="4">
        <v>3440000</v>
      </c>
      <c r="AW805" s="5">
        <v>99.933000000000007</v>
      </c>
      <c r="AX805" s="6">
        <v>3437695.2</v>
      </c>
      <c r="AY805" s="5">
        <v>102.798</v>
      </c>
      <c r="AZ805" s="4">
        <v>3536251.2</v>
      </c>
      <c r="BA805" s="4">
        <v>98556</v>
      </c>
    </row>
    <row r="806" spans="1:53" hidden="1" x14ac:dyDescent="0.25">
      <c r="A806" t="str">
        <f t="shared" si="34"/>
        <v>Dup</v>
      </c>
      <c r="B806" t="str">
        <f t="shared" si="33"/>
        <v>969872</v>
      </c>
      <c r="C806" t="s">
        <v>860</v>
      </c>
      <c r="D806" t="s">
        <v>27</v>
      </c>
      <c r="E806" t="s">
        <v>856</v>
      </c>
      <c r="F806" t="s">
        <v>1082</v>
      </c>
      <c r="G806" t="s">
        <v>382</v>
      </c>
      <c r="H806" t="str">
        <f>F806&amp;", "&amp;G806</f>
        <v>Williamson, TN</v>
      </c>
      <c r="I806" t="s">
        <v>1170</v>
      </c>
      <c r="J806" s="7">
        <v>47187</v>
      </c>
      <c r="K806" t="s">
        <v>1229</v>
      </c>
      <c r="L806">
        <v>212161</v>
      </c>
      <c r="M806">
        <v>189989</v>
      </c>
      <c r="N806">
        <v>8904</v>
      </c>
      <c r="O806">
        <v>369</v>
      </c>
      <c r="P806">
        <v>8507</v>
      </c>
      <c r="Q806">
        <v>84</v>
      </c>
      <c r="R806">
        <v>906</v>
      </c>
      <c r="S806">
        <v>3402</v>
      </c>
      <c r="T806" s="12">
        <v>89.549445939640179</v>
      </c>
      <c r="U806" s="9">
        <f>N806/L806</f>
        <v>4.1968127978280645E-2</v>
      </c>
      <c r="V806" s="9">
        <f>O806/L806</f>
        <v>1.7392451958654041E-3</v>
      </c>
      <c r="W806" s="9">
        <f>P806/L806</f>
        <v>4.0096907537200521E-2</v>
      </c>
      <c r="X806" s="9">
        <f>Q806/L806</f>
        <v>3.9592573564415702E-4</v>
      </c>
      <c r="Y806" s="9">
        <f>R806/L806</f>
        <v>4.2703418630191219E-3</v>
      </c>
      <c r="Z806" s="9">
        <f>S806/L806</f>
        <v>1.603499229358836E-2</v>
      </c>
      <c r="AA806" s="9">
        <f>SUM(N806:S806)/L806</f>
        <v>0.10450554060359821</v>
      </c>
      <c r="AB806" s="9" t="str">
        <f>IF(T806&gt;73,"Greater","Less")</f>
        <v>Greater</v>
      </c>
      <c r="AC806" s="9" t="str">
        <f>IF(T806&gt;VLOOKUP(G806,Some_data!$C$3144:$M$3196,11,FALSE),"Greater","Less")</f>
        <v>Greater</v>
      </c>
      <c r="AD806" s="9" t="str">
        <f>IF(T806&gt;VLOOKUP(J806,Some_data!$A$2:$M$3143,13,FALSE),"Greater","Less")</f>
        <v>Less</v>
      </c>
      <c r="AE806" s="9"/>
      <c r="AF806" t="s">
        <v>87</v>
      </c>
      <c r="AG806" s="1">
        <v>3.15</v>
      </c>
      <c r="AH806" s="2">
        <v>50131</v>
      </c>
      <c r="AI806" s="2">
        <v>46478</v>
      </c>
      <c r="AJ806" t="s">
        <v>31</v>
      </c>
      <c r="AK806" s="2">
        <v>46478</v>
      </c>
      <c r="AL806" t="s">
        <v>88</v>
      </c>
      <c r="AM806" t="s">
        <v>31</v>
      </c>
      <c r="AN806" t="s">
        <v>88</v>
      </c>
      <c r="AO806" t="s">
        <v>31</v>
      </c>
      <c r="AP806" t="s">
        <v>33</v>
      </c>
      <c r="AQ806" t="s">
        <v>31</v>
      </c>
      <c r="AR806" t="s">
        <v>60</v>
      </c>
      <c r="AS806" t="s">
        <v>70</v>
      </c>
      <c r="AT806" s="3">
        <v>3.15</v>
      </c>
      <c r="AU806" s="3">
        <v>3.8029999999999999</v>
      </c>
      <c r="AV806" s="4">
        <v>3545000</v>
      </c>
      <c r="AW806" s="5">
        <v>100</v>
      </c>
      <c r="AX806" s="6">
        <v>3545000</v>
      </c>
      <c r="AY806" s="5">
        <v>102.639</v>
      </c>
      <c r="AZ806" s="4">
        <v>3638552.55</v>
      </c>
      <c r="BA806" s="4">
        <v>93552.55</v>
      </c>
    </row>
    <row r="807" spans="1:53" x14ac:dyDescent="0.25">
      <c r="A807" t="str">
        <f t="shared" si="34"/>
        <v xml:space="preserve"> </v>
      </c>
      <c r="B807" t="str">
        <f t="shared" si="33"/>
        <v>969887</v>
      </c>
      <c r="C807" t="s">
        <v>917</v>
      </c>
      <c r="D807" t="s">
        <v>27</v>
      </c>
      <c r="E807" t="s">
        <v>918</v>
      </c>
      <c r="F807" t="s">
        <v>1082</v>
      </c>
      <c r="G807" t="s">
        <v>86</v>
      </c>
      <c r="H807" t="str">
        <f>F807&amp;", "&amp;G807</f>
        <v>Williamson, TX</v>
      </c>
      <c r="I807" t="s">
        <v>1209</v>
      </c>
      <c r="J807" s="7">
        <v>48491</v>
      </c>
      <c r="K807" t="s">
        <v>1229</v>
      </c>
      <c r="L807">
        <v>508313</v>
      </c>
      <c r="M807">
        <v>410592</v>
      </c>
      <c r="N807">
        <v>31408</v>
      </c>
      <c r="O807">
        <v>1450</v>
      </c>
      <c r="P807">
        <v>30813</v>
      </c>
      <c r="Q807">
        <v>341</v>
      </c>
      <c r="R807">
        <v>14422</v>
      </c>
      <c r="S807">
        <v>19287</v>
      </c>
      <c r="T807" s="12">
        <v>80.775427738421016</v>
      </c>
      <c r="U807" s="9">
        <f>N807/L807</f>
        <v>6.1788701056238973E-2</v>
      </c>
      <c r="V807" s="9">
        <f>O807/L807</f>
        <v>2.8525731193182152E-3</v>
      </c>
      <c r="W807" s="9">
        <f>P807/L807</f>
        <v>6.0618162431415289E-2</v>
      </c>
      <c r="X807" s="9">
        <f>Q807/L807</f>
        <v>6.7084650599138714E-4</v>
      </c>
      <c r="Y807" s="9">
        <f>R807/L807</f>
        <v>2.8372282432280897E-2</v>
      </c>
      <c r="Z807" s="9">
        <f>S807/L807</f>
        <v>3.7943157070545117E-2</v>
      </c>
      <c r="AA807" s="9">
        <f>SUM(N807:S807)/L807</f>
        <v>0.19224572261578987</v>
      </c>
      <c r="AB807" s="9" t="str">
        <f>IF(T807&gt;73,"Greater","Less")</f>
        <v>Greater</v>
      </c>
      <c r="AC807" s="9" t="str">
        <f>IF(T807&gt;VLOOKUP(G807,Some_data!$C$3144:$M$3196,11,FALSE),"Greater","Less")</f>
        <v>Greater</v>
      </c>
      <c r="AD807" s="9" t="str">
        <f>IF(T807&gt;VLOOKUP(J807,Some_data!$A$2:$M$3143,13,FALSE),"Greater","Less")</f>
        <v>Less</v>
      </c>
      <c r="AE807" s="12">
        <f>IF(AD807="Greater",0,1)</f>
        <v>1</v>
      </c>
      <c r="AF807" t="s">
        <v>87</v>
      </c>
      <c r="AG807" s="1">
        <v>2.95</v>
      </c>
      <c r="AH807" s="2">
        <v>48259</v>
      </c>
      <c r="AI807" s="2">
        <v>46433</v>
      </c>
      <c r="AJ807" t="s">
        <v>31</v>
      </c>
      <c r="AK807" s="2">
        <v>46433</v>
      </c>
      <c r="AL807" t="s">
        <v>31</v>
      </c>
      <c r="AM807" t="s">
        <v>89</v>
      </c>
      <c r="AN807" t="s">
        <v>31</v>
      </c>
      <c r="AO807" t="s">
        <v>89</v>
      </c>
      <c r="AP807" t="s">
        <v>33</v>
      </c>
      <c r="AQ807" t="s">
        <v>31</v>
      </c>
      <c r="AR807" t="s">
        <v>863</v>
      </c>
      <c r="AS807" t="s">
        <v>70</v>
      </c>
      <c r="AT807" s="3">
        <v>2.95</v>
      </c>
      <c r="AU807" s="3">
        <v>3.55</v>
      </c>
      <c r="AV807" s="4">
        <v>3155000</v>
      </c>
      <c r="AW807" s="5">
        <v>100</v>
      </c>
      <c r="AX807" s="6">
        <v>3155000</v>
      </c>
      <c r="AY807" s="5">
        <v>102.872</v>
      </c>
      <c r="AZ807" s="4">
        <v>3245611.6</v>
      </c>
      <c r="BA807" s="4">
        <v>90611.6</v>
      </c>
    </row>
    <row r="808" spans="1:53" hidden="1" x14ac:dyDescent="0.25">
      <c r="A808" t="str">
        <f t="shared" si="34"/>
        <v>Dup</v>
      </c>
      <c r="B808" t="str">
        <f t="shared" si="33"/>
        <v>969887</v>
      </c>
      <c r="C808" t="s">
        <v>919</v>
      </c>
      <c r="D808" t="s">
        <v>27</v>
      </c>
      <c r="E808" t="s">
        <v>918</v>
      </c>
      <c r="F808" t="s">
        <v>1082</v>
      </c>
      <c r="G808" t="s">
        <v>86</v>
      </c>
      <c r="H808" t="str">
        <f>F808&amp;", "&amp;G808</f>
        <v>Williamson, TX</v>
      </c>
      <c r="I808" t="s">
        <v>1209</v>
      </c>
      <c r="J808" s="7">
        <v>48491</v>
      </c>
      <c r="K808" t="s">
        <v>1229</v>
      </c>
      <c r="L808">
        <v>508313</v>
      </c>
      <c r="M808">
        <v>410592</v>
      </c>
      <c r="N808">
        <v>31408</v>
      </c>
      <c r="O808">
        <v>1450</v>
      </c>
      <c r="P808">
        <v>30813</v>
      </c>
      <c r="Q808">
        <v>341</v>
      </c>
      <c r="R808">
        <v>14422</v>
      </c>
      <c r="S808">
        <v>19287</v>
      </c>
      <c r="T808" s="12">
        <v>80.775427738421016</v>
      </c>
      <c r="U808" s="9">
        <f>N808/L808</f>
        <v>6.1788701056238973E-2</v>
      </c>
      <c r="V808" s="9">
        <f>O808/L808</f>
        <v>2.8525731193182152E-3</v>
      </c>
      <c r="W808" s="9">
        <f>P808/L808</f>
        <v>6.0618162431415289E-2</v>
      </c>
      <c r="X808" s="9">
        <f>Q808/L808</f>
        <v>6.7084650599138714E-4</v>
      </c>
      <c r="Y808" s="9">
        <f>R808/L808</f>
        <v>2.8372282432280897E-2</v>
      </c>
      <c r="Z808" s="9">
        <f>S808/L808</f>
        <v>3.7943157070545117E-2</v>
      </c>
      <c r="AA808" s="9">
        <f>SUM(N808:S808)/L808</f>
        <v>0.19224572261578987</v>
      </c>
      <c r="AB808" s="9" t="str">
        <f>IF(T808&gt;73,"Greater","Less")</f>
        <v>Greater</v>
      </c>
      <c r="AC808" s="9" t="str">
        <f>IF(T808&gt;VLOOKUP(G808,Some_data!$C$3144:$M$3196,11,FALSE),"Greater","Less")</f>
        <v>Greater</v>
      </c>
      <c r="AD808" s="9" t="str">
        <f>IF(T808&gt;VLOOKUP(J808,Some_data!$A$2:$M$3143,13,FALSE),"Greater","Less")</f>
        <v>Less</v>
      </c>
      <c r="AE808" s="9"/>
      <c r="AF808" t="s">
        <v>87</v>
      </c>
      <c r="AG808" s="1">
        <v>3</v>
      </c>
      <c r="AH808" s="2">
        <v>48625</v>
      </c>
      <c r="AI808" s="2">
        <v>46433</v>
      </c>
      <c r="AJ808" t="s">
        <v>31</v>
      </c>
      <c r="AK808" s="2">
        <v>46433</v>
      </c>
      <c r="AL808" t="s">
        <v>31</v>
      </c>
      <c r="AM808" t="s">
        <v>89</v>
      </c>
      <c r="AN808" t="s">
        <v>31</v>
      </c>
      <c r="AO808" t="s">
        <v>89</v>
      </c>
      <c r="AP808" t="s">
        <v>33</v>
      </c>
      <c r="AQ808" t="s">
        <v>31</v>
      </c>
      <c r="AR808" t="s">
        <v>863</v>
      </c>
      <c r="AS808" t="s">
        <v>70</v>
      </c>
      <c r="AT808" s="3">
        <v>3</v>
      </c>
      <c r="AU808" s="3">
        <v>3.6139999999999999</v>
      </c>
      <c r="AV808" s="4">
        <v>3250000</v>
      </c>
      <c r="AW808" s="5">
        <v>100</v>
      </c>
      <c r="AX808" s="6">
        <v>3250000</v>
      </c>
      <c r="AY808" s="5">
        <v>102.708</v>
      </c>
      <c r="AZ808" s="4">
        <v>3338010</v>
      </c>
      <c r="BA808" s="4">
        <v>88010</v>
      </c>
    </row>
    <row r="809" spans="1:53" hidden="1" x14ac:dyDescent="0.25">
      <c r="A809" t="str">
        <f t="shared" si="34"/>
        <v>Dup</v>
      </c>
      <c r="B809" t="str">
        <f t="shared" si="33"/>
        <v>969887</v>
      </c>
      <c r="C809" t="s">
        <v>920</v>
      </c>
      <c r="D809" t="s">
        <v>27</v>
      </c>
      <c r="E809" t="s">
        <v>918</v>
      </c>
      <c r="F809" t="s">
        <v>1082</v>
      </c>
      <c r="G809" t="s">
        <v>86</v>
      </c>
      <c r="H809" t="str">
        <f>F809&amp;", "&amp;G809</f>
        <v>Williamson, TX</v>
      </c>
      <c r="I809" t="s">
        <v>1209</v>
      </c>
      <c r="J809" s="7">
        <v>48491</v>
      </c>
      <c r="K809" t="s">
        <v>1229</v>
      </c>
      <c r="L809">
        <v>508313</v>
      </c>
      <c r="M809">
        <v>410592</v>
      </c>
      <c r="N809">
        <v>31408</v>
      </c>
      <c r="O809">
        <v>1450</v>
      </c>
      <c r="P809">
        <v>30813</v>
      </c>
      <c r="Q809">
        <v>341</v>
      </c>
      <c r="R809">
        <v>14422</v>
      </c>
      <c r="S809">
        <v>19287</v>
      </c>
      <c r="T809" s="12">
        <v>80.775427738421016</v>
      </c>
      <c r="U809" s="9">
        <f>N809/L809</f>
        <v>6.1788701056238973E-2</v>
      </c>
      <c r="V809" s="9">
        <f>O809/L809</f>
        <v>2.8525731193182152E-3</v>
      </c>
      <c r="W809" s="9">
        <f>P809/L809</f>
        <v>6.0618162431415289E-2</v>
      </c>
      <c r="X809" s="9">
        <f>Q809/L809</f>
        <v>6.7084650599138714E-4</v>
      </c>
      <c r="Y809" s="9">
        <f>R809/L809</f>
        <v>2.8372282432280897E-2</v>
      </c>
      <c r="Z809" s="9">
        <f>S809/L809</f>
        <v>3.7943157070545117E-2</v>
      </c>
      <c r="AA809" s="9">
        <f>SUM(N809:S809)/L809</f>
        <v>0.19224572261578987</v>
      </c>
      <c r="AB809" s="9" t="str">
        <f>IF(T809&gt;73,"Greater","Less")</f>
        <v>Greater</v>
      </c>
      <c r="AC809" s="9" t="str">
        <f>IF(T809&gt;VLOOKUP(G809,Some_data!$C$3144:$M$3196,11,FALSE),"Greater","Less")</f>
        <v>Greater</v>
      </c>
      <c r="AD809" s="9" t="str">
        <f>IF(T809&gt;VLOOKUP(J809,Some_data!$A$2:$M$3143,13,FALSE),"Greater","Less")</f>
        <v>Less</v>
      </c>
      <c r="AE809" s="9"/>
      <c r="AF809" t="s">
        <v>87</v>
      </c>
      <c r="AG809" s="1">
        <v>3.05</v>
      </c>
      <c r="AH809" s="2">
        <v>48990</v>
      </c>
      <c r="AI809" s="2">
        <v>46433</v>
      </c>
      <c r="AJ809" t="s">
        <v>31</v>
      </c>
      <c r="AK809" s="2">
        <v>46433</v>
      </c>
      <c r="AL809" t="s">
        <v>31</v>
      </c>
      <c r="AM809" t="s">
        <v>89</v>
      </c>
      <c r="AN809" t="s">
        <v>31</v>
      </c>
      <c r="AO809" t="s">
        <v>89</v>
      </c>
      <c r="AP809" t="s">
        <v>33</v>
      </c>
      <c r="AQ809" t="s">
        <v>31</v>
      </c>
      <c r="AR809" t="s">
        <v>863</v>
      </c>
      <c r="AS809" t="s">
        <v>70</v>
      </c>
      <c r="AT809" s="3">
        <v>3.05</v>
      </c>
      <c r="AU809" s="3">
        <v>3.677</v>
      </c>
      <c r="AV809" s="4">
        <v>3350000</v>
      </c>
      <c r="AW809" s="5">
        <v>100</v>
      </c>
      <c r="AX809" s="6">
        <v>3350000</v>
      </c>
      <c r="AY809" s="5">
        <v>102.64</v>
      </c>
      <c r="AZ809" s="4">
        <v>3438440</v>
      </c>
      <c r="BA809" s="4">
        <v>88440</v>
      </c>
    </row>
    <row r="810" spans="1:53" hidden="1" x14ac:dyDescent="0.25">
      <c r="A810" t="str">
        <f t="shared" si="34"/>
        <v>Dup</v>
      </c>
      <c r="B810" t="str">
        <f t="shared" si="33"/>
        <v>969887</v>
      </c>
      <c r="C810" t="s">
        <v>921</v>
      </c>
      <c r="D810" t="s">
        <v>27</v>
      </c>
      <c r="E810" t="s">
        <v>918</v>
      </c>
      <c r="F810" t="s">
        <v>1082</v>
      </c>
      <c r="G810" t="s">
        <v>86</v>
      </c>
      <c r="H810" t="str">
        <f>F810&amp;", "&amp;G810</f>
        <v>Williamson, TX</v>
      </c>
      <c r="I810" t="s">
        <v>1209</v>
      </c>
      <c r="J810" s="7">
        <v>48491</v>
      </c>
      <c r="K810" t="s">
        <v>1229</v>
      </c>
      <c r="L810">
        <v>508313</v>
      </c>
      <c r="M810">
        <v>410592</v>
      </c>
      <c r="N810">
        <v>31408</v>
      </c>
      <c r="O810">
        <v>1450</v>
      </c>
      <c r="P810">
        <v>30813</v>
      </c>
      <c r="Q810">
        <v>341</v>
      </c>
      <c r="R810">
        <v>14422</v>
      </c>
      <c r="S810">
        <v>19287</v>
      </c>
      <c r="T810" s="12">
        <v>80.775427738421016</v>
      </c>
      <c r="U810" s="9">
        <f>N810/L810</f>
        <v>6.1788701056238973E-2</v>
      </c>
      <c r="V810" s="9">
        <f>O810/L810</f>
        <v>2.8525731193182152E-3</v>
      </c>
      <c r="W810" s="9">
        <f>P810/L810</f>
        <v>6.0618162431415289E-2</v>
      </c>
      <c r="X810" s="9">
        <f>Q810/L810</f>
        <v>6.7084650599138714E-4</v>
      </c>
      <c r="Y810" s="9">
        <f>R810/L810</f>
        <v>2.8372282432280897E-2</v>
      </c>
      <c r="Z810" s="9">
        <f>S810/L810</f>
        <v>3.7943157070545117E-2</v>
      </c>
      <c r="AA810" s="9">
        <f>SUM(N810:S810)/L810</f>
        <v>0.19224572261578987</v>
      </c>
      <c r="AB810" s="9" t="str">
        <f>IF(T810&gt;73,"Greater","Less")</f>
        <v>Greater</v>
      </c>
      <c r="AC810" s="9" t="str">
        <f>IF(T810&gt;VLOOKUP(G810,Some_data!$C$3144:$M$3196,11,FALSE),"Greater","Less")</f>
        <v>Greater</v>
      </c>
      <c r="AD810" s="9" t="str">
        <f>IF(T810&gt;VLOOKUP(J810,Some_data!$A$2:$M$3143,13,FALSE),"Greater","Less")</f>
        <v>Less</v>
      </c>
      <c r="AE810" s="9"/>
      <c r="AF810" t="s">
        <v>87</v>
      </c>
      <c r="AG810" s="1">
        <v>3.1</v>
      </c>
      <c r="AH810" s="2">
        <v>49355</v>
      </c>
      <c r="AI810" s="2">
        <v>46433</v>
      </c>
      <c r="AJ810" t="s">
        <v>31</v>
      </c>
      <c r="AK810" s="2">
        <v>46433</v>
      </c>
      <c r="AL810" t="s">
        <v>31</v>
      </c>
      <c r="AM810" t="s">
        <v>89</v>
      </c>
      <c r="AN810" t="s">
        <v>31</v>
      </c>
      <c r="AO810" t="s">
        <v>89</v>
      </c>
      <c r="AP810" t="s">
        <v>33</v>
      </c>
      <c r="AQ810" t="s">
        <v>31</v>
      </c>
      <c r="AR810" t="s">
        <v>863</v>
      </c>
      <c r="AS810" t="s">
        <v>70</v>
      </c>
      <c r="AT810" s="3">
        <v>3.1</v>
      </c>
      <c r="AU810" s="3">
        <v>3.74</v>
      </c>
      <c r="AV810" s="4">
        <v>3455000</v>
      </c>
      <c r="AW810" s="5">
        <v>100</v>
      </c>
      <c r="AX810" s="6">
        <v>3455000</v>
      </c>
      <c r="AY810" s="5">
        <v>102.575</v>
      </c>
      <c r="AZ810" s="4">
        <v>3543966.25</v>
      </c>
      <c r="BA810" s="4">
        <v>88966.25</v>
      </c>
    </row>
    <row r="811" spans="1:53" hidden="1" x14ac:dyDescent="0.25">
      <c r="A811" t="str">
        <f t="shared" si="34"/>
        <v>Dup</v>
      </c>
      <c r="B811" t="str">
        <f t="shared" si="33"/>
        <v>969887</v>
      </c>
      <c r="C811" t="s">
        <v>922</v>
      </c>
      <c r="D811" t="s">
        <v>27</v>
      </c>
      <c r="E811" t="s">
        <v>918</v>
      </c>
      <c r="F811" t="s">
        <v>1082</v>
      </c>
      <c r="G811" t="s">
        <v>86</v>
      </c>
      <c r="H811" t="str">
        <f>F811&amp;", "&amp;G811</f>
        <v>Williamson, TX</v>
      </c>
      <c r="I811" t="s">
        <v>1209</v>
      </c>
      <c r="J811" s="7">
        <v>48491</v>
      </c>
      <c r="K811" t="s">
        <v>1229</v>
      </c>
      <c r="L811">
        <v>508313</v>
      </c>
      <c r="M811">
        <v>410592</v>
      </c>
      <c r="N811">
        <v>31408</v>
      </c>
      <c r="O811">
        <v>1450</v>
      </c>
      <c r="P811">
        <v>30813</v>
      </c>
      <c r="Q811">
        <v>341</v>
      </c>
      <c r="R811">
        <v>14422</v>
      </c>
      <c r="S811">
        <v>19287</v>
      </c>
      <c r="T811" s="12">
        <v>80.775427738421016</v>
      </c>
      <c r="U811" s="9">
        <f>N811/L811</f>
        <v>6.1788701056238973E-2</v>
      </c>
      <c r="V811" s="9">
        <f>O811/L811</f>
        <v>2.8525731193182152E-3</v>
      </c>
      <c r="W811" s="9">
        <f>P811/L811</f>
        <v>6.0618162431415289E-2</v>
      </c>
      <c r="X811" s="9">
        <f>Q811/L811</f>
        <v>6.7084650599138714E-4</v>
      </c>
      <c r="Y811" s="9">
        <f>R811/L811</f>
        <v>2.8372282432280897E-2</v>
      </c>
      <c r="Z811" s="9">
        <f>S811/L811</f>
        <v>3.7943157070545117E-2</v>
      </c>
      <c r="AA811" s="9">
        <f>SUM(N811:S811)/L811</f>
        <v>0.19224572261578987</v>
      </c>
      <c r="AB811" s="9" t="str">
        <f>IF(T811&gt;73,"Greater","Less")</f>
        <v>Greater</v>
      </c>
      <c r="AC811" s="9" t="str">
        <f>IF(T811&gt;VLOOKUP(G811,Some_data!$C$3144:$M$3196,11,FALSE),"Greater","Less")</f>
        <v>Greater</v>
      </c>
      <c r="AD811" s="9" t="str">
        <f>IF(T811&gt;VLOOKUP(J811,Some_data!$A$2:$M$3143,13,FALSE),"Greater","Less")</f>
        <v>Less</v>
      </c>
      <c r="AE811" s="9"/>
      <c r="AF811" t="s">
        <v>87</v>
      </c>
      <c r="AG811" s="1">
        <v>3.15</v>
      </c>
      <c r="AH811" s="2">
        <v>49720</v>
      </c>
      <c r="AI811" s="2">
        <v>46433</v>
      </c>
      <c r="AJ811" t="s">
        <v>31</v>
      </c>
      <c r="AK811" s="2">
        <v>46433</v>
      </c>
      <c r="AL811" t="s">
        <v>31</v>
      </c>
      <c r="AM811" t="s">
        <v>89</v>
      </c>
      <c r="AN811" t="s">
        <v>31</v>
      </c>
      <c r="AO811" t="s">
        <v>89</v>
      </c>
      <c r="AP811" t="s">
        <v>33</v>
      </c>
      <c r="AQ811" t="s">
        <v>31</v>
      </c>
      <c r="AR811" t="s">
        <v>863</v>
      </c>
      <c r="AS811" t="s">
        <v>70</v>
      </c>
      <c r="AT811" s="3">
        <v>3.15</v>
      </c>
      <c r="AU811" s="3">
        <v>3.8029999999999999</v>
      </c>
      <c r="AV811" s="4">
        <v>3565000</v>
      </c>
      <c r="AW811" s="5">
        <v>100</v>
      </c>
      <c r="AX811" s="6">
        <v>3565000</v>
      </c>
      <c r="AY811" s="5">
        <v>102.54600000000001</v>
      </c>
      <c r="AZ811" s="4">
        <v>3655764.9</v>
      </c>
      <c r="BA811" s="4">
        <v>90764.9</v>
      </c>
    </row>
    <row r="812" spans="1:53" hidden="1" x14ac:dyDescent="0.25">
      <c r="A812" t="str">
        <f t="shared" si="34"/>
        <v>Dup</v>
      </c>
      <c r="B812" t="str">
        <f t="shared" si="33"/>
        <v>969887</v>
      </c>
      <c r="C812" t="s">
        <v>923</v>
      </c>
      <c r="D812" t="s">
        <v>27</v>
      </c>
      <c r="E812" t="s">
        <v>918</v>
      </c>
      <c r="F812" t="s">
        <v>1082</v>
      </c>
      <c r="G812" t="s">
        <v>86</v>
      </c>
      <c r="H812" t="str">
        <f>F812&amp;", "&amp;G812</f>
        <v>Williamson, TX</v>
      </c>
      <c r="I812" t="s">
        <v>1209</v>
      </c>
      <c r="J812" s="7">
        <v>48491</v>
      </c>
      <c r="K812" t="s">
        <v>1229</v>
      </c>
      <c r="L812">
        <v>508313</v>
      </c>
      <c r="M812">
        <v>410592</v>
      </c>
      <c r="N812">
        <v>31408</v>
      </c>
      <c r="O812">
        <v>1450</v>
      </c>
      <c r="P812">
        <v>30813</v>
      </c>
      <c r="Q812">
        <v>341</v>
      </c>
      <c r="R812">
        <v>14422</v>
      </c>
      <c r="S812">
        <v>19287</v>
      </c>
      <c r="T812" s="12">
        <v>80.775427738421016</v>
      </c>
      <c r="U812" s="9">
        <f>N812/L812</f>
        <v>6.1788701056238973E-2</v>
      </c>
      <c r="V812" s="9">
        <f>O812/L812</f>
        <v>2.8525731193182152E-3</v>
      </c>
      <c r="W812" s="9">
        <f>P812/L812</f>
        <v>6.0618162431415289E-2</v>
      </c>
      <c r="X812" s="9">
        <f>Q812/L812</f>
        <v>6.7084650599138714E-4</v>
      </c>
      <c r="Y812" s="9">
        <f>R812/L812</f>
        <v>2.8372282432280897E-2</v>
      </c>
      <c r="Z812" s="9">
        <f>S812/L812</f>
        <v>3.7943157070545117E-2</v>
      </c>
      <c r="AA812" s="9">
        <f>SUM(N812:S812)/L812</f>
        <v>0.19224572261578987</v>
      </c>
      <c r="AB812" s="9" t="str">
        <f>IF(T812&gt;73,"Greater","Less")</f>
        <v>Greater</v>
      </c>
      <c r="AC812" s="9" t="str">
        <f>IF(T812&gt;VLOOKUP(G812,Some_data!$C$3144:$M$3196,11,FALSE),"Greater","Less")</f>
        <v>Greater</v>
      </c>
      <c r="AD812" s="9" t="str">
        <f>IF(T812&gt;VLOOKUP(J812,Some_data!$A$2:$M$3143,13,FALSE),"Greater","Less")</f>
        <v>Less</v>
      </c>
      <c r="AE812" s="9"/>
      <c r="AF812" t="s">
        <v>87</v>
      </c>
      <c r="AG812" s="1">
        <v>3.2</v>
      </c>
      <c r="AH812" s="2">
        <v>50086</v>
      </c>
      <c r="AI812" s="2">
        <v>46433</v>
      </c>
      <c r="AJ812" t="s">
        <v>31</v>
      </c>
      <c r="AK812" s="2">
        <v>46433</v>
      </c>
      <c r="AL812" t="s">
        <v>31</v>
      </c>
      <c r="AM812" t="s">
        <v>89</v>
      </c>
      <c r="AN812" t="s">
        <v>31</v>
      </c>
      <c r="AO812" t="s">
        <v>89</v>
      </c>
      <c r="AP812" t="s">
        <v>33</v>
      </c>
      <c r="AQ812" t="s">
        <v>31</v>
      </c>
      <c r="AR812" t="s">
        <v>863</v>
      </c>
      <c r="AS812" t="s">
        <v>70</v>
      </c>
      <c r="AT812" s="3">
        <v>3.2</v>
      </c>
      <c r="AU812" s="3">
        <v>3.867</v>
      </c>
      <c r="AV812" s="4">
        <v>3680000</v>
      </c>
      <c r="AW812" s="5">
        <v>100</v>
      </c>
      <c r="AX812" s="6">
        <v>3680000</v>
      </c>
      <c r="AY812" s="5">
        <v>102.42700000000001</v>
      </c>
      <c r="AZ812" s="4">
        <v>3769313.6</v>
      </c>
      <c r="BA812" s="4">
        <v>89313.600000000006</v>
      </c>
    </row>
    <row r="813" spans="1:53" x14ac:dyDescent="0.25">
      <c r="A813" t="str">
        <f t="shared" si="34"/>
        <v xml:space="preserve"> </v>
      </c>
      <c r="B813" t="str">
        <f t="shared" si="33"/>
        <v>971668</v>
      </c>
      <c r="C813" t="s">
        <v>690</v>
      </c>
      <c r="D813" t="s">
        <v>27</v>
      </c>
      <c r="E813" t="s">
        <v>691</v>
      </c>
      <c r="F813" t="s">
        <v>1109</v>
      </c>
      <c r="G813" t="s">
        <v>368</v>
      </c>
      <c r="H813" t="str">
        <f>F813&amp;", "&amp;G813</f>
        <v>New Hanover, NC</v>
      </c>
      <c r="I813" t="s">
        <v>1196</v>
      </c>
      <c r="J813" s="7">
        <v>37129</v>
      </c>
      <c r="K813" t="s">
        <v>1226</v>
      </c>
      <c r="L813">
        <v>115261</v>
      </c>
      <c r="M813">
        <v>88449</v>
      </c>
      <c r="N813">
        <v>21155</v>
      </c>
      <c r="O813">
        <v>405</v>
      </c>
      <c r="P813">
        <v>1643</v>
      </c>
      <c r="Q813">
        <v>130</v>
      </c>
      <c r="R813">
        <v>1363</v>
      </c>
      <c r="S813">
        <v>2116</v>
      </c>
      <c r="T813" s="12">
        <v>76.738011990178805</v>
      </c>
      <c r="U813" s="9">
        <f>N813/L813</f>
        <v>0.18353996581671164</v>
      </c>
      <c r="V813" s="9">
        <f>O813/L813</f>
        <v>3.5137644129410641E-3</v>
      </c>
      <c r="W813" s="9">
        <f>P813/L813</f>
        <v>1.4254604766573255E-2</v>
      </c>
      <c r="X813" s="9">
        <f>Q813/L813</f>
        <v>1.1278749967465144E-3</v>
      </c>
      <c r="Y813" s="9">
        <f>R813/L813</f>
        <v>1.1825335542811533E-2</v>
      </c>
      <c r="Z813" s="9">
        <f>S813/L813</f>
        <v>1.8358334562427883E-2</v>
      </c>
      <c r="AA813" s="9">
        <f>SUM(N813:S813)/L813</f>
        <v>0.23261988009821188</v>
      </c>
      <c r="AB813" s="9" t="str">
        <f>IF(T813&gt;73,"Greater","Less")</f>
        <v>Greater</v>
      </c>
      <c r="AC813" s="9" t="str">
        <f>IF(T813&gt;VLOOKUP(G813,Some_data!$C$3144:$M$3196,11,FALSE),"Greater","Less")</f>
        <v>Greater</v>
      </c>
      <c r="AD813" s="9" t="str">
        <f>IF(T813&gt;VLOOKUP(J813,Some_data!$A$2:$M$3143,13,FALSE),"Greater","Less")</f>
        <v>Less</v>
      </c>
      <c r="AE813" s="12">
        <f>IF(AD813="Greater",0,1)</f>
        <v>1</v>
      </c>
      <c r="AF813" t="s">
        <v>87</v>
      </c>
      <c r="AG813" s="1">
        <v>2.7</v>
      </c>
      <c r="AH813" s="2">
        <v>47270</v>
      </c>
      <c r="AI813" s="2">
        <v>46905</v>
      </c>
      <c r="AJ813" t="s">
        <v>31</v>
      </c>
      <c r="AK813" s="2">
        <v>46905</v>
      </c>
      <c r="AL813" t="s">
        <v>88</v>
      </c>
      <c r="AM813" t="s">
        <v>89</v>
      </c>
      <c r="AN813" t="s">
        <v>88</v>
      </c>
      <c r="AO813" t="s">
        <v>89</v>
      </c>
      <c r="AP813" t="s">
        <v>33</v>
      </c>
      <c r="AQ813" t="s">
        <v>31</v>
      </c>
      <c r="AR813" t="s">
        <v>100</v>
      </c>
      <c r="AS813" t="s">
        <v>70</v>
      </c>
      <c r="AT813" s="3">
        <v>2.7</v>
      </c>
      <c r="AU813" s="3">
        <v>3.234</v>
      </c>
      <c r="AV813" s="4">
        <v>765000</v>
      </c>
      <c r="AW813" s="5">
        <v>100</v>
      </c>
      <c r="AX813" s="6">
        <v>765000</v>
      </c>
      <c r="AY813" s="5">
        <v>106.837</v>
      </c>
      <c r="AZ813" s="4">
        <v>817303.05</v>
      </c>
      <c r="BA813" s="4">
        <v>52303.05</v>
      </c>
    </row>
    <row r="814" spans="1:53" hidden="1" x14ac:dyDescent="0.25">
      <c r="A814" t="str">
        <f t="shared" si="34"/>
        <v>Dup</v>
      </c>
      <c r="B814" t="str">
        <f t="shared" si="33"/>
        <v>971668</v>
      </c>
      <c r="C814" t="s">
        <v>692</v>
      </c>
      <c r="D814" t="s">
        <v>27</v>
      </c>
      <c r="E814" t="s">
        <v>691</v>
      </c>
      <c r="F814" t="s">
        <v>1109</v>
      </c>
      <c r="G814" t="s">
        <v>368</v>
      </c>
      <c r="H814" t="str">
        <f>F814&amp;", "&amp;G814</f>
        <v>New Hanover, NC</v>
      </c>
      <c r="I814" t="s">
        <v>1196</v>
      </c>
      <c r="J814" s="7">
        <v>37129</v>
      </c>
      <c r="K814" t="s">
        <v>1226</v>
      </c>
      <c r="L814">
        <v>115261</v>
      </c>
      <c r="M814">
        <v>88449</v>
      </c>
      <c r="N814">
        <v>21155</v>
      </c>
      <c r="O814">
        <v>405</v>
      </c>
      <c r="P814">
        <v>1643</v>
      </c>
      <c r="Q814">
        <v>130</v>
      </c>
      <c r="R814">
        <v>1363</v>
      </c>
      <c r="S814">
        <v>2116</v>
      </c>
      <c r="T814" s="12">
        <v>76.738011990178805</v>
      </c>
      <c r="U814" s="9">
        <f>N814/L814</f>
        <v>0.18353996581671164</v>
      </c>
      <c r="V814" s="9">
        <f>O814/L814</f>
        <v>3.5137644129410641E-3</v>
      </c>
      <c r="W814" s="9">
        <f>P814/L814</f>
        <v>1.4254604766573255E-2</v>
      </c>
      <c r="X814" s="9">
        <f>Q814/L814</f>
        <v>1.1278749967465144E-3</v>
      </c>
      <c r="Y814" s="9">
        <f>R814/L814</f>
        <v>1.1825335542811533E-2</v>
      </c>
      <c r="Z814" s="9">
        <f>S814/L814</f>
        <v>1.8358334562427883E-2</v>
      </c>
      <c r="AA814" s="9">
        <f>SUM(N814:S814)/L814</f>
        <v>0.23261988009821188</v>
      </c>
      <c r="AB814" s="9" t="str">
        <f>IF(T814&gt;73,"Greater","Less")</f>
        <v>Greater</v>
      </c>
      <c r="AC814" s="9" t="str">
        <f>IF(T814&gt;VLOOKUP(G814,Some_data!$C$3144:$M$3196,11,FALSE),"Greater","Less")</f>
        <v>Greater</v>
      </c>
      <c r="AD814" s="9" t="str">
        <f>IF(T814&gt;VLOOKUP(J814,Some_data!$A$2:$M$3143,13,FALSE),"Greater","Less")</f>
        <v>Less</v>
      </c>
      <c r="AE814" s="9"/>
      <c r="AF814" t="s">
        <v>87</v>
      </c>
      <c r="AG814" s="1">
        <v>2.85</v>
      </c>
      <c r="AH814" s="2">
        <v>47635</v>
      </c>
      <c r="AI814" s="2">
        <v>46905</v>
      </c>
      <c r="AJ814" t="s">
        <v>31</v>
      </c>
      <c r="AK814" s="2">
        <v>46905</v>
      </c>
      <c r="AL814" t="s">
        <v>88</v>
      </c>
      <c r="AM814" t="s">
        <v>89</v>
      </c>
      <c r="AN814" t="s">
        <v>88</v>
      </c>
      <c r="AO814" t="s">
        <v>89</v>
      </c>
      <c r="AP814" t="s">
        <v>33</v>
      </c>
      <c r="AQ814" t="s">
        <v>31</v>
      </c>
      <c r="AR814" t="s">
        <v>100</v>
      </c>
      <c r="AS814" t="s">
        <v>70</v>
      </c>
      <c r="AT814" s="3">
        <v>2.85</v>
      </c>
      <c r="AU814" s="3">
        <v>3.4239999999999999</v>
      </c>
      <c r="AV814" s="4">
        <v>765000</v>
      </c>
      <c r="AW814" s="5">
        <v>100</v>
      </c>
      <c r="AX814" s="6">
        <v>765000</v>
      </c>
      <c r="AY814" s="5">
        <v>105.7</v>
      </c>
      <c r="AZ814" s="4">
        <v>808605</v>
      </c>
      <c r="BA814" s="4">
        <v>43605</v>
      </c>
    </row>
    <row r="815" spans="1:53" hidden="1" x14ac:dyDescent="0.25">
      <c r="A815" t="str">
        <f t="shared" si="34"/>
        <v>Dup</v>
      </c>
      <c r="B815" t="str">
        <f t="shared" si="33"/>
        <v>971668</v>
      </c>
      <c r="C815" t="s">
        <v>693</v>
      </c>
      <c r="D815" t="s">
        <v>27</v>
      </c>
      <c r="E815" t="s">
        <v>691</v>
      </c>
      <c r="F815" t="s">
        <v>1109</v>
      </c>
      <c r="G815" t="s">
        <v>368</v>
      </c>
      <c r="H815" t="str">
        <f>F815&amp;", "&amp;G815</f>
        <v>New Hanover, NC</v>
      </c>
      <c r="I815" t="s">
        <v>1196</v>
      </c>
      <c r="J815" s="7">
        <v>37129</v>
      </c>
      <c r="K815" t="s">
        <v>1226</v>
      </c>
      <c r="L815">
        <v>115261</v>
      </c>
      <c r="M815">
        <v>88449</v>
      </c>
      <c r="N815">
        <v>21155</v>
      </c>
      <c r="O815">
        <v>405</v>
      </c>
      <c r="P815">
        <v>1643</v>
      </c>
      <c r="Q815">
        <v>130</v>
      </c>
      <c r="R815">
        <v>1363</v>
      </c>
      <c r="S815">
        <v>2116</v>
      </c>
      <c r="T815" s="12">
        <v>76.738011990178805</v>
      </c>
      <c r="U815" s="9">
        <f>N815/L815</f>
        <v>0.18353996581671164</v>
      </c>
      <c r="V815" s="9">
        <f>O815/L815</f>
        <v>3.5137644129410641E-3</v>
      </c>
      <c r="W815" s="9">
        <f>P815/L815</f>
        <v>1.4254604766573255E-2</v>
      </c>
      <c r="X815" s="9">
        <f>Q815/L815</f>
        <v>1.1278749967465144E-3</v>
      </c>
      <c r="Y815" s="9">
        <f>R815/L815</f>
        <v>1.1825335542811533E-2</v>
      </c>
      <c r="Z815" s="9">
        <f>S815/L815</f>
        <v>1.8358334562427883E-2</v>
      </c>
      <c r="AA815" s="9">
        <f>SUM(N815:S815)/L815</f>
        <v>0.23261988009821188</v>
      </c>
      <c r="AB815" s="9" t="str">
        <f>IF(T815&gt;73,"Greater","Less")</f>
        <v>Greater</v>
      </c>
      <c r="AC815" s="9" t="str">
        <f>IF(T815&gt;VLOOKUP(G815,Some_data!$C$3144:$M$3196,11,FALSE),"Greater","Less")</f>
        <v>Greater</v>
      </c>
      <c r="AD815" s="9" t="str">
        <f>IF(T815&gt;VLOOKUP(J815,Some_data!$A$2:$M$3143,13,FALSE),"Greater","Less")</f>
        <v>Less</v>
      </c>
      <c r="AE815" s="9"/>
      <c r="AF815" t="s">
        <v>87</v>
      </c>
      <c r="AG815" s="1">
        <v>2.9</v>
      </c>
      <c r="AH815" s="2">
        <v>48000</v>
      </c>
      <c r="AI815" s="2">
        <v>46905</v>
      </c>
      <c r="AJ815" t="s">
        <v>31</v>
      </c>
      <c r="AK815" s="2">
        <v>46905</v>
      </c>
      <c r="AL815" t="s">
        <v>88</v>
      </c>
      <c r="AM815" t="s">
        <v>89</v>
      </c>
      <c r="AN815" t="s">
        <v>88</v>
      </c>
      <c r="AO815" t="s">
        <v>89</v>
      </c>
      <c r="AP815" t="s">
        <v>33</v>
      </c>
      <c r="AQ815" t="s">
        <v>31</v>
      </c>
      <c r="AR815" t="s">
        <v>100</v>
      </c>
      <c r="AS815" t="s">
        <v>70</v>
      </c>
      <c r="AT815" s="3">
        <v>2.9</v>
      </c>
      <c r="AU815" s="3">
        <v>3.4870000000000001</v>
      </c>
      <c r="AV815" s="4">
        <v>765000</v>
      </c>
      <c r="AW815" s="5">
        <v>100</v>
      </c>
      <c r="AX815" s="6">
        <v>765000</v>
      </c>
      <c r="AY815" s="5">
        <v>105.358</v>
      </c>
      <c r="AZ815" s="4">
        <v>805988.7</v>
      </c>
      <c r="BA815" s="4">
        <v>40988.699999999997</v>
      </c>
    </row>
    <row r="816" spans="1:53" hidden="1" x14ac:dyDescent="0.25">
      <c r="A816" t="str">
        <f t="shared" si="34"/>
        <v>Dup</v>
      </c>
      <c r="B816" t="str">
        <f t="shared" si="33"/>
        <v>971668</v>
      </c>
      <c r="C816" t="s">
        <v>694</v>
      </c>
      <c r="D816" t="s">
        <v>27</v>
      </c>
      <c r="E816" t="s">
        <v>691</v>
      </c>
      <c r="F816" t="s">
        <v>1109</v>
      </c>
      <c r="G816" t="s">
        <v>368</v>
      </c>
      <c r="H816" t="str">
        <f>F816&amp;", "&amp;G816</f>
        <v>New Hanover, NC</v>
      </c>
      <c r="I816" t="s">
        <v>1196</v>
      </c>
      <c r="J816" s="7">
        <v>37129</v>
      </c>
      <c r="K816" t="s">
        <v>1226</v>
      </c>
      <c r="L816">
        <v>115261</v>
      </c>
      <c r="M816">
        <v>88449</v>
      </c>
      <c r="N816">
        <v>21155</v>
      </c>
      <c r="O816">
        <v>405</v>
      </c>
      <c r="P816">
        <v>1643</v>
      </c>
      <c r="Q816">
        <v>130</v>
      </c>
      <c r="R816">
        <v>1363</v>
      </c>
      <c r="S816">
        <v>2116</v>
      </c>
      <c r="T816" s="12">
        <v>76.738011990178805</v>
      </c>
      <c r="U816" s="9">
        <f>N816/L816</f>
        <v>0.18353996581671164</v>
      </c>
      <c r="V816" s="9">
        <f>O816/L816</f>
        <v>3.5137644129410641E-3</v>
      </c>
      <c r="W816" s="9">
        <f>P816/L816</f>
        <v>1.4254604766573255E-2</v>
      </c>
      <c r="X816" s="9">
        <f>Q816/L816</f>
        <v>1.1278749967465144E-3</v>
      </c>
      <c r="Y816" s="9">
        <f>R816/L816</f>
        <v>1.1825335542811533E-2</v>
      </c>
      <c r="Z816" s="9">
        <f>S816/L816</f>
        <v>1.8358334562427883E-2</v>
      </c>
      <c r="AA816" s="9">
        <f>SUM(N816:S816)/L816</f>
        <v>0.23261988009821188</v>
      </c>
      <c r="AB816" s="9" t="str">
        <f>IF(T816&gt;73,"Greater","Less")</f>
        <v>Greater</v>
      </c>
      <c r="AC816" s="9" t="str">
        <f>IF(T816&gt;VLOOKUP(G816,Some_data!$C$3144:$M$3196,11,FALSE),"Greater","Less")</f>
        <v>Greater</v>
      </c>
      <c r="AD816" s="9" t="str">
        <f>IF(T816&gt;VLOOKUP(J816,Some_data!$A$2:$M$3143,13,FALSE),"Greater","Less")</f>
        <v>Less</v>
      </c>
      <c r="AE816" s="9"/>
      <c r="AF816" t="s">
        <v>87</v>
      </c>
      <c r="AG816" s="1">
        <v>3.05</v>
      </c>
      <c r="AH816" s="2">
        <v>48366</v>
      </c>
      <c r="AI816" s="2">
        <v>46905</v>
      </c>
      <c r="AJ816" t="s">
        <v>31</v>
      </c>
      <c r="AK816" s="2">
        <v>46905</v>
      </c>
      <c r="AL816" t="s">
        <v>88</v>
      </c>
      <c r="AM816" t="s">
        <v>89</v>
      </c>
      <c r="AN816" t="s">
        <v>88</v>
      </c>
      <c r="AO816" t="s">
        <v>89</v>
      </c>
      <c r="AP816" t="s">
        <v>33</v>
      </c>
      <c r="AQ816" t="s">
        <v>31</v>
      </c>
      <c r="AR816" t="s">
        <v>100</v>
      </c>
      <c r="AS816" t="s">
        <v>70</v>
      </c>
      <c r="AT816" s="3">
        <v>3.05</v>
      </c>
      <c r="AU816" s="3">
        <v>3.677</v>
      </c>
      <c r="AV816" s="4">
        <v>765000</v>
      </c>
      <c r="AW816" s="5">
        <v>100</v>
      </c>
      <c r="AX816" s="6">
        <v>765000</v>
      </c>
      <c r="AY816" s="5">
        <v>104.98099999999999</v>
      </c>
      <c r="AZ816" s="4">
        <v>803104.65</v>
      </c>
      <c r="BA816" s="4">
        <v>38104.65</v>
      </c>
    </row>
    <row r="817" spans="1:53" hidden="1" x14ac:dyDescent="0.25">
      <c r="A817" t="str">
        <f t="shared" si="34"/>
        <v>Dup</v>
      </c>
      <c r="B817" t="str">
        <f t="shared" si="33"/>
        <v>971668</v>
      </c>
      <c r="C817" t="s">
        <v>695</v>
      </c>
      <c r="D817" t="s">
        <v>27</v>
      </c>
      <c r="E817" t="s">
        <v>691</v>
      </c>
      <c r="F817" t="s">
        <v>1109</v>
      </c>
      <c r="G817" t="s">
        <v>368</v>
      </c>
      <c r="H817" t="str">
        <f>F817&amp;", "&amp;G817</f>
        <v>New Hanover, NC</v>
      </c>
      <c r="I817" t="s">
        <v>1196</v>
      </c>
      <c r="J817" s="7">
        <v>37129</v>
      </c>
      <c r="K817" t="s">
        <v>1226</v>
      </c>
      <c r="L817">
        <v>115261</v>
      </c>
      <c r="M817">
        <v>88449</v>
      </c>
      <c r="N817">
        <v>21155</v>
      </c>
      <c r="O817">
        <v>405</v>
      </c>
      <c r="P817">
        <v>1643</v>
      </c>
      <c r="Q817">
        <v>130</v>
      </c>
      <c r="R817">
        <v>1363</v>
      </c>
      <c r="S817">
        <v>2116</v>
      </c>
      <c r="T817" s="12">
        <v>76.738011990178805</v>
      </c>
      <c r="U817" s="9">
        <f>N817/L817</f>
        <v>0.18353996581671164</v>
      </c>
      <c r="V817" s="9">
        <f>O817/L817</f>
        <v>3.5137644129410641E-3</v>
      </c>
      <c r="W817" s="9">
        <f>P817/L817</f>
        <v>1.4254604766573255E-2</v>
      </c>
      <c r="X817" s="9">
        <f>Q817/L817</f>
        <v>1.1278749967465144E-3</v>
      </c>
      <c r="Y817" s="9">
        <f>R817/L817</f>
        <v>1.1825335542811533E-2</v>
      </c>
      <c r="Z817" s="9">
        <f>S817/L817</f>
        <v>1.8358334562427883E-2</v>
      </c>
      <c r="AA817" s="9">
        <f>SUM(N817:S817)/L817</f>
        <v>0.23261988009821188</v>
      </c>
      <c r="AB817" s="9" t="str">
        <f>IF(T817&gt;73,"Greater","Less")</f>
        <v>Greater</v>
      </c>
      <c r="AC817" s="9" t="str">
        <f>IF(T817&gt;VLOOKUP(G817,Some_data!$C$3144:$M$3196,11,FALSE),"Greater","Less")</f>
        <v>Greater</v>
      </c>
      <c r="AD817" s="9" t="str">
        <f>IF(T817&gt;VLOOKUP(J817,Some_data!$A$2:$M$3143,13,FALSE),"Greater","Less")</f>
        <v>Less</v>
      </c>
      <c r="AE817" s="9"/>
      <c r="AF817" t="s">
        <v>87</v>
      </c>
      <c r="AG817" s="1">
        <v>3.1</v>
      </c>
      <c r="AH817" s="2">
        <v>48731</v>
      </c>
      <c r="AI817" s="2">
        <v>46905</v>
      </c>
      <c r="AJ817" t="s">
        <v>31</v>
      </c>
      <c r="AK817" s="2">
        <v>46905</v>
      </c>
      <c r="AL817" t="s">
        <v>88</v>
      </c>
      <c r="AM817" t="s">
        <v>89</v>
      </c>
      <c r="AN817" t="s">
        <v>88</v>
      </c>
      <c r="AO817" t="s">
        <v>89</v>
      </c>
      <c r="AP817" t="s">
        <v>33</v>
      </c>
      <c r="AQ817" t="s">
        <v>31</v>
      </c>
      <c r="AR817" t="s">
        <v>100</v>
      </c>
      <c r="AS817" t="s">
        <v>70</v>
      </c>
      <c r="AT817" s="3">
        <v>3.1</v>
      </c>
      <c r="AU817" s="3">
        <v>3.7410000000000001</v>
      </c>
      <c r="AV817" s="4">
        <v>765000</v>
      </c>
      <c r="AW817" s="5">
        <v>100</v>
      </c>
      <c r="AX817" s="6">
        <v>765000</v>
      </c>
      <c r="AY817" s="5">
        <v>104.959</v>
      </c>
      <c r="AZ817" s="4">
        <v>802936.35</v>
      </c>
      <c r="BA817" s="4">
        <v>37936.35</v>
      </c>
    </row>
    <row r="818" spans="1:53" hidden="1" x14ac:dyDescent="0.25">
      <c r="A818" t="str">
        <f t="shared" si="34"/>
        <v>Dup</v>
      </c>
      <c r="B818" t="str">
        <f t="shared" si="33"/>
        <v>971668</v>
      </c>
      <c r="C818" t="s">
        <v>696</v>
      </c>
      <c r="D818" t="s">
        <v>27</v>
      </c>
      <c r="E818" t="s">
        <v>691</v>
      </c>
      <c r="F818" t="s">
        <v>1109</v>
      </c>
      <c r="G818" t="s">
        <v>368</v>
      </c>
      <c r="H818" t="str">
        <f>F818&amp;", "&amp;G818</f>
        <v>New Hanover, NC</v>
      </c>
      <c r="I818" t="s">
        <v>1196</v>
      </c>
      <c r="J818" s="7">
        <v>37129</v>
      </c>
      <c r="K818" t="s">
        <v>1226</v>
      </c>
      <c r="L818">
        <v>115261</v>
      </c>
      <c r="M818">
        <v>88449</v>
      </c>
      <c r="N818">
        <v>21155</v>
      </c>
      <c r="O818">
        <v>405</v>
      </c>
      <c r="P818">
        <v>1643</v>
      </c>
      <c r="Q818">
        <v>130</v>
      </c>
      <c r="R818">
        <v>1363</v>
      </c>
      <c r="S818">
        <v>2116</v>
      </c>
      <c r="T818" s="12">
        <v>76.738011990178805</v>
      </c>
      <c r="U818" s="9">
        <f>N818/L818</f>
        <v>0.18353996581671164</v>
      </c>
      <c r="V818" s="9">
        <f>O818/L818</f>
        <v>3.5137644129410641E-3</v>
      </c>
      <c r="W818" s="9">
        <f>P818/L818</f>
        <v>1.4254604766573255E-2</v>
      </c>
      <c r="X818" s="9">
        <f>Q818/L818</f>
        <v>1.1278749967465144E-3</v>
      </c>
      <c r="Y818" s="9">
        <f>R818/L818</f>
        <v>1.1825335542811533E-2</v>
      </c>
      <c r="Z818" s="9">
        <f>S818/L818</f>
        <v>1.8358334562427883E-2</v>
      </c>
      <c r="AA818" s="9">
        <f>SUM(N818:S818)/L818</f>
        <v>0.23261988009821188</v>
      </c>
      <c r="AB818" s="9" t="str">
        <f>IF(T818&gt;73,"Greater","Less")</f>
        <v>Greater</v>
      </c>
      <c r="AC818" s="9" t="str">
        <f>IF(T818&gt;VLOOKUP(G818,Some_data!$C$3144:$M$3196,11,FALSE),"Greater","Less")</f>
        <v>Greater</v>
      </c>
      <c r="AD818" s="9" t="str">
        <f>IF(T818&gt;VLOOKUP(J818,Some_data!$A$2:$M$3143,13,FALSE),"Greater","Less")</f>
        <v>Less</v>
      </c>
      <c r="AE818" s="9"/>
      <c r="AF818" t="s">
        <v>87</v>
      </c>
      <c r="AG818" s="1">
        <v>3.15</v>
      </c>
      <c r="AH818" s="2">
        <v>49096</v>
      </c>
      <c r="AI818" s="2">
        <v>46905</v>
      </c>
      <c r="AJ818" t="s">
        <v>31</v>
      </c>
      <c r="AK818" s="2">
        <v>46905</v>
      </c>
      <c r="AL818" t="s">
        <v>88</v>
      </c>
      <c r="AM818" t="s">
        <v>89</v>
      </c>
      <c r="AN818" t="s">
        <v>88</v>
      </c>
      <c r="AO818" t="s">
        <v>89</v>
      </c>
      <c r="AP818" t="s">
        <v>33</v>
      </c>
      <c r="AQ818" t="s">
        <v>31</v>
      </c>
      <c r="AR818" t="s">
        <v>100</v>
      </c>
      <c r="AS818" t="s">
        <v>70</v>
      </c>
      <c r="AT818" s="3">
        <v>3.15</v>
      </c>
      <c r="AU818" s="3">
        <v>3.8039999999999998</v>
      </c>
      <c r="AV818" s="4">
        <v>765000</v>
      </c>
      <c r="AW818" s="5">
        <v>100</v>
      </c>
      <c r="AX818" s="6">
        <v>765000</v>
      </c>
      <c r="AY818" s="5">
        <v>104.922</v>
      </c>
      <c r="AZ818" s="4">
        <v>802653.3</v>
      </c>
      <c r="BA818" s="4">
        <v>37653.300000000003</v>
      </c>
    </row>
    <row r="819" spans="1:53" hidden="1" x14ac:dyDescent="0.25">
      <c r="A819" t="str">
        <f t="shared" si="34"/>
        <v>Dup</v>
      </c>
      <c r="B819" t="str">
        <f t="shared" si="33"/>
        <v>971668</v>
      </c>
      <c r="C819" t="s">
        <v>697</v>
      </c>
      <c r="D819" t="s">
        <v>27</v>
      </c>
      <c r="E819" t="s">
        <v>691</v>
      </c>
      <c r="F819" t="s">
        <v>1109</v>
      </c>
      <c r="G819" t="s">
        <v>368</v>
      </c>
      <c r="H819" t="str">
        <f>F819&amp;", "&amp;G819</f>
        <v>New Hanover, NC</v>
      </c>
      <c r="I819" t="s">
        <v>1196</v>
      </c>
      <c r="J819" s="7">
        <v>37129</v>
      </c>
      <c r="K819" t="s">
        <v>1226</v>
      </c>
      <c r="L819">
        <v>115261</v>
      </c>
      <c r="M819">
        <v>88449</v>
      </c>
      <c r="N819">
        <v>21155</v>
      </c>
      <c r="O819">
        <v>405</v>
      </c>
      <c r="P819">
        <v>1643</v>
      </c>
      <c r="Q819">
        <v>130</v>
      </c>
      <c r="R819">
        <v>1363</v>
      </c>
      <c r="S819">
        <v>2116</v>
      </c>
      <c r="T819" s="12">
        <v>76.738011990178805</v>
      </c>
      <c r="U819" s="9">
        <f>N819/L819</f>
        <v>0.18353996581671164</v>
      </c>
      <c r="V819" s="9">
        <f>O819/L819</f>
        <v>3.5137644129410641E-3</v>
      </c>
      <c r="W819" s="9">
        <f>P819/L819</f>
        <v>1.4254604766573255E-2</v>
      </c>
      <c r="X819" s="9">
        <f>Q819/L819</f>
        <v>1.1278749967465144E-3</v>
      </c>
      <c r="Y819" s="9">
        <f>R819/L819</f>
        <v>1.1825335542811533E-2</v>
      </c>
      <c r="Z819" s="9">
        <f>S819/L819</f>
        <v>1.8358334562427883E-2</v>
      </c>
      <c r="AA819" s="9">
        <f>SUM(N819:S819)/L819</f>
        <v>0.23261988009821188</v>
      </c>
      <c r="AB819" s="9" t="str">
        <f>IF(T819&gt;73,"Greater","Less")</f>
        <v>Greater</v>
      </c>
      <c r="AC819" s="9" t="str">
        <f>IF(T819&gt;VLOOKUP(G819,Some_data!$C$3144:$M$3196,11,FALSE),"Greater","Less")</f>
        <v>Greater</v>
      </c>
      <c r="AD819" s="9" t="str">
        <f>IF(T819&gt;VLOOKUP(J819,Some_data!$A$2:$M$3143,13,FALSE),"Greater","Less")</f>
        <v>Less</v>
      </c>
      <c r="AE819" s="9"/>
      <c r="AF819" t="s">
        <v>87</v>
      </c>
      <c r="AG819" s="1">
        <v>3.2</v>
      </c>
      <c r="AH819" s="2">
        <v>49461</v>
      </c>
      <c r="AI819" s="2">
        <v>46905</v>
      </c>
      <c r="AJ819" t="s">
        <v>31</v>
      </c>
      <c r="AK819" s="2">
        <v>46905</v>
      </c>
      <c r="AL819" t="s">
        <v>88</v>
      </c>
      <c r="AM819" t="s">
        <v>89</v>
      </c>
      <c r="AN819" t="s">
        <v>88</v>
      </c>
      <c r="AO819" t="s">
        <v>89</v>
      </c>
      <c r="AP819" t="s">
        <v>33</v>
      </c>
      <c r="AQ819" t="s">
        <v>31</v>
      </c>
      <c r="AR819" t="s">
        <v>100</v>
      </c>
      <c r="AS819" t="s">
        <v>70</v>
      </c>
      <c r="AT819" s="3">
        <v>3.2</v>
      </c>
      <c r="AU819" s="3">
        <v>3.867</v>
      </c>
      <c r="AV819" s="4">
        <v>765000</v>
      </c>
      <c r="AW819" s="5">
        <v>100</v>
      </c>
      <c r="AX819" s="6">
        <v>765000</v>
      </c>
      <c r="AY819" s="5">
        <v>105.18300000000001</v>
      </c>
      <c r="AZ819" s="4">
        <v>804649.95</v>
      </c>
      <c r="BA819" s="4">
        <v>39649.949999999997</v>
      </c>
    </row>
    <row r="820" spans="1:53" hidden="1" x14ac:dyDescent="0.25">
      <c r="A820" t="str">
        <f t="shared" si="34"/>
        <v>Dup</v>
      </c>
      <c r="B820" t="str">
        <f t="shared" si="33"/>
        <v>971668</v>
      </c>
      <c r="C820" t="s">
        <v>698</v>
      </c>
      <c r="D820" t="s">
        <v>27</v>
      </c>
      <c r="E820" t="s">
        <v>691</v>
      </c>
      <c r="F820" t="s">
        <v>1109</v>
      </c>
      <c r="G820" t="s">
        <v>368</v>
      </c>
      <c r="H820" t="str">
        <f>F820&amp;", "&amp;G820</f>
        <v>New Hanover, NC</v>
      </c>
      <c r="I820" t="s">
        <v>1196</v>
      </c>
      <c r="J820" s="7">
        <v>37129</v>
      </c>
      <c r="K820" t="s">
        <v>1226</v>
      </c>
      <c r="L820">
        <v>115261</v>
      </c>
      <c r="M820">
        <v>88449</v>
      </c>
      <c r="N820">
        <v>21155</v>
      </c>
      <c r="O820">
        <v>405</v>
      </c>
      <c r="P820">
        <v>1643</v>
      </c>
      <c r="Q820">
        <v>130</v>
      </c>
      <c r="R820">
        <v>1363</v>
      </c>
      <c r="S820">
        <v>2116</v>
      </c>
      <c r="T820" s="12">
        <v>76.738011990178805</v>
      </c>
      <c r="U820" s="9">
        <f>N820/L820</f>
        <v>0.18353996581671164</v>
      </c>
      <c r="V820" s="9">
        <f>O820/L820</f>
        <v>3.5137644129410641E-3</v>
      </c>
      <c r="W820" s="9">
        <f>P820/L820</f>
        <v>1.4254604766573255E-2</v>
      </c>
      <c r="X820" s="9">
        <f>Q820/L820</f>
        <v>1.1278749967465144E-3</v>
      </c>
      <c r="Y820" s="9">
        <f>R820/L820</f>
        <v>1.1825335542811533E-2</v>
      </c>
      <c r="Z820" s="9">
        <f>S820/L820</f>
        <v>1.8358334562427883E-2</v>
      </c>
      <c r="AA820" s="9">
        <f>SUM(N820:S820)/L820</f>
        <v>0.23261988009821188</v>
      </c>
      <c r="AB820" s="9" t="str">
        <f>IF(T820&gt;73,"Greater","Less")</f>
        <v>Greater</v>
      </c>
      <c r="AC820" s="9" t="str">
        <f>IF(T820&gt;VLOOKUP(G820,Some_data!$C$3144:$M$3196,11,FALSE),"Greater","Less")</f>
        <v>Greater</v>
      </c>
      <c r="AD820" s="9" t="str">
        <f>IF(T820&gt;VLOOKUP(J820,Some_data!$A$2:$M$3143,13,FALSE),"Greater","Less")</f>
        <v>Less</v>
      </c>
      <c r="AE820" s="9"/>
      <c r="AF820" t="s">
        <v>87</v>
      </c>
      <c r="AG820" s="1">
        <v>3.25</v>
      </c>
      <c r="AH820" s="2">
        <v>49827</v>
      </c>
      <c r="AI820" s="2">
        <v>46905</v>
      </c>
      <c r="AJ820" t="s">
        <v>31</v>
      </c>
      <c r="AK820" s="2">
        <v>46905</v>
      </c>
      <c r="AL820" t="s">
        <v>88</v>
      </c>
      <c r="AM820" t="s">
        <v>89</v>
      </c>
      <c r="AN820" t="s">
        <v>88</v>
      </c>
      <c r="AO820" t="s">
        <v>89</v>
      </c>
      <c r="AP820" t="s">
        <v>33</v>
      </c>
      <c r="AQ820" t="s">
        <v>31</v>
      </c>
      <c r="AR820" t="s">
        <v>100</v>
      </c>
      <c r="AS820" t="s">
        <v>70</v>
      </c>
      <c r="AT820" s="3">
        <v>3.25</v>
      </c>
      <c r="AU820" s="3">
        <v>3.93</v>
      </c>
      <c r="AV820" s="4">
        <v>765000</v>
      </c>
      <c r="AW820" s="5">
        <v>100</v>
      </c>
      <c r="AX820" s="6">
        <v>765000</v>
      </c>
      <c r="AY820" s="5">
        <v>105.008</v>
      </c>
      <c r="AZ820" s="4">
        <v>803311.2</v>
      </c>
      <c r="BA820" s="4">
        <v>38311.199999999997</v>
      </c>
    </row>
    <row r="821" spans="1:53" hidden="1" x14ac:dyDescent="0.25">
      <c r="A821" t="str">
        <f t="shared" si="34"/>
        <v>Dup</v>
      </c>
      <c r="B821" t="str">
        <f t="shared" si="33"/>
        <v>971668</v>
      </c>
      <c r="C821" t="s">
        <v>699</v>
      </c>
      <c r="D821" t="s">
        <v>27</v>
      </c>
      <c r="E821" t="s">
        <v>691</v>
      </c>
      <c r="F821" t="s">
        <v>1109</v>
      </c>
      <c r="G821" t="s">
        <v>368</v>
      </c>
      <c r="H821" t="str">
        <f>F821&amp;", "&amp;G821</f>
        <v>New Hanover, NC</v>
      </c>
      <c r="I821" t="s">
        <v>1196</v>
      </c>
      <c r="J821" s="7">
        <v>37129</v>
      </c>
      <c r="K821" t="s">
        <v>1226</v>
      </c>
      <c r="L821">
        <v>115261</v>
      </c>
      <c r="M821">
        <v>88449</v>
      </c>
      <c r="N821">
        <v>21155</v>
      </c>
      <c r="O821">
        <v>405</v>
      </c>
      <c r="P821">
        <v>1643</v>
      </c>
      <c r="Q821">
        <v>130</v>
      </c>
      <c r="R821">
        <v>1363</v>
      </c>
      <c r="S821">
        <v>2116</v>
      </c>
      <c r="T821" s="12">
        <v>76.738011990178805</v>
      </c>
      <c r="U821" s="9">
        <f>N821/L821</f>
        <v>0.18353996581671164</v>
      </c>
      <c r="V821" s="9">
        <f>O821/L821</f>
        <v>3.5137644129410641E-3</v>
      </c>
      <c r="W821" s="9">
        <f>P821/L821</f>
        <v>1.4254604766573255E-2</v>
      </c>
      <c r="X821" s="9">
        <f>Q821/L821</f>
        <v>1.1278749967465144E-3</v>
      </c>
      <c r="Y821" s="9">
        <f>R821/L821</f>
        <v>1.1825335542811533E-2</v>
      </c>
      <c r="Z821" s="9">
        <f>S821/L821</f>
        <v>1.8358334562427883E-2</v>
      </c>
      <c r="AA821" s="9">
        <f>SUM(N821:S821)/L821</f>
        <v>0.23261988009821188</v>
      </c>
      <c r="AB821" s="9" t="str">
        <f>IF(T821&gt;73,"Greater","Less")</f>
        <v>Greater</v>
      </c>
      <c r="AC821" s="9" t="str">
        <f>IF(T821&gt;VLOOKUP(G821,Some_data!$C$3144:$M$3196,11,FALSE),"Greater","Less")</f>
        <v>Greater</v>
      </c>
      <c r="AD821" s="9" t="str">
        <f>IF(T821&gt;VLOOKUP(J821,Some_data!$A$2:$M$3143,13,FALSE),"Greater","Less")</f>
        <v>Less</v>
      </c>
      <c r="AE821" s="9"/>
      <c r="AF821" t="s">
        <v>87</v>
      </c>
      <c r="AG821" s="1">
        <v>3.3</v>
      </c>
      <c r="AH821" s="2">
        <v>50192</v>
      </c>
      <c r="AI821" s="2">
        <v>46905</v>
      </c>
      <c r="AJ821" t="s">
        <v>31</v>
      </c>
      <c r="AK821" s="2">
        <v>46905</v>
      </c>
      <c r="AL821" t="s">
        <v>88</v>
      </c>
      <c r="AM821" t="s">
        <v>89</v>
      </c>
      <c r="AN821" t="s">
        <v>88</v>
      </c>
      <c r="AO821" t="s">
        <v>89</v>
      </c>
      <c r="AP821" t="s">
        <v>33</v>
      </c>
      <c r="AQ821" t="s">
        <v>31</v>
      </c>
      <c r="AR821" t="s">
        <v>100</v>
      </c>
      <c r="AS821" t="s">
        <v>70</v>
      </c>
      <c r="AT821" s="3">
        <v>3.3</v>
      </c>
      <c r="AU821" s="3">
        <v>3.9940000000000002</v>
      </c>
      <c r="AV821" s="4">
        <v>765000</v>
      </c>
      <c r="AW821" s="5">
        <v>100</v>
      </c>
      <c r="AX821" s="6">
        <v>765000</v>
      </c>
      <c r="AY821" s="5">
        <v>104.752</v>
      </c>
      <c r="AZ821" s="4">
        <v>801352.8</v>
      </c>
      <c r="BA821" s="4">
        <v>36352.800000000003</v>
      </c>
    </row>
    <row r="822" spans="1:53" x14ac:dyDescent="0.25">
      <c r="A822" t="str">
        <f t="shared" si="34"/>
        <v xml:space="preserve"> </v>
      </c>
      <c r="B822" t="str">
        <f t="shared" si="33"/>
        <v>975230</v>
      </c>
      <c r="C822" t="s">
        <v>344</v>
      </c>
      <c r="D822" t="s">
        <v>27</v>
      </c>
      <c r="E822" t="s">
        <v>345</v>
      </c>
      <c r="F822" t="s">
        <v>1078</v>
      </c>
      <c r="G822" t="s">
        <v>42</v>
      </c>
      <c r="H822" t="str">
        <f>F822&amp;", "&amp;G822</f>
        <v>Winona, MN</v>
      </c>
      <c r="I822" t="s">
        <v>1166</v>
      </c>
      <c r="J822" s="7">
        <v>27169</v>
      </c>
      <c r="K822" t="s">
        <v>1226</v>
      </c>
      <c r="L822">
        <v>27153</v>
      </c>
      <c r="M822">
        <v>25445</v>
      </c>
      <c r="N822">
        <v>667</v>
      </c>
      <c r="O822">
        <v>70</v>
      </c>
      <c r="P822">
        <v>648</v>
      </c>
      <c r="Q822">
        <v>8</v>
      </c>
      <c r="R822">
        <v>35</v>
      </c>
      <c r="S822">
        <v>280</v>
      </c>
      <c r="T822" s="12">
        <v>93.709718999742194</v>
      </c>
      <c r="U822" s="9">
        <f>N822/L822</f>
        <v>2.4564504842927118E-2</v>
      </c>
      <c r="V822" s="9">
        <f>O822/L822</f>
        <v>2.5779840164990978E-3</v>
      </c>
      <c r="W822" s="9">
        <f>P822/L822</f>
        <v>2.3864766324163077E-2</v>
      </c>
      <c r="X822" s="9">
        <f>Q822/L822</f>
        <v>2.9462674474275405E-4</v>
      </c>
      <c r="Y822" s="9">
        <f>R822/L822</f>
        <v>1.2889920082495489E-3</v>
      </c>
      <c r="Z822" s="9">
        <f>S822/L822</f>
        <v>1.0311936065996391E-2</v>
      </c>
      <c r="AA822" s="9">
        <f>SUM(N822:S822)/L822</f>
        <v>6.2902810002577983E-2</v>
      </c>
      <c r="AB822" s="9" t="str">
        <f>IF(T822&gt;73,"Greater","Less")</f>
        <v>Greater</v>
      </c>
      <c r="AC822" s="9" t="str">
        <f>IF(T822&gt;VLOOKUP(G822,Some_data!$C$3144:$M$3196,11,FALSE),"Greater","Less")</f>
        <v>Greater</v>
      </c>
      <c r="AD822" s="9" t="str">
        <f>IF(T822&gt;VLOOKUP(J822,Some_data!$A$2:$M$3143,13,FALSE),"Greater","Less")</f>
        <v>Greater</v>
      </c>
      <c r="AE822" s="12">
        <f>IF(AD822="Greater",0,1)</f>
        <v>0</v>
      </c>
      <c r="AF822" t="s">
        <v>30</v>
      </c>
      <c r="AG822" s="1">
        <v>3</v>
      </c>
      <c r="AH822" s="2">
        <v>43862</v>
      </c>
      <c r="AI822" s="2" t="s">
        <v>31</v>
      </c>
      <c r="AJ822" t="s">
        <v>31</v>
      </c>
      <c r="AK822" s="2">
        <v>43862</v>
      </c>
      <c r="AL822" t="s">
        <v>43</v>
      </c>
      <c r="AM822" t="s">
        <v>31</v>
      </c>
      <c r="AN822" t="s">
        <v>43</v>
      </c>
      <c r="AO822" t="s">
        <v>31</v>
      </c>
      <c r="AP822" t="s">
        <v>33</v>
      </c>
      <c r="AQ822" t="s">
        <v>31</v>
      </c>
      <c r="AR822" t="s">
        <v>34</v>
      </c>
      <c r="AS822" t="s">
        <v>70</v>
      </c>
      <c r="AT822" s="3">
        <v>0.82899999999999996</v>
      </c>
      <c r="AU822" s="3">
        <v>1.012</v>
      </c>
      <c r="AV822" s="4">
        <v>355000</v>
      </c>
      <c r="AW822" s="5">
        <v>101.36799999999999</v>
      </c>
      <c r="AX822" s="6">
        <v>359856.4</v>
      </c>
      <c r="AY822" s="5">
        <v>101.026</v>
      </c>
      <c r="AZ822" s="4">
        <v>358642.3</v>
      </c>
      <c r="BA822" s="4">
        <v>-1214.0999999999999</v>
      </c>
    </row>
    <row r="823" spans="1:53" hidden="1" x14ac:dyDescent="0.25">
      <c r="A823" t="str">
        <f t="shared" si="34"/>
        <v>Dup</v>
      </c>
      <c r="B823" t="str">
        <f t="shared" si="33"/>
        <v>975230</v>
      </c>
      <c r="C823" t="s">
        <v>346</v>
      </c>
      <c r="D823" t="s">
        <v>27</v>
      </c>
      <c r="E823" t="s">
        <v>345</v>
      </c>
      <c r="F823" t="s">
        <v>1078</v>
      </c>
      <c r="G823" t="s">
        <v>42</v>
      </c>
      <c r="H823" t="str">
        <f>F823&amp;", "&amp;G823</f>
        <v>Winona, MN</v>
      </c>
      <c r="I823" t="s">
        <v>1166</v>
      </c>
      <c r="J823" s="7">
        <v>27169</v>
      </c>
      <c r="K823" t="s">
        <v>1226</v>
      </c>
      <c r="L823">
        <v>27153</v>
      </c>
      <c r="M823">
        <v>25445</v>
      </c>
      <c r="N823">
        <v>667</v>
      </c>
      <c r="O823">
        <v>70</v>
      </c>
      <c r="P823">
        <v>648</v>
      </c>
      <c r="Q823">
        <v>8</v>
      </c>
      <c r="R823">
        <v>35</v>
      </c>
      <c r="S823">
        <v>280</v>
      </c>
      <c r="T823" s="12">
        <v>93.709718999742194</v>
      </c>
      <c r="U823" s="9">
        <f>N823/L823</f>
        <v>2.4564504842927118E-2</v>
      </c>
      <c r="V823" s="9">
        <f>O823/L823</f>
        <v>2.5779840164990978E-3</v>
      </c>
      <c r="W823" s="9">
        <f>P823/L823</f>
        <v>2.3864766324163077E-2</v>
      </c>
      <c r="X823" s="9">
        <f>Q823/L823</f>
        <v>2.9462674474275405E-4</v>
      </c>
      <c r="Y823" s="9">
        <f>R823/L823</f>
        <v>1.2889920082495489E-3</v>
      </c>
      <c r="Z823" s="9">
        <f>S823/L823</f>
        <v>1.0311936065996391E-2</v>
      </c>
      <c r="AA823" s="9">
        <f>SUM(N823:S823)/L823</f>
        <v>6.2902810002577983E-2</v>
      </c>
      <c r="AB823" s="9" t="str">
        <f>IF(T823&gt;73,"Greater","Less")</f>
        <v>Greater</v>
      </c>
      <c r="AC823" s="9" t="str">
        <f>IF(T823&gt;VLOOKUP(G823,Some_data!$C$3144:$M$3196,11,FALSE),"Greater","Less")</f>
        <v>Greater</v>
      </c>
      <c r="AD823" s="9" t="str">
        <f>IF(T823&gt;VLOOKUP(J823,Some_data!$A$2:$M$3143,13,FALSE),"Greater","Less")</f>
        <v>Greater</v>
      </c>
      <c r="AE823" s="9"/>
      <c r="AF823" t="s">
        <v>30</v>
      </c>
      <c r="AG823" s="1">
        <v>3</v>
      </c>
      <c r="AH823" s="2">
        <v>44228</v>
      </c>
      <c r="AI823" s="2" t="s">
        <v>31</v>
      </c>
      <c r="AJ823" t="s">
        <v>31</v>
      </c>
      <c r="AK823" s="2">
        <v>44228</v>
      </c>
      <c r="AL823" t="s">
        <v>43</v>
      </c>
      <c r="AM823" t="s">
        <v>31</v>
      </c>
      <c r="AN823" t="s">
        <v>43</v>
      </c>
      <c r="AO823" t="s">
        <v>31</v>
      </c>
      <c r="AP823" t="s">
        <v>33</v>
      </c>
      <c r="AQ823" t="s">
        <v>31</v>
      </c>
      <c r="AR823" t="s">
        <v>34</v>
      </c>
      <c r="AS823" t="s">
        <v>70</v>
      </c>
      <c r="AT823" s="3">
        <v>1.3029999999999999</v>
      </c>
      <c r="AU823" s="3">
        <v>1.6120000000000001</v>
      </c>
      <c r="AV823" s="4">
        <v>365000</v>
      </c>
      <c r="AW823" s="5">
        <v>102.733</v>
      </c>
      <c r="AX823" s="6">
        <v>374975.45</v>
      </c>
      <c r="AY823" s="5">
        <v>102.599</v>
      </c>
      <c r="AZ823" s="4">
        <v>374486.35</v>
      </c>
      <c r="BA823" s="4">
        <v>-489.1</v>
      </c>
    </row>
    <row r="824" spans="1:53" hidden="1" x14ac:dyDescent="0.25">
      <c r="A824" t="str">
        <f t="shared" si="34"/>
        <v>Dup</v>
      </c>
      <c r="B824" t="str">
        <f t="shared" si="33"/>
        <v>975230</v>
      </c>
      <c r="C824" t="s">
        <v>347</v>
      </c>
      <c r="D824" t="s">
        <v>27</v>
      </c>
      <c r="E824" t="s">
        <v>345</v>
      </c>
      <c r="F824" t="s">
        <v>1078</v>
      </c>
      <c r="G824" t="s">
        <v>42</v>
      </c>
      <c r="H824" t="str">
        <f>F824&amp;", "&amp;G824</f>
        <v>Winona, MN</v>
      </c>
      <c r="I824" t="s">
        <v>1166</v>
      </c>
      <c r="J824" s="7">
        <v>27169</v>
      </c>
      <c r="K824" t="s">
        <v>1226</v>
      </c>
      <c r="L824">
        <v>27153</v>
      </c>
      <c r="M824">
        <v>25445</v>
      </c>
      <c r="N824">
        <v>667</v>
      </c>
      <c r="O824">
        <v>70</v>
      </c>
      <c r="P824">
        <v>648</v>
      </c>
      <c r="Q824">
        <v>8</v>
      </c>
      <c r="R824">
        <v>35</v>
      </c>
      <c r="S824">
        <v>280</v>
      </c>
      <c r="T824" s="12">
        <v>93.709718999742194</v>
      </c>
      <c r="U824" s="9">
        <f>N824/L824</f>
        <v>2.4564504842927118E-2</v>
      </c>
      <c r="V824" s="9">
        <f>O824/L824</f>
        <v>2.5779840164990978E-3</v>
      </c>
      <c r="W824" s="9">
        <f>P824/L824</f>
        <v>2.3864766324163077E-2</v>
      </c>
      <c r="X824" s="9">
        <f>Q824/L824</f>
        <v>2.9462674474275405E-4</v>
      </c>
      <c r="Y824" s="9">
        <f>R824/L824</f>
        <v>1.2889920082495489E-3</v>
      </c>
      <c r="Z824" s="9">
        <f>S824/L824</f>
        <v>1.0311936065996391E-2</v>
      </c>
      <c r="AA824" s="9">
        <f>SUM(N824:S824)/L824</f>
        <v>6.2902810002577983E-2</v>
      </c>
      <c r="AB824" s="9" t="str">
        <f>IF(T824&gt;73,"Greater","Less")</f>
        <v>Greater</v>
      </c>
      <c r="AC824" s="9" t="str">
        <f>IF(T824&gt;VLOOKUP(G824,Some_data!$C$3144:$M$3196,11,FALSE),"Greater","Less")</f>
        <v>Greater</v>
      </c>
      <c r="AD824" s="9" t="str">
        <f>IF(T824&gt;VLOOKUP(J824,Some_data!$A$2:$M$3143,13,FALSE),"Greater","Less")</f>
        <v>Greater</v>
      </c>
      <c r="AE824" s="9"/>
      <c r="AF824" t="s">
        <v>30</v>
      </c>
      <c r="AG824" s="1">
        <v>3</v>
      </c>
      <c r="AH824" s="2">
        <v>44593</v>
      </c>
      <c r="AI824" s="2" t="s">
        <v>31</v>
      </c>
      <c r="AJ824" t="s">
        <v>31</v>
      </c>
      <c r="AK824" s="2">
        <v>44593</v>
      </c>
      <c r="AL824" t="s">
        <v>43</v>
      </c>
      <c r="AM824" t="s">
        <v>31</v>
      </c>
      <c r="AN824" t="s">
        <v>43</v>
      </c>
      <c r="AO824" t="s">
        <v>31</v>
      </c>
      <c r="AP824" t="s">
        <v>33</v>
      </c>
      <c r="AQ824" t="s">
        <v>31</v>
      </c>
      <c r="AR824" t="s">
        <v>34</v>
      </c>
      <c r="AS824" t="s">
        <v>70</v>
      </c>
      <c r="AT824" s="3">
        <v>1.5549999999999999</v>
      </c>
      <c r="AU824" s="3">
        <v>1.931</v>
      </c>
      <c r="AV824" s="4">
        <v>375000</v>
      </c>
      <c r="AW824" s="5">
        <v>103.714</v>
      </c>
      <c r="AX824" s="6">
        <v>388927.5</v>
      </c>
      <c r="AY824" s="5">
        <v>104.175</v>
      </c>
      <c r="AZ824" s="4">
        <v>390656.25</v>
      </c>
      <c r="BA824" s="4">
        <v>1728.75</v>
      </c>
    </row>
    <row r="825" spans="1:53" hidden="1" x14ac:dyDescent="0.25">
      <c r="A825" t="str">
        <f t="shared" si="34"/>
        <v>Dup</v>
      </c>
      <c r="B825" t="str">
        <f t="shared" si="33"/>
        <v>975230</v>
      </c>
      <c r="C825" t="s">
        <v>348</v>
      </c>
      <c r="D825" t="s">
        <v>27</v>
      </c>
      <c r="E825" t="s">
        <v>345</v>
      </c>
      <c r="F825" t="s">
        <v>1078</v>
      </c>
      <c r="G825" t="s">
        <v>42</v>
      </c>
      <c r="H825" t="str">
        <f>F825&amp;", "&amp;G825</f>
        <v>Winona, MN</v>
      </c>
      <c r="I825" t="s">
        <v>1166</v>
      </c>
      <c r="J825" s="7">
        <v>27169</v>
      </c>
      <c r="K825" t="s">
        <v>1226</v>
      </c>
      <c r="L825">
        <v>27153</v>
      </c>
      <c r="M825">
        <v>25445</v>
      </c>
      <c r="N825">
        <v>667</v>
      </c>
      <c r="O825">
        <v>70</v>
      </c>
      <c r="P825">
        <v>648</v>
      </c>
      <c r="Q825">
        <v>8</v>
      </c>
      <c r="R825">
        <v>35</v>
      </c>
      <c r="S825">
        <v>280</v>
      </c>
      <c r="T825" s="12">
        <v>93.709718999742194</v>
      </c>
      <c r="U825" s="9">
        <f>N825/L825</f>
        <v>2.4564504842927118E-2</v>
      </c>
      <c r="V825" s="9">
        <f>O825/L825</f>
        <v>2.5779840164990978E-3</v>
      </c>
      <c r="W825" s="9">
        <f>P825/L825</f>
        <v>2.3864766324163077E-2</v>
      </c>
      <c r="X825" s="9">
        <f>Q825/L825</f>
        <v>2.9462674474275405E-4</v>
      </c>
      <c r="Y825" s="9">
        <f>R825/L825</f>
        <v>1.2889920082495489E-3</v>
      </c>
      <c r="Z825" s="9">
        <f>S825/L825</f>
        <v>1.0311936065996391E-2</v>
      </c>
      <c r="AA825" s="9">
        <f>SUM(N825:S825)/L825</f>
        <v>6.2902810002577983E-2</v>
      </c>
      <c r="AB825" s="9" t="str">
        <f>IF(T825&gt;73,"Greater","Less")</f>
        <v>Greater</v>
      </c>
      <c r="AC825" s="9" t="str">
        <f>IF(T825&gt;VLOOKUP(G825,Some_data!$C$3144:$M$3196,11,FALSE),"Greater","Less")</f>
        <v>Greater</v>
      </c>
      <c r="AD825" s="9" t="str">
        <f>IF(T825&gt;VLOOKUP(J825,Some_data!$A$2:$M$3143,13,FALSE),"Greater","Less")</f>
        <v>Greater</v>
      </c>
      <c r="AE825" s="9"/>
      <c r="AF825" t="s">
        <v>30</v>
      </c>
      <c r="AG825" s="1">
        <v>3</v>
      </c>
      <c r="AH825" s="2">
        <v>44958</v>
      </c>
      <c r="AI825" s="2" t="s">
        <v>31</v>
      </c>
      <c r="AJ825" t="s">
        <v>31</v>
      </c>
      <c r="AK825" s="2">
        <v>44958</v>
      </c>
      <c r="AL825" t="s">
        <v>43</v>
      </c>
      <c r="AM825" t="s">
        <v>31</v>
      </c>
      <c r="AN825" t="s">
        <v>43</v>
      </c>
      <c r="AO825" t="s">
        <v>31</v>
      </c>
      <c r="AP825" t="s">
        <v>33</v>
      </c>
      <c r="AQ825" t="s">
        <v>31</v>
      </c>
      <c r="AR825" t="s">
        <v>34</v>
      </c>
      <c r="AS825" t="s">
        <v>70</v>
      </c>
      <c r="AT825" s="3">
        <v>1.7290000000000001</v>
      </c>
      <c r="AU825" s="3">
        <v>2.1520000000000001</v>
      </c>
      <c r="AV825" s="4">
        <v>390000</v>
      </c>
      <c r="AW825" s="5">
        <v>104.45699999999999</v>
      </c>
      <c r="AX825" s="6">
        <v>407382.3</v>
      </c>
      <c r="AY825" s="5">
        <v>105.702</v>
      </c>
      <c r="AZ825" s="4">
        <v>412237.8</v>
      </c>
      <c r="BA825" s="4">
        <v>4855.5</v>
      </c>
    </row>
    <row r="826" spans="1:53" hidden="1" x14ac:dyDescent="0.25">
      <c r="A826" t="str">
        <f t="shared" si="34"/>
        <v>Dup</v>
      </c>
      <c r="B826" t="str">
        <f t="shared" si="33"/>
        <v>975230</v>
      </c>
      <c r="C826" t="s">
        <v>349</v>
      </c>
      <c r="D826" t="s">
        <v>27</v>
      </c>
      <c r="E826" t="s">
        <v>345</v>
      </c>
      <c r="F826" t="s">
        <v>1078</v>
      </c>
      <c r="G826" t="s">
        <v>42</v>
      </c>
      <c r="H826" t="str">
        <f>F826&amp;", "&amp;G826</f>
        <v>Winona, MN</v>
      </c>
      <c r="I826" t="s">
        <v>1166</v>
      </c>
      <c r="J826" s="7">
        <v>27169</v>
      </c>
      <c r="K826" t="s">
        <v>1226</v>
      </c>
      <c r="L826">
        <v>27153</v>
      </c>
      <c r="M826">
        <v>25445</v>
      </c>
      <c r="N826">
        <v>667</v>
      </c>
      <c r="O826">
        <v>70</v>
      </c>
      <c r="P826">
        <v>648</v>
      </c>
      <c r="Q826">
        <v>8</v>
      </c>
      <c r="R826">
        <v>35</v>
      </c>
      <c r="S826">
        <v>280</v>
      </c>
      <c r="T826" s="12">
        <v>93.709718999742194</v>
      </c>
      <c r="U826" s="9">
        <f>N826/L826</f>
        <v>2.4564504842927118E-2</v>
      </c>
      <c r="V826" s="9">
        <f>O826/L826</f>
        <v>2.5779840164990978E-3</v>
      </c>
      <c r="W826" s="9">
        <f>P826/L826</f>
        <v>2.3864766324163077E-2</v>
      </c>
      <c r="X826" s="9">
        <f>Q826/L826</f>
        <v>2.9462674474275405E-4</v>
      </c>
      <c r="Y826" s="9">
        <f>R826/L826</f>
        <v>1.2889920082495489E-3</v>
      </c>
      <c r="Z826" s="9">
        <f>S826/L826</f>
        <v>1.0311936065996391E-2</v>
      </c>
      <c r="AA826" s="9">
        <f>SUM(N826:S826)/L826</f>
        <v>6.2902810002577983E-2</v>
      </c>
      <c r="AB826" s="9" t="str">
        <f>IF(T826&gt;73,"Greater","Less")</f>
        <v>Greater</v>
      </c>
      <c r="AC826" s="9" t="str">
        <f>IF(T826&gt;VLOOKUP(G826,Some_data!$C$3144:$M$3196,11,FALSE),"Greater","Less")</f>
        <v>Greater</v>
      </c>
      <c r="AD826" s="9" t="str">
        <f>IF(T826&gt;VLOOKUP(J826,Some_data!$A$2:$M$3143,13,FALSE),"Greater","Less")</f>
        <v>Greater</v>
      </c>
      <c r="AE826" s="9"/>
      <c r="AF826" t="s">
        <v>30</v>
      </c>
      <c r="AG826" s="1">
        <v>3</v>
      </c>
      <c r="AH826" s="2">
        <v>45323</v>
      </c>
      <c r="AI826" s="2" t="s">
        <v>31</v>
      </c>
      <c r="AJ826" t="s">
        <v>31</v>
      </c>
      <c r="AK826" s="2">
        <v>45323</v>
      </c>
      <c r="AL826" t="s">
        <v>43</v>
      </c>
      <c r="AM826" t="s">
        <v>31</v>
      </c>
      <c r="AN826" t="s">
        <v>43</v>
      </c>
      <c r="AO826" t="s">
        <v>31</v>
      </c>
      <c r="AP826" t="s">
        <v>33</v>
      </c>
      <c r="AQ826" t="s">
        <v>31</v>
      </c>
      <c r="AR826" t="s">
        <v>34</v>
      </c>
      <c r="AS826" t="s">
        <v>70</v>
      </c>
      <c r="AT826" s="3">
        <v>1.9390000000000001</v>
      </c>
      <c r="AU826" s="3">
        <v>2.4180000000000001</v>
      </c>
      <c r="AV826" s="4">
        <v>400000</v>
      </c>
      <c r="AW826" s="5">
        <v>104.679</v>
      </c>
      <c r="AX826" s="6">
        <v>418716</v>
      </c>
      <c r="AY826" s="5">
        <v>107.039</v>
      </c>
      <c r="AZ826" s="4">
        <v>428156</v>
      </c>
      <c r="BA826" s="4">
        <v>9440</v>
      </c>
    </row>
    <row r="827" spans="1:53" hidden="1" x14ac:dyDescent="0.25">
      <c r="A827" t="str">
        <f t="shared" si="34"/>
        <v>Dup</v>
      </c>
      <c r="B827" t="str">
        <f t="shared" si="33"/>
        <v>975230</v>
      </c>
      <c r="C827" t="s">
        <v>350</v>
      </c>
      <c r="D827" t="s">
        <v>27</v>
      </c>
      <c r="E827" t="s">
        <v>345</v>
      </c>
      <c r="F827" t="s">
        <v>1078</v>
      </c>
      <c r="G827" t="s">
        <v>42</v>
      </c>
      <c r="H827" t="str">
        <f>F827&amp;", "&amp;G827</f>
        <v>Winona, MN</v>
      </c>
      <c r="I827" t="s">
        <v>1166</v>
      </c>
      <c r="J827" s="7">
        <v>27169</v>
      </c>
      <c r="K827" t="s">
        <v>1226</v>
      </c>
      <c r="L827">
        <v>27153</v>
      </c>
      <c r="M827">
        <v>25445</v>
      </c>
      <c r="N827">
        <v>667</v>
      </c>
      <c r="O827">
        <v>70</v>
      </c>
      <c r="P827">
        <v>648</v>
      </c>
      <c r="Q827">
        <v>8</v>
      </c>
      <c r="R827">
        <v>35</v>
      </c>
      <c r="S827">
        <v>280</v>
      </c>
      <c r="T827" s="12">
        <v>93.709718999742194</v>
      </c>
      <c r="U827" s="9">
        <f>N827/L827</f>
        <v>2.4564504842927118E-2</v>
      </c>
      <c r="V827" s="9">
        <f>O827/L827</f>
        <v>2.5779840164990978E-3</v>
      </c>
      <c r="W827" s="9">
        <f>P827/L827</f>
        <v>2.3864766324163077E-2</v>
      </c>
      <c r="X827" s="9">
        <f>Q827/L827</f>
        <v>2.9462674474275405E-4</v>
      </c>
      <c r="Y827" s="9">
        <f>R827/L827</f>
        <v>1.2889920082495489E-3</v>
      </c>
      <c r="Z827" s="9">
        <f>S827/L827</f>
        <v>1.0311936065996391E-2</v>
      </c>
      <c r="AA827" s="9">
        <f>SUM(N827:S827)/L827</f>
        <v>6.2902810002577983E-2</v>
      </c>
      <c r="AB827" s="9" t="str">
        <f>IF(T827&gt;73,"Greater","Less")</f>
        <v>Greater</v>
      </c>
      <c r="AC827" s="9" t="str">
        <f>IF(T827&gt;VLOOKUP(G827,Some_data!$C$3144:$M$3196,11,FALSE),"Greater","Less")</f>
        <v>Greater</v>
      </c>
      <c r="AD827" s="9" t="str">
        <f>IF(T827&gt;VLOOKUP(J827,Some_data!$A$2:$M$3143,13,FALSE),"Greater","Less")</f>
        <v>Greater</v>
      </c>
      <c r="AE827" s="9"/>
      <c r="AF827" t="s">
        <v>30</v>
      </c>
      <c r="AG827" s="1">
        <v>3</v>
      </c>
      <c r="AH827" s="2">
        <v>45689</v>
      </c>
      <c r="AI827" s="2" t="s">
        <v>31</v>
      </c>
      <c r="AJ827" t="s">
        <v>31</v>
      </c>
      <c r="AK827" s="2">
        <v>45689</v>
      </c>
      <c r="AL827" t="s">
        <v>43</v>
      </c>
      <c r="AM827" t="s">
        <v>31</v>
      </c>
      <c r="AN827" t="s">
        <v>43</v>
      </c>
      <c r="AO827" t="s">
        <v>31</v>
      </c>
      <c r="AP827" t="s">
        <v>33</v>
      </c>
      <c r="AQ827" t="s">
        <v>31</v>
      </c>
      <c r="AR827" t="s">
        <v>34</v>
      </c>
      <c r="AS827" t="s">
        <v>70</v>
      </c>
      <c r="AT827" s="3">
        <v>2.0790000000000002</v>
      </c>
      <c r="AU827" s="3">
        <v>2.5950000000000002</v>
      </c>
      <c r="AV827" s="4">
        <v>410000</v>
      </c>
      <c r="AW827" s="5">
        <v>104.869</v>
      </c>
      <c r="AX827" s="6">
        <v>429962.9</v>
      </c>
      <c r="AY827" s="5">
        <v>108.542</v>
      </c>
      <c r="AZ827" s="4">
        <v>445022.2</v>
      </c>
      <c r="BA827" s="4">
        <v>15059.3</v>
      </c>
    </row>
    <row r="828" spans="1:53" hidden="1" x14ac:dyDescent="0.25">
      <c r="A828" t="str">
        <f t="shared" si="34"/>
        <v>Dup</v>
      </c>
      <c r="B828" t="str">
        <f t="shared" si="33"/>
        <v>975230</v>
      </c>
      <c r="C828" t="s">
        <v>351</v>
      </c>
      <c r="D828" t="s">
        <v>27</v>
      </c>
      <c r="E828" t="s">
        <v>345</v>
      </c>
      <c r="F828" t="s">
        <v>1078</v>
      </c>
      <c r="G828" t="s">
        <v>42</v>
      </c>
      <c r="H828" t="str">
        <f>F828&amp;", "&amp;G828</f>
        <v>Winona, MN</v>
      </c>
      <c r="I828" t="s">
        <v>1166</v>
      </c>
      <c r="J828" s="7">
        <v>27169</v>
      </c>
      <c r="K828" t="s">
        <v>1226</v>
      </c>
      <c r="L828">
        <v>27153</v>
      </c>
      <c r="M828">
        <v>25445</v>
      </c>
      <c r="N828">
        <v>667</v>
      </c>
      <c r="O828">
        <v>70</v>
      </c>
      <c r="P828">
        <v>648</v>
      </c>
      <c r="Q828">
        <v>8</v>
      </c>
      <c r="R828">
        <v>35</v>
      </c>
      <c r="S828">
        <v>280</v>
      </c>
      <c r="T828" s="12">
        <v>93.709718999742194</v>
      </c>
      <c r="U828" s="9">
        <f>N828/L828</f>
        <v>2.4564504842927118E-2</v>
      </c>
      <c r="V828" s="9">
        <f>O828/L828</f>
        <v>2.5779840164990978E-3</v>
      </c>
      <c r="W828" s="9">
        <f>P828/L828</f>
        <v>2.3864766324163077E-2</v>
      </c>
      <c r="X828" s="9">
        <f>Q828/L828</f>
        <v>2.9462674474275405E-4</v>
      </c>
      <c r="Y828" s="9">
        <f>R828/L828</f>
        <v>1.2889920082495489E-3</v>
      </c>
      <c r="Z828" s="9">
        <f>S828/L828</f>
        <v>1.0311936065996391E-2</v>
      </c>
      <c r="AA828" s="9">
        <f>SUM(N828:S828)/L828</f>
        <v>6.2902810002577983E-2</v>
      </c>
      <c r="AB828" s="9" t="str">
        <f>IF(T828&gt;73,"Greater","Less")</f>
        <v>Greater</v>
      </c>
      <c r="AC828" s="9" t="str">
        <f>IF(T828&gt;VLOOKUP(G828,Some_data!$C$3144:$M$3196,11,FALSE),"Greater","Less")</f>
        <v>Greater</v>
      </c>
      <c r="AD828" s="9" t="str">
        <f>IF(T828&gt;VLOOKUP(J828,Some_data!$A$2:$M$3143,13,FALSE),"Greater","Less")</f>
        <v>Greater</v>
      </c>
      <c r="AE828" s="9"/>
      <c r="AF828" t="s">
        <v>30</v>
      </c>
      <c r="AG828" s="1">
        <v>2.25</v>
      </c>
      <c r="AH828" s="2">
        <v>46054</v>
      </c>
      <c r="AI828" s="2">
        <v>45689</v>
      </c>
      <c r="AJ828" t="s">
        <v>31</v>
      </c>
      <c r="AK828" s="2">
        <v>45689</v>
      </c>
      <c r="AL828" t="s">
        <v>43</v>
      </c>
      <c r="AM828" t="s">
        <v>31</v>
      </c>
      <c r="AN828" t="s">
        <v>43</v>
      </c>
      <c r="AO828" t="s">
        <v>31</v>
      </c>
      <c r="AP828" t="s">
        <v>33</v>
      </c>
      <c r="AQ828" t="s">
        <v>31</v>
      </c>
      <c r="AR828" t="s">
        <v>34</v>
      </c>
      <c r="AS828" t="s">
        <v>70</v>
      </c>
      <c r="AT828" s="3">
        <v>2.2400000000000002</v>
      </c>
      <c r="AU828" s="3">
        <v>2.7989999999999999</v>
      </c>
      <c r="AV828" s="4">
        <v>425000</v>
      </c>
      <c r="AW828" s="5">
        <v>100.05200000000001</v>
      </c>
      <c r="AX828" s="6">
        <v>425221</v>
      </c>
      <c r="AY828" s="5">
        <v>104.107</v>
      </c>
      <c r="AZ828" s="4">
        <v>442454.75</v>
      </c>
      <c r="BA828" s="4">
        <v>17233.75</v>
      </c>
    </row>
    <row r="829" spans="1:53" hidden="1" x14ac:dyDescent="0.25">
      <c r="A829" t="str">
        <f t="shared" si="34"/>
        <v>Dup</v>
      </c>
      <c r="B829" t="str">
        <f t="shared" si="33"/>
        <v>975230</v>
      </c>
      <c r="C829" t="s">
        <v>352</v>
      </c>
      <c r="D829" t="s">
        <v>27</v>
      </c>
      <c r="E829" t="s">
        <v>345</v>
      </c>
      <c r="F829" t="s">
        <v>1078</v>
      </c>
      <c r="G829" t="s">
        <v>42</v>
      </c>
      <c r="H829" t="str">
        <f>F829&amp;", "&amp;G829</f>
        <v>Winona, MN</v>
      </c>
      <c r="I829" t="s">
        <v>1166</v>
      </c>
      <c r="J829" s="7">
        <v>27169</v>
      </c>
      <c r="K829" t="s">
        <v>1226</v>
      </c>
      <c r="L829">
        <v>27153</v>
      </c>
      <c r="M829">
        <v>25445</v>
      </c>
      <c r="N829">
        <v>667</v>
      </c>
      <c r="O829">
        <v>70</v>
      </c>
      <c r="P829">
        <v>648</v>
      </c>
      <c r="Q829">
        <v>8</v>
      </c>
      <c r="R829">
        <v>35</v>
      </c>
      <c r="S829">
        <v>280</v>
      </c>
      <c r="T829" s="12">
        <v>93.709718999742194</v>
      </c>
      <c r="U829" s="9">
        <f>N829/L829</f>
        <v>2.4564504842927118E-2</v>
      </c>
      <c r="V829" s="9">
        <f>O829/L829</f>
        <v>2.5779840164990978E-3</v>
      </c>
      <c r="W829" s="9">
        <f>P829/L829</f>
        <v>2.3864766324163077E-2</v>
      </c>
      <c r="X829" s="9">
        <f>Q829/L829</f>
        <v>2.9462674474275405E-4</v>
      </c>
      <c r="Y829" s="9">
        <f>R829/L829</f>
        <v>1.2889920082495489E-3</v>
      </c>
      <c r="Z829" s="9">
        <f>S829/L829</f>
        <v>1.0311936065996391E-2</v>
      </c>
      <c r="AA829" s="9">
        <f>SUM(N829:S829)/L829</f>
        <v>6.2902810002577983E-2</v>
      </c>
      <c r="AB829" s="9" t="str">
        <f>IF(T829&gt;73,"Greater","Less")</f>
        <v>Greater</v>
      </c>
      <c r="AC829" s="9" t="str">
        <f>IF(T829&gt;VLOOKUP(G829,Some_data!$C$3144:$M$3196,11,FALSE),"Greater","Less")</f>
        <v>Greater</v>
      </c>
      <c r="AD829" s="9" t="str">
        <f>IF(T829&gt;VLOOKUP(J829,Some_data!$A$2:$M$3143,13,FALSE),"Greater","Less")</f>
        <v>Greater</v>
      </c>
      <c r="AE829" s="9"/>
      <c r="AF829" t="s">
        <v>30</v>
      </c>
      <c r="AG829" s="1">
        <v>2.25</v>
      </c>
      <c r="AH829" s="2">
        <v>46419</v>
      </c>
      <c r="AI829" s="2">
        <v>45689</v>
      </c>
      <c r="AJ829" t="s">
        <v>31</v>
      </c>
      <c r="AK829" s="2">
        <v>45689</v>
      </c>
      <c r="AL829" t="s">
        <v>43</v>
      </c>
      <c r="AM829" t="s">
        <v>31</v>
      </c>
      <c r="AN829" t="s">
        <v>43</v>
      </c>
      <c r="AO829" t="s">
        <v>31</v>
      </c>
      <c r="AP829" t="s">
        <v>33</v>
      </c>
      <c r="AQ829" t="s">
        <v>31</v>
      </c>
      <c r="AR829" t="s">
        <v>34</v>
      </c>
      <c r="AS829" t="s">
        <v>70</v>
      </c>
      <c r="AT829" s="3">
        <v>2.3199999999999998</v>
      </c>
      <c r="AU829" s="3">
        <v>2.9</v>
      </c>
      <c r="AV829" s="4">
        <v>435000</v>
      </c>
      <c r="AW829" s="5">
        <v>99.510999999999996</v>
      </c>
      <c r="AX829" s="6">
        <v>432872.85</v>
      </c>
      <c r="AY829" s="5">
        <v>103.745</v>
      </c>
      <c r="AZ829" s="4">
        <v>451290.75</v>
      </c>
      <c r="BA829" s="4">
        <v>18417.900000000001</v>
      </c>
    </row>
    <row r="830" spans="1:53" hidden="1" x14ac:dyDescent="0.25">
      <c r="A830" t="str">
        <f t="shared" si="34"/>
        <v>Dup</v>
      </c>
      <c r="B830" t="str">
        <f t="shared" si="33"/>
        <v>975230</v>
      </c>
      <c r="C830" t="s">
        <v>353</v>
      </c>
      <c r="D830" t="s">
        <v>27</v>
      </c>
      <c r="E830" t="s">
        <v>345</v>
      </c>
      <c r="F830" t="s">
        <v>1078</v>
      </c>
      <c r="G830" t="s">
        <v>42</v>
      </c>
      <c r="H830" t="str">
        <f>F830&amp;", "&amp;G830</f>
        <v>Winona, MN</v>
      </c>
      <c r="I830" t="s">
        <v>1166</v>
      </c>
      <c r="J830" s="7">
        <v>27169</v>
      </c>
      <c r="K830" t="s">
        <v>1226</v>
      </c>
      <c r="L830">
        <v>27153</v>
      </c>
      <c r="M830">
        <v>25445</v>
      </c>
      <c r="N830">
        <v>667</v>
      </c>
      <c r="O830">
        <v>70</v>
      </c>
      <c r="P830">
        <v>648</v>
      </c>
      <c r="Q830">
        <v>8</v>
      </c>
      <c r="R830">
        <v>35</v>
      </c>
      <c r="S830">
        <v>280</v>
      </c>
      <c r="T830" s="12">
        <v>93.709718999742194</v>
      </c>
      <c r="U830" s="9">
        <f>N830/L830</f>
        <v>2.4564504842927118E-2</v>
      </c>
      <c r="V830" s="9">
        <f>O830/L830</f>
        <v>2.5779840164990978E-3</v>
      </c>
      <c r="W830" s="9">
        <f>P830/L830</f>
        <v>2.3864766324163077E-2</v>
      </c>
      <c r="X830" s="9">
        <f>Q830/L830</f>
        <v>2.9462674474275405E-4</v>
      </c>
      <c r="Y830" s="9">
        <f>R830/L830</f>
        <v>1.2889920082495489E-3</v>
      </c>
      <c r="Z830" s="9">
        <f>S830/L830</f>
        <v>1.0311936065996391E-2</v>
      </c>
      <c r="AA830" s="9">
        <f>SUM(N830:S830)/L830</f>
        <v>6.2902810002577983E-2</v>
      </c>
      <c r="AB830" s="9" t="str">
        <f>IF(T830&gt;73,"Greater","Less")</f>
        <v>Greater</v>
      </c>
      <c r="AC830" s="9" t="str">
        <f>IF(T830&gt;VLOOKUP(G830,Some_data!$C$3144:$M$3196,11,FALSE),"Greater","Less")</f>
        <v>Greater</v>
      </c>
      <c r="AD830" s="9" t="str">
        <f>IF(T830&gt;VLOOKUP(J830,Some_data!$A$2:$M$3143,13,FALSE),"Greater","Less")</f>
        <v>Greater</v>
      </c>
      <c r="AE830" s="9"/>
      <c r="AF830" t="s">
        <v>30</v>
      </c>
      <c r="AG830" s="1">
        <v>2.25</v>
      </c>
      <c r="AH830" s="2">
        <v>46784</v>
      </c>
      <c r="AI830" s="2">
        <v>45689</v>
      </c>
      <c r="AJ830" t="s">
        <v>31</v>
      </c>
      <c r="AK830" s="2">
        <v>45689</v>
      </c>
      <c r="AL830" t="s">
        <v>43</v>
      </c>
      <c r="AM830" t="s">
        <v>31</v>
      </c>
      <c r="AN830" t="s">
        <v>43</v>
      </c>
      <c r="AO830" t="s">
        <v>31</v>
      </c>
      <c r="AP830" t="s">
        <v>33</v>
      </c>
      <c r="AQ830" t="s">
        <v>31</v>
      </c>
      <c r="AR830" t="s">
        <v>34</v>
      </c>
      <c r="AS830" t="s">
        <v>70</v>
      </c>
      <c r="AT830" s="3">
        <v>2.41</v>
      </c>
      <c r="AU830" s="3">
        <v>3.0129999999999999</v>
      </c>
      <c r="AV830" s="4">
        <v>445000</v>
      </c>
      <c r="AW830" s="5">
        <v>98.762</v>
      </c>
      <c r="AX830" s="6">
        <v>439490.9</v>
      </c>
      <c r="AY830" s="5">
        <v>103.20099999999999</v>
      </c>
      <c r="AZ830" s="4">
        <v>459244.45</v>
      </c>
      <c r="BA830" s="4">
        <v>19753.55</v>
      </c>
    </row>
    <row r="831" spans="1:53" hidden="1" x14ac:dyDescent="0.25">
      <c r="A831" t="str">
        <f t="shared" si="34"/>
        <v>Dup</v>
      </c>
      <c r="B831" t="str">
        <f t="shared" si="33"/>
        <v>975230</v>
      </c>
      <c r="C831" t="s">
        <v>354</v>
      </c>
      <c r="D831" t="s">
        <v>27</v>
      </c>
      <c r="E831" t="s">
        <v>345</v>
      </c>
      <c r="F831" t="s">
        <v>1078</v>
      </c>
      <c r="G831" t="s">
        <v>42</v>
      </c>
      <c r="H831" t="str">
        <f>F831&amp;", "&amp;G831</f>
        <v>Winona, MN</v>
      </c>
      <c r="I831" t="s">
        <v>1166</v>
      </c>
      <c r="J831" s="7">
        <v>27169</v>
      </c>
      <c r="K831" t="s">
        <v>1226</v>
      </c>
      <c r="L831">
        <v>27153</v>
      </c>
      <c r="M831">
        <v>25445</v>
      </c>
      <c r="N831">
        <v>667</v>
      </c>
      <c r="O831">
        <v>70</v>
      </c>
      <c r="P831">
        <v>648</v>
      </c>
      <c r="Q831">
        <v>8</v>
      </c>
      <c r="R831">
        <v>35</v>
      </c>
      <c r="S831">
        <v>280</v>
      </c>
      <c r="T831" s="12">
        <v>93.709718999742194</v>
      </c>
      <c r="U831" s="9">
        <f>N831/L831</f>
        <v>2.4564504842927118E-2</v>
      </c>
      <c r="V831" s="9">
        <f>O831/L831</f>
        <v>2.5779840164990978E-3</v>
      </c>
      <c r="W831" s="9">
        <f>P831/L831</f>
        <v>2.3864766324163077E-2</v>
      </c>
      <c r="X831" s="9">
        <f>Q831/L831</f>
        <v>2.9462674474275405E-4</v>
      </c>
      <c r="Y831" s="9">
        <f>R831/L831</f>
        <v>1.2889920082495489E-3</v>
      </c>
      <c r="Z831" s="9">
        <f>S831/L831</f>
        <v>1.0311936065996391E-2</v>
      </c>
      <c r="AA831" s="9">
        <f>SUM(N831:S831)/L831</f>
        <v>6.2902810002577983E-2</v>
      </c>
      <c r="AB831" s="9" t="str">
        <f>IF(T831&gt;73,"Greater","Less")</f>
        <v>Greater</v>
      </c>
      <c r="AC831" s="9" t="str">
        <f>IF(T831&gt;VLOOKUP(G831,Some_data!$C$3144:$M$3196,11,FALSE),"Greater","Less")</f>
        <v>Greater</v>
      </c>
      <c r="AD831" s="9" t="str">
        <f>IF(T831&gt;VLOOKUP(J831,Some_data!$A$2:$M$3143,13,FALSE),"Greater","Less")</f>
        <v>Greater</v>
      </c>
      <c r="AE831" s="9"/>
      <c r="AF831" t="s">
        <v>30</v>
      </c>
      <c r="AG831" s="1">
        <v>2.25</v>
      </c>
      <c r="AH831" s="2">
        <v>47150</v>
      </c>
      <c r="AI831" s="2">
        <v>45689</v>
      </c>
      <c r="AJ831" t="s">
        <v>31</v>
      </c>
      <c r="AK831" s="2">
        <v>45689</v>
      </c>
      <c r="AL831" t="s">
        <v>43</v>
      </c>
      <c r="AM831" t="s">
        <v>31</v>
      </c>
      <c r="AN831" t="s">
        <v>43</v>
      </c>
      <c r="AO831" t="s">
        <v>31</v>
      </c>
      <c r="AP831" t="s">
        <v>33</v>
      </c>
      <c r="AQ831" t="s">
        <v>31</v>
      </c>
      <c r="AR831" t="s">
        <v>34</v>
      </c>
      <c r="AS831" t="s">
        <v>70</v>
      </c>
      <c r="AT831" s="3">
        <v>2.4390000000000001</v>
      </c>
      <c r="AU831" s="3">
        <v>3.0510000000000002</v>
      </c>
      <c r="AV831" s="4">
        <v>455000</v>
      </c>
      <c r="AW831" s="5">
        <v>98.385000000000005</v>
      </c>
      <c r="AX831" s="6">
        <v>447651.75</v>
      </c>
      <c r="AY831" s="5">
        <v>102.77</v>
      </c>
      <c r="AZ831" s="4">
        <v>467603.5</v>
      </c>
      <c r="BA831" s="4">
        <v>19951.75</v>
      </c>
    </row>
    <row r="832" spans="1:53" x14ac:dyDescent="0.25">
      <c r="A832" t="str">
        <f t="shared" si="34"/>
        <v xml:space="preserve"> </v>
      </c>
      <c r="B832" t="str">
        <f t="shared" si="33"/>
        <v>980805</v>
      </c>
      <c r="C832" t="s">
        <v>924</v>
      </c>
      <c r="D832" t="s">
        <v>27</v>
      </c>
      <c r="E832" t="s">
        <v>925</v>
      </c>
      <c r="F832" t="s">
        <v>1125</v>
      </c>
      <c r="G832" t="s">
        <v>86</v>
      </c>
      <c r="H832" t="str">
        <f>F832&amp;", "&amp;G832</f>
        <v>McLennan, TX</v>
      </c>
      <c r="I832" t="s">
        <v>1211</v>
      </c>
      <c r="J832" s="7">
        <v>48309</v>
      </c>
      <c r="K832" t="s">
        <v>1226</v>
      </c>
      <c r="L832">
        <v>8719</v>
      </c>
      <c r="M832">
        <v>8104</v>
      </c>
      <c r="N832">
        <v>124</v>
      </c>
      <c r="O832">
        <v>50</v>
      </c>
      <c r="P832">
        <v>260</v>
      </c>
      <c r="Q832">
        <v>0</v>
      </c>
      <c r="R832">
        <v>94</v>
      </c>
      <c r="S832">
        <v>87</v>
      </c>
      <c r="T832" s="12">
        <v>92.946438811790344</v>
      </c>
      <c r="U832" s="9">
        <f>N832/L832</f>
        <v>1.4221814428260121E-2</v>
      </c>
      <c r="V832" s="9">
        <f>O832/L832</f>
        <v>5.7346025920403717E-3</v>
      </c>
      <c r="W832" s="9">
        <f>P832/L832</f>
        <v>2.9819933478609933E-2</v>
      </c>
      <c r="X832" s="9">
        <f>Q832/L832</f>
        <v>0</v>
      </c>
      <c r="Y832" s="9">
        <f>R832/L832</f>
        <v>1.0781052873035898E-2</v>
      </c>
      <c r="Z832" s="9">
        <f>S832/L832</f>
        <v>9.9782085101502473E-3</v>
      </c>
      <c r="AA832" s="9">
        <f>SUM(N832:S832)/L832</f>
        <v>7.0535611882096574E-2</v>
      </c>
      <c r="AB832" s="9" t="str">
        <f>IF(T832&gt;73,"Greater","Less")</f>
        <v>Greater</v>
      </c>
      <c r="AC832" s="9" t="str">
        <f>IF(T832&gt;VLOOKUP(G832,Some_data!$C$3144:$M$3196,11,FALSE),"Greater","Less")</f>
        <v>Greater</v>
      </c>
      <c r="AD832" s="9" t="str">
        <f>IF(T832&gt;VLOOKUP(J832,Some_data!$A$2:$M$3143,13,FALSE),"Greater","Less")</f>
        <v>Greater</v>
      </c>
      <c r="AE832" s="12">
        <f>IF(AD832="Greater",0,1)</f>
        <v>0</v>
      </c>
      <c r="AF832" t="s">
        <v>30</v>
      </c>
      <c r="AG832" s="1">
        <v>3</v>
      </c>
      <c r="AH832" s="2">
        <v>49902</v>
      </c>
      <c r="AI832" s="2">
        <v>46614</v>
      </c>
      <c r="AJ832" t="s">
        <v>31</v>
      </c>
      <c r="AK832" s="2">
        <v>46614</v>
      </c>
      <c r="AL832" t="s">
        <v>31</v>
      </c>
      <c r="AM832" t="s">
        <v>49</v>
      </c>
      <c r="AN832" t="s">
        <v>31</v>
      </c>
      <c r="AO832" t="s">
        <v>49</v>
      </c>
      <c r="AP832" t="s">
        <v>33</v>
      </c>
      <c r="AQ832" t="s">
        <v>31</v>
      </c>
      <c r="AR832" t="s">
        <v>926</v>
      </c>
      <c r="AS832" t="s">
        <v>70</v>
      </c>
      <c r="AT832" s="3">
        <v>2.9</v>
      </c>
      <c r="AU832" s="3">
        <v>3.6339999999999999</v>
      </c>
      <c r="AV832" s="4">
        <v>450000</v>
      </c>
      <c r="AW832" s="5">
        <v>100.723</v>
      </c>
      <c r="AX832" s="6">
        <v>453253.5</v>
      </c>
      <c r="AY832" s="5">
        <v>102.18600000000001</v>
      </c>
      <c r="AZ832" s="4">
        <v>459837</v>
      </c>
      <c r="BA832" s="4">
        <v>6583.5</v>
      </c>
    </row>
    <row r="833" spans="1:53" hidden="1" x14ac:dyDescent="0.25">
      <c r="A833" t="str">
        <f t="shared" si="34"/>
        <v>Dup</v>
      </c>
      <c r="B833" t="str">
        <f t="shared" si="33"/>
        <v>980805</v>
      </c>
      <c r="C833" t="s">
        <v>927</v>
      </c>
      <c r="D833" t="s">
        <v>27</v>
      </c>
      <c r="E833" t="s">
        <v>925</v>
      </c>
      <c r="F833" t="s">
        <v>1125</v>
      </c>
      <c r="G833" t="s">
        <v>86</v>
      </c>
      <c r="H833" t="str">
        <f>F833&amp;", "&amp;G833</f>
        <v>McLennan, TX</v>
      </c>
      <c r="I833" t="s">
        <v>1211</v>
      </c>
      <c r="J833" s="7">
        <v>48309</v>
      </c>
      <c r="K833" t="s">
        <v>1226</v>
      </c>
      <c r="L833">
        <v>8719</v>
      </c>
      <c r="M833">
        <v>8104</v>
      </c>
      <c r="N833">
        <v>124</v>
      </c>
      <c r="O833">
        <v>50</v>
      </c>
      <c r="P833">
        <v>260</v>
      </c>
      <c r="Q833">
        <v>0</v>
      </c>
      <c r="R833">
        <v>94</v>
      </c>
      <c r="S833">
        <v>87</v>
      </c>
      <c r="T833" s="12">
        <v>92.946438811790344</v>
      </c>
      <c r="U833" s="9">
        <f>N833/L833</f>
        <v>1.4221814428260121E-2</v>
      </c>
      <c r="V833" s="9">
        <f>O833/L833</f>
        <v>5.7346025920403717E-3</v>
      </c>
      <c r="W833" s="9">
        <f>P833/L833</f>
        <v>2.9819933478609933E-2</v>
      </c>
      <c r="X833" s="9">
        <f>Q833/L833</f>
        <v>0</v>
      </c>
      <c r="Y833" s="9">
        <f>R833/L833</f>
        <v>1.0781052873035898E-2</v>
      </c>
      <c r="Z833" s="9">
        <f>S833/L833</f>
        <v>9.9782085101502473E-3</v>
      </c>
      <c r="AA833" s="9">
        <f>SUM(N833:S833)/L833</f>
        <v>7.0535611882096574E-2</v>
      </c>
      <c r="AB833" s="9" t="str">
        <f>IF(T833&gt;73,"Greater","Less")</f>
        <v>Greater</v>
      </c>
      <c r="AC833" s="9" t="str">
        <f>IF(T833&gt;VLOOKUP(G833,Some_data!$C$3144:$M$3196,11,FALSE),"Greater","Less")</f>
        <v>Greater</v>
      </c>
      <c r="AD833" s="9" t="str">
        <f>IF(T833&gt;VLOOKUP(J833,Some_data!$A$2:$M$3143,13,FALSE),"Greater","Less")</f>
        <v>Greater</v>
      </c>
      <c r="AE833" s="9"/>
      <c r="AF833" t="s">
        <v>30</v>
      </c>
      <c r="AG833" s="1">
        <v>3</v>
      </c>
      <c r="AH833" s="2">
        <v>50267</v>
      </c>
      <c r="AI833" s="2">
        <v>46614</v>
      </c>
      <c r="AJ833" t="s">
        <v>31</v>
      </c>
      <c r="AK833" s="2">
        <v>46614</v>
      </c>
      <c r="AL833" t="s">
        <v>31</v>
      </c>
      <c r="AM833" t="s">
        <v>49</v>
      </c>
      <c r="AN833" t="s">
        <v>31</v>
      </c>
      <c r="AO833" t="s">
        <v>49</v>
      </c>
      <c r="AP833" t="s">
        <v>33</v>
      </c>
      <c r="AQ833" t="s">
        <v>31</v>
      </c>
      <c r="AR833" t="s">
        <v>926</v>
      </c>
      <c r="AS833" t="s">
        <v>70</v>
      </c>
      <c r="AT833" s="3">
        <v>3</v>
      </c>
      <c r="AU833" s="3">
        <v>3.7610000000000001</v>
      </c>
      <c r="AV833" s="4">
        <v>465000</v>
      </c>
      <c r="AW833" s="5">
        <v>99.997</v>
      </c>
      <c r="AX833" s="6">
        <v>464986.05</v>
      </c>
      <c r="AY833" s="5">
        <v>100.648</v>
      </c>
      <c r="AZ833" s="4">
        <v>468013.2</v>
      </c>
      <c r="BA833" s="4">
        <v>3027.15</v>
      </c>
    </row>
    <row r="834" spans="1:53" x14ac:dyDescent="0.25">
      <c r="A834" t="str">
        <f t="shared" si="34"/>
        <v xml:space="preserve"> </v>
      </c>
      <c r="B834" t="str">
        <f t="shared" si="33"/>
        <v>982271</v>
      </c>
      <c r="C834" t="s">
        <v>700</v>
      </c>
      <c r="D834" t="s">
        <v>27</v>
      </c>
      <c r="E834" t="s">
        <v>701</v>
      </c>
      <c r="F834" t="s">
        <v>1110</v>
      </c>
      <c r="G834" t="s">
        <v>42</v>
      </c>
      <c r="H834" t="str">
        <f>F834&amp;", "&amp;G834</f>
        <v>Wright, MN</v>
      </c>
      <c r="I834" t="s">
        <v>1197</v>
      </c>
      <c r="J834" s="7">
        <v>27171</v>
      </c>
      <c r="K834" t="s">
        <v>1229</v>
      </c>
      <c r="L834">
        <v>131130</v>
      </c>
      <c r="M834">
        <v>124169</v>
      </c>
      <c r="N834">
        <v>1855</v>
      </c>
      <c r="O834">
        <v>538</v>
      </c>
      <c r="P834">
        <v>1520</v>
      </c>
      <c r="Q834">
        <v>9</v>
      </c>
      <c r="R834">
        <v>1154</v>
      </c>
      <c r="S834">
        <v>1885</v>
      </c>
      <c r="T834" s="12">
        <v>94.691527491802034</v>
      </c>
      <c r="U834" s="9">
        <f>N834/L834</f>
        <v>1.4146267063219706E-2</v>
      </c>
      <c r="V834" s="9">
        <f>O834/L834</f>
        <v>4.102798749332723E-3</v>
      </c>
      <c r="W834" s="9">
        <f>P834/L834</f>
        <v>1.1591550369861968E-2</v>
      </c>
      <c r="X834" s="9">
        <f>Q834/L834</f>
        <v>6.863417982155113E-5</v>
      </c>
      <c r="Y834" s="9">
        <f>R834/L834</f>
        <v>8.800427057118889E-3</v>
      </c>
      <c r="Z834" s="9">
        <f>S834/L834</f>
        <v>1.4375047662624875E-2</v>
      </c>
      <c r="AA834" s="9">
        <f>SUM(N834:S834)/L834</f>
        <v>5.3084725081979714E-2</v>
      </c>
      <c r="AB834" s="9" t="str">
        <f>IF(T834&gt;73,"Greater","Less")</f>
        <v>Greater</v>
      </c>
      <c r="AC834" s="9" t="str">
        <f>IF(T834&gt;VLOOKUP(G834,Some_data!$C$3144:$M$3196,11,FALSE),"Greater","Less")</f>
        <v>Greater</v>
      </c>
      <c r="AD834" s="9" t="str">
        <f>IF(T834&gt;VLOOKUP(J834,Some_data!$A$2:$M$3143,13,FALSE),"Greater","Less")</f>
        <v>Less</v>
      </c>
      <c r="AE834" s="12">
        <f>IF(AD834="Greater",0,1)</f>
        <v>1</v>
      </c>
      <c r="AF834" t="s">
        <v>87</v>
      </c>
      <c r="AG834" s="1">
        <v>3</v>
      </c>
      <c r="AH834" s="2">
        <v>47818</v>
      </c>
      <c r="AI834" s="2">
        <v>46722</v>
      </c>
      <c r="AJ834" t="s">
        <v>31</v>
      </c>
      <c r="AK834" s="2">
        <v>46722</v>
      </c>
      <c r="AL834" t="s">
        <v>31</v>
      </c>
      <c r="AM834" t="s">
        <v>49</v>
      </c>
      <c r="AN834" t="s">
        <v>31</v>
      </c>
      <c r="AO834" t="s">
        <v>49</v>
      </c>
      <c r="AP834" t="s">
        <v>33</v>
      </c>
      <c r="AQ834" t="s">
        <v>31</v>
      </c>
      <c r="AR834" t="s">
        <v>100</v>
      </c>
      <c r="AS834" t="s">
        <v>70</v>
      </c>
      <c r="AT834" s="3">
        <v>2.798</v>
      </c>
      <c r="AU834" s="3">
        <v>3.3580000000000001</v>
      </c>
      <c r="AV834" s="4">
        <v>2335000</v>
      </c>
      <c r="AW834" s="5">
        <v>101.512</v>
      </c>
      <c r="AX834" s="6">
        <v>2370305.2000000002</v>
      </c>
      <c r="AY834" s="5">
        <v>107.113</v>
      </c>
      <c r="AZ834" s="4">
        <v>2501088.5499999998</v>
      </c>
      <c r="BA834" s="4">
        <v>130783.35</v>
      </c>
    </row>
    <row r="835" spans="1:53" hidden="1" x14ac:dyDescent="0.25">
      <c r="A835" t="str">
        <f t="shared" si="34"/>
        <v>Dup</v>
      </c>
      <c r="B835" t="str">
        <f t="shared" si="33"/>
        <v>982271</v>
      </c>
      <c r="C835" t="s">
        <v>702</v>
      </c>
      <c r="D835" t="s">
        <v>27</v>
      </c>
      <c r="E835" t="s">
        <v>701</v>
      </c>
      <c r="F835" t="s">
        <v>1110</v>
      </c>
      <c r="G835" t="s">
        <v>42</v>
      </c>
      <c r="H835" t="str">
        <f>F835&amp;", "&amp;G835</f>
        <v>Wright, MN</v>
      </c>
      <c r="I835" t="s">
        <v>1197</v>
      </c>
      <c r="J835" s="7">
        <v>27171</v>
      </c>
      <c r="K835" t="s">
        <v>1229</v>
      </c>
      <c r="L835">
        <v>131130</v>
      </c>
      <c r="M835">
        <v>124169</v>
      </c>
      <c r="N835">
        <v>1855</v>
      </c>
      <c r="O835">
        <v>538</v>
      </c>
      <c r="P835">
        <v>1520</v>
      </c>
      <c r="Q835">
        <v>9</v>
      </c>
      <c r="R835">
        <v>1154</v>
      </c>
      <c r="S835">
        <v>1885</v>
      </c>
      <c r="T835" s="12">
        <v>94.691527491802034</v>
      </c>
      <c r="U835" s="9">
        <f>N835/L835</f>
        <v>1.4146267063219706E-2</v>
      </c>
      <c r="V835" s="9">
        <f>O835/L835</f>
        <v>4.102798749332723E-3</v>
      </c>
      <c r="W835" s="9">
        <f>P835/L835</f>
        <v>1.1591550369861968E-2</v>
      </c>
      <c r="X835" s="9">
        <f>Q835/L835</f>
        <v>6.863417982155113E-5</v>
      </c>
      <c r="Y835" s="9">
        <f>R835/L835</f>
        <v>8.800427057118889E-3</v>
      </c>
      <c r="Z835" s="9">
        <f>S835/L835</f>
        <v>1.4375047662624875E-2</v>
      </c>
      <c r="AA835" s="9">
        <f>SUM(N835:S835)/L835</f>
        <v>5.3084725081979714E-2</v>
      </c>
      <c r="AB835" s="9" t="str">
        <f>IF(T835&gt;73,"Greater","Less")</f>
        <v>Greater</v>
      </c>
      <c r="AC835" s="9" t="str">
        <f>IF(T835&gt;VLOOKUP(G835,Some_data!$C$3144:$M$3196,11,FALSE),"Greater","Less")</f>
        <v>Greater</v>
      </c>
      <c r="AD835" s="9" t="str">
        <f>IF(T835&gt;VLOOKUP(J835,Some_data!$A$2:$M$3143,13,FALSE),"Greater","Less")</f>
        <v>Less</v>
      </c>
      <c r="AE835" s="9"/>
      <c r="AF835" t="s">
        <v>87</v>
      </c>
      <c r="AG835" s="1">
        <v>3</v>
      </c>
      <c r="AH835" s="2">
        <v>48183</v>
      </c>
      <c r="AI835" s="2">
        <v>46722</v>
      </c>
      <c r="AJ835" t="s">
        <v>31</v>
      </c>
      <c r="AK835" s="2">
        <v>46722</v>
      </c>
      <c r="AL835" t="s">
        <v>31</v>
      </c>
      <c r="AM835" t="s">
        <v>49</v>
      </c>
      <c r="AN835" t="s">
        <v>31</v>
      </c>
      <c r="AO835" t="s">
        <v>49</v>
      </c>
      <c r="AP835" t="s">
        <v>33</v>
      </c>
      <c r="AQ835" t="s">
        <v>31</v>
      </c>
      <c r="AR835" t="s">
        <v>100</v>
      </c>
      <c r="AS835" t="s">
        <v>70</v>
      </c>
      <c r="AT835" s="3">
        <v>3</v>
      </c>
      <c r="AU835" s="3">
        <v>3.6139999999999999</v>
      </c>
      <c r="AV835" s="4">
        <v>2405000</v>
      </c>
      <c r="AW835" s="5">
        <v>100</v>
      </c>
      <c r="AX835" s="6">
        <v>2405000</v>
      </c>
      <c r="AY835" s="5">
        <v>105.79</v>
      </c>
      <c r="AZ835" s="4">
        <v>2544249.5</v>
      </c>
      <c r="BA835" s="4">
        <v>139249.5</v>
      </c>
    </row>
    <row r="836" spans="1:53" hidden="1" x14ac:dyDescent="0.25">
      <c r="A836" t="str">
        <f t="shared" si="34"/>
        <v>Dup</v>
      </c>
      <c r="B836" t="str">
        <f t="shared" ref="B836:B841" si="35">LEFT(C836,6)</f>
        <v>982271</v>
      </c>
      <c r="C836" t="s">
        <v>703</v>
      </c>
      <c r="D836" t="s">
        <v>27</v>
      </c>
      <c r="E836" t="s">
        <v>701</v>
      </c>
      <c r="F836" t="s">
        <v>1110</v>
      </c>
      <c r="G836" t="s">
        <v>42</v>
      </c>
      <c r="H836" t="str">
        <f>F836&amp;", "&amp;G836</f>
        <v>Wright, MN</v>
      </c>
      <c r="I836" t="s">
        <v>1197</v>
      </c>
      <c r="J836" s="7">
        <v>27171</v>
      </c>
      <c r="K836" t="s">
        <v>1229</v>
      </c>
      <c r="L836">
        <v>131130</v>
      </c>
      <c r="M836">
        <v>124169</v>
      </c>
      <c r="N836">
        <v>1855</v>
      </c>
      <c r="O836">
        <v>538</v>
      </c>
      <c r="P836">
        <v>1520</v>
      </c>
      <c r="Q836">
        <v>9</v>
      </c>
      <c r="R836">
        <v>1154</v>
      </c>
      <c r="S836">
        <v>1885</v>
      </c>
      <c r="T836" s="12">
        <v>94.691527491802034</v>
      </c>
      <c r="U836" s="9">
        <f>N836/L836</f>
        <v>1.4146267063219706E-2</v>
      </c>
      <c r="V836" s="9">
        <f>O836/L836</f>
        <v>4.102798749332723E-3</v>
      </c>
      <c r="W836" s="9">
        <f>P836/L836</f>
        <v>1.1591550369861968E-2</v>
      </c>
      <c r="X836" s="9">
        <f>Q836/L836</f>
        <v>6.863417982155113E-5</v>
      </c>
      <c r="Y836" s="9">
        <f>R836/L836</f>
        <v>8.800427057118889E-3</v>
      </c>
      <c r="Z836" s="9">
        <f>S836/L836</f>
        <v>1.4375047662624875E-2</v>
      </c>
      <c r="AA836" s="9">
        <f>SUM(N836:S836)/L836</f>
        <v>5.3084725081979714E-2</v>
      </c>
      <c r="AB836" s="9" t="str">
        <f>IF(T836&gt;73,"Greater","Less")</f>
        <v>Greater</v>
      </c>
      <c r="AC836" s="9" t="str">
        <f>IF(T836&gt;VLOOKUP(G836,Some_data!$C$3144:$M$3196,11,FALSE),"Greater","Less")</f>
        <v>Greater</v>
      </c>
      <c r="AD836" s="9" t="str">
        <f>IF(T836&gt;VLOOKUP(J836,Some_data!$A$2:$M$3143,13,FALSE),"Greater","Less")</f>
        <v>Less</v>
      </c>
      <c r="AE836" s="9"/>
      <c r="AF836" t="s">
        <v>87</v>
      </c>
      <c r="AG836" s="1">
        <v>3.1</v>
      </c>
      <c r="AH836" s="2">
        <v>48549</v>
      </c>
      <c r="AI836" s="2">
        <v>46722</v>
      </c>
      <c r="AJ836" t="s">
        <v>31</v>
      </c>
      <c r="AK836" s="2">
        <v>46722</v>
      </c>
      <c r="AL836" t="s">
        <v>31</v>
      </c>
      <c r="AM836" t="s">
        <v>49</v>
      </c>
      <c r="AN836" t="s">
        <v>31</v>
      </c>
      <c r="AO836" t="s">
        <v>49</v>
      </c>
      <c r="AP836" t="s">
        <v>33</v>
      </c>
      <c r="AQ836" t="s">
        <v>31</v>
      </c>
      <c r="AR836" t="s">
        <v>100</v>
      </c>
      <c r="AS836" t="s">
        <v>70</v>
      </c>
      <c r="AT836" s="3">
        <v>3.1</v>
      </c>
      <c r="AU836" s="3">
        <v>3.7410000000000001</v>
      </c>
      <c r="AV836" s="4">
        <v>2475000</v>
      </c>
      <c r="AW836" s="5">
        <v>100</v>
      </c>
      <c r="AX836" s="6">
        <v>2475000</v>
      </c>
      <c r="AY836" s="5">
        <v>105.654</v>
      </c>
      <c r="AZ836" s="4">
        <v>2614936.5</v>
      </c>
      <c r="BA836" s="4">
        <v>139936.5</v>
      </c>
    </row>
    <row r="837" spans="1:53" hidden="1" x14ac:dyDescent="0.25">
      <c r="A837" t="str">
        <f t="shared" ref="A837:A841" si="36">IF(B837=B836,"Dup"," ")</f>
        <v>Dup</v>
      </c>
      <c r="B837" t="str">
        <f t="shared" si="35"/>
        <v>982271</v>
      </c>
      <c r="C837" t="s">
        <v>704</v>
      </c>
      <c r="D837" t="s">
        <v>27</v>
      </c>
      <c r="E837" t="s">
        <v>701</v>
      </c>
      <c r="F837" t="s">
        <v>1110</v>
      </c>
      <c r="G837" t="s">
        <v>42</v>
      </c>
      <c r="H837" t="str">
        <f>F837&amp;", "&amp;G837</f>
        <v>Wright, MN</v>
      </c>
      <c r="I837" t="s">
        <v>1197</v>
      </c>
      <c r="J837" s="7">
        <v>27171</v>
      </c>
      <c r="K837" t="s">
        <v>1229</v>
      </c>
      <c r="L837">
        <v>131130</v>
      </c>
      <c r="M837">
        <v>124169</v>
      </c>
      <c r="N837">
        <v>1855</v>
      </c>
      <c r="O837">
        <v>538</v>
      </c>
      <c r="P837">
        <v>1520</v>
      </c>
      <c r="Q837">
        <v>9</v>
      </c>
      <c r="R837">
        <v>1154</v>
      </c>
      <c r="S837">
        <v>1885</v>
      </c>
      <c r="T837" s="12">
        <v>94.691527491802034</v>
      </c>
      <c r="U837" s="9">
        <f>N837/L837</f>
        <v>1.4146267063219706E-2</v>
      </c>
      <c r="V837" s="9">
        <f>O837/L837</f>
        <v>4.102798749332723E-3</v>
      </c>
      <c r="W837" s="9">
        <f>P837/L837</f>
        <v>1.1591550369861968E-2</v>
      </c>
      <c r="X837" s="9">
        <f>Q837/L837</f>
        <v>6.863417982155113E-5</v>
      </c>
      <c r="Y837" s="9">
        <f>R837/L837</f>
        <v>8.800427057118889E-3</v>
      </c>
      <c r="Z837" s="9">
        <f>S837/L837</f>
        <v>1.4375047662624875E-2</v>
      </c>
      <c r="AA837" s="9">
        <f>SUM(N837:S837)/L837</f>
        <v>5.3084725081979714E-2</v>
      </c>
      <c r="AB837" s="9" t="str">
        <f>IF(T837&gt;73,"Greater","Less")</f>
        <v>Greater</v>
      </c>
      <c r="AC837" s="9" t="str">
        <f>IF(T837&gt;VLOOKUP(G837,Some_data!$C$3144:$M$3196,11,FALSE),"Greater","Less")</f>
        <v>Greater</v>
      </c>
      <c r="AD837" s="9" t="str">
        <f>IF(T837&gt;VLOOKUP(J837,Some_data!$A$2:$M$3143,13,FALSE),"Greater","Less")</f>
        <v>Less</v>
      </c>
      <c r="AE837" s="9"/>
      <c r="AF837" t="s">
        <v>87</v>
      </c>
      <c r="AG837" s="1">
        <v>3.15</v>
      </c>
      <c r="AH837" s="2">
        <v>48914</v>
      </c>
      <c r="AI837" s="2">
        <v>46722</v>
      </c>
      <c r="AJ837" t="s">
        <v>31</v>
      </c>
      <c r="AK837" s="2">
        <v>46722</v>
      </c>
      <c r="AL837" t="s">
        <v>31</v>
      </c>
      <c r="AM837" t="s">
        <v>49</v>
      </c>
      <c r="AN837" t="s">
        <v>31</v>
      </c>
      <c r="AO837" t="s">
        <v>49</v>
      </c>
      <c r="AP837" t="s">
        <v>33</v>
      </c>
      <c r="AQ837" t="s">
        <v>31</v>
      </c>
      <c r="AR837" t="s">
        <v>100</v>
      </c>
      <c r="AS837" t="s">
        <v>70</v>
      </c>
      <c r="AT837" s="3">
        <v>3.15</v>
      </c>
      <c r="AU837" s="3">
        <v>3.8039999999999998</v>
      </c>
      <c r="AV837" s="4">
        <v>2555000</v>
      </c>
      <c r="AW837" s="5">
        <v>100</v>
      </c>
      <c r="AX837" s="6">
        <v>2555000</v>
      </c>
      <c r="AY837" s="5">
        <v>104.26600000000001</v>
      </c>
      <c r="AZ837" s="4">
        <v>2663996.2999999998</v>
      </c>
      <c r="BA837" s="4">
        <v>108996.3</v>
      </c>
    </row>
    <row r="838" spans="1:53" hidden="1" x14ac:dyDescent="0.25">
      <c r="A838" t="str">
        <f t="shared" si="36"/>
        <v>Dup</v>
      </c>
      <c r="B838" t="str">
        <f t="shared" si="35"/>
        <v>982271</v>
      </c>
      <c r="C838" t="s">
        <v>705</v>
      </c>
      <c r="D838" t="s">
        <v>27</v>
      </c>
      <c r="E838" t="s">
        <v>701</v>
      </c>
      <c r="F838" t="s">
        <v>1110</v>
      </c>
      <c r="G838" t="s">
        <v>42</v>
      </c>
      <c r="H838" t="str">
        <f>F838&amp;", "&amp;G838</f>
        <v>Wright, MN</v>
      </c>
      <c r="I838" t="s">
        <v>1197</v>
      </c>
      <c r="J838" s="7">
        <v>27171</v>
      </c>
      <c r="K838" t="s">
        <v>1229</v>
      </c>
      <c r="L838">
        <v>131130</v>
      </c>
      <c r="M838">
        <v>124169</v>
      </c>
      <c r="N838">
        <v>1855</v>
      </c>
      <c r="O838">
        <v>538</v>
      </c>
      <c r="P838">
        <v>1520</v>
      </c>
      <c r="Q838">
        <v>9</v>
      </c>
      <c r="R838">
        <v>1154</v>
      </c>
      <c r="S838">
        <v>1885</v>
      </c>
      <c r="T838" s="12">
        <v>94.691527491802034</v>
      </c>
      <c r="U838" s="9">
        <f>N838/L838</f>
        <v>1.4146267063219706E-2</v>
      </c>
      <c r="V838" s="9">
        <f>O838/L838</f>
        <v>4.102798749332723E-3</v>
      </c>
      <c r="W838" s="9">
        <f>P838/L838</f>
        <v>1.1591550369861968E-2</v>
      </c>
      <c r="X838" s="9">
        <f>Q838/L838</f>
        <v>6.863417982155113E-5</v>
      </c>
      <c r="Y838" s="9">
        <f>R838/L838</f>
        <v>8.800427057118889E-3</v>
      </c>
      <c r="Z838" s="9">
        <f>S838/L838</f>
        <v>1.4375047662624875E-2</v>
      </c>
      <c r="AA838" s="9">
        <f>SUM(N838:S838)/L838</f>
        <v>5.3084725081979714E-2</v>
      </c>
      <c r="AB838" s="9" t="str">
        <f>IF(T838&gt;73,"Greater","Less")</f>
        <v>Greater</v>
      </c>
      <c r="AC838" s="9" t="str">
        <f>IF(T838&gt;VLOOKUP(G838,Some_data!$C$3144:$M$3196,11,FALSE),"Greater","Less")</f>
        <v>Greater</v>
      </c>
      <c r="AD838" s="9" t="str">
        <f>IF(T838&gt;VLOOKUP(J838,Some_data!$A$2:$M$3143,13,FALSE),"Greater","Less")</f>
        <v>Less</v>
      </c>
      <c r="AE838" s="9"/>
      <c r="AF838" t="s">
        <v>87</v>
      </c>
      <c r="AG838" s="1">
        <v>3.25</v>
      </c>
      <c r="AH838" s="2">
        <v>49279</v>
      </c>
      <c r="AI838" s="2">
        <v>46722</v>
      </c>
      <c r="AJ838" t="s">
        <v>31</v>
      </c>
      <c r="AK838" s="2">
        <v>46722</v>
      </c>
      <c r="AL838" t="s">
        <v>31</v>
      </c>
      <c r="AM838" t="s">
        <v>49</v>
      </c>
      <c r="AN838" t="s">
        <v>31</v>
      </c>
      <c r="AO838" t="s">
        <v>49</v>
      </c>
      <c r="AP838" t="s">
        <v>33</v>
      </c>
      <c r="AQ838" t="s">
        <v>31</v>
      </c>
      <c r="AR838" t="s">
        <v>100</v>
      </c>
      <c r="AS838" t="s">
        <v>70</v>
      </c>
      <c r="AT838" s="3">
        <v>3.25</v>
      </c>
      <c r="AU838" s="3">
        <v>3.93</v>
      </c>
      <c r="AV838" s="4">
        <v>2635000</v>
      </c>
      <c r="AW838" s="5">
        <v>100</v>
      </c>
      <c r="AX838" s="6">
        <v>2635000</v>
      </c>
      <c r="AY838" s="5">
        <v>104.55800000000001</v>
      </c>
      <c r="AZ838" s="4">
        <v>2755103.3</v>
      </c>
      <c r="BA838" s="4">
        <v>120103.3</v>
      </c>
    </row>
    <row r="839" spans="1:53" hidden="1" x14ac:dyDescent="0.25">
      <c r="A839" t="str">
        <f t="shared" si="36"/>
        <v>Dup</v>
      </c>
      <c r="B839" t="str">
        <f t="shared" si="35"/>
        <v>982271</v>
      </c>
      <c r="C839" t="s">
        <v>706</v>
      </c>
      <c r="D839" t="s">
        <v>27</v>
      </c>
      <c r="E839" t="s">
        <v>701</v>
      </c>
      <c r="F839" t="s">
        <v>1110</v>
      </c>
      <c r="G839" t="s">
        <v>42</v>
      </c>
      <c r="H839" t="str">
        <f>F839&amp;", "&amp;G839</f>
        <v>Wright, MN</v>
      </c>
      <c r="I839" t="s">
        <v>1197</v>
      </c>
      <c r="J839" s="7">
        <v>27171</v>
      </c>
      <c r="K839" t="s">
        <v>1229</v>
      </c>
      <c r="L839">
        <v>131130</v>
      </c>
      <c r="M839">
        <v>124169</v>
      </c>
      <c r="N839">
        <v>1855</v>
      </c>
      <c r="O839">
        <v>538</v>
      </c>
      <c r="P839">
        <v>1520</v>
      </c>
      <c r="Q839">
        <v>9</v>
      </c>
      <c r="R839">
        <v>1154</v>
      </c>
      <c r="S839">
        <v>1885</v>
      </c>
      <c r="T839" s="12">
        <v>94.691527491802034</v>
      </c>
      <c r="U839" s="9">
        <f>N839/L839</f>
        <v>1.4146267063219706E-2</v>
      </c>
      <c r="V839" s="9">
        <f>O839/L839</f>
        <v>4.102798749332723E-3</v>
      </c>
      <c r="W839" s="9">
        <f>P839/L839</f>
        <v>1.1591550369861968E-2</v>
      </c>
      <c r="X839" s="9">
        <f>Q839/L839</f>
        <v>6.863417982155113E-5</v>
      </c>
      <c r="Y839" s="9">
        <f>R839/L839</f>
        <v>8.800427057118889E-3</v>
      </c>
      <c r="Z839" s="9">
        <f>S839/L839</f>
        <v>1.4375047662624875E-2</v>
      </c>
      <c r="AA839" s="9">
        <f>SUM(N839:S839)/L839</f>
        <v>5.3084725081979714E-2</v>
      </c>
      <c r="AB839" s="9" t="str">
        <f>IF(T839&gt;73,"Greater","Less")</f>
        <v>Greater</v>
      </c>
      <c r="AC839" s="9" t="str">
        <f>IF(T839&gt;VLOOKUP(G839,Some_data!$C$3144:$M$3196,11,FALSE),"Greater","Less")</f>
        <v>Greater</v>
      </c>
      <c r="AD839" s="9" t="str">
        <f>IF(T839&gt;VLOOKUP(J839,Some_data!$A$2:$M$3143,13,FALSE),"Greater","Less")</f>
        <v>Less</v>
      </c>
      <c r="AE839" s="9"/>
      <c r="AF839" t="s">
        <v>87</v>
      </c>
      <c r="AG839" s="1">
        <v>3.3</v>
      </c>
      <c r="AH839" s="2">
        <v>49644</v>
      </c>
      <c r="AI839" s="2">
        <v>46722</v>
      </c>
      <c r="AJ839" t="s">
        <v>31</v>
      </c>
      <c r="AK839" s="2">
        <v>46722</v>
      </c>
      <c r="AL839" t="s">
        <v>31</v>
      </c>
      <c r="AM839" t="s">
        <v>49</v>
      </c>
      <c r="AN839" t="s">
        <v>31</v>
      </c>
      <c r="AO839" t="s">
        <v>49</v>
      </c>
      <c r="AP839" t="s">
        <v>33</v>
      </c>
      <c r="AQ839" t="s">
        <v>31</v>
      </c>
      <c r="AR839" t="s">
        <v>100</v>
      </c>
      <c r="AS839" t="s">
        <v>70</v>
      </c>
      <c r="AT839" s="3">
        <v>3.3</v>
      </c>
      <c r="AU839" s="3">
        <v>3.9940000000000002</v>
      </c>
      <c r="AV839" s="4">
        <v>2720000</v>
      </c>
      <c r="AW839" s="5">
        <v>100</v>
      </c>
      <c r="AX839" s="6">
        <v>2720000</v>
      </c>
      <c r="AY839" s="5">
        <v>104.669</v>
      </c>
      <c r="AZ839" s="4">
        <v>2846996.8</v>
      </c>
      <c r="BA839" s="4">
        <v>126996.8</v>
      </c>
    </row>
    <row r="840" spans="1:53" hidden="1" x14ac:dyDescent="0.25">
      <c r="A840" t="str">
        <f t="shared" si="36"/>
        <v>Dup</v>
      </c>
      <c r="B840" t="str">
        <f t="shared" si="35"/>
        <v>982271</v>
      </c>
      <c r="C840" t="s">
        <v>707</v>
      </c>
      <c r="D840" t="s">
        <v>27</v>
      </c>
      <c r="E840" t="s">
        <v>701</v>
      </c>
      <c r="F840" t="s">
        <v>1110</v>
      </c>
      <c r="G840" t="s">
        <v>42</v>
      </c>
      <c r="H840" t="str">
        <f>F840&amp;", "&amp;G840</f>
        <v>Wright, MN</v>
      </c>
      <c r="I840" t="s">
        <v>1197</v>
      </c>
      <c r="J840" s="7">
        <v>27171</v>
      </c>
      <c r="K840" t="s">
        <v>1229</v>
      </c>
      <c r="L840">
        <v>131130</v>
      </c>
      <c r="M840">
        <v>124169</v>
      </c>
      <c r="N840">
        <v>1855</v>
      </c>
      <c r="O840">
        <v>538</v>
      </c>
      <c r="P840">
        <v>1520</v>
      </c>
      <c r="Q840">
        <v>9</v>
      </c>
      <c r="R840">
        <v>1154</v>
      </c>
      <c r="S840">
        <v>1885</v>
      </c>
      <c r="T840" s="12">
        <v>94.691527491802034</v>
      </c>
      <c r="U840" s="9">
        <f>N840/L840</f>
        <v>1.4146267063219706E-2</v>
      </c>
      <c r="V840" s="9">
        <f>O840/L840</f>
        <v>4.102798749332723E-3</v>
      </c>
      <c r="W840" s="9">
        <f>P840/L840</f>
        <v>1.1591550369861968E-2</v>
      </c>
      <c r="X840" s="9">
        <f>Q840/L840</f>
        <v>6.863417982155113E-5</v>
      </c>
      <c r="Y840" s="9">
        <f>R840/L840</f>
        <v>8.800427057118889E-3</v>
      </c>
      <c r="Z840" s="9">
        <f>S840/L840</f>
        <v>1.4375047662624875E-2</v>
      </c>
      <c r="AA840" s="9">
        <f>SUM(N840:S840)/L840</f>
        <v>5.3084725081979714E-2</v>
      </c>
      <c r="AB840" s="9" t="str">
        <f>IF(T840&gt;73,"Greater","Less")</f>
        <v>Greater</v>
      </c>
      <c r="AC840" s="9" t="str">
        <f>IF(T840&gt;VLOOKUP(G840,Some_data!$C$3144:$M$3196,11,FALSE),"Greater","Less")</f>
        <v>Greater</v>
      </c>
      <c r="AD840" s="9" t="str">
        <f>IF(T840&gt;VLOOKUP(J840,Some_data!$A$2:$M$3143,13,FALSE),"Greater","Less")</f>
        <v>Less</v>
      </c>
      <c r="AE840" s="9"/>
      <c r="AF840" t="s">
        <v>87</v>
      </c>
      <c r="AG840" s="1">
        <v>3.35</v>
      </c>
      <c r="AH840" s="2">
        <v>50010</v>
      </c>
      <c r="AI840" s="2">
        <v>46722</v>
      </c>
      <c r="AJ840" t="s">
        <v>31</v>
      </c>
      <c r="AK840" s="2">
        <v>46722</v>
      </c>
      <c r="AL840" t="s">
        <v>31</v>
      </c>
      <c r="AM840" t="s">
        <v>49</v>
      </c>
      <c r="AN840" t="s">
        <v>31</v>
      </c>
      <c r="AO840" t="s">
        <v>49</v>
      </c>
      <c r="AP840" t="s">
        <v>33</v>
      </c>
      <c r="AQ840" t="s">
        <v>31</v>
      </c>
      <c r="AR840" t="s">
        <v>100</v>
      </c>
      <c r="AS840" t="s">
        <v>70</v>
      </c>
      <c r="AT840" s="3">
        <v>3.35</v>
      </c>
      <c r="AU840" s="3">
        <v>4.0570000000000004</v>
      </c>
      <c r="AV840" s="4">
        <v>2810000</v>
      </c>
      <c r="AW840" s="5">
        <v>100</v>
      </c>
      <c r="AX840" s="6">
        <v>2810000</v>
      </c>
      <c r="AY840" s="5">
        <v>104.697</v>
      </c>
      <c r="AZ840" s="4">
        <v>2941985.7</v>
      </c>
      <c r="BA840" s="4">
        <v>131985.70000000001</v>
      </c>
    </row>
    <row r="841" spans="1:53" hidden="1" x14ac:dyDescent="0.25">
      <c r="A841" t="str">
        <f t="shared" si="36"/>
        <v>Dup</v>
      </c>
      <c r="B841" t="str">
        <f t="shared" si="35"/>
        <v>982271</v>
      </c>
      <c r="C841" t="s">
        <v>708</v>
      </c>
      <c r="D841" t="s">
        <v>27</v>
      </c>
      <c r="E841" t="s">
        <v>701</v>
      </c>
      <c r="F841" t="s">
        <v>1110</v>
      </c>
      <c r="G841" t="s">
        <v>42</v>
      </c>
      <c r="H841" t="str">
        <f>F841&amp;", "&amp;G841</f>
        <v>Wright, MN</v>
      </c>
      <c r="I841" t="s">
        <v>1197</v>
      </c>
      <c r="J841" s="7">
        <v>27171</v>
      </c>
      <c r="K841" t="s">
        <v>1229</v>
      </c>
      <c r="L841">
        <v>131130</v>
      </c>
      <c r="M841">
        <v>124169</v>
      </c>
      <c r="N841">
        <v>1855</v>
      </c>
      <c r="O841">
        <v>538</v>
      </c>
      <c r="P841">
        <v>1520</v>
      </c>
      <c r="Q841">
        <v>9</v>
      </c>
      <c r="R841">
        <v>1154</v>
      </c>
      <c r="S841">
        <v>1885</v>
      </c>
      <c r="T841" s="12">
        <v>94.691527491802034</v>
      </c>
      <c r="U841" s="9">
        <f>N841/L841</f>
        <v>1.4146267063219706E-2</v>
      </c>
      <c r="V841" s="9">
        <f>O841/L841</f>
        <v>4.102798749332723E-3</v>
      </c>
      <c r="W841" s="9">
        <f>P841/L841</f>
        <v>1.1591550369861968E-2</v>
      </c>
      <c r="X841" s="9">
        <f>Q841/L841</f>
        <v>6.863417982155113E-5</v>
      </c>
      <c r="Y841" s="9">
        <f>R841/L841</f>
        <v>8.800427057118889E-3</v>
      </c>
      <c r="Z841" s="9">
        <f>S841/L841</f>
        <v>1.4375047662624875E-2</v>
      </c>
      <c r="AA841" s="9">
        <f>SUM(N841:S841)/L841</f>
        <v>5.3084725081979714E-2</v>
      </c>
      <c r="AB841" s="9" t="str">
        <f>IF(T841&gt;73,"Greater","Less")</f>
        <v>Greater</v>
      </c>
      <c r="AC841" s="9" t="str">
        <f>IF(T841&gt;VLOOKUP(G841,Some_data!$C$3144:$M$3196,11,FALSE),"Greater","Less")</f>
        <v>Greater</v>
      </c>
      <c r="AD841" s="9" t="str">
        <f>IF(T841&gt;VLOOKUP(J841,Some_data!$A$2:$M$3143,13,FALSE),"Greater","Less")</f>
        <v>Less</v>
      </c>
      <c r="AE841" s="9"/>
      <c r="AF841" t="s">
        <v>87</v>
      </c>
      <c r="AG841" s="1">
        <v>3.45</v>
      </c>
      <c r="AH841" s="2">
        <v>50375</v>
      </c>
      <c r="AI841" s="2">
        <v>46722</v>
      </c>
      <c r="AJ841" t="s">
        <v>31</v>
      </c>
      <c r="AK841" s="2">
        <v>46722</v>
      </c>
      <c r="AL841" t="s">
        <v>31</v>
      </c>
      <c r="AM841" t="s">
        <v>49</v>
      </c>
      <c r="AN841" t="s">
        <v>31</v>
      </c>
      <c r="AO841" t="s">
        <v>49</v>
      </c>
      <c r="AP841" t="s">
        <v>33</v>
      </c>
      <c r="AQ841" t="s">
        <v>31</v>
      </c>
      <c r="AR841" t="s">
        <v>100</v>
      </c>
      <c r="AS841" t="s">
        <v>70</v>
      </c>
      <c r="AT841" s="3">
        <v>3.45</v>
      </c>
      <c r="AU841" s="3">
        <v>4.1840000000000002</v>
      </c>
      <c r="AV841" s="4">
        <v>2905000</v>
      </c>
      <c r="AW841" s="5">
        <v>100</v>
      </c>
      <c r="AX841" s="6">
        <v>2905000</v>
      </c>
      <c r="AY841" s="5">
        <v>105.04600000000001</v>
      </c>
      <c r="AZ841" s="4">
        <v>3051586.3</v>
      </c>
      <c r="BA841" s="4">
        <v>146586.29999999999</v>
      </c>
    </row>
  </sheetData>
  <autoFilter ref="A2:BA841">
    <filterColumn colId="0">
      <filters blank="1"/>
    </filterColumn>
    <sortState ref="A3:AZ841">
      <sortCondition ref="C2:C8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E16" sqref="E16"/>
    </sheetView>
  </sheetViews>
  <sheetFormatPr defaultRowHeight="15" x14ac:dyDescent="0.25"/>
  <cols>
    <col min="1" max="1" width="4.5703125" bestFit="1" customWidth="1"/>
    <col min="2" max="2" width="7.28515625" bestFit="1" customWidth="1"/>
    <col min="3" max="3" width="11.42578125" bestFit="1" customWidth="1"/>
    <col min="4" max="4" width="8.140625" bestFit="1" customWidth="1"/>
    <col min="5" max="5" width="36" bestFit="1" customWidth="1"/>
    <col min="6" max="6" width="13.5703125" bestFit="1" customWidth="1"/>
    <col min="7" max="7" width="5.5703125" bestFit="1" customWidth="1"/>
    <col min="8" max="8" width="17.7109375" bestFit="1" customWidth="1"/>
    <col min="9" max="9" width="8.140625" bestFit="1" customWidth="1"/>
    <col min="10" max="10" width="6" bestFit="1" customWidth="1"/>
    <col min="11" max="11" width="19.5703125" bestFit="1" customWidth="1"/>
    <col min="12" max="12" width="10.7109375" bestFit="1" customWidth="1"/>
    <col min="13" max="14" width="7" bestFit="1" customWidth="1"/>
    <col min="15" max="15" width="15.5703125" bestFit="1" customWidth="1"/>
    <col min="16" max="16" width="6" bestFit="1" customWidth="1"/>
    <col min="17" max="17" width="13.42578125" bestFit="1" customWidth="1"/>
    <col min="18" max="18" width="15.5703125" bestFit="1" customWidth="1"/>
    <col min="19" max="19" width="17.42578125" bestFit="1" customWidth="1"/>
    <col min="20" max="20" width="12" bestFit="1" customWidth="1"/>
    <col min="21" max="21" width="7.5703125" bestFit="1" customWidth="1"/>
    <col min="22" max="22" width="17.7109375" bestFit="1" customWidth="1"/>
    <col min="23" max="23" width="7.85546875" bestFit="1" customWidth="1"/>
    <col min="24" max="24" width="15.42578125" bestFit="1" customWidth="1"/>
    <col min="25" max="25" width="17.7109375" bestFit="1" customWidth="1"/>
    <col min="26" max="26" width="19.42578125" bestFit="1" customWidth="1"/>
    <col min="27" max="27" width="12.5703125" bestFit="1" customWidth="1"/>
    <col min="28" max="28" width="10.7109375" bestFit="1" customWidth="1"/>
    <col min="29" max="29" width="11.7109375" bestFit="1" customWidth="1"/>
    <col min="30" max="30" width="13.5703125" bestFit="1" customWidth="1"/>
  </cols>
  <sheetData>
    <row r="1" spans="1:30" x14ac:dyDescent="0.25">
      <c r="A1" t="s">
        <v>4479</v>
      </c>
      <c r="B1" t="s">
        <v>4478</v>
      </c>
      <c r="C1" t="s">
        <v>0</v>
      </c>
      <c r="D1" t="s">
        <v>1</v>
      </c>
      <c r="E1" t="s">
        <v>2</v>
      </c>
      <c r="F1" t="s">
        <v>1049</v>
      </c>
      <c r="G1" t="s">
        <v>3</v>
      </c>
      <c r="H1" t="s">
        <v>1223</v>
      </c>
      <c r="I1" t="s">
        <v>1231</v>
      </c>
      <c r="J1" t="s">
        <v>1230</v>
      </c>
      <c r="K1" t="s">
        <v>1224</v>
      </c>
      <c r="L1" s="10" t="s">
        <v>1232</v>
      </c>
      <c r="M1" s="10" t="s">
        <v>1233</v>
      </c>
      <c r="N1" s="10" t="s">
        <v>1234</v>
      </c>
      <c r="O1" s="10" t="s">
        <v>1235</v>
      </c>
      <c r="P1" s="10" t="s">
        <v>1236</v>
      </c>
      <c r="Q1" s="10" t="s">
        <v>1237</v>
      </c>
      <c r="R1" s="10" t="s">
        <v>1238</v>
      </c>
      <c r="S1" s="10" t="s">
        <v>1239</v>
      </c>
      <c r="T1" s="13" t="s">
        <v>1241</v>
      </c>
      <c r="U1" s="11" t="s">
        <v>1242</v>
      </c>
      <c r="V1" s="11" t="s">
        <v>1243</v>
      </c>
      <c r="W1" s="11" t="s">
        <v>1244</v>
      </c>
      <c r="X1" s="11" t="s">
        <v>1245</v>
      </c>
      <c r="Y1" s="11" t="s">
        <v>1246</v>
      </c>
      <c r="Z1" s="11" t="s">
        <v>1247</v>
      </c>
      <c r="AA1" s="11" t="s">
        <v>1249</v>
      </c>
      <c r="AB1" s="10" t="s">
        <v>1250</v>
      </c>
      <c r="AC1" s="10" t="s">
        <v>1251</v>
      </c>
      <c r="AD1" s="10" t="s">
        <v>1252</v>
      </c>
    </row>
    <row r="2" spans="1:30" x14ac:dyDescent="0.25">
      <c r="B2" t="s">
        <v>4480</v>
      </c>
      <c r="C2" t="s">
        <v>67</v>
      </c>
      <c r="D2" t="s">
        <v>27</v>
      </c>
      <c r="E2" t="s">
        <v>68</v>
      </c>
      <c r="F2" t="s">
        <v>1057</v>
      </c>
      <c r="G2" t="s">
        <v>65</v>
      </c>
      <c r="H2" t="s">
        <v>4481</v>
      </c>
      <c r="I2" t="s">
        <v>1144</v>
      </c>
      <c r="J2" s="7">
        <v>35035</v>
      </c>
      <c r="K2" t="s">
        <v>1228</v>
      </c>
      <c r="L2">
        <v>30963</v>
      </c>
      <c r="M2">
        <v>24503</v>
      </c>
      <c r="N2">
        <v>1398</v>
      </c>
      <c r="O2">
        <v>522</v>
      </c>
      <c r="P2">
        <v>599</v>
      </c>
      <c r="Q2">
        <v>48</v>
      </c>
      <c r="R2">
        <v>2415</v>
      </c>
      <c r="S2">
        <v>1478</v>
      </c>
      <c r="T2" s="12">
        <v>79.13638859283661</v>
      </c>
      <c r="U2" s="9">
        <v>4.5150663695378353E-2</v>
      </c>
      <c r="V2" s="9">
        <v>1.6858831508574749E-2</v>
      </c>
      <c r="W2" s="9">
        <v>1.9345670639149954E-2</v>
      </c>
      <c r="X2" s="9">
        <v>1.5502373800988277E-3</v>
      </c>
      <c r="Y2" s="9">
        <v>7.7996318186222269E-2</v>
      </c>
      <c r="Z2" s="9">
        <v>4.7734392662209732E-2</v>
      </c>
      <c r="AA2" s="9">
        <v>0.20863611407163388</v>
      </c>
      <c r="AB2" s="9" t="s">
        <v>4482</v>
      </c>
      <c r="AC2" s="9" t="s">
        <v>4482</v>
      </c>
      <c r="AD2" s="9" t="s">
        <v>4482</v>
      </c>
    </row>
    <row r="3" spans="1:30" x14ac:dyDescent="0.25">
      <c r="A3" t="s">
        <v>4483</v>
      </c>
      <c r="B3" t="s">
        <v>4484</v>
      </c>
      <c r="C3" t="s">
        <v>355</v>
      </c>
      <c r="D3" t="s">
        <v>27</v>
      </c>
      <c r="E3" t="s">
        <v>356</v>
      </c>
      <c r="F3" t="s">
        <v>1079</v>
      </c>
      <c r="G3" t="s">
        <v>357</v>
      </c>
      <c r="H3" t="s">
        <v>4485</v>
      </c>
      <c r="I3" s="8">
        <v>51510</v>
      </c>
      <c r="J3" s="7">
        <v>51510</v>
      </c>
      <c r="K3" t="s">
        <v>1226</v>
      </c>
      <c r="L3">
        <v>154710</v>
      </c>
      <c r="M3">
        <v>96411</v>
      </c>
      <c r="N3">
        <v>34123</v>
      </c>
      <c r="O3">
        <v>322</v>
      </c>
      <c r="P3">
        <v>9603</v>
      </c>
      <c r="Q3">
        <v>54</v>
      </c>
      <c r="R3">
        <v>6884</v>
      </c>
      <c r="S3">
        <v>7313</v>
      </c>
      <c r="T3" s="12">
        <v>62.317238704673258</v>
      </c>
      <c r="U3" s="9">
        <v>0.22056104970590137</v>
      </c>
      <c r="V3" s="9">
        <v>2.0813134251179625E-3</v>
      </c>
      <c r="W3" s="9">
        <v>6.2070971495055263E-2</v>
      </c>
      <c r="X3" s="9">
        <v>3.4904013961605586E-4</v>
      </c>
      <c r="Y3" s="9">
        <v>4.4496154094757934E-2</v>
      </c>
      <c r="Z3" s="9">
        <v>4.7269084092818825E-2</v>
      </c>
      <c r="AA3" s="9">
        <v>0.37682761295326739</v>
      </c>
      <c r="AB3" s="9" t="s">
        <v>4486</v>
      </c>
      <c r="AC3" s="9" t="s">
        <v>4486</v>
      </c>
      <c r="AD3" s="9" t="s">
        <v>4486</v>
      </c>
    </row>
    <row r="4" spans="1:30" x14ac:dyDescent="0.25">
      <c r="A4" t="s">
        <v>4483</v>
      </c>
      <c r="B4" t="s">
        <v>4487</v>
      </c>
      <c r="C4" t="s">
        <v>964</v>
      </c>
      <c r="D4" t="s">
        <v>27</v>
      </c>
      <c r="E4" t="s">
        <v>965</v>
      </c>
      <c r="F4" t="s">
        <v>1128</v>
      </c>
      <c r="G4" t="s">
        <v>620</v>
      </c>
      <c r="H4" t="s">
        <v>4488</v>
      </c>
      <c r="I4" t="s">
        <v>1214</v>
      </c>
      <c r="J4" s="7">
        <v>49049</v>
      </c>
      <c r="K4" t="s">
        <v>1227</v>
      </c>
      <c r="L4">
        <v>329181</v>
      </c>
      <c r="M4">
        <v>303413</v>
      </c>
      <c r="N4">
        <v>2233</v>
      </c>
      <c r="O4">
        <v>1562</v>
      </c>
      <c r="P4">
        <v>5107</v>
      </c>
      <c r="Q4">
        <v>2449</v>
      </c>
      <c r="R4">
        <v>5728</v>
      </c>
      <c r="S4">
        <v>8689</v>
      </c>
      <c r="T4" s="12">
        <v>92.172087696434474</v>
      </c>
      <c r="U4" s="9">
        <v>6.7835020854788092E-3</v>
      </c>
      <c r="V4" s="9">
        <v>4.7451098331920735E-3</v>
      </c>
      <c r="W4" s="9">
        <v>1.5514261151160001E-2</v>
      </c>
      <c r="X4" s="9">
        <v>7.439676044486164E-3</v>
      </c>
      <c r="Y4" s="9">
        <v>1.7400761283306143E-2</v>
      </c>
      <c r="Z4" s="9">
        <v>2.6395812638031965E-2</v>
      </c>
      <c r="AA4" s="9">
        <v>7.8279123035655152E-2</v>
      </c>
      <c r="AB4" s="9" t="s">
        <v>4482</v>
      </c>
      <c r="AC4" s="9" t="s">
        <v>4482</v>
      </c>
      <c r="AD4" s="9" t="s">
        <v>4482</v>
      </c>
    </row>
    <row r="5" spans="1:30" x14ac:dyDescent="0.25">
      <c r="A5" t="s">
        <v>4483</v>
      </c>
      <c r="B5" t="s">
        <v>4489</v>
      </c>
      <c r="C5" t="s">
        <v>928</v>
      </c>
      <c r="D5" t="s">
        <v>27</v>
      </c>
      <c r="E5" t="s">
        <v>929</v>
      </c>
      <c r="F5" t="s">
        <v>1126</v>
      </c>
      <c r="G5" t="s">
        <v>86</v>
      </c>
      <c r="H5" t="s">
        <v>4490</v>
      </c>
      <c r="I5" t="s">
        <v>1212</v>
      </c>
      <c r="J5" s="7">
        <v>48375</v>
      </c>
      <c r="K5" t="s">
        <v>1227</v>
      </c>
      <c r="L5">
        <v>171412</v>
      </c>
      <c r="M5">
        <v>139294</v>
      </c>
      <c r="N5">
        <v>12355</v>
      </c>
      <c r="O5">
        <v>864</v>
      </c>
      <c r="P5">
        <v>7225</v>
      </c>
      <c r="Q5">
        <v>120</v>
      </c>
      <c r="R5">
        <v>4867</v>
      </c>
      <c r="S5">
        <v>6687</v>
      </c>
      <c r="T5" s="12">
        <v>81.262688726576897</v>
      </c>
      <c r="U5" s="9">
        <v>7.2077800854082566E-2</v>
      </c>
      <c r="V5" s="9">
        <v>5.0404872471005533E-3</v>
      </c>
      <c r="W5" s="9">
        <v>4.214990782442303E-2</v>
      </c>
      <c r="X5" s="9">
        <v>7.000676732084101E-4</v>
      </c>
      <c r="Y5" s="9">
        <v>2.839357804587777E-2</v>
      </c>
      <c r="Z5" s="9">
        <v>3.9011271089538654E-2</v>
      </c>
      <c r="AA5" s="9">
        <v>0.18737311273423096</v>
      </c>
      <c r="AB5" s="9" t="s">
        <v>4482</v>
      </c>
      <c r="AC5" s="9" t="s">
        <v>4482</v>
      </c>
      <c r="AD5" s="9" t="s">
        <v>4482</v>
      </c>
    </row>
    <row r="6" spans="1:30" x14ac:dyDescent="0.25">
      <c r="A6" t="s">
        <v>4483</v>
      </c>
      <c r="B6" t="s">
        <v>4491</v>
      </c>
      <c r="C6" t="s">
        <v>366</v>
      </c>
      <c r="D6" t="s">
        <v>27</v>
      </c>
      <c r="E6" t="s">
        <v>367</v>
      </c>
      <c r="F6" t="s">
        <v>1080</v>
      </c>
      <c r="G6" t="s">
        <v>368</v>
      </c>
      <c r="H6" t="s">
        <v>4492</v>
      </c>
      <c r="I6" t="s">
        <v>1167</v>
      </c>
      <c r="J6" s="7">
        <v>37183</v>
      </c>
      <c r="K6" t="s">
        <v>1226</v>
      </c>
      <c r="L6">
        <v>45899</v>
      </c>
      <c r="M6">
        <v>36396</v>
      </c>
      <c r="N6">
        <v>3967</v>
      </c>
      <c r="O6">
        <v>121</v>
      </c>
      <c r="P6">
        <v>3406</v>
      </c>
      <c r="Q6">
        <v>0</v>
      </c>
      <c r="R6">
        <v>698</v>
      </c>
      <c r="S6">
        <v>1311</v>
      </c>
      <c r="T6" s="12">
        <v>79.295845225386174</v>
      </c>
      <c r="U6" s="9">
        <v>8.6428898233076978E-2</v>
      </c>
      <c r="V6" s="9">
        <v>2.6362230113945837E-3</v>
      </c>
      <c r="W6" s="9">
        <v>7.4206409725702083E-2</v>
      </c>
      <c r="X6" s="9">
        <v>0</v>
      </c>
      <c r="Y6" s="9">
        <v>1.5207302991350573E-2</v>
      </c>
      <c r="Z6" s="9">
        <v>2.8562713784614044E-2</v>
      </c>
      <c r="AA6" s="9">
        <v>0.20704154774613825</v>
      </c>
      <c r="AB6" s="9" t="s">
        <v>4482</v>
      </c>
      <c r="AC6" s="9" t="s">
        <v>4482</v>
      </c>
      <c r="AD6" s="9" t="s">
        <v>4482</v>
      </c>
    </row>
    <row r="7" spans="1:30" x14ac:dyDescent="0.25">
      <c r="A7" t="s">
        <v>4483</v>
      </c>
      <c r="B7" t="s">
        <v>4493</v>
      </c>
      <c r="C7" t="s">
        <v>371</v>
      </c>
      <c r="D7" t="s">
        <v>27</v>
      </c>
      <c r="E7" t="s">
        <v>372</v>
      </c>
      <c r="F7" t="s">
        <v>1081</v>
      </c>
      <c r="G7" t="s">
        <v>357</v>
      </c>
      <c r="H7" t="s">
        <v>4494</v>
      </c>
      <c r="I7" t="s">
        <v>1168</v>
      </c>
      <c r="J7" s="7">
        <v>51013</v>
      </c>
      <c r="K7" t="s">
        <v>1229</v>
      </c>
      <c r="L7">
        <v>229534</v>
      </c>
      <c r="M7">
        <v>164102</v>
      </c>
      <c r="N7">
        <v>20278</v>
      </c>
      <c r="O7">
        <v>1013</v>
      </c>
      <c r="P7">
        <v>23576</v>
      </c>
      <c r="Q7">
        <v>194</v>
      </c>
      <c r="R7">
        <v>13029</v>
      </c>
      <c r="S7">
        <v>7342</v>
      </c>
      <c r="T7" s="12">
        <v>71.493547796840545</v>
      </c>
      <c r="U7" s="9">
        <v>8.8344210443768681E-2</v>
      </c>
      <c r="V7" s="9">
        <v>4.4132895344480561E-3</v>
      </c>
      <c r="W7" s="9">
        <v>0.10271245218573283</v>
      </c>
      <c r="X7" s="9">
        <v>8.4519069070377369E-4</v>
      </c>
      <c r="Y7" s="9">
        <v>5.6762832521543648E-2</v>
      </c>
      <c r="Z7" s="9">
        <v>3.1986546655397456E-2</v>
      </c>
      <c r="AA7" s="9">
        <v>0.28506452203159444</v>
      </c>
      <c r="AB7" s="9" t="s">
        <v>4486</v>
      </c>
      <c r="AC7" s="9" t="s">
        <v>4482</v>
      </c>
      <c r="AD7" s="9" t="s">
        <v>4486</v>
      </c>
    </row>
    <row r="8" spans="1:30" x14ac:dyDescent="0.25">
      <c r="A8" t="s">
        <v>4483</v>
      </c>
      <c r="B8" t="s">
        <v>4495</v>
      </c>
      <c r="C8" t="s">
        <v>98</v>
      </c>
      <c r="D8" t="s">
        <v>27</v>
      </c>
      <c r="E8" t="s">
        <v>99</v>
      </c>
      <c r="F8" t="s">
        <v>1059</v>
      </c>
      <c r="G8" t="s">
        <v>86</v>
      </c>
      <c r="H8" t="s">
        <v>4496</v>
      </c>
      <c r="I8" t="s">
        <v>1147</v>
      </c>
      <c r="J8" s="7">
        <v>48439</v>
      </c>
      <c r="K8" t="s">
        <v>1226</v>
      </c>
      <c r="L8">
        <v>388225</v>
      </c>
      <c r="M8">
        <v>244490</v>
      </c>
      <c r="N8">
        <v>85023</v>
      </c>
      <c r="O8">
        <v>1619</v>
      </c>
      <c r="P8">
        <v>26689</v>
      </c>
      <c r="Q8">
        <v>458</v>
      </c>
      <c r="R8">
        <v>17998</v>
      </c>
      <c r="S8">
        <v>11948</v>
      </c>
      <c r="T8" s="12">
        <v>62.976366797604477</v>
      </c>
      <c r="U8" s="9">
        <v>0.21900444329963295</v>
      </c>
      <c r="V8" s="9">
        <v>4.1702620902826972E-3</v>
      </c>
      <c r="W8" s="9">
        <v>6.8746216755747311E-2</v>
      </c>
      <c r="X8" s="9">
        <v>1.179728250370275E-3</v>
      </c>
      <c r="Y8" s="9">
        <v>4.6359714083327966E-2</v>
      </c>
      <c r="Z8" s="9">
        <v>3.0775967544593986E-2</v>
      </c>
      <c r="AA8" s="9">
        <v>0.37023633202395517</v>
      </c>
      <c r="AB8" s="9" t="s">
        <v>4486</v>
      </c>
      <c r="AC8" s="9" t="s">
        <v>4486</v>
      </c>
      <c r="AD8" s="9" t="s">
        <v>4486</v>
      </c>
    </row>
    <row r="9" spans="1:30" x14ac:dyDescent="0.25">
      <c r="A9" t="s">
        <v>4483</v>
      </c>
      <c r="B9" t="s">
        <v>4497</v>
      </c>
      <c r="C9" t="s">
        <v>110</v>
      </c>
      <c r="D9" t="s">
        <v>27</v>
      </c>
      <c r="E9" t="s">
        <v>111</v>
      </c>
      <c r="F9" t="s">
        <v>1060</v>
      </c>
      <c r="G9" t="s">
        <v>48</v>
      </c>
      <c r="H9" t="s">
        <v>4498</v>
      </c>
      <c r="I9" t="s">
        <v>1148</v>
      </c>
      <c r="J9" s="7">
        <v>25017</v>
      </c>
      <c r="K9" t="s">
        <v>1226</v>
      </c>
      <c r="L9">
        <v>14105</v>
      </c>
      <c r="M9">
        <v>11156</v>
      </c>
      <c r="N9">
        <v>471</v>
      </c>
      <c r="O9">
        <v>23</v>
      </c>
      <c r="P9">
        <v>2054</v>
      </c>
      <c r="Q9">
        <v>0</v>
      </c>
      <c r="R9">
        <v>89</v>
      </c>
      <c r="S9">
        <v>312</v>
      </c>
      <c r="T9" s="12">
        <v>79.092520382842963</v>
      </c>
      <c r="U9" s="9">
        <v>3.3392414037575327E-2</v>
      </c>
      <c r="V9" s="9">
        <v>1.63062743707905E-3</v>
      </c>
      <c r="W9" s="9">
        <v>0.14562211981566819</v>
      </c>
      <c r="X9" s="9">
        <v>0</v>
      </c>
      <c r="Y9" s="9">
        <v>6.3098192130450195E-3</v>
      </c>
      <c r="Z9" s="9">
        <v>2.2119815668202765E-2</v>
      </c>
      <c r="AA9" s="9">
        <v>0.20907479617157038</v>
      </c>
      <c r="AB9" s="9" t="s">
        <v>4482</v>
      </c>
      <c r="AC9" s="9" t="s">
        <v>4482</v>
      </c>
      <c r="AD9" s="9" t="s">
        <v>4482</v>
      </c>
    </row>
    <row r="10" spans="1:30" x14ac:dyDescent="0.25">
      <c r="A10" t="s">
        <v>4483</v>
      </c>
      <c r="B10" t="s">
        <v>4499</v>
      </c>
      <c r="C10" t="s">
        <v>375</v>
      </c>
      <c r="D10" t="s">
        <v>27</v>
      </c>
      <c r="E10" t="s">
        <v>376</v>
      </c>
      <c r="F10" t="s">
        <v>1066</v>
      </c>
      <c r="G10" t="s">
        <v>48</v>
      </c>
      <c r="H10" t="s">
        <v>4500</v>
      </c>
      <c r="I10" t="s">
        <v>1169</v>
      </c>
      <c r="J10" s="7">
        <v>25025</v>
      </c>
      <c r="K10" t="s">
        <v>1226</v>
      </c>
      <c r="L10">
        <v>669158</v>
      </c>
      <c r="M10">
        <v>353062</v>
      </c>
      <c r="N10">
        <v>169042</v>
      </c>
      <c r="O10">
        <v>2479</v>
      </c>
      <c r="P10">
        <v>63408</v>
      </c>
      <c r="Q10">
        <v>176</v>
      </c>
      <c r="R10">
        <v>47900</v>
      </c>
      <c r="S10">
        <v>33091</v>
      </c>
      <c r="T10" s="12">
        <v>52.762127927933314</v>
      </c>
      <c r="U10" s="9">
        <v>0.25261896293551001</v>
      </c>
      <c r="V10" s="9">
        <v>3.7046557016429602E-3</v>
      </c>
      <c r="W10" s="9">
        <v>9.4757889765944667E-2</v>
      </c>
      <c r="X10" s="9">
        <v>2.6301710507832228E-4</v>
      </c>
      <c r="Y10" s="9">
        <v>7.1582496211657035E-2</v>
      </c>
      <c r="Z10" s="9">
        <v>4.9451699000833883E-2</v>
      </c>
      <c r="AA10" s="9">
        <v>0.47237872072066689</v>
      </c>
      <c r="AB10" s="9" t="s">
        <v>4486</v>
      </c>
      <c r="AC10" s="9" t="s">
        <v>4486</v>
      </c>
      <c r="AD10" s="9" t="s">
        <v>4486</v>
      </c>
    </row>
    <row r="11" spans="1:30" x14ac:dyDescent="0.25">
      <c r="A11" t="s">
        <v>4483</v>
      </c>
      <c r="B11" t="s">
        <v>4501</v>
      </c>
      <c r="C11" t="s">
        <v>276</v>
      </c>
      <c r="D11" t="s">
        <v>27</v>
      </c>
      <c r="E11" t="s">
        <v>277</v>
      </c>
      <c r="F11" t="s">
        <v>1073</v>
      </c>
      <c r="G11" t="s">
        <v>86</v>
      </c>
      <c r="H11" t="s">
        <v>4502</v>
      </c>
      <c r="I11" t="s">
        <v>1161</v>
      </c>
      <c r="J11" s="7">
        <v>48041</v>
      </c>
      <c r="K11" t="s">
        <v>1229</v>
      </c>
      <c r="L11">
        <v>214231</v>
      </c>
      <c r="M11">
        <v>160262</v>
      </c>
      <c r="N11">
        <v>22234</v>
      </c>
      <c r="O11">
        <v>890</v>
      </c>
      <c r="P11">
        <v>12927</v>
      </c>
      <c r="Q11">
        <v>83</v>
      </c>
      <c r="R11">
        <v>11182</v>
      </c>
      <c r="S11">
        <v>6653</v>
      </c>
      <c r="T11" s="12">
        <v>74.808034318095878</v>
      </c>
      <c r="U11" s="9">
        <v>0.10378516647917435</v>
      </c>
      <c r="V11" s="9">
        <v>4.154394088623962E-3</v>
      </c>
      <c r="W11" s="9">
        <v>6.0341407172631409E-2</v>
      </c>
      <c r="X11" s="9">
        <v>3.8743225770313352E-4</v>
      </c>
      <c r="Y11" s="9">
        <v>5.2195994043812519E-2</v>
      </c>
      <c r="Z11" s="9">
        <v>3.1055262777095752E-2</v>
      </c>
      <c r="AA11" s="9">
        <v>0.2519196568190411</v>
      </c>
      <c r="AB11" s="9" t="s">
        <v>4482</v>
      </c>
      <c r="AC11" s="9" t="s">
        <v>4482</v>
      </c>
      <c r="AD11" s="9" t="s">
        <v>4486</v>
      </c>
    </row>
    <row r="12" spans="1:30" x14ac:dyDescent="0.25">
      <c r="A12" t="s">
        <v>4483</v>
      </c>
      <c r="B12" t="s">
        <v>4503</v>
      </c>
      <c r="C12" t="s">
        <v>380</v>
      </c>
      <c r="D12" t="s">
        <v>27</v>
      </c>
      <c r="E12" t="s">
        <v>381</v>
      </c>
      <c r="F12" t="s">
        <v>1082</v>
      </c>
      <c r="G12" t="s">
        <v>382</v>
      </c>
      <c r="H12" t="s">
        <v>4504</v>
      </c>
      <c r="I12" t="s">
        <v>1170</v>
      </c>
      <c r="J12" s="7">
        <v>47187</v>
      </c>
      <c r="K12" t="s">
        <v>1226</v>
      </c>
      <c r="L12">
        <v>41524</v>
      </c>
      <c r="M12">
        <v>36019</v>
      </c>
      <c r="N12">
        <v>1518</v>
      </c>
      <c r="O12">
        <v>53</v>
      </c>
      <c r="P12">
        <v>3228</v>
      </c>
      <c r="Q12">
        <v>5</v>
      </c>
      <c r="R12">
        <v>91</v>
      </c>
      <c r="S12">
        <v>610</v>
      </c>
      <c r="T12" s="12">
        <v>86.74260668529044</v>
      </c>
      <c r="U12" s="9">
        <v>3.6557171756092861E-2</v>
      </c>
      <c r="V12" s="9">
        <v>1.276370291879395E-3</v>
      </c>
      <c r="W12" s="9">
        <v>7.7738175512956365E-2</v>
      </c>
      <c r="X12" s="9">
        <v>1.2041229168673538E-4</v>
      </c>
      <c r="Y12" s="9">
        <v>2.1915037086985838E-3</v>
      </c>
      <c r="Z12" s="9">
        <v>1.4690299585781717E-2</v>
      </c>
      <c r="AA12" s="9">
        <v>0.13257393314709565</v>
      </c>
      <c r="AB12" s="9" t="s">
        <v>4482</v>
      </c>
      <c r="AC12" s="9" t="s">
        <v>4482</v>
      </c>
      <c r="AD12" s="9" t="s">
        <v>4486</v>
      </c>
    </row>
    <row r="13" spans="1:30" x14ac:dyDescent="0.25">
      <c r="A13" t="s">
        <v>4483</v>
      </c>
      <c r="B13" t="s">
        <v>4505</v>
      </c>
      <c r="C13" t="s">
        <v>391</v>
      </c>
      <c r="D13" t="s">
        <v>27</v>
      </c>
      <c r="E13" t="s">
        <v>392</v>
      </c>
      <c r="F13" t="s">
        <v>1062</v>
      </c>
      <c r="G13" t="s">
        <v>48</v>
      </c>
      <c r="H13" t="s">
        <v>4506</v>
      </c>
      <c r="I13" t="s">
        <v>1150</v>
      </c>
      <c r="J13" s="7">
        <v>25021</v>
      </c>
      <c r="K13" t="s">
        <v>1226</v>
      </c>
      <c r="L13">
        <v>59246</v>
      </c>
      <c r="M13">
        <v>44609</v>
      </c>
      <c r="N13">
        <v>1941</v>
      </c>
      <c r="O13">
        <v>49</v>
      </c>
      <c r="P13">
        <v>9319</v>
      </c>
      <c r="Q13">
        <v>17</v>
      </c>
      <c r="R13">
        <v>847</v>
      </c>
      <c r="S13">
        <v>2464</v>
      </c>
      <c r="T13" s="12">
        <v>75.294534652128405</v>
      </c>
      <c r="U13" s="9">
        <v>3.2761705431590321E-2</v>
      </c>
      <c r="V13" s="9">
        <v>8.2706005468723631E-4</v>
      </c>
      <c r="W13" s="9">
        <v>0.15729331938021132</v>
      </c>
      <c r="X13" s="9">
        <v>2.8693920264659216E-4</v>
      </c>
      <c r="Y13" s="9">
        <v>1.4296323802450798E-2</v>
      </c>
      <c r="Z13" s="9">
        <v>4.1589305607129597E-2</v>
      </c>
      <c r="AA13" s="9">
        <v>0.24705465347871586</v>
      </c>
      <c r="AB13" s="9" t="s">
        <v>4482</v>
      </c>
      <c r="AC13" s="9" t="s">
        <v>4486</v>
      </c>
      <c r="AD13" s="9" t="s">
        <v>4486</v>
      </c>
    </row>
    <row r="14" spans="1:30" x14ac:dyDescent="0.25">
      <c r="A14" t="s">
        <v>4483</v>
      </c>
      <c r="B14" t="s">
        <v>4507</v>
      </c>
      <c r="C14" t="s">
        <v>399</v>
      </c>
      <c r="D14" t="s">
        <v>27</v>
      </c>
      <c r="E14" t="s">
        <v>400</v>
      </c>
      <c r="F14" t="s">
        <v>1065</v>
      </c>
      <c r="G14" t="s">
        <v>42</v>
      </c>
      <c r="H14" t="s">
        <v>4508</v>
      </c>
      <c r="I14" t="s">
        <v>1153</v>
      </c>
      <c r="J14" s="7">
        <v>27053</v>
      </c>
      <c r="K14" t="s">
        <v>1226</v>
      </c>
      <c r="L14">
        <v>30885</v>
      </c>
      <c r="M14">
        <v>14450</v>
      </c>
      <c r="N14">
        <v>8650</v>
      </c>
      <c r="O14">
        <v>83</v>
      </c>
      <c r="P14">
        <v>5173</v>
      </c>
      <c r="Q14">
        <v>0</v>
      </c>
      <c r="R14">
        <v>1392</v>
      </c>
      <c r="S14">
        <v>1137</v>
      </c>
      <c r="T14" s="12">
        <v>46.786465921968592</v>
      </c>
      <c r="U14" s="9">
        <v>0.28007123198963896</v>
      </c>
      <c r="V14" s="9">
        <v>2.6873887000161893E-3</v>
      </c>
      <c r="W14" s="9">
        <v>0.1674923101829367</v>
      </c>
      <c r="X14" s="9">
        <v>0</v>
      </c>
      <c r="Y14" s="9">
        <v>4.507042253521127E-2</v>
      </c>
      <c r="Z14" s="9">
        <v>3.6813987372510924E-2</v>
      </c>
      <c r="AA14" s="9">
        <v>0.5321353407803141</v>
      </c>
      <c r="AB14" s="9" t="s">
        <v>4486</v>
      </c>
      <c r="AC14" s="9" t="s">
        <v>4486</v>
      </c>
      <c r="AD14" s="9" t="s">
        <v>4486</v>
      </c>
    </row>
    <row r="15" spans="1:30" x14ac:dyDescent="0.25">
      <c r="A15" t="s">
        <v>4483</v>
      </c>
      <c r="B15" t="s">
        <v>4509</v>
      </c>
      <c r="C15" t="s">
        <v>405</v>
      </c>
      <c r="D15" t="s">
        <v>27</v>
      </c>
      <c r="E15" t="s">
        <v>406</v>
      </c>
      <c r="F15" t="s">
        <v>1065</v>
      </c>
      <c r="G15" t="s">
        <v>42</v>
      </c>
      <c r="H15" t="s">
        <v>4508</v>
      </c>
      <c r="I15" t="s">
        <v>1153</v>
      </c>
      <c r="J15" s="7">
        <v>27053</v>
      </c>
      <c r="K15" t="s">
        <v>1226</v>
      </c>
      <c r="L15">
        <v>79462</v>
      </c>
      <c r="M15">
        <v>38805</v>
      </c>
      <c r="N15">
        <v>22127</v>
      </c>
      <c r="O15">
        <v>402</v>
      </c>
      <c r="P15">
        <v>13778</v>
      </c>
      <c r="Q15">
        <v>93</v>
      </c>
      <c r="R15">
        <v>1487</v>
      </c>
      <c r="S15">
        <v>2770</v>
      </c>
      <c r="T15" s="12">
        <v>48.834663109410783</v>
      </c>
      <c r="U15" s="9">
        <v>0.2784601444715713</v>
      </c>
      <c r="V15" s="9">
        <v>5.0590219224283303E-3</v>
      </c>
      <c r="W15" s="9">
        <v>0.17339105484382472</v>
      </c>
      <c r="X15" s="9">
        <v>1.170370743248345E-3</v>
      </c>
      <c r="Y15" s="9">
        <v>1.871334726032569E-2</v>
      </c>
      <c r="Z15" s="9">
        <v>3.4859429664493721E-2</v>
      </c>
      <c r="AA15" s="9">
        <v>0.51165336890589208</v>
      </c>
      <c r="AB15" s="9" t="s">
        <v>4486</v>
      </c>
      <c r="AC15" s="9" t="s">
        <v>4486</v>
      </c>
      <c r="AD15" s="9" t="s">
        <v>4486</v>
      </c>
    </row>
    <row r="16" spans="1:30" x14ac:dyDescent="0.25">
      <c r="A16" t="s">
        <v>4483</v>
      </c>
      <c r="B16" t="s">
        <v>4510</v>
      </c>
      <c r="C16" t="s">
        <v>861</v>
      </c>
      <c r="D16" t="s">
        <v>27</v>
      </c>
      <c r="E16" t="s">
        <v>862</v>
      </c>
      <c r="F16" t="s">
        <v>1124</v>
      </c>
      <c r="G16" t="s">
        <v>42</v>
      </c>
      <c r="H16" t="s">
        <v>4511</v>
      </c>
      <c r="I16" t="s">
        <v>1210</v>
      </c>
      <c r="J16" s="7">
        <v>27015</v>
      </c>
      <c r="K16" t="s">
        <v>1229</v>
      </c>
      <c r="L16">
        <v>25243</v>
      </c>
      <c r="M16">
        <v>24233</v>
      </c>
      <c r="N16">
        <v>71</v>
      </c>
      <c r="O16">
        <v>58</v>
      </c>
      <c r="P16">
        <v>177</v>
      </c>
      <c r="Q16">
        <v>24</v>
      </c>
      <c r="R16">
        <v>450</v>
      </c>
      <c r="S16">
        <v>230</v>
      </c>
      <c r="T16" s="12">
        <v>95.998890781602825</v>
      </c>
      <c r="U16" s="9">
        <v>2.8126609357049478E-3</v>
      </c>
      <c r="V16" s="9">
        <v>2.2976666798716476E-3</v>
      </c>
      <c r="W16" s="9">
        <v>7.0118448678841662E-3</v>
      </c>
      <c r="X16" s="9">
        <v>9.5075862615378519E-4</v>
      </c>
      <c r="Y16" s="9">
        <v>1.7826724240383472E-2</v>
      </c>
      <c r="Z16" s="9">
        <v>9.1114368339737743E-3</v>
      </c>
      <c r="AA16" s="9">
        <v>4.0011092183971794E-2</v>
      </c>
      <c r="AB16" s="9" t="s">
        <v>4482</v>
      </c>
      <c r="AC16" s="9" t="s">
        <v>4482</v>
      </c>
      <c r="AD16" s="9" t="s">
        <v>4486</v>
      </c>
    </row>
    <row r="17" spans="1:30" x14ac:dyDescent="0.25">
      <c r="A17" t="s">
        <v>4483</v>
      </c>
      <c r="B17" t="s">
        <v>4512</v>
      </c>
      <c r="C17" t="s">
        <v>709</v>
      </c>
      <c r="D17" t="s">
        <v>27</v>
      </c>
      <c r="E17" t="s">
        <v>710</v>
      </c>
      <c r="F17" t="s">
        <v>1111</v>
      </c>
      <c r="G17" t="s">
        <v>368</v>
      </c>
      <c r="H17" t="s">
        <v>4513</v>
      </c>
      <c r="I17" t="s">
        <v>1198</v>
      </c>
      <c r="J17" s="7">
        <v>37019</v>
      </c>
      <c r="K17" t="s">
        <v>1229</v>
      </c>
      <c r="L17">
        <v>122586</v>
      </c>
      <c r="M17">
        <v>102379</v>
      </c>
      <c r="N17">
        <v>13028</v>
      </c>
      <c r="O17">
        <v>575</v>
      </c>
      <c r="P17">
        <v>779</v>
      </c>
      <c r="Q17">
        <v>123</v>
      </c>
      <c r="R17">
        <v>3105</v>
      </c>
      <c r="S17">
        <v>2597</v>
      </c>
      <c r="T17" s="12">
        <v>83.516062193072614</v>
      </c>
      <c r="U17" s="9">
        <v>0.10627641003050919</v>
      </c>
      <c r="V17" s="9">
        <v>4.690584569200398E-3</v>
      </c>
      <c r="W17" s="9">
        <v>6.3547223989688867E-3</v>
      </c>
      <c r="X17" s="9">
        <v>1.0033772208898242E-3</v>
      </c>
      <c r="Y17" s="9">
        <v>2.532915667368215E-2</v>
      </c>
      <c r="Z17" s="9">
        <v>2.1185127176023364E-2</v>
      </c>
      <c r="AA17" s="9">
        <v>0.16483937806927382</v>
      </c>
      <c r="AB17" s="9" t="s">
        <v>4482</v>
      </c>
      <c r="AC17" s="9" t="s">
        <v>4482</v>
      </c>
      <c r="AD17" s="9" t="s">
        <v>4486</v>
      </c>
    </row>
    <row r="18" spans="1:30" x14ac:dyDescent="0.25">
      <c r="A18" t="s">
        <v>4483</v>
      </c>
      <c r="B18" t="s">
        <v>4514</v>
      </c>
      <c r="C18" t="s">
        <v>415</v>
      </c>
      <c r="D18" t="s">
        <v>27</v>
      </c>
      <c r="E18" t="s">
        <v>416</v>
      </c>
      <c r="F18" t="s">
        <v>1083</v>
      </c>
      <c r="G18" t="s">
        <v>42</v>
      </c>
      <c r="H18" t="s">
        <v>4515</v>
      </c>
      <c r="I18" t="s">
        <v>1171</v>
      </c>
      <c r="J18" s="7">
        <v>27037</v>
      </c>
      <c r="K18" t="s">
        <v>1226</v>
      </c>
      <c r="L18">
        <v>61302</v>
      </c>
      <c r="M18">
        <v>45271</v>
      </c>
      <c r="N18">
        <v>7294</v>
      </c>
      <c r="O18">
        <v>121</v>
      </c>
      <c r="P18">
        <v>2641</v>
      </c>
      <c r="Q18">
        <v>17</v>
      </c>
      <c r="R18">
        <v>3147</v>
      </c>
      <c r="S18">
        <v>2811</v>
      </c>
      <c r="T18" s="12">
        <v>73.849140321686079</v>
      </c>
      <c r="U18" s="9">
        <v>0.11898469870477309</v>
      </c>
      <c r="V18" s="9">
        <v>1.9738344589083552E-3</v>
      </c>
      <c r="W18" s="9">
        <v>4.3081791784933605E-2</v>
      </c>
      <c r="X18" s="9">
        <v>2.7731558513588466E-4</v>
      </c>
      <c r="Y18" s="9">
        <v>5.133600861309582E-2</v>
      </c>
      <c r="Z18" s="9">
        <v>4.5854947636292456E-2</v>
      </c>
      <c r="AA18" s="9">
        <v>0.2615085967831392</v>
      </c>
      <c r="AB18" s="9" t="s">
        <v>4482</v>
      </c>
      <c r="AC18" s="9" t="s">
        <v>4486</v>
      </c>
      <c r="AD18" s="9" t="s">
        <v>4486</v>
      </c>
    </row>
    <row r="19" spans="1:30" x14ac:dyDescent="0.25">
      <c r="A19" t="s">
        <v>4483</v>
      </c>
      <c r="B19" t="s">
        <v>4516</v>
      </c>
      <c r="C19" t="s">
        <v>969</v>
      </c>
      <c r="D19" t="s">
        <v>27</v>
      </c>
      <c r="E19" t="s">
        <v>970</v>
      </c>
      <c r="F19" t="s">
        <v>1102</v>
      </c>
      <c r="G19" t="s">
        <v>620</v>
      </c>
      <c r="H19" t="s">
        <v>4517</v>
      </c>
      <c r="I19" t="s">
        <v>1189</v>
      </c>
      <c r="J19" s="7">
        <v>49035</v>
      </c>
      <c r="K19" t="s">
        <v>1227</v>
      </c>
      <c r="L19">
        <v>216359</v>
      </c>
      <c r="M19">
        <v>192342</v>
      </c>
      <c r="N19">
        <v>2199</v>
      </c>
      <c r="O19">
        <v>946</v>
      </c>
      <c r="P19">
        <v>7593</v>
      </c>
      <c r="Q19">
        <v>1418</v>
      </c>
      <c r="R19">
        <v>6266</v>
      </c>
      <c r="S19">
        <v>5595</v>
      </c>
      <c r="T19" s="12">
        <v>88.899468013810377</v>
      </c>
      <c r="U19" s="9">
        <v>1.0163663170933495E-2</v>
      </c>
      <c r="V19" s="9">
        <v>4.3723626010473337E-3</v>
      </c>
      <c r="W19" s="9">
        <v>3.5094449502909519E-2</v>
      </c>
      <c r="X19" s="9">
        <v>6.5539219537897658E-3</v>
      </c>
      <c r="Y19" s="9">
        <v>2.8961124797212041E-2</v>
      </c>
      <c r="Z19" s="9">
        <v>2.5859797836004048E-2</v>
      </c>
      <c r="AA19" s="9">
        <v>0.1110053198618962</v>
      </c>
      <c r="AB19" s="9" t="s">
        <v>4482</v>
      </c>
      <c r="AC19" s="9" t="s">
        <v>4482</v>
      </c>
      <c r="AD19" s="9" t="s">
        <v>4482</v>
      </c>
    </row>
    <row r="20" spans="1:30" x14ac:dyDescent="0.25">
      <c r="A20" t="s">
        <v>4483</v>
      </c>
      <c r="B20" t="s">
        <v>4518</v>
      </c>
      <c r="C20" t="s">
        <v>63</v>
      </c>
      <c r="D20" t="s">
        <v>27</v>
      </c>
      <c r="E20" t="s">
        <v>64</v>
      </c>
      <c r="F20" t="s">
        <v>1056</v>
      </c>
      <c r="G20" t="s">
        <v>65</v>
      </c>
      <c r="H20" t="s">
        <v>4519</v>
      </c>
      <c r="I20" t="s">
        <v>1143</v>
      </c>
      <c r="J20" s="7">
        <v>35015</v>
      </c>
      <c r="K20" t="s">
        <v>1227</v>
      </c>
      <c r="L20">
        <v>35715</v>
      </c>
      <c r="M20">
        <v>32865</v>
      </c>
      <c r="N20">
        <v>589</v>
      </c>
      <c r="O20">
        <v>352</v>
      </c>
      <c r="P20">
        <v>100</v>
      </c>
      <c r="Q20">
        <v>23</v>
      </c>
      <c r="R20">
        <v>1208</v>
      </c>
      <c r="S20">
        <v>578</v>
      </c>
      <c r="T20" s="12">
        <v>92.020159596808057</v>
      </c>
      <c r="U20" s="9">
        <v>1.6491670166596667E-2</v>
      </c>
      <c r="V20" s="9">
        <v>9.8558028839423207E-3</v>
      </c>
      <c r="W20" s="9">
        <v>2.7999440011199778E-3</v>
      </c>
      <c r="X20" s="9">
        <v>6.4398712025759484E-4</v>
      </c>
      <c r="Y20" s="9">
        <v>3.3823323533529327E-2</v>
      </c>
      <c r="Z20" s="9">
        <v>1.6183676326473471E-2</v>
      </c>
      <c r="AA20" s="9">
        <v>7.9798404031919359E-2</v>
      </c>
      <c r="AB20" s="9" t="s">
        <v>4482</v>
      </c>
      <c r="AC20" s="9" t="s">
        <v>4482</v>
      </c>
      <c r="AD20" s="9" t="s">
        <v>4482</v>
      </c>
    </row>
    <row r="21" spans="1:30" x14ac:dyDescent="0.25">
      <c r="A21" t="s">
        <v>4483</v>
      </c>
      <c r="B21" t="s">
        <v>4520</v>
      </c>
      <c r="C21" t="s">
        <v>719</v>
      </c>
      <c r="D21" t="s">
        <v>27</v>
      </c>
      <c r="E21" t="s">
        <v>720</v>
      </c>
      <c r="F21" t="s">
        <v>1112</v>
      </c>
      <c r="G21" t="s">
        <v>323</v>
      </c>
      <c r="H21" t="s">
        <v>4521</v>
      </c>
      <c r="I21" t="s">
        <v>1199</v>
      </c>
      <c r="J21" s="7">
        <v>55089</v>
      </c>
      <c r="K21" t="s">
        <v>1227</v>
      </c>
      <c r="L21">
        <v>20244</v>
      </c>
      <c r="M21">
        <v>19365</v>
      </c>
      <c r="N21">
        <v>166</v>
      </c>
      <c r="O21">
        <v>0</v>
      </c>
      <c r="P21">
        <v>272</v>
      </c>
      <c r="Q21">
        <v>0</v>
      </c>
      <c r="R21">
        <v>78</v>
      </c>
      <c r="S21">
        <v>363</v>
      </c>
      <c r="T21" s="12">
        <v>95.657972732661534</v>
      </c>
      <c r="U21" s="9">
        <v>8.1999604821181588E-3</v>
      </c>
      <c r="V21" s="9">
        <v>0</v>
      </c>
      <c r="W21" s="9">
        <v>1.3436079826121321E-2</v>
      </c>
      <c r="X21" s="9">
        <v>0</v>
      </c>
      <c r="Y21" s="9">
        <v>3.8529934795494963E-3</v>
      </c>
      <c r="Z21" s="9">
        <v>1.7931238885595731E-2</v>
      </c>
      <c r="AA21" s="9">
        <v>4.3420272673384705E-2</v>
      </c>
      <c r="AB21" s="9" t="s">
        <v>4482</v>
      </c>
      <c r="AC21" s="9" t="s">
        <v>4482</v>
      </c>
      <c r="AD21" s="9" t="s">
        <v>4482</v>
      </c>
    </row>
    <row r="22" spans="1:30" x14ac:dyDescent="0.25">
      <c r="A22" t="s">
        <v>4483</v>
      </c>
      <c r="B22" t="s">
        <v>4522</v>
      </c>
      <c r="C22" t="s">
        <v>424</v>
      </c>
      <c r="D22" t="s">
        <v>27</v>
      </c>
      <c r="E22" t="s">
        <v>425</v>
      </c>
      <c r="F22" t="s">
        <v>1084</v>
      </c>
      <c r="G22" t="s">
        <v>56</v>
      </c>
      <c r="H22" t="s">
        <v>4523</v>
      </c>
      <c r="I22" t="s">
        <v>1172</v>
      </c>
      <c r="J22" s="7">
        <v>4013</v>
      </c>
      <c r="K22" t="s">
        <v>1226</v>
      </c>
      <c r="L22">
        <v>245160</v>
      </c>
      <c r="M22">
        <v>187654</v>
      </c>
      <c r="N22">
        <v>12803</v>
      </c>
      <c r="O22">
        <v>3635</v>
      </c>
      <c r="P22">
        <v>23647</v>
      </c>
      <c r="Q22">
        <v>387</v>
      </c>
      <c r="R22">
        <v>6757</v>
      </c>
      <c r="S22">
        <v>10277</v>
      </c>
      <c r="T22" s="12">
        <v>76.543481807798983</v>
      </c>
      <c r="U22" s="9">
        <v>5.2223038015989556E-2</v>
      </c>
      <c r="V22" s="9">
        <v>1.482705172132485E-2</v>
      </c>
      <c r="W22" s="9">
        <v>9.6455376080926747E-2</v>
      </c>
      <c r="X22" s="9">
        <v>1.5785609397944199E-3</v>
      </c>
      <c r="Y22" s="9">
        <v>2.7561592429433839E-2</v>
      </c>
      <c r="Z22" s="9">
        <v>4.1919562734540707E-2</v>
      </c>
      <c r="AA22" s="9">
        <v>0.23456518192201012</v>
      </c>
      <c r="AB22" s="9" t="s">
        <v>4482</v>
      </c>
      <c r="AC22" s="9" t="s">
        <v>4486</v>
      </c>
      <c r="AD22" s="9" t="s">
        <v>4486</v>
      </c>
    </row>
    <row r="23" spans="1:30" x14ac:dyDescent="0.25">
      <c r="A23" t="s">
        <v>4483</v>
      </c>
      <c r="B23" t="s">
        <v>4524</v>
      </c>
      <c r="C23" t="s">
        <v>121</v>
      </c>
      <c r="D23" t="s">
        <v>27</v>
      </c>
      <c r="E23" t="s">
        <v>122</v>
      </c>
      <c r="F23" t="s">
        <v>1061</v>
      </c>
      <c r="G23" t="s">
        <v>123</v>
      </c>
      <c r="H23" t="s">
        <v>4525</v>
      </c>
      <c r="I23" t="s">
        <v>1149</v>
      </c>
      <c r="J23" s="7">
        <v>24017</v>
      </c>
      <c r="K23" t="s">
        <v>1229</v>
      </c>
      <c r="L23">
        <v>156021</v>
      </c>
      <c r="M23">
        <v>72951</v>
      </c>
      <c r="N23">
        <v>67351</v>
      </c>
      <c r="O23">
        <v>894</v>
      </c>
      <c r="P23">
        <v>4916</v>
      </c>
      <c r="Q23">
        <v>163</v>
      </c>
      <c r="R23">
        <v>1151</v>
      </c>
      <c r="S23">
        <v>8595</v>
      </c>
      <c r="T23" s="12">
        <v>46.757167304401328</v>
      </c>
      <c r="U23" s="9">
        <v>0.43167906884329671</v>
      </c>
      <c r="V23" s="9">
        <v>5.7299978849001095E-3</v>
      </c>
      <c r="W23" s="9">
        <v>3.1508578973343332E-2</v>
      </c>
      <c r="X23" s="9">
        <v>1.0447311579851431E-3</v>
      </c>
      <c r="Y23" s="9">
        <v>7.3772120419687091E-3</v>
      </c>
      <c r="Z23" s="9">
        <v>5.5088738054492666E-2</v>
      </c>
      <c r="AA23" s="9">
        <v>0.53242832695598674</v>
      </c>
      <c r="AB23" s="9" t="s">
        <v>4486</v>
      </c>
      <c r="AC23" s="9" t="s">
        <v>4486</v>
      </c>
      <c r="AD23" s="9" t="s">
        <v>4486</v>
      </c>
    </row>
    <row r="24" spans="1:30" x14ac:dyDescent="0.25">
      <c r="A24" t="s">
        <v>4483</v>
      </c>
      <c r="B24" t="s">
        <v>4526</v>
      </c>
      <c r="C24" t="s">
        <v>979</v>
      </c>
      <c r="D24" t="s">
        <v>27</v>
      </c>
      <c r="E24" t="s">
        <v>980</v>
      </c>
      <c r="F24" t="s">
        <v>1129</v>
      </c>
      <c r="G24" t="s">
        <v>461</v>
      </c>
      <c r="H24" t="s">
        <v>4527</v>
      </c>
      <c r="I24" t="s">
        <v>1215</v>
      </c>
      <c r="J24" s="7">
        <v>8005</v>
      </c>
      <c r="K24" t="s">
        <v>1227</v>
      </c>
      <c r="L24">
        <v>305026</v>
      </c>
      <c r="M24">
        <v>224407</v>
      </c>
      <c r="N24">
        <v>29555</v>
      </c>
      <c r="O24">
        <v>1173</v>
      </c>
      <c r="P24">
        <v>23301</v>
      </c>
      <c r="Q24">
        <v>510</v>
      </c>
      <c r="R24">
        <v>13011</v>
      </c>
      <c r="S24">
        <v>13069</v>
      </c>
      <c r="T24" s="12">
        <v>73.569794050343248</v>
      </c>
      <c r="U24" s="9">
        <v>9.6893379580757055E-2</v>
      </c>
      <c r="V24" s="9">
        <v>3.8455738199366612E-3</v>
      </c>
      <c r="W24" s="9">
        <v>7.6390209359202169E-2</v>
      </c>
      <c r="X24" s="9">
        <v>1.6719886173637657E-3</v>
      </c>
      <c r="Y24" s="9">
        <v>4.2655380197097956E-2</v>
      </c>
      <c r="Z24" s="9">
        <v>4.2845527922209907E-2</v>
      </c>
      <c r="AA24" s="9">
        <v>0.26430205949656749</v>
      </c>
      <c r="AB24" s="9" t="s">
        <v>4482</v>
      </c>
      <c r="AC24" s="9" t="s">
        <v>4486</v>
      </c>
      <c r="AD24" s="9" t="s">
        <v>4482</v>
      </c>
    </row>
    <row r="25" spans="1:30" x14ac:dyDescent="0.25">
      <c r="A25" t="s">
        <v>4483</v>
      </c>
      <c r="B25" t="s">
        <v>4528</v>
      </c>
      <c r="C25" t="s">
        <v>983</v>
      </c>
      <c r="D25" t="s">
        <v>27</v>
      </c>
      <c r="E25" t="s">
        <v>984</v>
      </c>
      <c r="F25" t="s">
        <v>1130</v>
      </c>
      <c r="G25" t="s">
        <v>205</v>
      </c>
      <c r="H25" t="s">
        <v>4529</v>
      </c>
      <c r="I25" t="s">
        <v>1216</v>
      </c>
      <c r="J25" s="7">
        <v>53011</v>
      </c>
      <c r="K25" t="s">
        <v>1227</v>
      </c>
      <c r="L25">
        <v>145589</v>
      </c>
      <c r="M25">
        <v>116843</v>
      </c>
      <c r="N25">
        <v>3555</v>
      </c>
      <c r="O25">
        <v>787</v>
      </c>
      <c r="P25">
        <v>9085</v>
      </c>
      <c r="Q25">
        <v>1321</v>
      </c>
      <c r="R25">
        <v>5491</v>
      </c>
      <c r="S25">
        <v>8507</v>
      </c>
      <c r="T25" s="12">
        <v>80.255376436406607</v>
      </c>
      <c r="U25" s="9">
        <v>2.4418053561738869E-2</v>
      </c>
      <c r="V25" s="9">
        <v>5.4056281724580843E-3</v>
      </c>
      <c r="W25" s="9">
        <v>6.2401692435554885E-2</v>
      </c>
      <c r="X25" s="9">
        <v>9.0734876948121088E-3</v>
      </c>
      <c r="Y25" s="9">
        <v>3.7715761492969936E-2</v>
      </c>
      <c r="Z25" s="9">
        <v>5.8431612278400151E-2</v>
      </c>
      <c r="AA25" s="9">
        <v>0.19744623563593403</v>
      </c>
      <c r="AB25" s="9" t="s">
        <v>4482</v>
      </c>
      <c r="AC25" s="9" t="s">
        <v>4482</v>
      </c>
      <c r="AD25" s="9" t="s">
        <v>4486</v>
      </c>
    </row>
    <row r="26" spans="1:30" x14ac:dyDescent="0.25">
      <c r="A26" t="s">
        <v>4483</v>
      </c>
      <c r="B26" t="s">
        <v>4530</v>
      </c>
      <c r="C26" t="s">
        <v>278</v>
      </c>
      <c r="D26" t="s">
        <v>27</v>
      </c>
      <c r="E26" t="s">
        <v>279</v>
      </c>
      <c r="F26" t="s">
        <v>1073</v>
      </c>
      <c r="G26" t="s">
        <v>86</v>
      </c>
      <c r="H26" t="s">
        <v>4502</v>
      </c>
      <c r="I26" t="s">
        <v>1161</v>
      </c>
      <c r="J26" s="7">
        <v>48041</v>
      </c>
      <c r="K26" t="s">
        <v>1226</v>
      </c>
      <c r="L26">
        <v>107445</v>
      </c>
      <c r="M26">
        <v>83266</v>
      </c>
      <c r="N26">
        <v>8753</v>
      </c>
      <c r="O26">
        <v>298</v>
      </c>
      <c r="P26">
        <v>10522</v>
      </c>
      <c r="Q26">
        <v>26</v>
      </c>
      <c r="R26">
        <v>1876</v>
      </c>
      <c r="S26">
        <v>2704</v>
      </c>
      <c r="T26" s="12">
        <v>77.496393503653024</v>
      </c>
      <c r="U26" s="9">
        <v>8.1464935548420117E-2</v>
      </c>
      <c r="V26" s="9">
        <v>2.7735120294103961E-3</v>
      </c>
      <c r="W26" s="9">
        <v>9.7929173065289213E-2</v>
      </c>
      <c r="X26" s="9">
        <v>2.4198427102238354E-4</v>
      </c>
      <c r="Y26" s="9">
        <v>1.7460095862999674E-2</v>
      </c>
      <c r="Z26" s="9">
        <v>2.5166364186327887E-2</v>
      </c>
      <c r="AA26" s="9">
        <v>0.22503606496346967</v>
      </c>
      <c r="AB26" s="9" t="s">
        <v>4482</v>
      </c>
      <c r="AC26" s="9" t="s">
        <v>4482</v>
      </c>
      <c r="AD26" s="9" t="s">
        <v>4482</v>
      </c>
    </row>
    <row r="27" spans="1:30" x14ac:dyDescent="0.25">
      <c r="A27" t="s">
        <v>4483</v>
      </c>
      <c r="B27" t="s">
        <v>4531</v>
      </c>
      <c r="C27" t="s">
        <v>289</v>
      </c>
      <c r="D27" t="s">
        <v>27</v>
      </c>
      <c r="E27" t="s">
        <v>290</v>
      </c>
      <c r="F27" t="s">
        <v>1051</v>
      </c>
      <c r="G27" t="s">
        <v>42</v>
      </c>
      <c r="H27" t="s">
        <v>4532</v>
      </c>
      <c r="I27" t="s">
        <v>1138</v>
      </c>
      <c r="J27" s="7">
        <v>27003</v>
      </c>
      <c r="K27" t="s">
        <v>1226</v>
      </c>
      <c r="L27">
        <v>19823</v>
      </c>
      <c r="M27">
        <v>12712</v>
      </c>
      <c r="N27">
        <v>3595</v>
      </c>
      <c r="O27">
        <v>257</v>
      </c>
      <c r="P27">
        <v>1172</v>
      </c>
      <c r="Q27">
        <v>22</v>
      </c>
      <c r="R27">
        <v>1086</v>
      </c>
      <c r="S27">
        <v>979</v>
      </c>
      <c r="T27" s="12">
        <v>64.127528628360992</v>
      </c>
      <c r="U27" s="9">
        <v>0.18135499167633556</v>
      </c>
      <c r="V27" s="9">
        <v>1.2964737930686577E-2</v>
      </c>
      <c r="W27" s="9">
        <v>5.912324068001816E-2</v>
      </c>
      <c r="X27" s="9">
        <v>1.1098219240276447E-3</v>
      </c>
      <c r="Y27" s="9">
        <v>5.4784845886091914E-2</v>
      </c>
      <c r="Z27" s="9">
        <v>4.938707561923019E-2</v>
      </c>
      <c r="AA27" s="9">
        <v>0.35872471371639003</v>
      </c>
      <c r="AB27" s="9" t="s">
        <v>4486</v>
      </c>
      <c r="AC27" s="9" t="s">
        <v>4486</v>
      </c>
      <c r="AD27" s="9" t="s">
        <v>4486</v>
      </c>
    </row>
    <row r="28" spans="1:30" x14ac:dyDescent="0.25">
      <c r="A28" t="s">
        <v>4483</v>
      </c>
      <c r="B28" t="s">
        <v>4533</v>
      </c>
      <c r="C28" t="s">
        <v>726</v>
      </c>
      <c r="D28" t="s">
        <v>27</v>
      </c>
      <c r="E28" t="s">
        <v>727</v>
      </c>
      <c r="F28" t="s">
        <v>1113</v>
      </c>
      <c r="G28" t="s">
        <v>728</v>
      </c>
      <c r="H28" t="s">
        <v>4534</v>
      </c>
      <c r="I28" t="s">
        <v>1200</v>
      </c>
      <c r="J28" s="7">
        <v>29019</v>
      </c>
      <c r="K28" t="s">
        <v>1227</v>
      </c>
      <c r="L28">
        <v>146193</v>
      </c>
      <c r="M28">
        <v>114796</v>
      </c>
      <c r="N28">
        <v>14809</v>
      </c>
      <c r="O28">
        <v>444</v>
      </c>
      <c r="P28">
        <v>7254</v>
      </c>
      <c r="Q28">
        <v>172</v>
      </c>
      <c r="R28">
        <v>1689</v>
      </c>
      <c r="S28">
        <v>7029</v>
      </c>
      <c r="T28" s="12">
        <v>78.523595520989375</v>
      </c>
      <c r="U28" s="9">
        <v>0.10129759974827796</v>
      </c>
      <c r="V28" s="9">
        <v>3.0370811187950177E-3</v>
      </c>
      <c r="W28" s="9">
        <v>4.9619338819232112E-2</v>
      </c>
      <c r="X28" s="9">
        <v>1.1765269198935654E-3</v>
      </c>
      <c r="Y28" s="9">
        <v>1.1553220742443209E-2</v>
      </c>
      <c r="Z28" s="9">
        <v>4.8080277441464363E-2</v>
      </c>
      <c r="AA28" s="9">
        <v>0.21476404479010622</v>
      </c>
      <c r="AB28" s="9" t="s">
        <v>4482</v>
      </c>
      <c r="AC28" s="9" t="s">
        <v>4486</v>
      </c>
      <c r="AD28" s="9" t="s">
        <v>4486</v>
      </c>
    </row>
    <row r="29" spans="1:30" x14ac:dyDescent="0.25">
      <c r="A29" t="s">
        <v>4483</v>
      </c>
      <c r="B29" t="s">
        <v>4535</v>
      </c>
      <c r="C29" t="s">
        <v>431</v>
      </c>
      <c r="D29" t="s">
        <v>27</v>
      </c>
      <c r="E29" t="s">
        <v>432</v>
      </c>
      <c r="F29" t="s">
        <v>1085</v>
      </c>
      <c r="G29" t="s">
        <v>382</v>
      </c>
      <c r="H29" t="s">
        <v>4536</v>
      </c>
      <c r="I29" t="s">
        <v>1173</v>
      </c>
      <c r="J29" s="7">
        <v>47119</v>
      </c>
      <c r="K29" t="s">
        <v>1226</v>
      </c>
      <c r="L29">
        <v>36635</v>
      </c>
      <c r="M29">
        <v>27617</v>
      </c>
      <c r="N29">
        <v>6998</v>
      </c>
      <c r="O29">
        <v>49</v>
      </c>
      <c r="P29">
        <v>319</v>
      </c>
      <c r="Q29">
        <v>16</v>
      </c>
      <c r="R29">
        <v>561</v>
      </c>
      <c r="S29">
        <v>1075</v>
      </c>
      <c r="T29" s="12">
        <v>75.384195441517676</v>
      </c>
      <c r="U29" s="9">
        <v>0.19101951685546609</v>
      </c>
      <c r="V29" s="9">
        <v>1.3375187662071789E-3</v>
      </c>
      <c r="W29" s="9">
        <v>8.7075201310222467E-3</v>
      </c>
      <c r="X29" s="9">
        <v>4.3674082161867069E-4</v>
      </c>
      <c r="Y29" s="9">
        <v>1.5313225058004641E-2</v>
      </c>
      <c r="Z29" s="9">
        <v>2.9343523952504436E-2</v>
      </c>
      <c r="AA29" s="9">
        <v>0.24615804558482327</v>
      </c>
      <c r="AB29" s="9" t="s">
        <v>4482</v>
      </c>
      <c r="AC29" s="9" t="s">
        <v>4486</v>
      </c>
      <c r="AD29" s="9" t="s">
        <v>4486</v>
      </c>
    </row>
    <row r="30" spans="1:30" x14ac:dyDescent="0.25">
      <c r="A30" t="s">
        <v>4483</v>
      </c>
      <c r="B30" t="s">
        <v>4537</v>
      </c>
      <c r="C30" t="s">
        <v>442</v>
      </c>
      <c r="D30" t="s">
        <v>27</v>
      </c>
      <c r="E30" t="s">
        <v>443</v>
      </c>
      <c r="F30" t="s">
        <v>1072</v>
      </c>
      <c r="G30" t="s">
        <v>74</v>
      </c>
      <c r="H30" t="s">
        <v>4538</v>
      </c>
      <c r="I30" t="s">
        <v>1160</v>
      </c>
      <c r="J30" s="7">
        <v>39049</v>
      </c>
      <c r="K30" t="s">
        <v>1226</v>
      </c>
      <c r="L30">
        <v>852144</v>
      </c>
      <c r="M30">
        <v>515163</v>
      </c>
      <c r="N30">
        <v>240920</v>
      </c>
      <c r="O30">
        <v>1627</v>
      </c>
      <c r="P30">
        <v>44715</v>
      </c>
      <c r="Q30">
        <v>423</v>
      </c>
      <c r="R30">
        <v>14643</v>
      </c>
      <c r="S30">
        <v>34653</v>
      </c>
      <c r="T30" s="12">
        <v>60.45492311158678</v>
      </c>
      <c r="U30" s="9">
        <v>0.2827221690230759</v>
      </c>
      <c r="V30" s="9">
        <v>1.9093017142642558E-3</v>
      </c>
      <c r="W30" s="9">
        <v>5.2473525601306824E-2</v>
      </c>
      <c r="X30" s="9">
        <v>4.9639497549709905E-4</v>
      </c>
      <c r="Y30" s="9">
        <v>1.7183715428378304E-2</v>
      </c>
      <c r="Z30" s="9">
        <v>4.0665662141609868E-2</v>
      </c>
      <c r="AA30" s="9">
        <v>0.39545076888413228</v>
      </c>
      <c r="AB30" s="9" t="s">
        <v>4486</v>
      </c>
      <c r="AC30" s="9" t="s">
        <v>4486</v>
      </c>
      <c r="AD30" s="9" t="s">
        <v>4486</v>
      </c>
    </row>
    <row r="31" spans="1:30" x14ac:dyDescent="0.25">
      <c r="A31" t="s">
        <v>4483</v>
      </c>
      <c r="B31" t="s">
        <v>4539</v>
      </c>
      <c r="C31" t="s">
        <v>939</v>
      </c>
      <c r="D31" t="s">
        <v>27</v>
      </c>
      <c r="E31" t="s">
        <v>940</v>
      </c>
      <c r="F31" t="s">
        <v>1069</v>
      </c>
      <c r="G31" t="s">
        <v>86</v>
      </c>
      <c r="H31" t="s">
        <v>4540</v>
      </c>
      <c r="I31" t="s">
        <v>1157</v>
      </c>
      <c r="J31" s="7">
        <v>48085</v>
      </c>
      <c r="K31" t="s">
        <v>1227</v>
      </c>
      <c r="L31">
        <v>9292</v>
      </c>
      <c r="M31">
        <v>7904</v>
      </c>
      <c r="N31">
        <v>545</v>
      </c>
      <c r="O31">
        <v>24</v>
      </c>
      <c r="P31">
        <v>179</v>
      </c>
      <c r="Q31">
        <v>0</v>
      </c>
      <c r="R31">
        <v>469</v>
      </c>
      <c r="S31">
        <v>171</v>
      </c>
      <c r="T31" s="12">
        <v>85.062419285406804</v>
      </c>
      <c r="U31" s="9">
        <v>5.8652604390873872E-2</v>
      </c>
      <c r="V31" s="9">
        <v>2.582866982350409E-3</v>
      </c>
      <c r="W31" s="9">
        <v>1.9263882910030134E-2</v>
      </c>
      <c r="X31" s="9">
        <v>0</v>
      </c>
      <c r="Y31" s="9">
        <v>5.0473525613430908E-2</v>
      </c>
      <c r="Z31" s="9">
        <v>1.8402927249246664E-2</v>
      </c>
      <c r="AA31" s="9">
        <v>0.14937580714593199</v>
      </c>
      <c r="AB31" s="9" t="s">
        <v>4482</v>
      </c>
      <c r="AC31" s="9" t="s">
        <v>4482</v>
      </c>
      <c r="AD31" s="9" t="s">
        <v>4482</v>
      </c>
    </row>
    <row r="32" spans="1:30" x14ac:dyDescent="0.25">
      <c r="A32" t="s">
        <v>4483</v>
      </c>
      <c r="B32" t="s">
        <v>4541</v>
      </c>
      <c r="C32" t="s">
        <v>40</v>
      </c>
      <c r="D32" t="s">
        <v>27</v>
      </c>
      <c r="E32" t="s">
        <v>41</v>
      </c>
      <c r="F32" t="s">
        <v>1051</v>
      </c>
      <c r="G32" t="s">
        <v>42</v>
      </c>
      <c r="H32" t="s">
        <v>4532</v>
      </c>
      <c r="I32" t="s">
        <v>1138</v>
      </c>
      <c r="J32" s="7">
        <v>27003</v>
      </c>
      <c r="K32" t="s">
        <v>1226</v>
      </c>
      <c r="L32">
        <v>62342</v>
      </c>
      <c r="M32">
        <v>53172</v>
      </c>
      <c r="N32">
        <v>3721</v>
      </c>
      <c r="O32">
        <v>192</v>
      </c>
      <c r="P32">
        <v>2486</v>
      </c>
      <c r="Q32">
        <v>33</v>
      </c>
      <c r="R32">
        <v>746</v>
      </c>
      <c r="S32">
        <v>1992</v>
      </c>
      <c r="T32" s="12">
        <v>85.290815180777003</v>
      </c>
      <c r="U32" s="9">
        <v>5.9686888454011738E-2</v>
      </c>
      <c r="V32" s="9">
        <v>3.0797856982451638E-3</v>
      </c>
      <c r="W32" s="9">
        <v>3.9876808572070196E-2</v>
      </c>
      <c r="X32" s="9">
        <v>5.2933816688588756E-4</v>
      </c>
      <c r="Y32" s="9">
        <v>1.1966250681723396E-2</v>
      </c>
      <c r="Z32" s="9">
        <v>3.1952776619293577E-2</v>
      </c>
      <c r="AA32" s="9">
        <v>0.14709184819222995</v>
      </c>
      <c r="AB32" s="9" t="s">
        <v>4482</v>
      </c>
      <c r="AC32" s="9" t="s">
        <v>4482</v>
      </c>
      <c r="AD32" s="9" t="s">
        <v>4482</v>
      </c>
    </row>
    <row r="33" spans="1:30" x14ac:dyDescent="0.25">
      <c r="A33" t="s">
        <v>4483</v>
      </c>
      <c r="B33" t="s">
        <v>4542</v>
      </c>
      <c r="C33" t="s">
        <v>299</v>
      </c>
      <c r="D33" t="s">
        <v>27</v>
      </c>
      <c r="E33" t="s">
        <v>300</v>
      </c>
      <c r="F33" t="s">
        <v>1074</v>
      </c>
      <c r="G33" t="s">
        <v>42</v>
      </c>
      <c r="H33" t="s">
        <v>4543</v>
      </c>
      <c r="I33" t="s">
        <v>1162</v>
      </c>
      <c r="J33" s="7">
        <v>27163</v>
      </c>
      <c r="K33" t="s">
        <v>1226</v>
      </c>
      <c r="L33">
        <v>35902</v>
      </c>
      <c r="M33">
        <v>29733</v>
      </c>
      <c r="N33">
        <v>1460</v>
      </c>
      <c r="O33">
        <v>197</v>
      </c>
      <c r="P33">
        <v>2595</v>
      </c>
      <c r="Q33">
        <v>0</v>
      </c>
      <c r="R33">
        <v>592</v>
      </c>
      <c r="S33">
        <v>1325</v>
      </c>
      <c r="T33" s="12">
        <v>82.817113252743582</v>
      </c>
      <c r="U33" s="9">
        <v>4.0666258147178433E-2</v>
      </c>
      <c r="V33" s="9">
        <v>5.4871594897220209E-3</v>
      </c>
      <c r="W33" s="9">
        <v>7.2280095816389056E-2</v>
      </c>
      <c r="X33" s="9">
        <v>0</v>
      </c>
      <c r="Y33" s="9">
        <v>1.6489332070636735E-2</v>
      </c>
      <c r="Z33" s="9">
        <v>3.6906021948637957E-2</v>
      </c>
      <c r="AA33" s="9">
        <v>0.17182886747256421</v>
      </c>
      <c r="AB33" s="9" t="s">
        <v>4482</v>
      </c>
      <c r="AC33" s="9" t="s">
        <v>4486</v>
      </c>
      <c r="AD33" s="9" t="s">
        <v>4486</v>
      </c>
    </row>
    <row r="34" spans="1:30" x14ac:dyDescent="0.25">
      <c r="A34" t="s">
        <v>4483</v>
      </c>
      <c r="B34" t="s">
        <v>4544</v>
      </c>
      <c r="C34" t="s">
        <v>308</v>
      </c>
      <c r="D34" t="s">
        <v>27</v>
      </c>
      <c r="E34" t="s">
        <v>309</v>
      </c>
      <c r="F34" t="s">
        <v>1075</v>
      </c>
      <c r="G34" t="s">
        <v>310</v>
      </c>
      <c r="H34" t="s">
        <v>4545</v>
      </c>
      <c r="I34" t="s">
        <v>1163</v>
      </c>
      <c r="J34" s="7">
        <v>19049</v>
      </c>
      <c r="K34" t="s">
        <v>1229</v>
      </c>
      <c r="L34">
        <v>80864</v>
      </c>
      <c r="M34">
        <v>73860</v>
      </c>
      <c r="N34">
        <v>1077</v>
      </c>
      <c r="O34">
        <v>51</v>
      </c>
      <c r="P34">
        <v>3407</v>
      </c>
      <c r="Q34">
        <v>47</v>
      </c>
      <c r="R34">
        <v>701</v>
      </c>
      <c r="S34">
        <v>1721</v>
      </c>
      <c r="T34" s="12">
        <v>91.338543727740401</v>
      </c>
      <c r="U34" s="9">
        <v>1.3318658488326078E-2</v>
      </c>
      <c r="V34" s="9">
        <v>6.3068856351404827E-4</v>
      </c>
      <c r="W34" s="9">
        <v>4.2132469331222791E-2</v>
      </c>
      <c r="X34" s="9">
        <v>5.8122279382667198E-4</v>
      </c>
      <c r="Y34" s="9">
        <v>8.6688761377127031E-3</v>
      </c>
      <c r="Z34" s="9">
        <v>2.1282647407993668E-2</v>
      </c>
      <c r="AA34" s="9">
        <v>8.6614562722595961E-2</v>
      </c>
      <c r="AB34" s="9" t="s">
        <v>4482</v>
      </c>
      <c r="AC34" s="9" t="s">
        <v>4482</v>
      </c>
      <c r="AD34" s="9" t="s">
        <v>4486</v>
      </c>
    </row>
    <row r="35" spans="1:30" x14ac:dyDescent="0.25">
      <c r="A35" t="s">
        <v>4483</v>
      </c>
      <c r="B35" t="s">
        <v>4546</v>
      </c>
      <c r="C35" t="s">
        <v>455</v>
      </c>
      <c r="D35" t="s">
        <v>27</v>
      </c>
      <c r="E35" t="s">
        <v>456</v>
      </c>
      <c r="F35" t="s">
        <v>1086</v>
      </c>
      <c r="G35" t="s">
        <v>323</v>
      </c>
      <c r="H35" t="s">
        <v>4547</v>
      </c>
      <c r="I35" t="s">
        <v>1174</v>
      </c>
      <c r="J35" s="7">
        <v>55025</v>
      </c>
      <c r="K35" t="s">
        <v>1229</v>
      </c>
      <c r="L35">
        <v>522837</v>
      </c>
      <c r="M35">
        <v>438930</v>
      </c>
      <c r="N35">
        <v>26715</v>
      </c>
      <c r="O35">
        <v>1420</v>
      </c>
      <c r="P35">
        <v>29588</v>
      </c>
      <c r="Q35">
        <v>198</v>
      </c>
      <c r="R35">
        <v>10296</v>
      </c>
      <c r="S35">
        <v>15690</v>
      </c>
      <c r="T35" s="12">
        <v>83.951594856523158</v>
      </c>
      <c r="U35" s="9">
        <v>5.1096230756430779E-2</v>
      </c>
      <c r="V35" s="9">
        <v>2.7159516254587949E-3</v>
      </c>
      <c r="W35" s="9">
        <v>5.6591251193010443E-2</v>
      </c>
      <c r="X35" s="9">
        <v>3.7870311397242355E-4</v>
      </c>
      <c r="Y35" s="9">
        <v>1.9692561926566023E-2</v>
      </c>
      <c r="Z35" s="9">
        <v>3.0009352819329926E-2</v>
      </c>
      <c r="AA35" s="9">
        <v>0.16048405143476838</v>
      </c>
      <c r="AB35" s="9" t="s">
        <v>4482</v>
      </c>
      <c r="AC35" s="9" t="s">
        <v>4486</v>
      </c>
      <c r="AD35" s="9" t="s">
        <v>4486</v>
      </c>
    </row>
    <row r="36" spans="1:30" x14ac:dyDescent="0.25">
      <c r="A36" t="s">
        <v>4483</v>
      </c>
      <c r="B36" t="s">
        <v>4548</v>
      </c>
      <c r="C36" t="s">
        <v>986</v>
      </c>
      <c r="D36" t="s">
        <v>27</v>
      </c>
      <c r="E36" t="s">
        <v>987</v>
      </c>
      <c r="F36" t="s">
        <v>1131</v>
      </c>
      <c r="G36" t="s">
        <v>620</v>
      </c>
      <c r="H36" t="s">
        <v>4549</v>
      </c>
      <c r="I36" t="s">
        <v>1217</v>
      </c>
      <c r="J36" s="7">
        <v>49011</v>
      </c>
      <c r="K36" t="s">
        <v>1227</v>
      </c>
      <c r="L36">
        <v>334977</v>
      </c>
      <c r="M36">
        <v>300506</v>
      </c>
      <c r="N36">
        <v>4372</v>
      </c>
      <c r="O36">
        <v>1385</v>
      </c>
      <c r="P36">
        <v>6165</v>
      </c>
      <c r="Q36">
        <v>2064</v>
      </c>
      <c r="R36">
        <v>9265</v>
      </c>
      <c r="S36">
        <v>11220</v>
      </c>
      <c r="T36" s="12">
        <v>89.709442737859618</v>
      </c>
      <c r="U36" s="9">
        <v>1.3051642351564436E-2</v>
      </c>
      <c r="V36" s="9">
        <v>4.1346122271081302E-3</v>
      </c>
      <c r="W36" s="9">
        <v>1.8404248649907307E-2</v>
      </c>
      <c r="X36" s="9">
        <v>6.1616170662463395E-3</v>
      </c>
      <c r="Y36" s="9">
        <v>2.7658615367622253E-2</v>
      </c>
      <c r="Z36" s="9">
        <v>3.3494836958955394E-2</v>
      </c>
      <c r="AA36" s="9">
        <v>0.10290557262140386</v>
      </c>
      <c r="AB36" s="9" t="s">
        <v>4482</v>
      </c>
      <c r="AC36" s="9" t="s">
        <v>4482</v>
      </c>
      <c r="AD36" s="9" t="s">
        <v>4486</v>
      </c>
    </row>
    <row r="37" spans="1:30" x14ac:dyDescent="0.25">
      <c r="A37" t="s">
        <v>4483</v>
      </c>
      <c r="B37" t="s">
        <v>4550</v>
      </c>
      <c r="C37" t="s">
        <v>129</v>
      </c>
      <c r="D37" t="s">
        <v>27</v>
      </c>
      <c r="E37" t="s">
        <v>130</v>
      </c>
      <c r="F37" t="s">
        <v>1062</v>
      </c>
      <c r="G37" t="s">
        <v>48</v>
      </c>
      <c r="H37" t="s">
        <v>4506</v>
      </c>
      <c r="I37" t="s">
        <v>1150</v>
      </c>
      <c r="J37" s="7">
        <v>25021</v>
      </c>
      <c r="K37" t="s">
        <v>1226</v>
      </c>
      <c r="L37">
        <v>25377</v>
      </c>
      <c r="M37">
        <v>21305</v>
      </c>
      <c r="N37">
        <v>2184</v>
      </c>
      <c r="O37">
        <v>58</v>
      </c>
      <c r="P37">
        <v>664</v>
      </c>
      <c r="Q37">
        <v>0</v>
      </c>
      <c r="R37">
        <v>603</v>
      </c>
      <c r="S37">
        <v>563</v>
      </c>
      <c r="T37" s="12">
        <v>83.953974071009185</v>
      </c>
      <c r="U37" s="9">
        <v>8.6062182291050948E-2</v>
      </c>
      <c r="V37" s="9">
        <v>2.2855341450920123E-3</v>
      </c>
      <c r="W37" s="9">
        <v>2.6165425385191315E-2</v>
      </c>
      <c r="X37" s="9">
        <v>0</v>
      </c>
      <c r="Y37" s="9">
        <v>2.3761673956732475E-2</v>
      </c>
      <c r="Z37" s="9">
        <v>2.2185443511841429E-2</v>
      </c>
      <c r="AA37" s="9">
        <v>0.16046025928990817</v>
      </c>
      <c r="AB37" s="9" t="s">
        <v>4482</v>
      </c>
      <c r="AC37" s="9" t="s">
        <v>4482</v>
      </c>
      <c r="AD37" s="9" t="s">
        <v>4482</v>
      </c>
    </row>
    <row r="38" spans="1:30" x14ac:dyDescent="0.25">
      <c r="A38" t="s">
        <v>4483</v>
      </c>
      <c r="B38" t="s">
        <v>4551</v>
      </c>
      <c r="C38" t="s">
        <v>459</v>
      </c>
      <c r="D38" t="s">
        <v>27</v>
      </c>
      <c r="E38" t="s">
        <v>460</v>
      </c>
      <c r="F38" t="s">
        <v>1087</v>
      </c>
      <c r="G38" t="s">
        <v>461</v>
      </c>
      <c r="H38" t="s">
        <v>4552</v>
      </c>
      <c r="I38" t="s">
        <v>1175</v>
      </c>
      <c r="J38" s="7">
        <v>8031</v>
      </c>
      <c r="K38" t="s">
        <v>1226</v>
      </c>
      <c r="L38">
        <v>678467</v>
      </c>
      <c r="M38">
        <v>521481</v>
      </c>
      <c r="N38">
        <v>64466</v>
      </c>
      <c r="O38">
        <v>6537</v>
      </c>
      <c r="P38">
        <v>24433</v>
      </c>
      <c r="Q38">
        <v>993</v>
      </c>
      <c r="R38">
        <v>37216</v>
      </c>
      <c r="S38">
        <v>23341</v>
      </c>
      <c r="T38" s="12">
        <v>76.861660183914609</v>
      </c>
      <c r="U38" s="9">
        <v>9.5017148954923372E-2</v>
      </c>
      <c r="V38" s="9">
        <v>9.634956453298392E-3</v>
      </c>
      <c r="W38" s="9">
        <v>3.6012068383576505E-2</v>
      </c>
      <c r="X38" s="9">
        <v>1.4635936604138447E-3</v>
      </c>
      <c r="Y38" s="9">
        <v>5.4853073178209109E-2</v>
      </c>
      <c r="Z38" s="9">
        <v>3.440255753043258E-2</v>
      </c>
      <c r="AA38" s="9">
        <v>0.23138339816085382</v>
      </c>
      <c r="AB38" s="9" t="s">
        <v>4482</v>
      </c>
      <c r="AC38" s="9" t="s">
        <v>4486</v>
      </c>
      <c r="AD38" s="9" t="s">
        <v>4486</v>
      </c>
    </row>
    <row r="39" spans="1:30" x14ac:dyDescent="0.25">
      <c r="A39" t="s">
        <v>4483</v>
      </c>
      <c r="B39" t="s">
        <v>4553</v>
      </c>
      <c r="C39" t="s">
        <v>139</v>
      </c>
      <c r="D39" t="s">
        <v>27</v>
      </c>
      <c r="E39" t="s">
        <v>140</v>
      </c>
      <c r="F39" t="s">
        <v>1063</v>
      </c>
      <c r="G39" t="s">
        <v>141</v>
      </c>
      <c r="H39" t="s">
        <v>4554</v>
      </c>
      <c r="I39" t="s">
        <v>1151</v>
      </c>
      <c r="J39" s="7">
        <v>36119</v>
      </c>
      <c r="K39" t="s">
        <v>1226</v>
      </c>
      <c r="L39">
        <v>11141</v>
      </c>
      <c r="M39">
        <v>8942</v>
      </c>
      <c r="N39">
        <v>677</v>
      </c>
      <c r="O39">
        <v>29</v>
      </c>
      <c r="P39">
        <v>744</v>
      </c>
      <c r="Q39">
        <v>0</v>
      </c>
      <c r="R39">
        <v>352</v>
      </c>
      <c r="S39">
        <v>397</v>
      </c>
      <c r="T39" s="12">
        <v>80.262094964545369</v>
      </c>
      <c r="U39" s="9">
        <v>6.0766538012745716E-2</v>
      </c>
      <c r="V39" s="9">
        <v>2.6029979355533615E-3</v>
      </c>
      <c r="W39" s="9">
        <v>6.6780360829369001E-2</v>
      </c>
      <c r="X39" s="9">
        <v>0</v>
      </c>
      <c r="Y39" s="9">
        <v>3.1595009424647699E-2</v>
      </c>
      <c r="Z39" s="9">
        <v>3.5634144152230499E-2</v>
      </c>
      <c r="AA39" s="9">
        <v>0.19737905035454628</v>
      </c>
      <c r="AB39" s="9" t="s">
        <v>4482</v>
      </c>
      <c r="AC39" s="9" t="s">
        <v>4482</v>
      </c>
      <c r="AD39" s="9" t="s">
        <v>4482</v>
      </c>
    </row>
    <row r="40" spans="1:30" x14ac:dyDescent="0.25">
      <c r="A40" t="s">
        <v>4483</v>
      </c>
      <c r="B40" t="s">
        <v>4555</v>
      </c>
      <c r="C40" t="s">
        <v>321</v>
      </c>
      <c r="D40" t="s">
        <v>27</v>
      </c>
      <c r="E40" t="s">
        <v>322</v>
      </c>
      <c r="F40" t="s">
        <v>1076</v>
      </c>
      <c r="G40" t="s">
        <v>323</v>
      </c>
      <c r="H40" t="s">
        <v>4556</v>
      </c>
      <c r="I40" t="s">
        <v>1164</v>
      </c>
      <c r="J40" s="7">
        <v>55029</v>
      </c>
      <c r="K40" t="s">
        <v>1229</v>
      </c>
      <c r="L40">
        <v>27443</v>
      </c>
      <c r="M40">
        <v>26488</v>
      </c>
      <c r="N40">
        <v>191</v>
      </c>
      <c r="O40">
        <v>148</v>
      </c>
      <c r="P40">
        <v>147</v>
      </c>
      <c r="Q40">
        <v>0</v>
      </c>
      <c r="R40">
        <v>109</v>
      </c>
      <c r="S40">
        <v>360</v>
      </c>
      <c r="T40" s="12">
        <v>96.520059760230296</v>
      </c>
      <c r="U40" s="9">
        <v>6.9598804795394089E-3</v>
      </c>
      <c r="V40" s="9">
        <v>5.3929963925226834E-3</v>
      </c>
      <c r="W40" s="9">
        <v>5.3565572277083405E-3</v>
      </c>
      <c r="X40" s="9">
        <v>0</v>
      </c>
      <c r="Y40" s="9">
        <v>3.9718689647633273E-3</v>
      </c>
      <c r="Z40" s="9">
        <v>1.3118099333163285E-2</v>
      </c>
      <c r="AA40" s="9">
        <v>3.4799402397697042E-2</v>
      </c>
      <c r="AB40" s="9" t="s">
        <v>4482</v>
      </c>
      <c r="AC40" s="9" t="s">
        <v>4482</v>
      </c>
      <c r="AD40" s="9" t="s">
        <v>4486</v>
      </c>
    </row>
    <row r="41" spans="1:30" x14ac:dyDescent="0.25">
      <c r="A41" t="s">
        <v>4483</v>
      </c>
      <c r="B41" t="s">
        <v>4557</v>
      </c>
      <c r="C41" t="s">
        <v>462</v>
      </c>
      <c r="D41" t="s">
        <v>27</v>
      </c>
      <c r="E41" t="s">
        <v>463</v>
      </c>
      <c r="F41" t="s">
        <v>1088</v>
      </c>
      <c r="G41" t="s">
        <v>310</v>
      </c>
      <c r="H41" t="s">
        <v>4558</v>
      </c>
      <c r="I41" t="s">
        <v>1176</v>
      </c>
      <c r="J41" s="7">
        <v>19061</v>
      </c>
      <c r="K41" t="s">
        <v>1229</v>
      </c>
      <c r="L41">
        <v>96571</v>
      </c>
      <c r="M41">
        <v>90019</v>
      </c>
      <c r="N41">
        <v>2791</v>
      </c>
      <c r="O41">
        <v>133</v>
      </c>
      <c r="P41">
        <v>1209</v>
      </c>
      <c r="Q41">
        <v>357</v>
      </c>
      <c r="R41">
        <v>379</v>
      </c>
      <c r="S41">
        <v>1683</v>
      </c>
      <c r="T41" s="12">
        <v>93.21535450601111</v>
      </c>
      <c r="U41" s="9">
        <v>2.89010158329105E-2</v>
      </c>
      <c r="V41" s="9">
        <v>1.3772250468567168E-3</v>
      </c>
      <c r="W41" s="9">
        <v>1.2519286328193765E-2</v>
      </c>
      <c r="X41" s="9">
        <v>3.6967619678785557E-3</v>
      </c>
      <c r="Y41" s="9">
        <v>3.9245736297646291E-3</v>
      </c>
      <c r="Z41" s="9">
        <v>1.742759213428462E-2</v>
      </c>
      <c r="AA41" s="9">
        <v>6.7846454939888792E-2</v>
      </c>
      <c r="AB41" s="9" t="s">
        <v>4482</v>
      </c>
      <c r="AC41" s="9" t="s">
        <v>4482</v>
      </c>
      <c r="AD41" s="9" t="s">
        <v>4486</v>
      </c>
    </row>
    <row r="42" spans="1:30" x14ac:dyDescent="0.25">
      <c r="A42" t="s">
        <v>4483</v>
      </c>
      <c r="B42" t="s">
        <v>4559</v>
      </c>
      <c r="C42" t="s">
        <v>472</v>
      </c>
      <c r="D42" t="s">
        <v>27</v>
      </c>
      <c r="E42" t="s">
        <v>473</v>
      </c>
      <c r="F42" t="s">
        <v>1089</v>
      </c>
      <c r="G42" t="s">
        <v>368</v>
      </c>
      <c r="H42" t="s">
        <v>4560</v>
      </c>
      <c r="I42" t="s">
        <v>1177</v>
      </c>
      <c r="J42" s="7">
        <v>37063</v>
      </c>
      <c r="K42" t="s">
        <v>1229</v>
      </c>
      <c r="L42">
        <v>300865</v>
      </c>
      <c r="M42">
        <v>153235</v>
      </c>
      <c r="N42">
        <v>112351</v>
      </c>
      <c r="O42">
        <v>810</v>
      </c>
      <c r="P42">
        <v>14310</v>
      </c>
      <c r="Q42">
        <v>138</v>
      </c>
      <c r="R42">
        <v>11232</v>
      </c>
      <c r="S42">
        <v>8789</v>
      </c>
      <c r="T42" s="12">
        <v>50.931480896747715</v>
      </c>
      <c r="U42" s="9">
        <v>0.37342661991258536</v>
      </c>
      <c r="V42" s="9">
        <v>2.6922373822146147E-3</v>
      </c>
      <c r="W42" s="9">
        <v>4.7562860419124858E-2</v>
      </c>
      <c r="X42" s="9">
        <v>4.5867747993286027E-4</v>
      </c>
      <c r="Y42" s="9">
        <v>3.7332358366709319E-2</v>
      </c>
      <c r="Z42" s="9">
        <v>2.9212437471955861E-2</v>
      </c>
      <c r="AA42" s="9">
        <v>0.49068519103252289</v>
      </c>
      <c r="AB42" s="9" t="s">
        <v>4486</v>
      </c>
      <c r="AC42" s="9" t="s">
        <v>4486</v>
      </c>
      <c r="AD42" s="9" t="s">
        <v>4486</v>
      </c>
    </row>
    <row r="43" spans="1:30" x14ac:dyDescent="0.25">
      <c r="A43" t="s">
        <v>4483</v>
      </c>
      <c r="B43" t="s">
        <v>4561</v>
      </c>
      <c r="C43" t="s">
        <v>995</v>
      </c>
      <c r="D43" t="s">
        <v>27</v>
      </c>
      <c r="E43" t="s">
        <v>996</v>
      </c>
      <c r="F43" t="s">
        <v>1066</v>
      </c>
      <c r="G43" t="s">
        <v>141</v>
      </c>
      <c r="H43" t="s">
        <v>4562</v>
      </c>
      <c r="I43" t="s">
        <v>1154</v>
      </c>
      <c r="J43" s="7">
        <v>36103</v>
      </c>
      <c r="K43" t="s">
        <v>1227</v>
      </c>
      <c r="L43">
        <v>8580</v>
      </c>
      <c r="M43">
        <v>8036</v>
      </c>
      <c r="N43">
        <v>181</v>
      </c>
      <c r="O43">
        <v>0</v>
      </c>
      <c r="P43">
        <v>77</v>
      </c>
      <c r="Q43">
        <v>0</v>
      </c>
      <c r="R43">
        <v>157</v>
      </c>
      <c r="S43">
        <v>129</v>
      </c>
      <c r="T43" s="12">
        <v>93.659673659673658</v>
      </c>
      <c r="U43" s="9">
        <v>2.1095571095571097E-2</v>
      </c>
      <c r="V43" s="9">
        <v>0</v>
      </c>
      <c r="W43" s="9">
        <v>8.9743589743589737E-3</v>
      </c>
      <c r="X43" s="9">
        <v>0</v>
      </c>
      <c r="Y43" s="9">
        <v>1.8298368298368298E-2</v>
      </c>
      <c r="Z43" s="9">
        <v>1.5034965034965035E-2</v>
      </c>
      <c r="AA43" s="9">
        <v>6.340326340326341E-2</v>
      </c>
      <c r="AB43" s="9" t="s">
        <v>4482</v>
      </c>
      <c r="AC43" s="9" t="s">
        <v>4482</v>
      </c>
      <c r="AD43" s="9" t="s">
        <v>4482</v>
      </c>
    </row>
    <row r="44" spans="1:30" x14ac:dyDescent="0.25">
      <c r="A44" t="s">
        <v>4483</v>
      </c>
      <c r="B44" t="s">
        <v>4563</v>
      </c>
      <c r="C44" t="s">
        <v>153</v>
      </c>
      <c r="D44" t="s">
        <v>27</v>
      </c>
      <c r="E44" t="s">
        <v>154</v>
      </c>
      <c r="F44" t="s">
        <v>1063</v>
      </c>
      <c r="G44" t="s">
        <v>141</v>
      </c>
      <c r="H44" t="s">
        <v>4554</v>
      </c>
      <c r="I44" t="s">
        <v>1151</v>
      </c>
      <c r="J44" s="7">
        <v>36119</v>
      </c>
      <c r="K44" t="s">
        <v>1226</v>
      </c>
      <c r="L44">
        <v>20099</v>
      </c>
      <c r="M44">
        <v>17505</v>
      </c>
      <c r="N44">
        <v>311</v>
      </c>
      <c r="O44">
        <v>58</v>
      </c>
      <c r="P44">
        <v>1446</v>
      </c>
      <c r="Q44">
        <v>0</v>
      </c>
      <c r="R44">
        <v>348</v>
      </c>
      <c r="S44">
        <v>431</v>
      </c>
      <c r="T44" s="12">
        <v>87.093885267923781</v>
      </c>
      <c r="U44" s="9">
        <v>1.5473406637146126E-2</v>
      </c>
      <c r="V44" s="9">
        <v>2.885715707249117E-3</v>
      </c>
      <c r="W44" s="9">
        <v>7.1943877804865913E-2</v>
      </c>
      <c r="X44" s="9">
        <v>0</v>
      </c>
      <c r="Y44" s="9">
        <v>1.7314294243494701E-2</v>
      </c>
      <c r="Z44" s="9">
        <v>2.1443852928006369E-2</v>
      </c>
      <c r="AA44" s="9">
        <v>0.12906114732076224</v>
      </c>
      <c r="AB44" s="9" t="s">
        <v>4482</v>
      </c>
      <c r="AC44" s="9" t="s">
        <v>4482</v>
      </c>
      <c r="AD44" s="9" t="s">
        <v>4482</v>
      </c>
    </row>
    <row r="45" spans="1:30" x14ac:dyDescent="0.25">
      <c r="A45" t="s">
        <v>4483</v>
      </c>
      <c r="B45" t="s">
        <v>4564</v>
      </c>
      <c r="C45" t="s">
        <v>474</v>
      </c>
      <c r="D45" t="s">
        <v>27</v>
      </c>
      <c r="E45" t="s">
        <v>475</v>
      </c>
      <c r="F45" t="s">
        <v>1065</v>
      </c>
      <c r="G45" t="s">
        <v>42</v>
      </c>
      <c r="H45" t="s">
        <v>4508</v>
      </c>
      <c r="I45" t="s">
        <v>1153</v>
      </c>
      <c r="J45" s="7">
        <v>27053</v>
      </c>
      <c r="K45" t="s">
        <v>1226</v>
      </c>
      <c r="L45">
        <v>50603</v>
      </c>
      <c r="M45">
        <v>43490</v>
      </c>
      <c r="N45">
        <v>961</v>
      </c>
      <c r="O45">
        <v>118</v>
      </c>
      <c r="P45">
        <v>4080</v>
      </c>
      <c r="Q45">
        <v>0</v>
      </c>
      <c r="R45">
        <v>709</v>
      </c>
      <c r="S45">
        <v>1245</v>
      </c>
      <c r="T45" s="12">
        <v>85.943521135110572</v>
      </c>
      <c r="U45" s="9">
        <v>1.8990968914886469E-2</v>
      </c>
      <c r="V45" s="9">
        <v>2.3318775566666008E-3</v>
      </c>
      <c r="W45" s="9">
        <v>8.0627630772879072E-2</v>
      </c>
      <c r="X45" s="9">
        <v>0</v>
      </c>
      <c r="Y45" s="9">
        <v>1.4011027014208643E-2</v>
      </c>
      <c r="Z45" s="9">
        <v>2.4603284390253541E-2</v>
      </c>
      <c r="AA45" s="9">
        <v>0.14056478864889432</v>
      </c>
      <c r="AB45" s="9" t="s">
        <v>4482</v>
      </c>
      <c r="AC45" s="9" t="s">
        <v>4482</v>
      </c>
      <c r="AD45" s="9" t="s">
        <v>4482</v>
      </c>
    </row>
    <row r="46" spans="1:30" x14ac:dyDescent="0.25">
      <c r="A46" t="s">
        <v>4483</v>
      </c>
      <c r="B46" t="s">
        <v>4565</v>
      </c>
      <c r="C46" t="s">
        <v>731</v>
      </c>
      <c r="D46" t="s">
        <v>27</v>
      </c>
      <c r="E46" t="s">
        <v>732</v>
      </c>
      <c r="F46" t="s">
        <v>1106</v>
      </c>
      <c r="G46" t="s">
        <v>323</v>
      </c>
      <c r="H46" t="s">
        <v>4566</v>
      </c>
      <c r="I46" t="s">
        <v>1193</v>
      </c>
      <c r="J46" s="7">
        <v>55133</v>
      </c>
      <c r="K46" t="s">
        <v>1227</v>
      </c>
      <c r="L46">
        <v>45421</v>
      </c>
      <c r="M46">
        <v>40510</v>
      </c>
      <c r="N46">
        <v>428</v>
      </c>
      <c r="O46">
        <v>75</v>
      </c>
      <c r="P46">
        <v>3475</v>
      </c>
      <c r="Q46">
        <v>26</v>
      </c>
      <c r="R46">
        <v>44</v>
      </c>
      <c r="S46">
        <v>863</v>
      </c>
      <c r="T46" s="12">
        <v>89.187820611611372</v>
      </c>
      <c r="U46" s="9">
        <v>9.4229541401554349E-3</v>
      </c>
      <c r="V46" s="9">
        <v>1.6512185993263029E-3</v>
      </c>
      <c r="W46" s="9">
        <v>7.6506461768785367E-2</v>
      </c>
      <c r="X46" s="9">
        <v>5.7242244776645169E-4</v>
      </c>
      <c r="Y46" s="9">
        <v>9.687149116047643E-4</v>
      </c>
      <c r="Z46" s="9">
        <v>1.9000022016247991E-2</v>
      </c>
      <c r="AA46" s="9">
        <v>0.10812179388388631</v>
      </c>
      <c r="AB46" s="9" t="s">
        <v>4482</v>
      </c>
      <c r="AC46" s="9" t="s">
        <v>4482</v>
      </c>
      <c r="AD46" s="9" t="s">
        <v>4486</v>
      </c>
    </row>
    <row r="47" spans="1:30" x14ac:dyDescent="0.25">
      <c r="A47" t="s">
        <v>4483</v>
      </c>
      <c r="B47" t="s">
        <v>4567</v>
      </c>
      <c r="C47" t="s">
        <v>481</v>
      </c>
      <c r="D47" t="s">
        <v>27</v>
      </c>
      <c r="E47" t="s">
        <v>482</v>
      </c>
      <c r="F47" t="s">
        <v>1090</v>
      </c>
      <c r="G47" t="s">
        <v>357</v>
      </c>
      <c r="H47" t="s">
        <v>4568</v>
      </c>
      <c r="I47" s="8">
        <v>51610</v>
      </c>
      <c r="J47" s="7">
        <v>51610</v>
      </c>
      <c r="K47" t="s">
        <v>1226</v>
      </c>
      <c r="L47">
        <v>13843</v>
      </c>
      <c r="M47">
        <v>10938</v>
      </c>
      <c r="N47">
        <v>667</v>
      </c>
      <c r="O47">
        <v>0</v>
      </c>
      <c r="P47">
        <v>1282</v>
      </c>
      <c r="Q47">
        <v>0</v>
      </c>
      <c r="R47">
        <v>285</v>
      </c>
      <c r="S47">
        <v>671</v>
      </c>
      <c r="T47" s="12">
        <v>79.014664451347244</v>
      </c>
      <c r="U47" s="9">
        <v>4.8183197283825759E-2</v>
      </c>
      <c r="V47" s="9">
        <v>0</v>
      </c>
      <c r="W47" s="9">
        <v>9.2609983385104386E-2</v>
      </c>
      <c r="X47" s="9">
        <v>0</v>
      </c>
      <c r="Y47" s="9">
        <v>2.0588022827421802E-2</v>
      </c>
      <c r="Z47" s="9">
        <v>4.8472151990175537E-2</v>
      </c>
      <c r="AA47" s="9">
        <v>0.20985335548652748</v>
      </c>
      <c r="AB47" s="9" t="s">
        <v>4482</v>
      </c>
      <c r="AC47" s="9" t="s">
        <v>4482</v>
      </c>
      <c r="AD47" s="9" t="s">
        <v>4486</v>
      </c>
    </row>
    <row r="48" spans="1:30" x14ac:dyDescent="0.25">
      <c r="A48" t="s">
        <v>4483</v>
      </c>
      <c r="B48" t="s">
        <v>4569</v>
      </c>
      <c r="C48" t="s">
        <v>1000</v>
      </c>
      <c r="D48" t="s">
        <v>27</v>
      </c>
      <c r="E48" t="s">
        <v>1001</v>
      </c>
      <c r="F48" t="s">
        <v>1132</v>
      </c>
      <c r="G48" t="s">
        <v>42</v>
      </c>
      <c r="H48" t="s">
        <v>4570</v>
      </c>
      <c r="I48" t="s">
        <v>1218</v>
      </c>
      <c r="J48" s="7">
        <v>27131</v>
      </c>
      <c r="K48" t="s">
        <v>1227</v>
      </c>
      <c r="L48">
        <v>30776</v>
      </c>
      <c r="M48">
        <v>25524</v>
      </c>
      <c r="N48">
        <v>2627</v>
      </c>
      <c r="O48">
        <v>217</v>
      </c>
      <c r="P48">
        <v>664</v>
      </c>
      <c r="Q48">
        <v>13</v>
      </c>
      <c r="R48">
        <v>1069</v>
      </c>
      <c r="S48">
        <v>662</v>
      </c>
      <c r="T48" s="12">
        <v>82.934754354042113</v>
      </c>
      <c r="U48" s="9">
        <v>8.5358721081362096E-2</v>
      </c>
      <c r="V48" s="9">
        <v>7.0509487912659213E-3</v>
      </c>
      <c r="W48" s="9">
        <v>2.1575253444242267E-2</v>
      </c>
      <c r="X48" s="9">
        <v>4.224070704445022E-4</v>
      </c>
      <c r="Y48" s="9">
        <v>3.4734858331167143E-2</v>
      </c>
      <c r="Z48" s="9">
        <v>2.1510267741096958E-2</v>
      </c>
      <c r="AA48" s="9">
        <v>0.17065245645957888</v>
      </c>
      <c r="AB48" s="9" t="s">
        <v>4482</v>
      </c>
      <c r="AC48" s="9" t="s">
        <v>4486</v>
      </c>
      <c r="AD48" s="9" t="s">
        <v>4486</v>
      </c>
    </row>
    <row r="49" spans="1:30" x14ac:dyDescent="0.25">
      <c r="A49" t="s">
        <v>4483</v>
      </c>
      <c r="B49" t="s">
        <v>4571</v>
      </c>
      <c r="C49" t="s">
        <v>331</v>
      </c>
      <c r="D49" t="s">
        <v>27</v>
      </c>
      <c r="E49" t="s">
        <v>332</v>
      </c>
      <c r="F49" t="s">
        <v>1074</v>
      </c>
      <c r="G49" t="s">
        <v>42</v>
      </c>
      <c r="H49" t="s">
        <v>4543</v>
      </c>
      <c r="I49" t="s">
        <v>1162</v>
      </c>
      <c r="J49" s="7">
        <v>27163</v>
      </c>
      <c r="K49" t="s">
        <v>1226</v>
      </c>
      <c r="L49">
        <v>19406</v>
      </c>
      <c r="M49">
        <v>18235</v>
      </c>
      <c r="N49">
        <v>290</v>
      </c>
      <c r="O49">
        <v>70</v>
      </c>
      <c r="P49">
        <v>162</v>
      </c>
      <c r="Q49">
        <v>20</v>
      </c>
      <c r="R49">
        <v>37</v>
      </c>
      <c r="S49">
        <v>592</v>
      </c>
      <c r="T49" s="12">
        <v>93.965783778212923</v>
      </c>
      <c r="U49" s="9">
        <v>1.4943831804596517E-2</v>
      </c>
      <c r="V49" s="9">
        <v>3.6071318149026076E-3</v>
      </c>
      <c r="W49" s="9">
        <v>8.3479336287746054E-3</v>
      </c>
      <c r="X49" s="9">
        <v>1.0306090899721736E-3</v>
      </c>
      <c r="Y49" s="9">
        <v>1.906626816448521E-3</v>
      </c>
      <c r="Z49" s="9">
        <v>3.0506029063176336E-2</v>
      </c>
      <c r="AA49" s="9">
        <v>6.0342162217870761E-2</v>
      </c>
      <c r="AB49" s="9" t="s">
        <v>4482</v>
      </c>
      <c r="AC49" s="9" t="s">
        <v>4482</v>
      </c>
      <c r="AD49" s="9" t="s">
        <v>4482</v>
      </c>
    </row>
    <row r="50" spans="1:30" x14ac:dyDescent="0.25">
      <c r="A50" t="s">
        <v>4483</v>
      </c>
      <c r="B50" t="s">
        <v>4572</v>
      </c>
      <c r="C50" t="s">
        <v>165</v>
      </c>
      <c r="D50" t="s">
        <v>27</v>
      </c>
      <c r="E50" t="s">
        <v>166</v>
      </c>
      <c r="F50" t="s">
        <v>1064</v>
      </c>
      <c r="G50" t="s">
        <v>123</v>
      </c>
      <c r="H50" t="s">
        <v>4573</v>
      </c>
      <c r="I50" t="s">
        <v>1152</v>
      </c>
      <c r="J50" s="7">
        <v>24021</v>
      </c>
      <c r="K50" t="s">
        <v>1229</v>
      </c>
      <c r="L50">
        <v>246105</v>
      </c>
      <c r="M50">
        <v>199955</v>
      </c>
      <c r="N50">
        <v>22103</v>
      </c>
      <c r="O50">
        <v>618</v>
      </c>
      <c r="P50">
        <v>11186</v>
      </c>
      <c r="Q50">
        <v>174</v>
      </c>
      <c r="R50">
        <v>3917</v>
      </c>
      <c r="S50">
        <v>8152</v>
      </c>
      <c r="T50" s="12">
        <v>81.247841368521563</v>
      </c>
      <c r="U50" s="9">
        <v>8.9811259421791509E-2</v>
      </c>
      <c r="V50" s="9">
        <v>2.5111233010300482E-3</v>
      </c>
      <c r="W50" s="9">
        <v>4.5452144409906338E-2</v>
      </c>
      <c r="X50" s="9">
        <v>7.0701529834826598E-4</v>
      </c>
      <c r="Y50" s="9">
        <v>1.5915970825460677E-2</v>
      </c>
      <c r="Z50" s="9">
        <v>3.3124073058247494E-2</v>
      </c>
      <c r="AA50" s="9">
        <v>0.18752158631478433</v>
      </c>
      <c r="AB50" s="9" t="s">
        <v>4482</v>
      </c>
      <c r="AC50" s="9" t="s">
        <v>4482</v>
      </c>
      <c r="AD50" s="9" t="s">
        <v>4486</v>
      </c>
    </row>
    <row r="51" spans="1:30" x14ac:dyDescent="0.25">
      <c r="A51" t="s">
        <v>4483</v>
      </c>
      <c r="B51" t="s">
        <v>4574</v>
      </c>
      <c r="C51" t="s">
        <v>46</v>
      </c>
      <c r="D51" t="s">
        <v>27</v>
      </c>
      <c r="E51" t="s">
        <v>47</v>
      </c>
      <c r="F51" t="s">
        <v>1052</v>
      </c>
      <c r="G51" t="s">
        <v>48</v>
      </c>
      <c r="H51" t="s">
        <v>4575</v>
      </c>
      <c r="I51" t="s">
        <v>1139</v>
      </c>
      <c r="J51" s="7">
        <v>25027</v>
      </c>
      <c r="K51" t="s">
        <v>1226</v>
      </c>
      <c r="L51">
        <v>18517</v>
      </c>
      <c r="M51">
        <v>15296</v>
      </c>
      <c r="N51">
        <v>898</v>
      </c>
      <c r="O51">
        <v>0</v>
      </c>
      <c r="P51">
        <v>1472</v>
      </c>
      <c r="Q51">
        <v>0</v>
      </c>
      <c r="R51">
        <v>165</v>
      </c>
      <c r="S51">
        <v>686</v>
      </c>
      <c r="T51" s="12">
        <v>82.605173624237182</v>
      </c>
      <c r="U51" s="9">
        <v>4.8495976670086947E-2</v>
      </c>
      <c r="V51" s="9">
        <v>0</v>
      </c>
      <c r="W51" s="9">
        <v>7.9494518550521143E-2</v>
      </c>
      <c r="X51" s="9">
        <v>0</v>
      </c>
      <c r="Y51" s="9">
        <v>8.9107306799157526E-3</v>
      </c>
      <c r="Z51" s="9">
        <v>3.7047037857104281E-2</v>
      </c>
      <c r="AA51" s="9">
        <v>0.17394826375762812</v>
      </c>
      <c r="AB51" s="9" t="s">
        <v>4482</v>
      </c>
      <c r="AC51" s="9" t="s">
        <v>4482</v>
      </c>
      <c r="AD51" s="9" t="s">
        <v>4486</v>
      </c>
    </row>
    <row r="52" spans="1:30" x14ac:dyDescent="0.25">
      <c r="A52" t="s">
        <v>4483</v>
      </c>
      <c r="B52" t="s">
        <v>4576</v>
      </c>
      <c r="C52" t="s">
        <v>72</v>
      </c>
      <c r="D52" t="s">
        <v>27</v>
      </c>
      <c r="E52" t="s">
        <v>73</v>
      </c>
      <c r="F52" t="s">
        <v>1058</v>
      </c>
      <c r="G52" t="s">
        <v>74</v>
      </c>
      <c r="H52" t="s">
        <v>4577</v>
      </c>
      <c r="I52" t="s">
        <v>1145</v>
      </c>
      <c r="J52" s="7">
        <v>39057</v>
      </c>
      <c r="K52" t="s">
        <v>1229</v>
      </c>
      <c r="L52">
        <v>164825</v>
      </c>
      <c r="M52">
        <v>142066</v>
      </c>
      <c r="N52">
        <v>11355</v>
      </c>
      <c r="O52">
        <v>205</v>
      </c>
      <c r="P52">
        <v>4932</v>
      </c>
      <c r="Q52">
        <v>37</v>
      </c>
      <c r="R52">
        <v>775</v>
      </c>
      <c r="S52">
        <v>5455</v>
      </c>
      <c r="T52" s="12">
        <v>86.192021841346886</v>
      </c>
      <c r="U52" s="9">
        <v>6.8891248293644777E-2</v>
      </c>
      <c r="V52" s="9">
        <v>1.2437433641741241E-3</v>
      </c>
      <c r="W52" s="9">
        <v>2.9922645229789172E-2</v>
      </c>
      <c r="X52" s="9">
        <v>2.2448050963142727E-4</v>
      </c>
      <c r="Y52" s="9">
        <v>4.7019566206582741E-3</v>
      </c>
      <c r="Z52" s="9">
        <v>3.3095707568633399E-2</v>
      </c>
      <c r="AA52" s="9">
        <v>0.13807978158653117</v>
      </c>
      <c r="AB52" s="9" t="s">
        <v>4482</v>
      </c>
      <c r="AC52" s="9" t="s">
        <v>4482</v>
      </c>
      <c r="AD52" s="9" t="s">
        <v>4486</v>
      </c>
    </row>
    <row r="53" spans="1:30" x14ac:dyDescent="0.25">
      <c r="A53" t="s">
        <v>4483</v>
      </c>
      <c r="B53" t="s">
        <v>4578</v>
      </c>
      <c r="C53" t="s">
        <v>492</v>
      </c>
      <c r="D53" t="s">
        <v>27</v>
      </c>
      <c r="E53" t="s">
        <v>493</v>
      </c>
      <c r="F53" t="s">
        <v>1091</v>
      </c>
      <c r="G53" t="s">
        <v>382</v>
      </c>
      <c r="H53" t="s">
        <v>4579</v>
      </c>
      <c r="I53" t="s">
        <v>1178</v>
      </c>
      <c r="J53" s="7">
        <v>47065</v>
      </c>
      <c r="K53" t="s">
        <v>1229</v>
      </c>
      <c r="L53">
        <v>354589</v>
      </c>
      <c r="M53">
        <v>267357</v>
      </c>
      <c r="N53">
        <v>69258</v>
      </c>
      <c r="O53">
        <v>540</v>
      </c>
      <c r="P53">
        <v>7165</v>
      </c>
      <c r="Q53">
        <v>143</v>
      </c>
      <c r="R53">
        <v>3478</v>
      </c>
      <c r="S53">
        <v>6648</v>
      </c>
      <c r="T53" s="12">
        <v>75.399124056301801</v>
      </c>
      <c r="U53" s="9">
        <v>0.19531908773255799</v>
      </c>
      <c r="V53" s="9">
        <v>1.5228898809607743E-3</v>
      </c>
      <c r="W53" s="9">
        <v>2.0206492587192496E-2</v>
      </c>
      <c r="X53" s="9">
        <v>4.0328380180998282E-4</v>
      </c>
      <c r="Y53" s="9">
        <v>9.8085388999658765E-3</v>
      </c>
      <c r="Z53" s="9">
        <v>1.8748466534494867E-2</v>
      </c>
      <c r="AA53" s="9">
        <v>0.24600875943698197</v>
      </c>
      <c r="AB53" s="9" t="s">
        <v>4482</v>
      </c>
      <c r="AC53" s="9" t="s">
        <v>4486</v>
      </c>
      <c r="AD53" s="9" t="s">
        <v>4486</v>
      </c>
    </row>
    <row r="54" spans="1:30" x14ac:dyDescent="0.25">
      <c r="A54" t="s">
        <v>4483</v>
      </c>
      <c r="B54" t="s">
        <v>4580</v>
      </c>
      <c r="C54" t="s">
        <v>495</v>
      </c>
      <c r="D54" t="s">
        <v>27</v>
      </c>
      <c r="E54" t="s">
        <v>496</v>
      </c>
      <c r="F54" t="s">
        <v>1092</v>
      </c>
      <c r="G54" t="s">
        <v>123</v>
      </c>
      <c r="H54" t="s">
        <v>4581</v>
      </c>
      <c r="I54" t="s">
        <v>1179</v>
      </c>
      <c r="J54" s="7">
        <v>24025</v>
      </c>
      <c r="K54" t="s">
        <v>1229</v>
      </c>
      <c r="L54">
        <v>250132</v>
      </c>
      <c r="M54">
        <v>198611</v>
      </c>
      <c r="N54">
        <v>33702</v>
      </c>
      <c r="O54">
        <v>444</v>
      </c>
      <c r="P54">
        <v>6564</v>
      </c>
      <c r="Q54">
        <v>11</v>
      </c>
      <c r="R54">
        <v>3267</v>
      </c>
      <c r="S54">
        <v>7533</v>
      </c>
      <c r="T54" s="12">
        <v>79.402475492939729</v>
      </c>
      <c r="U54" s="9">
        <v>0.13473685893848047</v>
      </c>
      <c r="V54" s="9">
        <v>1.7750627668590984E-3</v>
      </c>
      <c r="W54" s="9">
        <v>2.6242144147889914E-2</v>
      </c>
      <c r="X54" s="9">
        <v>4.397678026002271E-5</v>
      </c>
      <c r="Y54" s="9">
        <v>1.3061103737226744E-2</v>
      </c>
      <c r="Z54" s="9">
        <v>3.0116098699886459E-2</v>
      </c>
      <c r="AA54" s="9">
        <v>0.20597524507060272</v>
      </c>
      <c r="AB54" s="9" t="s">
        <v>4482</v>
      </c>
      <c r="AC54" s="9" t="s">
        <v>4482</v>
      </c>
      <c r="AD54" s="9" t="s">
        <v>4486</v>
      </c>
    </row>
    <row r="55" spans="1:30" x14ac:dyDescent="0.25">
      <c r="A55" t="s">
        <v>4483</v>
      </c>
      <c r="B55" t="s">
        <v>4582</v>
      </c>
      <c r="C55" t="s">
        <v>169</v>
      </c>
      <c r="D55" t="s">
        <v>27</v>
      </c>
      <c r="E55" t="s">
        <v>170</v>
      </c>
      <c r="F55" t="s">
        <v>1065</v>
      </c>
      <c r="G55" t="s">
        <v>42</v>
      </c>
      <c r="H55" t="s">
        <v>4508</v>
      </c>
      <c r="I55" t="s">
        <v>1153</v>
      </c>
      <c r="J55" s="7">
        <v>27053</v>
      </c>
      <c r="K55" t="s">
        <v>1229</v>
      </c>
      <c r="L55">
        <v>1224763</v>
      </c>
      <c r="M55">
        <v>894712</v>
      </c>
      <c r="N55">
        <v>155667</v>
      </c>
      <c r="O55">
        <v>8162</v>
      </c>
      <c r="P55">
        <v>85759</v>
      </c>
      <c r="Q55">
        <v>457</v>
      </c>
      <c r="R55">
        <v>35160</v>
      </c>
      <c r="S55">
        <v>44846</v>
      </c>
      <c r="T55" s="12">
        <v>73.051847581940336</v>
      </c>
      <c r="U55" s="9">
        <v>0.12709969194039991</v>
      </c>
      <c r="V55" s="9">
        <v>6.6641464511909649E-3</v>
      </c>
      <c r="W55" s="9">
        <v>7.0020893838236453E-2</v>
      </c>
      <c r="X55" s="9">
        <v>3.7313341438302756E-4</v>
      </c>
      <c r="Y55" s="9">
        <v>2.8707594857127462E-2</v>
      </c>
      <c r="Z55" s="9">
        <v>3.6616063679258765E-2</v>
      </c>
      <c r="AA55" s="9">
        <v>0.26948152418059657</v>
      </c>
      <c r="AB55" s="9" t="s">
        <v>4482</v>
      </c>
      <c r="AC55" s="9" t="s">
        <v>4486</v>
      </c>
      <c r="AD55" s="9" t="s">
        <v>4486</v>
      </c>
    </row>
    <row r="56" spans="1:30" x14ac:dyDescent="0.25">
      <c r="A56" t="s">
        <v>4483</v>
      </c>
      <c r="B56" t="s">
        <v>4583</v>
      </c>
      <c r="C56" t="s">
        <v>503</v>
      </c>
      <c r="D56" t="s">
        <v>27</v>
      </c>
      <c r="E56" t="s">
        <v>504</v>
      </c>
      <c r="F56" t="s">
        <v>1093</v>
      </c>
      <c r="G56" t="s">
        <v>357</v>
      </c>
      <c r="H56" t="s">
        <v>4584</v>
      </c>
      <c r="I56" t="s">
        <v>1180</v>
      </c>
      <c r="J56" s="7">
        <v>51087</v>
      </c>
      <c r="K56" t="s">
        <v>1229</v>
      </c>
      <c r="L56">
        <v>324073</v>
      </c>
      <c r="M56">
        <v>186351</v>
      </c>
      <c r="N56">
        <v>95640</v>
      </c>
      <c r="O56">
        <v>608</v>
      </c>
      <c r="P56">
        <v>25861</v>
      </c>
      <c r="Q56">
        <v>156</v>
      </c>
      <c r="R56">
        <v>5848</v>
      </c>
      <c r="S56">
        <v>9609</v>
      </c>
      <c r="T56" s="12">
        <v>57.5027848663727</v>
      </c>
      <c r="U56" s="9">
        <v>0.29511869239338051</v>
      </c>
      <c r="V56" s="9">
        <v>1.8761205037136695E-3</v>
      </c>
      <c r="W56" s="9">
        <v>7.9799921622597372E-2</v>
      </c>
      <c r="X56" s="9">
        <v>4.8137302397916517E-4</v>
      </c>
      <c r="Y56" s="9">
        <v>1.8045316950193322E-2</v>
      </c>
      <c r="Z56" s="9">
        <v>2.9650726842408964E-2</v>
      </c>
      <c r="AA56" s="9">
        <v>0.42497215133627297</v>
      </c>
      <c r="AB56" s="9" t="s">
        <v>4486</v>
      </c>
      <c r="AC56" s="9" t="s">
        <v>4486</v>
      </c>
      <c r="AD56" s="9" t="s">
        <v>4486</v>
      </c>
    </row>
    <row r="57" spans="1:30" x14ac:dyDescent="0.25">
      <c r="A57" t="s">
        <v>4483</v>
      </c>
      <c r="B57" t="s">
        <v>4585</v>
      </c>
      <c r="C57" t="s">
        <v>737</v>
      </c>
      <c r="D57" t="s">
        <v>27</v>
      </c>
      <c r="E57" t="s">
        <v>738</v>
      </c>
      <c r="F57" t="s">
        <v>1114</v>
      </c>
      <c r="G57" t="s">
        <v>323</v>
      </c>
      <c r="H57" t="s">
        <v>4586</v>
      </c>
      <c r="I57">
        <v>55109</v>
      </c>
      <c r="J57" s="7">
        <v>55109</v>
      </c>
      <c r="K57" t="s">
        <v>1227</v>
      </c>
      <c r="L57">
        <v>31074</v>
      </c>
      <c r="M57">
        <v>29536</v>
      </c>
      <c r="N57">
        <v>469</v>
      </c>
      <c r="O57">
        <v>73</v>
      </c>
      <c r="P57">
        <v>443</v>
      </c>
      <c r="Q57">
        <v>0</v>
      </c>
      <c r="R57">
        <v>52</v>
      </c>
      <c r="S57">
        <v>501</v>
      </c>
      <c r="T57" s="12">
        <v>95.050524554289765</v>
      </c>
      <c r="U57" s="9">
        <v>1.5093003797386883E-2</v>
      </c>
      <c r="V57" s="9">
        <v>2.349230868249984E-3</v>
      </c>
      <c r="W57" s="9">
        <v>1.4256291433352643E-2</v>
      </c>
      <c r="X57" s="9">
        <v>0</v>
      </c>
      <c r="Y57" s="9">
        <v>1.6734247280684818E-3</v>
      </c>
      <c r="Z57" s="9">
        <v>1.6122803630044411E-2</v>
      </c>
      <c r="AA57" s="9">
        <v>4.94947544571024E-2</v>
      </c>
      <c r="AB57" s="9" t="s">
        <v>4482</v>
      </c>
      <c r="AC57" s="9" t="s">
        <v>4482</v>
      </c>
      <c r="AD57" s="9" t="s">
        <v>4486</v>
      </c>
    </row>
    <row r="58" spans="1:30" x14ac:dyDescent="0.25">
      <c r="A58" t="s">
        <v>4483</v>
      </c>
      <c r="B58" t="s">
        <v>4587</v>
      </c>
      <c r="C58" t="s">
        <v>945</v>
      </c>
      <c r="D58" t="s">
        <v>27</v>
      </c>
      <c r="E58" t="s">
        <v>946</v>
      </c>
      <c r="F58" t="s">
        <v>1059</v>
      </c>
      <c r="G58" t="s">
        <v>86</v>
      </c>
      <c r="H58" t="s">
        <v>4496</v>
      </c>
      <c r="I58" t="s">
        <v>1147</v>
      </c>
      <c r="J58" s="7">
        <v>48439</v>
      </c>
      <c r="K58" t="s">
        <v>1227</v>
      </c>
      <c r="L58">
        <v>151243</v>
      </c>
      <c r="M58">
        <v>106678</v>
      </c>
      <c r="N58">
        <v>20230</v>
      </c>
      <c r="O58">
        <v>902</v>
      </c>
      <c r="P58">
        <v>11279</v>
      </c>
      <c r="Q58">
        <v>1633</v>
      </c>
      <c r="R58">
        <v>5213</v>
      </c>
      <c r="S58">
        <v>5308</v>
      </c>
      <c r="T58" s="12">
        <v>70.534173482409102</v>
      </c>
      <c r="U58" s="9">
        <v>0.13375825658046983</v>
      </c>
      <c r="V58" s="9">
        <v>5.9639123794159067E-3</v>
      </c>
      <c r="W58" s="9">
        <v>7.4575352247707338E-2</v>
      </c>
      <c r="X58" s="9">
        <v>1.0797193919718598E-2</v>
      </c>
      <c r="Y58" s="9">
        <v>3.446771090232275E-2</v>
      </c>
      <c r="Z58" s="9">
        <v>3.5095839146274538E-2</v>
      </c>
      <c r="AA58" s="9">
        <v>0.29465826517590898</v>
      </c>
      <c r="AB58" s="9" t="s">
        <v>4486</v>
      </c>
      <c r="AC58" s="9" t="s">
        <v>4486</v>
      </c>
      <c r="AD58" s="9" t="s">
        <v>4482</v>
      </c>
    </row>
    <row r="59" spans="1:30" x14ac:dyDescent="0.25">
      <c r="A59" t="s">
        <v>4483</v>
      </c>
      <c r="B59" t="s">
        <v>4588</v>
      </c>
      <c r="C59" t="s">
        <v>746</v>
      </c>
      <c r="D59" t="s">
        <v>27</v>
      </c>
      <c r="E59" t="s">
        <v>747</v>
      </c>
      <c r="F59" t="s">
        <v>1115</v>
      </c>
      <c r="G59" t="s">
        <v>310</v>
      </c>
      <c r="H59" t="s">
        <v>4589</v>
      </c>
      <c r="I59" t="s">
        <v>1201</v>
      </c>
      <c r="J59" s="7">
        <v>19103</v>
      </c>
      <c r="K59" t="s">
        <v>1227</v>
      </c>
      <c r="L59">
        <v>116107</v>
      </c>
      <c r="M59">
        <v>93260</v>
      </c>
      <c r="N59">
        <v>8770</v>
      </c>
      <c r="O59">
        <v>208</v>
      </c>
      <c r="P59">
        <v>8516</v>
      </c>
      <c r="Q59">
        <v>161</v>
      </c>
      <c r="R59">
        <v>2258</v>
      </c>
      <c r="S59">
        <v>2934</v>
      </c>
      <c r="T59" s="12">
        <v>80.322461178051284</v>
      </c>
      <c r="U59" s="9">
        <v>7.5533774880067531E-2</v>
      </c>
      <c r="V59" s="9">
        <v>1.7914509891737793E-3</v>
      </c>
      <c r="W59" s="9">
        <v>7.334613761444185E-2</v>
      </c>
      <c r="X59" s="9">
        <v>1.3866519675816273E-3</v>
      </c>
      <c r="Y59" s="9">
        <v>1.9447578526703816E-2</v>
      </c>
      <c r="Z59" s="9">
        <v>2.5269794241518598E-2</v>
      </c>
      <c r="AA59" s="9">
        <v>0.1967753882194872</v>
      </c>
      <c r="AB59" s="9" t="s">
        <v>4482</v>
      </c>
      <c r="AC59" s="9" t="s">
        <v>4486</v>
      </c>
      <c r="AD59" s="9" t="s">
        <v>4486</v>
      </c>
    </row>
    <row r="60" spans="1:30" x14ac:dyDescent="0.25">
      <c r="A60" t="s">
        <v>4483</v>
      </c>
      <c r="B60" t="s">
        <v>4590</v>
      </c>
      <c r="C60" t="s">
        <v>172</v>
      </c>
      <c r="D60" t="s">
        <v>27</v>
      </c>
      <c r="E60" t="s">
        <v>173</v>
      </c>
      <c r="F60" t="s">
        <v>1066</v>
      </c>
      <c r="G60" t="s">
        <v>141</v>
      </c>
      <c r="H60" t="s">
        <v>4562</v>
      </c>
      <c r="I60" t="s">
        <v>1154</v>
      </c>
      <c r="J60" s="7">
        <v>36103</v>
      </c>
      <c r="K60" t="s">
        <v>1226</v>
      </c>
      <c r="L60">
        <v>18254</v>
      </c>
      <c r="M60">
        <v>15589</v>
      </c>
      <c r="N60">
        <v>844</v>
      </c>
      <c r="O60">
        <v>1</v>
      </c>
      <c r="P60">
        <v>440</v>
      </c>
      <c r="Q60">
        <v>0</v>
      </c>
      <c r="R60">
        <v>1153</v>
      </c>
      <c r="S60">
        <v>227</v>
      </c>
      <c r="T60" s="12">
        <v>85.400460173112748</v>
      </c>
      <c r="U60" s="9">
        <v>4.6236441327928125E-2</v>
      </c>
      <c r="V60" s="9">
        <v>5.4782513421715792E-5</v>
      </c>
      <c r="W60" s="9">
        <v>2.4104305905554946E-2</v>
      </c>
      <c r="X60" s="9">
        <v>0</v>
      </c>
      <c r="Y60" s="9">
        <v>6.3164237975238305E-2</v>
      </c>
      <c r="Z60" s="9">
        <v>1.2435630546729484E-2</v>
      </c>
      <c r="AA60" s="9">
        <v>0.14599539826887259</v>
      </c>
      <c r="AB60" s="9" t="s">
        <v>4482</v>
      </c>
      <c r="AC60" s="9" t="s">
        <v>4482</v>
      </c>
      <c r="AD60" s="9" t="s">
        <v>4482</v>
      </c>
    </row>
    <row r="61" spans="1:30" x14ac:dyDescent="0.25">
      <c r="A61" t="s">
        <v>4483</v>
      </c>
      <c r="B61" t="s">
        <v>4591</v>
      </c>
      <c r="C61" t="s">
        <v>1006</v>
      </c>
      <c r="D61" t="s">
        <v>27</v>
      </c>
      <c r="E61" t="s">
        <v>1007</v>
      </c>
      <c r="F61" t="s">
        <v>1133</v>
      </c>
      <c r="G61" t="s">
        <v>728</v>
      </c>
      <c r="H61" t="s">
        <v>4592</v>
      </c>
      <c r="I61" t="s">
        <v>1219</v>
      </c>
      <c r="J61" s="7">
        <v>29095</v>
      </c>
      <c r="K61" t="s">
        <v>1227</v>
      </c>
      <c r="L61">
        <v>31899</v>
      </c>
      <c r="M61">
        <v>30427</v>
      </c>
      <c r="N61">
        <v>455</v>
      </c>
      <c r="O61">
        <v>58</v>
      </c>
      <c r="P61">
        <v>208</v>
      </c>
      <c r="Q61">
        <v>8</v>
      </c>
      <c r="R61">
        <v>53</v>
      </c>
      <c r="S61">
        <v>690</v>
      </c>
      <c r="T61" s="12">
        <v>95.385435280102826</v>
      </c>
      <c r="U61" s="9">
        <v>1.4263770024138688E-2</v>
      </c>
      <c r="V61" s="9">
        <v>1.8182388162638328E-3</v>
      </c>
      <c r="W61" s="9">
        <v>6.5205805824634002E-3</v>
      </c>
      <c r="X61" s="9">
        <v>2.5079156086397694E-4</v>
      </c>
      <c r="Y61" s="9">
        <v>1.6614940907238472E-3</v>
      </c>
      <c r="Z61" s="9">
        <v>2.163077212451801E-2</v>
      </c>
      <c r="AA61" s="9">
        <v>4.6145647198971754E-2</v>
      </c>
      <c r="AB61" s="9" t="s">
        <v>4482</v>
      </c>
      <c r="AC61" s="9" t="s">
        <v>4482</v>
      </c>
      <c r="AD61" s="9" t="s">
        <v>4482</v>
      </c>
    </row>
    <row r="62" spans="1:30" x14ac:dyDescent="0.25">
      <c r="A62" t="s">
        <v>4483</v>
      </c>
      <c r="B62" t="s">
        <v>4593</v>
      </c>
      <c r="C62" t="s">
        <v>1014</v>
      </c>
      <c r="D62" t="s">
        <v>27</v>
      </c>
      <c r="E62" t="s">
        <v>1015</v>
      </c>
      <c r="F62" t="s">
        <v>1134</v>
      </c>
      <c r="G62" t="s">
        <v>728</v>
      </c>
      <c r="H62" t="s">
        <v>4594</v>
      </c>
      <c r="I62" t="s">
        <v>1220</v>
      </c>
      <c r="J62" s="7">
        <v>29051</v>
      </c>
      <c r="K62" t="s">
        <v>1227</v>
      </c>
      <c r="L62">
        <v>72582</v>
      </c>
      <c r="M62">
        <v>59306</v>
      </c>
      <c r="N62">
        <v>9104</v>
      </c>
      <c r="O62">
        <v>352</v>
      </c>
      <c r="P62">
        <v>1178</v>
      </c>
      <c r="Q62">
        <v>42</v>
      </c>
      <c r="R62">
        <v>1068</v>
      </c>
      <c r="S62">
        <v>1532</v>
      </c>
      <c r="T62" s="12">
        <v>81.708963654900671</v>
      </c>
      <c r="U62" s="9">
        <v>0.12543054751866853</v>
      </c>
      <c r="V62" s="9">
        <v>4.849687250282439E-3</v>
      </c>
      <c r="W62" s="9">
        <v>1.6229919263729298E-2</v>
      </c>
      <c r="X62" s="9">
        <v>5.7865586509051829E-4</v>
      </c>
      <c r="Y62" s="9">
        <v>1.4714391998016036E-2</v>
      </c>
      <c r="Z62" s="9">
        <v>2.1107161555206526E-2</v>
      </c>
      <c r="AA62" s="9">
        <v>0.18291036345099335</v>
      </c>
      <c r="AB62" s="9" t="s">
        <v>4482</v>
      </c>
      <c r="AC62" s="9" t="s">
        <v>4486</v>
      </c>
      <c r="AD62" s="9" t="s">
        <v>4486</v>
      </c>
    </row>
    <row r="63" spans="1:30" x14ac:dyDescent="0.25">
      <c r="A63" t="s">
        <v>4483</v>
      </c>
      <c r="B63" t="s">
        <v>4595</v>
      </c>
      <c r="C63" t="s">
        <v>1023</v>
      </c>
      <c r="D63" t="s">
        <v>27</v>
      </c>
      <c r="E63" t="s">
        <v>1024</v>
      </c>
      <c r="F63" t="s">
        <v>1102</v>
      </c>
      <c r="G63" t="s">
        <v>620</v>
      </c>
      <c r="H63" t="s">
        <v>4517</v>
      </c>
      <c r="I63" t="s">
        <v>1189</v>
      </c>
      <c r="J63" s="7">
        <v>49035</v>
      </c>
      <c r="K63" t="s">
        <v>1227</v>
      </c>
      <c r="L63">
        <v>259879</v>
      </c>
      <c r="M63">
        <v>230016</v>
      </c>
      <c r="N63">
        <v>3233</v>
      </c>
      <c r="O63">
        <v>963</v>
      </c>
      <c r="P63">
        <v>6387</v>
      </c>
      <c r="Q63">
        <v>2784</v>
      </c>
      <c r="R63">
        <v>10009</v>
      </c>
      <c r="S63">
        <v>6487</v>
      </c>
      <c r="T63" s="12">
        <v>88.508882980156145</v>
      </c>
      <c r="U63" s="9">
        <v>1.2440404957691848E-2</v>
      </c>
      <c r="V63" s="9">
        <v>3.7055706694269254E-3</v>
      </c>
      <c r="W63" s="9">
        <v>2.4576822290373598E-2</v>
      </c>
      <c r="X63" s="9">
        <v>1.0712677823140769E-2</v>
      </c>
      <c r="Y63" s="9">
        <v>3.8514077705393661E-2</v>
      </c>
      <c r="Z63" s="9">
        <v>2.4961616752411698E-2</v>
      </c>
      <c r="AA63" s="9">
        <v>0.11491117019843851</v>
      </c>
      <c r="AB63" s="9" t="s">
        <v>4482</v>
      </c>
      <c r="AC63" s="9" t="s">
        <v>4482</v>
      </c>
      <c r="AD63" s="9" t="s">
        <v>4482</v>
      </c>
    </row>
    <row r="64" spans="1:30" x14ac:dyDescent="0.25">
      <c r="A64" t="s">
        <v>4483</v>
      </c>
      <c r="B64" t="s">
        <v>4596</v>
      </c>
      <c r="C64" t="s">
        <v>1026</v>
      </c>
      <c r="D64" t="s">
        <v>27</v>
      </c>
      <c r="E64" t="s">
        <v>1027</v>
      </c>
      <c r="F64" t="s">
        <v>1067</v>
      </c>
      <c r="G64" t="s">
        <v>205</v>
      </c>
      <c r="H64" t="s">
        <v>4597</v>
      </c>
      <c r="I64" t="s">
        <v>1155</v>
      </c>
      <c r="J64" s="7">
        <v>53033</v>
      </c>
      <c r="K64" t="s">
        <v>1227</v>
      </c>
      <c r="L64">
        <v>140169</v>
      </c>
      <c r="M64">
        <v>83210</v>
      </c>
      <c r="N64">
        <v>13850</v>
      </c>
      <c r="O64">
        <v>1430</v>
      </c>
      <c r="P64">
        <v>18619</v>
      </c>
      <c r="Q64">
        <v>3024</v>
      </c>
      <c r="R64">
        <v>9137</v>
      </c>
      <c r="S64">
        <v>10899</v>
      </c>
      <c r="T64" s="12">
        <v>59.364053392690252</v>
      </c>
      <c r="U64" s="9">
        <v>9.8809294494503069E-2</v>
      </c>
      <c r="V64" s="9">
        <v>1.0201970478493819E-2</v>
      </c>
      <c r="W64" s="9">
        <v>0.13283250932802546</v>
      </c>
      <c r="X64" s="9">
        <v>2.1573957151723989E-2</v>
      </c>
      <c r="Y64" s="9">
        <v>6.5185597386012595E-2</v>
      </c>
      <c r="Z64" s="9">
        <v>7.7756137234338552E-2</v>
      </c>
      <c r="AA64" s="9">
        <v>0.40635946607309748</v>
      </c>
      <c r="AB64" s="9" t="s">
        <v>4486</v>
      </c>
      <c r="AC64" s="9" t="s">
        <v>4486</v>
      </c>
      <c r="AD64" s="9" t="s">
        <v>4486</v>
      </c>
    </row>
    <row r="65" spans="1:30" x14ac:dyDescent="0.25">
      <c r="A65" t="s">
        <v>4483</v>
      </c>
      <c r="B65" t="s">
        <v>4598</v>
      </c>
      <c r="C65" t="s">
        <v>1028</v>
      </c>
      <c r="D65" t="s">
        <v>27</v>
      </c>
      <c r="E65" t="s">
        <v>1029</v>
      </c>
      <c r="F65" t="s">
        <v>1067</v>
      </c>
      <c r="G65" t="s">
        <v>205</v>
      </c>
      <c r="H65" t="s">
        <v>4597</v>
      </c>
      <c r="I65" t="s">
        <v>1155</v>
      </c>
      <c r="J65" s="7">
        <v>53033</v>
      </c>
      <c r="K65" t="s">
        <v>1227</v>
      </c>
      <c r="L65">
        <v>136834</v>
      </c>
      <c r="M65">
        <v>77895</v>
      </c>
      <c r="N65">
        <v>3795</v>
      </c>
      <c r="O65">
        <v>378</v>
      </c>
      <c r="P65">
        <v>44688</v>
      </c>
      <c r="Q65">
        <v>431</v>
      </c>
      <c r="R65">
        <v>2843</v>
      </c>
      <c r="S65">
        <v>6804</v>
      </c>
      <c r="T65" s="12">
        <v>56.926641039507722</v>
      </c>
      <c r="U65" s="9">
        <v>2.7734335033690456E-2</v>
      </c>
      <c r="V65" s="9">
        <v>2.7624713156086935E-3</v>
      </c>
      <c r="W65" s="9">
        <v>0.32658549775640555</v>
      </c>
      <c r="X65" s="9">
        <v>3.1498019498077965E-3</v>
      </c>
      <c r="Y65" s="9">
        <v>2.0776999868453747E-2</v>
      </c>
      <c r="Z65" s="9">
        <v>4.9724483680956486E-2</v>
      </c>
      <c r="AA65" s="9">
        <v>0.43073358960492275</v>
      </c>
      <c r="AB65" s="9" t="s">
        <v>4486</v>
      </c>
      <c r="AC65" s="9" t="s">
        <v>4486</v>
      </c>
      <c r="AD65" s="9" t="s">
        <v>4486</v>
      </c>
    </row>
    <row r="66" spans="1:30" x14ac:dyDescent="0.25">
      <c r="A66" t="s">
        <v>4483</v>
      </c>
      <c r="B66" t="s">
        <v>4599</v>
      </c>
      <c r="C66" t="s">
        <v>509</v>
      </c>
      <c r="D66" t="s">
        <v>27</v>
      </c>
      <c r="E66" t="s">
        <v>510</v>
      </c>
      <c r="F66" t="s">
        <v>1094</v>
      </c>
      <c r="G66" t="s">
        <v>382</v>
      </c>
      <c r="H66" t="s">
        <v>4600</v>
      </c>
      <c r="I66" t="s">
        <v>1181</v>
      </c>
      <c r="J66" s="7">
        <v>47093</v>
      </c>
      <c r="K66" t="s">
        <v>1229</v>
      </c>
      <c r="L66">
        <v>452286</v>
      </c>
      <c r="M66">
        <v>386348</v>
      </c>
      <c r="N66">
        <v>40131</v>
      </c>
      <c r="O66">
        <v>1373</v>
      </c>
      <c r="P66">
        <v>9710</v>
      </c>
      <c r="Q66">
        <v>242</v>
      </c>
      <c r="R66">
        <v>4808</v>
      </c>
      <c r="S66">
        <v>9674</v>
      </c>
      <c r="T66" s="12">
        <v>85.421171559588402</v>
      </c>
      <c r="U66" s="9">
        <v>8.8729255382656108E-2</v>
      </c>
      <c r="V66" s="9">
        <v>3.0356898068920994E-3</v>
      </c>
      <c r="W66" s="9">
        <v>2.1468716696957234E-2</v>
      </c>
      <c r="X66" s="9">
        <v>5.3505967463065402E-4</v>
      </c>
      <c r="Y66" s="9">
        <v>1.0630441800099937E-2</v>
      </c>
      <c r="Z66" s="9">
        <v>2.1389121042879947E-2</v>
      </c>
      <c r="AA66" s="9">
        <v>0.14578828440411598</v>
      </c>
      <c r="AB66" s="9" t="s">
        <v>4482</v>
      </c>
      <c r="AC66" s="9" t="s">
        <v>4482</v>
      </c>
      <c r="AD66" s="9" t="s">
        <v>4486</v>
      </c>
    </row>
    <row r="67" spans="1:30" x14ac:dyDescent="0.25">
      <c r="A67" t="s">
        <v>4483</v>
      </c>
      <c r="B67" t="s">
        <v>4601</v>
      </c>
      <c r="C67" t="s">
        <v>515</v>
      </c>
      <c r="D67" t="s">
        <v>27</v>
      </c>
      <c r="E67" t="s">
        <v>516</v>
      </c>
      <c r="F67" t="s">
        <v>1074</v>
      </c>
      <c r="G67" t="s">
        <v>42</v>
      </c>
      <c r="H67" t="s">
        <v>4543</v>
      </c>
      <c r="I67" t="s">
        <v>1162</v>
      </c>
      <c r="J67" s="7">
        <v>27163</v>
      </c>
      <c r="K67" t="s">
        <v>1226</v>
      </c>
      <c r="L67">
        <v>8621</v>
      </c>
      <c r="M67">
        <v>8108</v>
      </c>
      <c r="N67">
        <v>23</v>
      </c>
      <c r="O67">
        <v>0</v>
      </c>
      <c r="P67">
        <v>177</v>
      </c>
      <c r="Q67">
        <v>0</v>
      </c>
      <c r="R67">
        <v>148</v>
      </c>
      <c r="S67">
        <v>165</v>
      </c>
      <c r="T67" s="12">
        <v>94.049414221088043</v>
      </c>
      <c r="U67" s="9">
        <v>2.6679039554576033E-3</v>
      </c>
      <c r="V67" s="9">
        <v>0</v>
      </c>
      <c r="W67" s="9">
        <v>2.0531260874608513E-2</v>
      </c>
      <c r="X67" s="9">
        <v>0</v>
      </c>
      <c r="Y67" s="9">
        <v>1.7167381974248927E-2</v>
      </c>
      <c r="Z67" s="9">
        <v>1.9139310984804547E-2</v>
      </c>
      <c r="AA67" s="9">
        <v>5.9505857789119591E-2</v>
      </c>
      <c r="AB67" s="9" t="s">
        <v>4482</v>
      </c>
      <c r="AC67" s="9" t="s">
        <v>4482</v>
      </c>
      <c r="AD67" s="9" t="s">
        <v>4482</v>
      </c>
    </row>
    <row r="68" spans="1:30" x14ac:dyDescent="0.25">
      <c r="A68" t="s">
        <v>4483</v>
      </c>
      <c r="B68" t="s">
        <v>4602</v>
      </c>
      <c r="C68" t="s">
        <v>755</v>
      </c>
      <c r="D68" t="s">
        <v>27</v>
      </c>
      <c r="E68" t="s">
        <v>756</v>
      </c>
      <c r="F68" t="s">
        <v>1116</v>
      </c>
      <c r="G68" t="s">
        <v>323</v>
      </c>
      <c r="H68" t="s">
        <v>4603</v>
      </c>
      <c r="I68" t="s">
        <v>1202</v>
      </c>
      <c r="J68" s="7">
        <v>55085</v>
      </c>
      <c r="K68" t="s">
        <v>1227</v>
      </c>
      <c r="L68">
        <v>17830</v>
      </c>
      <c r="M68">
        <v>15069</v>
      </c>
      <c r="N68">
        <v>99</v>
      </c>
      <c r="O68">
        <v>1916</v>
      </c>
      <c r="P68">
        <v>168</v>
      </c>
      <c r="Q68">
        <v>10</v>
      </c>
      <c r="R68">
        <v>68</v>
      </c>
      <c r="S68">
        <v>500</v>
      </c>
      <c r="T68" s="12">
        <v>84.514862591138524</v>
      </c>
      <c r="U68" s="9">
        <v>5.5524397083567024E-3</v>
      </c>
      <c r="V68" s="9">
        <v>0.10745933819405497</v>
      </c>
      <c r="W68" s="9">
        <v>9.4223219293325857E-3</v>
      </c>
      <c r="X68" s="9">
        <v>5.6085249579360629E-4</v>
      </c>
      <c r="Y68" s="9">
        <v>3.8137969713965226E-3</v>
      </c>
      <c r="Z68" s="9">
        <v>2.8042624789680313E-2</v>
      </c>
      <c r="AA68" s="9">
        <v>0.15485137408861468</v>
      </c>
      <c r="AB68" s="9" t="s">
        <v>4482</v>
      </c>
      <c r="AC68" s="9" t="s">
        <v>4486</v>
      </c>
      <c r="AD68" s="9" t="s">
        <v>4486</v>
      </c>
    </row>
    <row r="69" spans="1:30" x14ac:dyDescent="0.25">
      <c r="A69" t="s">
        <v>4483</v>
      </c>
      <c r="B69" t="s">
        <v>4604</v>
      </c>
      <c r="C69" t="s">
        <v>177</v>
      </c>
      <c r="D69" t="s">
        <v>27</v>
      </c>
      <c r="E69" t="s">
        <v>178</v>
      </c>
      <c r="F69" t="s">
        <v>1063</v>
      </c>
      <c r="G69" t="s">
        <v>141</v>
      </c>
      <c r="H69" t="s">
        <v>4554</v>
      </c>
      <c r="I69" t="s">
        <v>1151</v>
      </c>
      <c r="J69" s="7">
        <v>36119</v>
      </c>
      <c r="K69" t="s">
        <v>1226</v>
      </c>
      <c r="L69">
        <v>6111</v>
      </c>
      <c r="M69">
        <v>5353</v>
      </c>
      <c r="N69">
        <v>144</v>
      </c>
      <c r="O69">
        <v>17</v>
      </c>
      <c r="P69">
        <v>205</v>
      </c>
      <c r="Q69">
        <v>0</v>
      </c>
      <c r="R69">
        <v>116</v>
      </c>
      <c r="S69">
        <v>276</v>
      </c>
      <c r="T69" s="12">
        <v>87.596138111602031</v>
      </c>
      <c r="U69" s="9">
        <v>2.3564064801178203E-2</v>
      </c>
      <c r="V69" s="9">
        <v>2.7818687612502046E-3</v>
      </c>
      <c r="W69" s="9">
        <v>3.3546064473899524E-2</v>
      </c>
      <c r="X69" s="9">
        <v>0</v>
      </c>
      <c r="Y69" s="9">
        <v>1.8982163312060218E-2</v>
      </c>
      <c r="Z69" s="9">
        <v>4.5164457535591555E-2</v>
      </c>
      <c r="AA69" s="9">
        <v>0.12403861888397971</v>
      </c>
      <c r="AB69" s="9" t="s">
        <v>4482</v>
      </c>
      <c r="AC69" s="9" t="s">
        <v>4482</v>
      </c>
      <c r="AD69" s="9" t="s">
        <v>4482</v>
      </c>
    </row>
    <row r="70" spans="1:30" x14ac:dyDescent="0.25">
      <c r="A70" t="s">
        <v>4483</v>
      </c>
      <c r="B70" t="s">
        <v>4605</v>
      </c>
      <c r="C70" t="s">
        <v>523</v>
      </c>
      <c r="D70" t="s">
        <v>27</v>
      </c>
      <c r="E70" t="s">
        <v>524</v>
      </c>
      <c r="F70" t="s">
        <v>1060</v>
      </c>
      <c r="G70" t="s">
        <v>48</v>
      </c>
      <c r="H70" t="s">
        <v>4498</v>
      </c>
      <c r="I70" t="s">
        <v>1148</v>
      </c>
      <c r="J70" s="7">
        <v>25017</v>
      </c>
      <c r="K70" t="s">
        <v>1226</v>
      </c>
      <c r="L70">
        <v>33339</v>
      </c>
      <c r="M70">
        <v>22756</v>
      </c>
      <c r="N70">
        <v>271</v>
      </c>
      <c r="O70">
        <v>46</v>
      </c>
      <c r="P70">
        <v>9086</v>
      </c>
      <c r="Q70">
        <v>0</v>
      </c>
      <c r="R70">
        <v>191</v>
      </c>
      <c r="S70">
        <v>989</v>
      </c>
      <c r="T70" s="12">
        <v>68.25639641260986</v>
      </c>
      <c r="U70" s="9">
        <v>8.1286181349170643E-3</v>
      </c>
      <c r="V70" s="9">
        <v>1.3797654398752211E-3</v>
      </c>
      <c r="W70" s="9">
        <v>0.27253366927622302</v>
      </c>
      <c r="X70" s="9">
        <v>0</v>
      </c>
      <c r="Y70" s="9">
        <v>5.7290260655688532E-3</v>
      </c>
      <c r="Z70" s="9">
        <v>2.9664956957317256E-2</v>
      </c>
      <c r="AA70" s="9">
        <v>0.31743603587390146</v>
      </c>
      <c r="AB70" s="9" t="s">
        <v>4486</v>
      </c>
      <c r="AC70" s="9" t="s">
        <v>4486</v>
      </c>
      <c r="AD70" s="9" t="s">
        <v>4486</v>
      </c>
    </row>
    <row r="71" spans="1:30" x14ac:dyDescent="0.25">
      <c r="A71" t="s">
        <v>4483</v>
      </c>
      <c r="B71" t="s">
        <v>4606</v>
      </c>
      <c r="C71" t="s">
        <v>533</v>
      </c>
      <c r="D71" t="s">
        <v>27</v>
      </c>
      <c r="E71" t="s">
        <v>534</v>
      </c>
      <c r="F71" t="s">
        <v>1095</v>
      </c>
      <c r="G71" t="s">
        <v>310</v>
      </c>
      <c r="H71" t="s">
        <v>4607</v>
      </c>
      <c r="I71" t="s">
        <v>1182</v>
      </c>
      <c r="J71" s="7">
        <v>19113</v>
      </c>
      <c r="K71" t="s">
        <v>1229</v>
      </c>
      <c r="L71">
        <v>220008</v>
      </c>
      <c r="M71">
        <v>195466</v>
      </c>
      <c r="N71">
        <v>10863</v>
      </c>
      <c r="O71">
        <v>342</v>
      </c>
      <c r="P71">
        <v>4991</v>
      </c>
      <c r="Q71">
        <v>134</v>
      </c>
      <c r="R71">
        <v>2074</v>
      </c>
      <c r="S71">
        <v>6138</v>
      </c>
      <c r="T71" s="12">
        <v>88.844951092687538</v>
      </c>
      <c r="U71" s="9">
        <v>4.937547725537253E-2</v>
      </c>
      <c r="V71" s="9">
        <v>1.5544889276753572E-3</v>
      </c>
      <c r="W71" s="9">
        <v>2.2685538707683358E-2</v>
      </c>
      <c r="X71" s="9">
        <v>6.0906876113595867E-4</v>
      </c>
      <c r="Y71" s="9">
        <v>9.4269299298207331E-3</v>
      </c>
      <c r="Z71" s="9">
        <v>2.7898985491436674E-2</v>
      </c>
      <c r="AA71" s="9">
        <v>0.11155048907312462</v>
      </c>
      <c r="AB71" s="9" t="s">
        <v>4482</v>
      </c>
      <c r="AC71" s="9" t="s">
        <v>4486</v>
      </c>
      <c r="AD71" s="9" t="s">
        <v>4486</v>
      </c>
    </row>
    <row r="72" spans="1:30" x14ac:dyDescent="0.25">
      <c r="A72" t="s">
        <v>4483</v>
      </c>
      <c r="B72" t="s">
        <v>4608</v>
      </c>
      <c r="C72" t="s">
        <v>768</v>
      </c>
      <c r="D72" t="s">
        <v>27</v>
      </c>
      <c r="E72" t="s">
        <v>555</v>
      </c>
      <c r="F72" t="s">
        <v>1096</v>
      </c>
      <c r="G72" t="s">
        <v>357</v>
      </c>
      <c r="H72" t="s">
        <v>4609</v>
      </c>
      <c r="I72" t="s">
        <v>1183</v>
      </c>
      <c r="J72" s="7">
        <v>51107</v>
      </c>
      <c r="K72" t="s">
        <v>1229</v>
      </c>
      <c r="L72">
        <v>374558</v>
      </c>
      <c r="M72">
        <v>250975</v>
      </c>
      <c r="N72">
        <v>28333</v>
      </c>
      <c r="O72">
        <v>977</v>
      </c>
      <c r="P72">
        <v>64423</v>
      </c>
      <c r="Q72">
        <v>330</v>
      </c>
      <c r="R72">
        <v>11230</v>
      </c>
      <c r="S72">
        <v>18290</v>
      </c>
      <c r="T72" s="12">
        <v>67.00564398571116</v>
      </c>
      <c r="U72" s="9">
        <v>7.5643825522349009E-2</v>
      </c>
      <c r="V72" s="9">
        <v>2.6084077766327244E-3</v>
      </c>
      <c r="W72" s="9">
        <v>0.17199739426203686</v>
      </c>
      <c r="X72" s="9">
        <v>8.8103845065383728E-4</v>
      </c>
      <c r="Y72" s="9">
        <v>2.9982005457098768E-2</v>
      </c>
      <c r="Z72" s="9">
        <v>4.8830888674117223E-2</v>
      </c>
      <c r="AA72" s="9">
        <v>0.32994356014288839</v>
      </c>
      <c r="AB72" s="9" t="s">
        <v>4486</v>
      </c>
      <c r="AC72" s="9" t="s">
        <v>4486</v>
      </c>
      <c r="AD72" s="9" t="s">
        <v>4486</v>
      </c>
    </row>
    <row r="73" spans="1:30" x14ac:dyDescent="0.25">
      <c r="A73" t="s">
        <v>4483</v>
      </c>
      <c r="B73" t="s">
        <v>4610</v>
      </c>
      <c r="C73" t="s">
        <v>559</v>
      </c>
      <c r="D73" t="s">
        <v>27</v>
      </c>
      <c r="E73" t="s">
        <v>560</v>
      </c>
      <c r="F73" t="s">
        <v>1086</v>
      </c>
      <c r="G73" t="s">
        <v>323</v>
      </c>
      <c r="H73" t="s">
        <v>4547</v>
      </c>
      <c r="I73" t="s">
        <v>1174</v>
      </c>
      <c r="J73" s="7">
        <v>55025</v>
      </c>
      <c r="K73" t="s">
        <v>1226</v>
      </c>
      <c r="L73">
        <v>248856</v>
      </c>
      <c r="M73">
        <v>196174</v>
      </c>
      <c r="N73">
        <v>16273</v>
      </c>
      <c r="O73">
        <v>947</v>
      </c>
      <c r="P73">
        <v>21836</v>
      </c>
      <c r="Q73">
        <v>120</v>
      </c>
      <c r="R73">
        <v>4802</v>
      </c>
      <c r="S73">
        <v>8704</v>
      </c>
      <c r="T73" s="12">
        <v>78.830327579001519</v>
      </c>
      <c r="U73" s="9">
        <v>6.5391230269714218E-2</v>
      </c>
      <c r="V73" s="9">
        <v>3.8054135725077956E-3</v>
      </c>
      <c r="W73" s="9">
        <v>8.7745523515607424E-2</v>
      </c>
      <c r="X73" s="9">
        <v>4.8220657729771435E-4</v>
      </c>
      <c r="Y73" s="9">
        <v>1.9296299868196868E-2</v>
      </c>
      <c r="Z73" s="9">
        <v>3.497605040666088E-2</v>
      </c>
      <c r="AA73" s="9">
        <v>0.21169672420998489</v>
      </c>
      <c r="AB73" s="9" t="s">
        <v>4482</v>
      </c>
      <c r="AC73" s="9" t="s">
        <v>4486</v>
      </c>
      <c r="AD73" s="9" t="s">
        <v>4486</v>
      </c>
    </row>
    <row r="74" spans="1:30" x14ac:dyDescent="0.25">
      <c r="A74" t="s">
        <v>4483</v>
      </c>
      <c r="B74" t="s">
        <v>4611</v>
      </c>
      <c r="C74" t="s">
        <v>191</v>
      </c>
      <c r="D74" t="s">
        <v>27</v>
      </c>
      <c r="E74" t="s">
        <v>192</v>
      </c>
      <c r="F74" t="s">
        <v>1063</v>
      </c>
      <c r="G74" t="s">
        <v>141</v>
      </c>
      <c r="H74" t="s">
        <v>4554</v>
      </c>
      <c r="I74" t="s">
        <v>1151</v>
      </c>
      <c r="J74" s="7">
        <v>36119</v>
      </c>
      <c r="K74" t="s">
        <v>1226</v>
      </c>
      <c r="L74">
        <v>29945</v>
      </c>
      <c r="M74">
        <v>24453</v>
      </c>
      <c r="N74">
        <v>1175</v>
      </c>
      <c r="O74">
        <v>17</v>
      </c>
      <c r="P74">
        <v>1389</v>
      </c>
      <c r="Q74">
        <v>0</v>
      </c>
      <c r="R74">
        <v>2050</v>
      </c>
      <c r="S74">
        <v>861</v>
      </c>
      <c r="T74" s="12">
        <v>81.659709467356819</v>
      </c>
      <c r="U74" s="9">
        <v>3.9238604107530474E-2</v>
      </c>
      <c r="V74" s="9">
        <v>5.6770746368341965E-4</v>
      </c>
      <c r="W74" s="9">
        <v>4.6385039238604105E-2</v>
      </c>
      <c r="X74" s="9">
        <v>0</v>
      </c>
      <c r="Y74" s="9">
        <v>6.8458841208882959E-2</v>
      </c>
      <c r="Z74" s="9">
        <v>2.875271330773084E-2</v>
      </c>
      <c r="AA74" s="9">
        <v>0.1834029053264318</v>
      </c>
      <c r="AB74" s="9" t="s">
        <v>4482</v>
      </c>
      <c r="AC74" s="9" t="s">
        <v>4482</v>
      </c>
      <c r="AD74" s="9" t="s">
        <v>4482</v>
      </c>
    </row>
    <row r="75" spans="1:30" x14ac:dyDescent="0.25">
      <c r="A75" t="s">
        <v>4483</v>
      </c>
      <c r="B75" t="s">
        <v>4612</v>
      </c>
      <c r="C75" t="s">
        <v>882</v>
      </c>
      <c r="D75" t="s">
        <v>27</v>
      </c>
      <c r="E75" t="s">
        <v>883</v>
      </c>
      <c r="F75" t="s">
        <v>1065</v>
      </c>
      <c r="G75" t="s">
        <v>42</v>
      </c>
      <c r="H75" t="s">
        <v>4508</v>
      </c>
      <c r="I75" t="s">
        <v>1153</v>
      </c>
      <c r="J75" s="7">
        <v>27053</v>
      </c>
      <c r="K75" t="s">
        <v>1226</v>
      </c>
      <c r="L75">
        <v>68362</v>
      </c>
      <c r="M75">
        <v>58230</v>
      </c>
      <c r="N75">
        <v>2871</v>
      </c>
      <c r="O75">
        <v>96</v>
      </c>
      <c r="P75">
        <v>5098</v>
      </c>
      <c r="Q75">
        <v>0</v>
      </c>
      <c r="R75">
        <v>467</v>
      </c>
      <c r="S75">
        <v>1600</v>
      </c>
      <c r="T75" s="12">
        <v>85.178900558789977</v>
      </c>
      <c r="U75" s="9">
        <v>4.1997015886018549E-2</v>
      </c>
      <c r="V75" s="9">
        <v>1.4042889324478512E-3</v>
      </c>
      <c r="W75" s="9">
        <v>7.4573593516866099E-2</v>
      </c>
      <c r="X75" s="9">
        <v>0</v>
      </c>
      <c r="Y75" s="9">
        <v>6.8312805359702763E-3</v>
      </c>
      <c r="Z75" s="9">
        <v>2.340481554079752E-2</v>
      </c>
      <c r="AA75" s="9">
        <v>0.14821099441210028</v>
      </c>
      <c r="AB75" s="9" t="s">
        <v>4482</v>
      </c>
      <c r="AC75" s="9" t="s">
        <v>4482</v>
      </c>
      <c r="AD75" s="9" t="s">
        <v>4482</v>
      </c>
    </row>
    <row r="76" spans="1:30" x14ac:dyDescent="0.25">
      <c r="A76" t="s">
        <v>4483</v>
      </c>
      <c r="B76" t="s">
        <v>4613</v>
      </c>
      <c r="C76" t="s">
        <v>198</v>
      </c>
      <c r="D76" t="s">
        <v>27</v>
      </c>
      <c r="E76" t="s">
        <v>199</v>
      </c>
      <c r="F76" t="s">
        <v>1060</v>
      </c>
      <c r="G76" t="s">
        <v>48</v>
      </c>
      <c r="H76" t="s">
        <v>4498</v>
      </c>
      <c r="I76" t="s">
        <v>1148</v>
      </c>
      <c r="J76" s="7">
        <v>25017</v>
      </c>
      <c r="K76" t="s">
        <v>1226</v>
      </c>
      <c r="L76">
        <v>39771</v>
      </c>
      <c r="M76">
        <v>31186</v>
      </c>
      <c r="N76">
        <v>1062</v>
      </c>
      <c r="O76">
        <v>39</v>
      </c>
      <c r="P76">
        <v>2146</v>
      </c>
      <c r="Q76">
        <v>0</v>
      </c>
      <c r="R76">
        <v>2187</v>
      </c>
      <c r="S76">
        <v>3151</v>
      </c>
      <c r="T76" s="12">
        <v>78.41391969022655</v>
      </c>
      <c r="U76" s="9">
        <v>2.6702873953383117E-2</v>
      </c>
      <c r="V76" s="9">
        <v>9.8061401523723323E-4</v>
      </c>
      <c r="W76" s="9">
        <v>5.3958914787156469E-2</v>
      </c>
      <c r="X76" s="9">
        <v>0</v>
      </c>
      <c r="Y76" s="9">
        <v>5.4989816700610997E-2</v>
      </c>
      <c r="Z76" s="9">
        <v>7.9228583641346703E-2</v>
      </c>
      <c r="AA76" s="9">
        <v>0.21586080309773453</v>
      </c>
      <c r="AB76" s="9" t="s">
        <v>4482</v>
      </c>
      <c r="AC76" s="9" t="s">
        <v>4486</v>
      </c>
      <c r="AD76" s="9" t="s">
        <v>4482</v>
      </c>
    </row>
    <row r="77" spans="1:30" x14ac:dyDescent="0.25">
      <c r="A77" t="s">
        <v>4483</v>
      </c>
      <c r="B77" t="s">
        <v>4614</v>
      </c>
      <c r="C77" t="s">
        <v>955</v>
      </c>
      <c r="D77" t="s">
        <v>27</v>
      </c>
      <c r="E77" t="s">
        <v>956</v>
      </c>
      <c r="F77" t="s">
        <v>1069</v>
      </c>
      <c r="G77" t="s">
        <v>86</v>
      </c>
      <c r="H77" t="s">
        <v>4540</v>
      </c>
      <c r="I77" t="s">
        <v>1157</v>
      </c>
      <c r="J77" s="7">
        <v>48085</v>
      </c>
      <c r="K77" t="s">
        <v>1227</v>
      </c>
      <c r="L77">
        <v>128893</v>
      </c>
      <c r="M77">
        <v>103166</v>
      </c>
      <c r="N77">
        <v>14344</v>
      </c>
      <c r="O77">
        <v>587</v>
      </c>
      <c r="P77">
        <v>5720</v>
      </c>
      <c r="Q77">
        <v>42</v>
      </c>
      <c r="R77">
        <v>2404</v>
      </c>
      <c r="S77">
        <v>2630</v>
      </c>
      <c r="T77" s="12">
        <v>80.040033205837403</v>
      </c>
      <c r="U77" s="9">
        <v>0.1112861055293926</v>
      </c>
      <c r="V77" s="9">
        <v>4.5541650826654671E-3</v>
      </c>
      <c r="W77" s="9">
        <v>4.4377894843009316E-2</v>
      </c>
      <c r="X77" s="9">
        <v>3.2585167542069777E-4</v>
      </c>
      <c r="Y77" s="9">
        <v>1.8651129231222797E-2</v>
      </c>
      <c r="Z77" s="9">
        <v>2.0404521579915125E-2</v>
      </c>
      <c r="AA77" s="9">
        <v>0.19959966794162601</v>
      </c>
      <c r="AB77" s="9" t="s">
        <v>4482</v>
      </c>
      <c r="AC77" s="9" t="s">
        <v>4482</v>
      </c>
      <c r="AD77" s="9" t="s">
        <v>4482</v>
      </c>
    </row>
    <row r="78" spans="1:30" x14ac:dyDescent="0.25">
      <c r="A78" t="s">
        <v>4483</v>
      </c>
      <c r="B78" t="s">
        <v>4615</v>
      </c>
      <c r="C78" t="s">
        <v>203</v>
      </c>
      <c r="D78" t="s">
        <v>27</v>
      </c>
      <c r="E78" t="s">
        <v>204</v>
      </c>
      <c r="F78" t="s">
        <v>1067</v>
      </c>
      <c r="G78" t="s">
        <v>205</v>
      </c>
      <c r="H78" t="s">
        <v>4597</v>
      </c>
      <c r="I78" t="s">
        <v>1155</v>
      </c>
      <c r="J78" s="7">
        <v>53033</v>
      </c>
      <c r="K78" t="s">
        <v>1226</v>
      </c>
      <c r="L78">
        <v>24768</v>
      </c>
      <c r="M78">
        <v>18554</v>
      </c>
      <c r="N78">
        <v>447</v>
      </c>
      <c r="O78">
        <v>8</v>
      </c>
      <c r="P78">
        <v>4683</v>
      </c>
      <c r="Q78">
        <v>17</v>
      </c>
      <c r="R78">
        <v>152</v>
      </c>
      <c r="S78">
        <v>907</v>
      </c>
      <c r="T78" s="12">
        <v>74.911175710594307</v>
      </c>
      <c r="U78" s="9">
        <v>1.804748062015504E-2</v>
      </c>
      <c r="V78" s="9">
        <v>3.2299741602067185E-4</v>
      </c>
      <c r="W78" s="9">
        <v>0.18907461240310078</v>
      </c>
      <c r="X78" s="9">
        <v>6.863695090439276E-4</v>
      </c>
      <c r="Y78" s="9">
        <v>6.1369509043927651E-3</v>
      </c>
      <c r="Z78" s="9">
        <v>3.661983204134367E-2</v>
      </c>
      <c r="AA78" s="9">
        <v>0.25088824289405687</v>
      </c>
      <c r="AB78" s="9" t="s">
        <v>4482</v>
      </c>
      <c r="AC78" s="9" t="s">
        <v>4486</v>
      </c>
      <c r="AD78" s="9" t="s">
        <v>4482</v>
      </c>
    </row>
    <row r="79" spans="1:30" x14ac:dyDescent="0.25">
      <c r="A79" t="s">
        <v>4483</v>
      </c>
      <c r="B79" t="s">
        <v>4616</v>
      </c>
      <c r="C79" t="s">
        <v>769</v>
      </c>
      <c r="D79" t="s">
        <v>27</v>
      </c>
      <c r="E79" t="s">
        <v>770</v>
      </c>
      <c r="F79" t="s">
        <v>1117</v>
      </c>
      <c r="G79" t="s">
        <v>771</v>
      </c>
      <c r="H79" t="s">
        <v>4617</v>
      </c>
      <c r="I79" t="s">
        <v>1203</v>
      </c>
      <c r="J79" s="7">
        <v>6041</v>
      </c>
      <c r="K79" t="s">
        <v>1227</v>
      </c>
      <c r="L79">
        <v>31703</v>
      </c>
      <c r="M79">
        <v>27228</v>
      </c>
      <c r="N79">
        <v>218</v>
      </c>
      <c r="O79">
        <v>87</v>
      </c>
      <c r="P79">
        <v>2151</v>
      </c>
      <c r="Q79">
        <v>46</v>
      </c>
      <c r="R79">
        <v>322</v>
      </c>
      <c r="S79">
        <v>1651</v>
      </c>
      <c r="T79" s="12">
        <v>85.884616597798313</v>
      </c>
      <c r="U79" s="9">
        <v>6.8763208529161275E-3</v>
      </c>
      <c r="V79" s="9">
        <v>2.7442197899252437E-3</v>
      </c>
      <c r="W79" s="9">
        <v>6.7848468599186196E-2</v>
      </c>
      <c r="X79" s="9">
        <v>1.4509667854777151E-3</v>
      </c>
      <c r="Y79" s="9">
        <v>1.0156767498344006E-2</v>
      </c>
      <c r="Z79" s="9">
        <v>5.2077090496167558E-2</v>
      </c>
      <c r="AA79" s="9">
        <v>0.14115383402201684</v>
      </c>
      <c r="AB79" s="9" t="s">
        <v>4482</v>
      </c>
      <c r="AC79" s="9" t="s">
        <v>4482</v>
      </c>
      <c r="AD79" s="9" t="s">
        <v>4482</v>
      </c>
    </row>
    <row r="80" spans="1:30" x14ac:dyDescent="0.25">
      <c r="A80" t="s">
        <v>4483</v>
      </c>
      <c r="B80" t="s">
        <v>4618</v>
      </c>
      <c r="C80" t="s">
        <v>778</v>
      </c>
      <c r="D80" t="s">
        <v>27</v>
      </c>
      <c r="E80" t="s">
        <v>779</v>
      </c>
      <c r="F80" t="s">
        <v>1118</v>
      </c>
      <c r="G80" t="s">
        <v>323</v>
      </c>
      <c r="H80" t="s">
        <v>4619</v>
      </c>
      <c r="I80" t="s">
        <v>1204</v>
      </c>
      <c r="J80" s="7">
        <v>55073</v>
      </c>
      <c r="K80" t="s">
        <v>1227</v>
      </c>
      <c r="L80">
        <v>12662</v>
      </c>
      <c r="M80">
        <v>12328</v>
      </c>
      <c r="N80">
        <v>31</v>
      </c>
      <c r="O80">
        <v>34</v>
      </c>
      <c r="P80">
        <v>138</v>
      </c>
      <c r="Q80">
        <v>0</v>
      </c>
      <c r="R80">
        <v>18</v>
      </c>
      <c r="S80">
        <v>113</v>
      </c>
      <c r="T80" s="12">
        <v>97.362186068551566</v>
      </c>
      <c r="U80" s="9">
        <v>2.448270415416206E-3</v>
      </c>
      <c r="V80" s="9">
        <v>2.6851998104564841E-3</v>
      </c>
      <c r="W80" s="9">
        <v>1.0898752171852788E-2</v>
      </c>
      <c r="X80" s="9">
        <v>0</v>
      </c>
      <c r="Y80" s="9">
        <v>1.421576370241668E-3</v>
      </c>
      <c r="Z80" s="9">
        <v>8.9243405465171382E-3</v>
      </c>
      <c r="AA80" s="9">
        <v>2.6378139314484284E-2</v>
      </c>
      <c r="AB80" s="9" t="s">
        <v>4482</v>
      </c>
      <c r="AC80" s="9" t="s">
        <v>4482</v>
      </c>
      <c r="AD80" s="9" t="s">
        <v>4482</v>
      </c>
    </row>
    <row r="81" spans="1:30" x14ac:dyDescent="0.25">
      <c r="A81" t="s">
        <v>4483</v>
      </c>
      <c r="B81" t="s">
        <v>4620</v>
      </c>
      <c r="C81" t="s">
        <v>563</v>
      </c>
      <c r="D81" t="s">
        <v>27</v>
      </c>
      <c r="E81" t="s">
        <v>564</v>
      </c>
      <c r="F81" t="s">
        <v>1097</v>
      </c>
      <c r="G81" t="s">
        <v>42</v>
      </c>
      <c r="H81" t="s">
        <v>4621</v>
      </c>
      <c r="I81" t="s">
        <v>1184</v>
      </c>
      <c r="J81" s="7">
        <v>27123</v>
      </c>
      <c r="K81" t="s">
        <v>1226</v>
      </c>
      <c r="L81">
        <v>12872</v>
      </c>
      <c r="M81">
        <v>9997</v>
      </c>
      <c r="N81">
        <v>731</v>
      </c>
      <c r="O81">
        <v>95</v>
      </c>
      <c r="P81">
        <v>1034</v>
      </c>
      <c r="Q81">
        <v>45</v>
      </c>
      <c r="R81">
        <v>489</v>
      </c>
      <c r="S81">
        <v>481</v>
      </c>
      <c r="T81" s="12">
        <v>77.664698570540708</v>
      </c>
      <c r="U81" s="9">
        <v>5.6789931634555625E-2</v>
      </c>
      <c r="V81" s="9">
        <v>7.3803604723430699E-3</v>
      </c>
      <c r="W81" s="9">
        <v>8.0329397141081421E-2</v>
      </c>
      <c r="X81" s="9">
        <v>3.4959602237414544E-3</v>
      </c>
      <c r="Y81" s="9">
        <v>3.7989434431323806E-2</v>
      </c>
      <c r="Z81" s="9">
        <v>3.7367930391547545E-2</v>
      </c>
      <c r="AA81" s="9">
        <v>0.22335301429459292</v>
      </c>
      <c r="AB81" s="9" t="s">
        <v>4482</v>
      </c>
      <c r="AC81" s="9" t="s">
        <v>4486</v>
      </c>
      <c r="AD81" s="9" t="s">
        <v>4482</v>
      </c>
    </row>
    <row r="82" spans="1:30" x14ac:dyDescent="0.25">
      <c r="A82" t="s">
        <v>4483</v>
      </c>
      <c r="B82" t="s">
        <v>4622</v>
      </c>
      <c r="C82" t="s">
        <v>1033</v>
      </c>
      <c r="D82" t="s">
        <v>27</v>
      </c>
      <c r="E82" t="s">
        <v>1034</v>
      </c>
      <c r="F82" t="s">
        <v>1097</v>
      </c>
      <c r="G82" t="s">
        <v>42</v>
      </c>
      <c r="H82" t="s">
        <v>4621</v>
      </c>
      <c r="I82" t="s">
        <v>1184</v>
      </c>
      <c r="J82" s="7">
        <v>27123</v>
      </c>
      <c r="K82" t="s">
        <v>1227</v>
      </c>
      <c r="L82">
        <v>78663</v>
      </c>
      <c r="M82">
        <v>65181</v>
      </c>
      <c r="N82">
        <v>3521</v>
      </c>
      <c r="O82">
        <v>337</v>
      </c>
      <c r="P82">
        <v>5722</v>
      </c>
      <c r="Q82">
        <v>67</v>
      </c>
      <c r="R82">
        <v>1234</v>
      </c>
      <c r="S82">
        <v>2601</v>
      </c>
      <c r="T82" s="12">
        <v>82.861065558140425</v>
      </c>
      <c r="U82" s="9">
        <v>4.4760560873600037E-2</v>
      </c>
      <c r="V82" s="9">
        <v>4.2840979876180669E-3</v>
      </c>
      <c r="W82" s="9">
        <v>7.2740678590951277E-2</v>
      </c>
      <c r="X82" s="9">
        <v>8.5173461474899253E-4</v>
      </c>
      <c r="Y82" s="9">
        <v>1.5687171859705324E-2</v>
      </c>
      <c r="Z82" s="9">
        <v>3.3065100491972081E-2</v>
      </c>
      <c r="AA82" s="9">
        <v>0.17138934441859577</v>
      </c>
      <c r="AB82" s="9" t="s">
        <v>4482</v>
      </c>
      <c r="AC82" s="9" t="s">
        <v>4486</v>
      </c>
      <c r="AD82" s="9" t="s">
        <v>4482</v>
      </c>
    </row>
    <row r="83" spans="1:30" x14ac:dyDescent="0.25">
      <c r="A83" t="s">
        <v>4483</v>
      </c>
      <c r="B83" t="s">
        <v>4623</v>
      </c>
      <c r="C83" t="s">
        <v>786</v>
      </c>
      <c r="D83" t="s">
        <v>27</v>
      </c>
      <c r="E83" t="s">
        <v>787</v>
      </c>
      <c r="F83" t="s">
        <v>1119</v>
      </c>
      <c r="G83" t="s">
        <v>771</v>
      </c>
      <c r="H83" t="s">
        <v>4624</v>
      </c>
      <c r="I83" t="s">
        <v>1205</v>
      </c>
      <c r="J83" s="7">
        <v>6085</v>
      </c>
      <c r="K83" t="s">
        <v>1227</v>
      </c>
      <c r="L83">
        <v>114426</v>
      </c>
      <c r="M83">
        <v>68113</v>
      </c>
      <c r="N83">
        <v>1722</v>
      </c>
      <c r="O83">
        <v>265</v>
      </c>
      <c r="P83">
        <v>33610</v>
      </c>
      <c r="Q83">
        <v>362</v>
      </c>
      <c r="R83">
        <v>4579</v>
      </c>
      <c r="S83">
        <v>5775</v>
      </c>
      <c r="T83" s="12">
        <v>59.525807071819337</v>
      </c>
      <c r="U83" s="9">
        <v>1.5049027318965969E-2</v>
      </c>
      <c r="V83" s="9">
        <v>2.315907223882684E-3</v>
      </c>
      <c r="W83" s="9">
        <v>0.29372695016866796</v>
      </c>
      <c r="X83" s="9">
        <v>3.1636166605491759E-3</v>
      </c>
      <c r="Y83" s="9">
        <v>4.0017128974184191E-2</v>
      </c>
      <c r="Z83" s="9">
        <v>5.0469298935556607E-2</v>
      </c>
      <c r="AA83" s="9">
        <v>0.40474192928180658</v>
      </c>
      <c r="AB83" s="9" t="s">
        <v>4486</v>
      </c>
      <c r="AC83" s="9" t="s">
        <v>4486</v>
      </c>
      <c r="AD83" s="9" t="s">
        <v>4482</v>
      </c>
    </row>
    <row r="84" spans="1:30" x14ac:dyDescent="0.25">
      <c r="A84" t="s">
        <v>4483</v>
      </c>
      <c r="B84" t="s">
        <v>4625</v>
      </c>
      <c r="C84" t="s">
        <v>789</v>
      </c>
      <c r="D84" t="s">
        <v>27</v>
      </c>
      <c r="E84" t="s">
        <v>790</v>
      </c>
      <c r="F84" t="s">
        <v>1120</v>
      </c>
      <c r="G84" t="s">
        <v>323</v>
      </c>
      <c r="H84" t="s">
        <v>4626</v>
      </c>
      <c r="I84" t="s">
        <v>1206</v>
      </c>
      <c r="J84" s="7">
        <v>55069</v>
      </c>
      <c r="K84" t="s">
        <v>1227</v>
      </c>
      <c r="L84">
        <v>29213</v>
      </c>
      <c r="M84">
        <v>28092</v>
      </c>
      <c r="N84">
        <v>226</v>
      </c>
      <c r="O84">
        <v>84</v>
      </c>
      <c r="P84">
        <v>175</v>
      </c>
      <c r="Q84">
        <v>11</v>
      </c>
      <c r="R84">
        <v>134</v>
      </c>
      <c r="S84">
        <v>491</v>
      </c>
      <c r="T84" s="12">
        <v>96.162667305651595</v>
      </c>
      <c r="U84" s="9">
        <v>7.7362817923527193E-3</v>
      </c>
      <c r="V84" s="9">
        <v>2.8754321706089755E-3</v>
      </c>
      <c r="W84" s="9">
        <v>5.9904836887686988E-3</v>
      </c>
      <c r="X84" s="9">
        <v>3.7654468900831821E-4</v>
      </c>
      <c r="Y84" s="9">
        <v>4.5869989388286035E-3</v>
      </c>
      <c r="Z84" s="9">
        <v>1.6807585663916748E-2</v>
      </c>
      <c r="AA84" s="9">
        <v>3.8373326943484068E-2</v>
      </c>
      <c r="AB84" s="9" t="s">
        <v>4482</v>
      </c>
      <c r="AC84" s="9" t="s">
        <v>4482</v>
      </c>
      <c r="AD84" s="9" t="s">
        <v>4486</v>
      </c>
    </row>
    <row r="85" spans="1:30" x14ac:dyDescent="0.25">
      <c r="A85" t="s">
        <v>4483</v>
      </c>
      <c r="B85" t="s">
        <v>4627</v>
      </c>
      <c r="C85" t="s">
        <v>570</v>
      </c>
      <c r="D85" t="s">
        <v>27</v>
      </c>
      <c r="E85" t="s">
        <v>571</v>
      </c>
      <c r="F85" t="s">
        <v>1098</v>
      </c>
      <c r="G85" t="s">
        <v>382</v>
      </c>
      <c r="H85" t="s">
        <v>4628</v>
      </c>
      <c r="I85" t="s">
        <v>1185</v>
      </c>
      <c r="J85" s="7">
        <v>47149</v>
      </c>
      <c r="K85" t="s">
        <v>1226</v>
      </c>
      <c r="L85">
        <v>126188</v>
      </c>
      <c r="M85">
        <v>92229</v>
      </c>
      <c r="N85">
        <v>22842</v>
      </c>
      <c r="O85">
        <v>249</v>
      </c>
      <c r="P85">
        <v>4535</v>
      </c>
      <c r="Q85">
        <v>0</v>
      </c>
      <c r="R85">
        <v>1519</v>
      </c>
      <c r="S85">
        <v>4814</v>
      </c>
      <c r="T85" s="12">
        <v>73.088566266205973</v>
      </c>
      <c r="U85" s="9">
        <v>0.18101562747646369</v>
      </c>
      <c r="V85" s="9">
        <v>1.9732462674739277E-3</v>
      </c>
      <c r="W85" s="9">
        <v>3.5938441056201857E-2</v>
      </c>
      <c r="X85" s="9">
        <v>0</v>
      </c>
      <c r="Y85" s="9">
        <v>1.2037594699971472E-2</v>
      </c>
      <c r="Z85" s="9">
        <v>3.8149427837829271E-2</v>
      </c>
      <c r="AA85" s="9">
        <v>0.26911433733794021</v>
      </c>
      <c r="AB85" s="9" t="s">
        <v>4482</v>
      </c>
      <c r="AC85" s="9" t="s">
        <v>4486</v>
      </c>
      <c r="AD85" s="9" t="s">
        <v>4486</v>
      </c>
    </row>
    <row r="86" spans="1:30" x14ac:dyDescent="0.25">
      <c r="A86" t="s">
        <v>4483</v>
      </c>
      <c r="B86" t="s">
        <v>4629</v>
      </c>
      <c r="C86" t="s">
        <v>575</v>
      </c>
      <c r="D86" t="s">
        <v>27</v>
      </c>
      <c r="E86" t="s">
        <v>576</v>
      </c>
      <c r="F86" t="s">
        <v>1074</v>
      </c>
      <c r="G86" t="s">
        <v>577</v>
      </c>
      <c r="H86" t="s">
        <v>4630</v>
      </c>
      <c r="I86" t="s">
        <v>1186</v>
      </c>
      <c r="J86" s="7">
        <v>44009</v>
      </c>
      <c r="K86" t="s">
        <v>1226</v>
      </c>
      <c r="L86">
        <v>15601</v>
      </c>
      <c r="M86">
        <v>14926</v>
      </c>
      <c r="N86">
        <v>91</v>
      </c>
      <c r="O86">
        <v>20</v>
      </c>
      <c r="P86">
        <v>319</v>
      </c>
      <c r="Q86">
        <v>9</v>
      </c>
      <c r="R86">
        <v>110</v>
      </c>
      <c r="S86">
        <v>126</v>
      </c>
      <c r="T86" s="12">
        <v>95.673354272162044</v>
      </c>
      <c r="U86" s="9">
        <v>5.8329594256778415E-3</v>
      </c>
      <c r="V86" s="9">
        <v>1.2819691045445804E-3</v>
      </c>
      <c r="W86" s="9">
        <v>2.0447407217486058E-2</v>
      </c>
      <c r="X86" s="9">
        <v>5.768860970450612E-4</v>
      </c>
      <c r="Y86" s="9">
        <v>7.0508300749951925E-3</v>
      </c>
      <c r="Z86" s="9">
        <v>8.0764053586308577E-3</v>
      </c>
      <c r="AA86" s="9">
        <v>4.3266457278379591E-2</v>
      </c>
      <c r="AB86" s="9" t="s">
        <v>4482</v>
      </c>
      <c r="AC86" s="9" t="s">
        <v>4482</v>
      </c>
      <c r="AD86" s="9" t="s">
        <v>4482</v>
      </c>
    </row>
    <row r="87" spans="1:30" x14ac:dyDescent="0.25">
      <c r="A87" t="s">
        <v>4483</v>
      </c>
      <c r="B87" t="s">
        <v>4631</v>
      </c>
      <c r="C87" t="s">
        <v>587</v>
      </c>
      <c r="D87" t="s">
        <v>27</v>
      </c>
      <c r="E87" t="s">
        <v>588</v>
      </c>
      <c r="F87" t="s">
        <v>1099</v>
      </c>
      <c r="G87" t="s">
        <v>589</v>
      </c>
      <c r="H87" t="s">
        <v>4632</v>
      </c>
      <c r="I87" t="s">
        <v>1187</v>
      </c>
      <c r="J87" s="7">
        <v>33011</v>
      </c>
      <c r="K87" t="s">
        <v>1226</v>
      </c>
      <c r="L87">
        <v>87642</v>
      </c>
      <c r="M87">
        <v>72633</v>
      </c>
      <c r="N87">
        <v>3276</v>
      </c>
      <c r="O87">
        <v>137</v>
      </c>
      <c r="P87">
        <v>6813</v>
      </c>
      <c r="Q87">
        <v>32</v>
      </c>
      <c r="R87">
        <v>1351</v>
      </c>
      <c r="S87">
        <v>3400</v>
      </c>
      <c r="T87" s="12">
        <v>82.874649140822896</v>
      </c>
      <c r="U87" s="9">
        <v>3.7379338673238859E-2</v>
      </c>
      <c r="V87" s="9">
        <v>1.5631774719883161E-3</v>
      </c>
      <c r="W87" s="9">
        <v>7.7736701581433559E-2</v>
      </c>
      <c r="X87" s="9">
        <v>3.6512174528194243E-4</v>
      </c>
      <c r="Y87" s="9">
        <v>1.5414983683622008E-2</v>
      </c>
      <c r="Z87" s="9">
        <v>3.8794185436206385E-2</v>
      </c>
      <c r="AA87" s="9">
        <v>0.17125350859177108</v>
      </c>
      <c r="AB87" s="9" t="s">
        <v>4482</v>
      </c>
      <c r="AC87" s="9" t="s">
        <v>4486</v>
      </c>
      <c r="AD87" s="9" t="s">
        <v>4486</v>
      </c>
    </row>
    <row r="88" spans="1:30" x14ac:dyDescent="0.25">
      <c r="A88" t="s">
        <v>4483</v>
      </c>
      <c r="B88" t="s">
        <v>4633</v>
      </c>
      <c r="C88" t="s">
        <v>216</v>
      </c>
      <c r="D88" t="s">
        <v>27</v>
      </c>
      <c r="E88" t="s">
        <v>217</v>
      </c>
      <c r="F88" t="s">
        <v>1068</v>
      </c>
      <c r="G88" t="s">
        <v>141</v>
      </c>
      <c r="H88" t="s">
        <v>4634</v>
      </c>
      <c r="I88" t="s">
        <v>1156</v>
      </c>
      <c r="J88" s="7">
        <v>36059</v>
      </c>
      <c r="K88" t="s">
        <v>1226</v>
      </c>
      <c r="L88">
        <v>231085</v>
      </c>
      <c r="M88">
        <v>154638</v>
      </c>
      <c r="N88">
        <v>13957</v>
      </c>
      <c r="O88">
        <v>509</v>
      </c>
      <c r="P88">
        <v>42124</v>
      </c>
      <c r="Q88">
        <v>123</v>
      </c>
      <c r="R88">
        <v>14702</v>
      </c>
      <c r="S88">
        <v>5032</v>
      </c>
      <c r="T88" s="12">
        <v>66.918233550425171</v>
      </c>
      <c r="U88" s="9">
        <v>6.039768916199667E-2</v>
      </c>
      <c r="V88" s="9">
        <v>2.2026527035506416E-3</v>
      </c>
      <c r="W88" s="9">
        <v>0.18228790271977843</v>
      </c>
      <c r="X88" s="9">
        <v>5.322716749248112E-4</v>
      </c>
      <c r="Y88" s="9">
        <v>6.3621611095484351E-2</v>
      </c>
      <c r="Z88" s="9">
        <v>2.1775537140013415E-2</v>
      </c>
      <c r="AA88" s="9">
        <v>0.33081766449574834</v>
      </c>
      <c r="AB88" s="9" t="s">
        <v>4486</v>
      </c>
      <c r="AC88" s="9" t="s">
        <v>4482</v>
      </c>
      <c r="AD88" s="9" t="s">
        <v>4486</v>
      </c>
    </row>
    <row r="89" spans="1:30" x14ac:dyDescent="0.25">
      <c r="A89" t="s">
        <v>4483</v>
      </c>
      <c r="B89" t="s">
        <v>4635</v>
      </c>
      <c r="C89" t="s">
        <v>961</v>
      </c>
      <c r="D89" t="s">
        <v>27</v>
      </c>
      <c r="E89" t="s">
        <v>962</v>
      </c>
      <c r="F89" t="s">
        <v>1127</v>
      </c>
      <c r="G89" t="s">
        <v>86</v>
      </c>
      <c r="H89" t="s">
        <v>4636</v>
      </c>
      <c r="I89" t="s">
        <v>1213</v>
      </c>
      <c r="J89" s="7">
        <v>48029</v>
      </c>
      <c r="K89" t="s">
        <v>1227</v>
      </c>
      <c r="L89">
        <v>609899</v>
      </c>
      <c r="M89">
        <v>485042</v>
      </c>
      <c r="N89">
        <v>43178</v>
      </c>
      <c r="O89">
        <v>3713</v>
      </c>
      <c r="P89">
        <v>27989</v>
      </c>
      <c r="Q89">
        <v>1021</v>
      </c>
      <c r="R89">
        <v>27957</v>
      </c>
      <c r="S89">
        <v>20999</v>
      </c>
      <c r="T89" s="12">
        <v>79.528249759386398</v>
      </c>
      <c r="U89" s="9">
        <v>7.0795328406834571E-2</v>
      </c>
      <c r="V89" s="9">
        <v>6.0878932413399598E-3</v>
      </c>
      <c r="W89" s="9">
        <v>4.5891204937210918E-2</v>
      </c>
      <c r="X89" s="9">
        <v>1.6740476701880148E-3</v>
      </c>
      <c r="Y89" s="9">
        <v>4.5838737233541947E-2</v>
      </c>
      <c r="Z89" s="9">
        <v>3.4430290917020684E-2</v>
      </c>
      <c r="AA89" s="9">
        <v>0.20471750240613609</v>
      </c>
      <c r="AB89" s="9" t="s">
        <v>4482</v>
      </c>
      <c r="AC89" s="9" t="s">
        <v>4482</v>
      </c>
      <c r="AD89" s="9" t="s">
        <v>4482</v>
      </c>
    </row>
    <row r="90" spans="1:30" x14ac:dyDescent="0.25">
      <c r="A90" t="s">
        <v>4483</v>
      </c>
      <c r="B90" t="s">
        <v>4637</v>
      </c>
      <c r="C90" t="s">
        <v>793</v>
      </c>
      <c r="D90" t="s">
        <v>27</v>
      </c>
      <c r="E90" t="s">
        <v>794</v>
      </c>
      <c r="F90" t="s">
        <v>1106</v>
      </c>
      <c r="G90" t="s">
        <v>323</v>
      </c>
      <c r="H90" t="s">
        <v>4566</v>
      </c>
      <c r="I90" t="s">
        <v>1193</v>
      </c>
      <c r="J90" s="7">
        <v>55133</v>
      </c>
      <c r="K90" t="s">
        <v>1227</v>
      </c>
      <c r="L90">
        <v>34652</v>
      </c>
      <c r="M90">
        <v>33090</v>
      </c>
      <c r="N90">
        <v>420</v>
      </c>
      <c r="O90">
        <v>57</v>
      </c>
      <c r="P90">
        <v>271</v>
      </c>
      <c r="Q90">
        <v>10</v>
      </c>
      <c r="R90">
        <v>466</v>
      </c>
      <c r="S90">
        <v>338</v>
      </c>
      <c r="T90" s="12">
        <v>95.492323675401138</v>
      </c>
      <c r="U90" s="9">
        <v>1.2120512524529609E-2</v>
      </c>
      <c r="V90" s="9">
        <v>1.6449266997575897E-3</v>
      </c>
      <c r="W90" s="9">
        <v>7.8206164146369626E-3</v>
      </c>
      <c r="X90" s="9">
        <v>2.8858363153641927E-4</v>
      </c>
      <c r="Y90" s="9">
        <v>1.3447997229597138E-2</v>
      </c>
      <c r="Z90" s="9">
        <v>9.7541267459309716E-3</v>
      </c>
      <c r="AA90" s="9">
        <v>4.5076763245988687E-2</v>
      </c>
      <c r="AB90" s="9" t="s">
        <v>4482</v>
      </c>
      <c r="AC90" s="9" t="s">
        <v>4482</v>
      </c>
      <c r="AD90" s="9" t="s">
        <v>4482</v>
      </c>
    </row>
    <row r="91" spans="1:30" x14ac:dyDescent="0.25">
      <c r="A91" t="s">
        <v>4483</v>
      </c>
      <c r="B91" t="s">
        <v>4638</v>
      </c>
      <c r="C91" t="s">
        <v>801</v>
      </c>
      <c r="D91" t="s">
        <v>27</v>
      </c>
      <c r="E91" t="s">
        <v>802</v>
      </c>
      <c r="F91" t="s">
        <v>1121</v>
      </c>
      <c r="G91" t="s">
        <v>368</v>
      </c>
      <c r="H91" t="s">
        <v>4639</v>
      </c>
      <c r="I91" t="s">
        <v>1207</v>
      </c>
      <c r="J91" s="7">
        <v>37135</v>
      </c>
      <c r="K91" t="s">
        <v>1229</v>
      </c>
      <c r="L91">
        <v>141812</v>
      </c>
      <c r="M91">
        <v>105901</v>
      </c>
      <c r="N91">
        <v>16509</v>
      </c>
      <c r="O91">
        <v>622</v>
      </c>
      <c r="P91">
        <v>10893</v>
      </c>
      <c r="Q91">
        <v>14</v>
      </c>
      <c r="R91">
        <v>3700</v>
      </c>
      <c r="S91">
        <v>4173</v>
      </c>
      <c r="T91" s="12">
        <v>74.677037204185822</v>
      </c>
      <c r="U91" s="9">
        <v>0.11641468987109695</v>
      </c>
      <c r="V91" s="9">
        <v>4.3860886243759344E-3</v>
      </c>
      <c r="W91" s="9">
        <v>7.6812963642004906E-2</v>
      </c>
      <c r="X91" s="9">
        <v>9.872225199559981E-5</v>
      </c>
      <c r="Y91" s="9">
        <v>2.6090880884551377E-2</v>
      </c>
      <c r="Z91" s="9">
        <v>2.9426282684117001E-2</v>
      </c>
      <c r="AA91" s="9">
        <v>0.25322962795814175</v>
      </c>
      <c r="AB91" s="9" t="s">
        <v>4482</v>
      </c>
      <c r="AC91" s="9" t="s">
        <v>4482</v>
      </c>
      <c r="AD91" s="9" t="s">
        <v>4486</v>
      </c>
    </row>
    <row r="92" spans="1:30" x14ac:dyDescent="0.25">
      <c r="A92" t="s">
        <v>4483</v>
      </c>
      <c r="B92" t="s">
        <v>4640</v>
      </c>
      <c r="C92" t="s">
        <v>592</v>
      </c>
      <c r="D92" t="s">
        <v>27</v>
      </c>
      <c r="E92" t="s">
        <v>593</v>
      </c>
      <c r="F92" t="s">
        <v>1100</v>
      </c>
      <c r="G92" t="s">
        <v>323</v>
      </c>
      <c r="H92" t="s">
        <v>4641</v>
      </c>
      <c r="I92" t="s">
        <v>1188</v>
      </c>
      <c r="J92" s="7">
        <v>55087</v>
      </c>
      <c r="K92" t="s">
        <v>1229</v>
      </c>
      <c r="L92">
        <v>183288</v>
      </c>
      <c r="M92">
        <v>164765</v>
      </c>
      <c r="N92">
        <v>2294</v>
      </c>
      <c r="O92">
        <v>3026</v>
      </c>
      <c r="P92">
        <v>6165</v>
      </c>
      <c r="Q92">
        <v>35</v>
      </c>
      <c r="R92">
        <v>3958</v>
      </c>
      <c r="S92">
        <v>3045</v>
      </c>
      <c r="T92" s="12">
        <v>89.89404652786871</v>
      </c>
      <c r="U92" s="9">
        <v>1.2515822094190563E-2</v>
      </c>
      <c r="V92" s="9">
        <v>1.6509536903670727E-2</v>
      </c>
      <c r="W92" s="9">
        <v>3.3635589891318582E-2</v>
      </c>
      <c r="X92" s="9">
        <v>1.9095630919645584E-4</v>
      </c>
      <c r="Y92" s="9">
        <v>2.1594430622844923E-2</v>
      </c>
      <c r="Z92" s="9">
        <v>1.661319890009166E-2</v>
      </c>
      <c r="AA92" s="9">
        <v>0.1010595347213129</v>
      </c>
      <c r="AB92" s="9" t="s">
        <v>4482</v>
      </c>
      <c r="AC92" s="9" t="s">
        <v>4482</v>
      </c>
      <c r="AD92" s="9" t="s">
        <v>4486</v>
      </c>
    </row>
    <row r="93" spans="1:30" x14ac:dyDescent="0.25">
      <c r="A93" t="s">
        <v>4483</v>
      </c>
      <c r="B93" t="s">
        <v>4642</v>
      </c>
      <c r="C93" t="s">
        <v>1036</v>
      </c>
      <c r="D93" t="s">
        <v>27</v>
      </c>
      <c r="E93" t="s">
        <v>1037</v>
      </c>
      <c r="F93" t="s">
        <v>1135</v>
      </c>
      <c r="G93" t="s">
        <v>42</v>
      </c>
      <c r="H93" t="s">
        <v>4643</v>
      </c>
      <c r="I93" t="s">
        <v>1221</v>
      </c>
      <c r="J93" s="7">
        <v>27057</v>
      </c>
      <c r="K93" t="s">
        <v>1227</v>
      </c>
      <c r="L93">
        <v>12170</v>
      </c>
      <c r="M93">
        <v>11549</v>
      </c>
      <c r="N93">
        <v>167</v>
      </c>
      <c r="O93">
        <v>171</v>
      </c>
      <c r="P93">
        <v>23</v>
      </c>
      <c r="Q93">
        <v>0</v>
      </c>
      <c r="R93">
        <v>52</v>
      </c>
      <c r="S93">
        <v>208</v>
      </c>
      <c r="T93" s="12">
        <v>94.897288414133115</v>
      </c>
      <c r="U93" s="9">
        <v>1.372226787181594E-2</v>
      </c>
      <c r="V93" s="9">
        <v>1.4050944946589976E-2</v>
      </c>
      <c r="W93" s="9">
        <v>1.8898931799506984E-3</v>
      </c>
      <c r="X93" s="9">
        <v>0</v>
      </c>
      <c r="Y93" s="9">
        <v>4.2728019720624484E-3</v>
      </c>
      <c r="Z93" s="9">
        <v>1.7091207888249794E-2</v>
      </c>
      <c r="AA93" s="9">
        <v>5.1027115858668856E-2</v>
      </c>
      <c r="AB93" s="9" t="s">
        <v>4482</v>
      </c>
      <c r="AC93" s="9" t="s">
        <v>4482</v>
      </c>
      <c r="AD93" s="9" t="s">
        <v>4482</v>
      </c>
    </row>
    <row r="94" spans="1:30" x14ac:dyDescent="0.25">
      <c r="A94" t="s">
        <v>4483</v>
      </c>
      <c r="B94" t="s">
        <v>4644</v>
      </c>
      <c r="C94" t="s">
        <v>341</v>
      </c>
      <c r="D94" t="s">
        <v>27</v>
      </c>
      <c r="E94" t="s">
        <v>342</v>
      </c>
      <c r="F94" t="s">
        <v>1077</v>
      </c>
      <c r="G94" t="s">
        <v>343</v>
      </c>
      <c r="H94" t="s">
        <v>4645</v>
      </c>
      <c r="I94" t="s">
        <v>1165</v>
      </c>
      <c r="J94" s="7">
        <v>13223</v>
      </c>
      <c r="K94" t="s">
        <v>1229</v>
      </c>
      <c r="L94">
        <v>152399</v>
      </c>
      <c r="M94">
        <v>116211</v>
      </c>
      <c r="N94">
        <v>28271</v>
      </c>
      <c r="O94">
        <v>289</v>
      </c>
      <c r="P94">
        <v>1592</v>
      </c>
      <c r="Q94">
        <v>65</v>
      </c>
      <c r="R94">
        <v>2355</v>
      </c>
      <c r="S94">
        <v>3616</v>
      </c>
      <c r="T94" s="12">
        <v>76.25443736507458</v>
      </c>
      <c r="U94" s="9">
        <v>0.18550646657786468</v>
      </c>
      <c r="V94" s="9">
        <v>1.8963379024796751E-3</v>
      </c>
      <c r="W94" s="9">
        <v>1.0446262770753089E-2</v>
      </c>
      <c r="X94" s="9">
        <v>4.2651198498677815E-4</v>
      </c>
      <c r="Y94" s="9">
        <v>1.5452857302213269E-2</v>
      </c>
      <c r="Z94" s="9">
        <v>2.3727189810956766E-2</v>
      </c>
      <c r="AA94" s="9">
        <v>0.23745562634925427</v>
      </c>
      <c r="AB94" s="9" t="s">
        <v>4482</v>
      </c>
      <c r="AC94" s="9" t="s">
        <v>4482</v>
      </c>
      <c r="AD94" s="9" t="s">
        <v>4486</v>
      </c>
    </row>
    <row r="95" spans="1:30" x14ac:dyDescent="0.25">
      <c r="A95" t="s">
        <v>4483</v>
      </c>
      <c r="B95" t="s">
        <v>4646</v>
      </c>
      <c r="C95" t="s">
        <v>54</v>
      </c>
      <c r="D95" t="s">
        <v>27</v>
      </c>
      <c r="E95" t="s">
        <v>55</v>
      </c>
      <c r="F95" t="s">
        <v>1054</v>
      </c>
      <c r="G95" t="s">
        <v>56</v>
      </c>
      <c r="H95" t="s">
        <v>4647</v>
      </c>
      <c r="I95" t="s">
        <v>1141</v>
      </c>
      <c r="J95" s="7">
        <v>4019</v>
      </c>
      <c r="K95" t="s">
        <v>1227</v>
      </c>
      <c r="L95">
        <v>3644</v>
      </c>
      <c r="M95">
        <v>3356</v>
      </c>
      <c r="N95">
        <v>1</v>
      </c>
      <c r="O95">
        <v>62</v>
      </c>
      <c r="P95">
        <v>2</v>
      </c>
      <c r="Q95">
        <v>6</v>
      </c>
      <c r="R95">
        <v>115</v>
      </c>
      <c r="S95">
        <v>102</v>
      </c>
      <c r="T95" s="12">
        <v>92.096597145993414</v>
      </c>
      <c r="U95" s="9">
        <v>2.7442371020856203E-4</v>
      </c>
      <c r="V95" s="9">
        <v>1.7014270032930844E-2</v>
      </c>
      <c r="W95" s="9">
        <v>5.4884742041712406E-4</v>
      </c>
      <c r="X95" s="9">
        <v>1.6465422612513721E-3</v>
      </c>
      <c r="Y95" s="9">
        <v>3.1558726673984634E-2</v>
      </c>
      <c r="Z95" s="9">
        <v>2.7991218441273325E-2</v>
      </c>
      <c r="AA95" s="9">
        <v>7.9034028540065859E-2</v>
      </c>
      <c r="AB95" s="9" t="s">
        <v>4482</v>
      </c>
      <c r="AC95" s="9" t="s">
        <v>4482</v>
      </c>
      <c r="AD95" s="9" t="s">
        <v>4482</v>
      </c>
    </row>
    <row r="96" spans="1:30" x14ac:dyDescent="0.25">
      <c r="A96" t="s">
        <v>4483</v>
      </c>
      <c r="B96" t="s">
        <v>4648</v>
      </c>
      <c r="C96" t="s">
        <v>227</v>
      </c>
      <c r="D96" t="s">
        <v>27</v>
      </c>
      <c r="E96" t="s">
        <v>228</v>
      </c>
      <c r="F96" t="s">
        <v>1069</v>
      </c>
      <c r="G96" t="s">
        <v>86</v>
      </c>
      <c r="H96" t="s">
        <v>4540</v>
      </c>
      <c r="I96" t="s">
        <v>1157</v>
      </c>
      <c r="J96" s="7">
        <v>48085</v>
      </c>
      <c r="K96" t="s">
        <v>1226</v>
      </c>
      <c r="L96">
        <v>281566</v>
      </c>
      <c r="M96">
        <v>188719</v>
      </c>
      <c r="N96">
        <v>23353</v>
      </c>
      <c r="O96">
        <v>1422</v>
      </c>
      <c r="P96">
        <v>54597</v>
      </c>
      <c r="Q96">
        <v>215</v>
      </c>
      <c r="R96">
        <v>5021</v>
      </c>
      <c r="S96">
        <v>8239</v>
      </c>
      <c r="T96" s="12">
        <v>67.024782821789557</v>
      </c>
      <c r="U96" s="9">
        <v>8.2939701526462711E-2</v>
      </c>
      <c r="V96" s="9">
        <v>5.0503256785265262E-3</v>
      </c>
      <c r="W96" s="9">
        <v>0.19390480384705538</v>
      </c>
      <c r="X96" s="9">
        <v>7.6358651257609227E-4</v>
      </c>
      <c r="Y96" s="9">
        <v>1.7832408742532835E-2</v>
      </c>
      <c r="Z96" s="9">
        <v>2.9261345474950812E-2</v>
      </c>
      <c r="AA96" s="9">
        <v>0.32975217178210436</v>
      </c>
      <c r="AB96" s="9" t="s">
        <v>4486</v>
      </c>
      <c r="AC96" s="9" t="s">
        <v>4486</v>
      </c>
      <c r="AD96" s="9" t="s">
        <v>4486</v>
      </c>
    </row>
    <row r="97" spans="1:30" x14ac:dyDescent="0.25">
      <c r="A97" t="s">
        <v>4483</v>
      </c>
      <c r="B97" t="s">
        <v>4649</v>
      </c>
      <c r="C97" t="s">
        <v>1041</v>
      </c>
      <c r="D97" t="s">
        <v>27</v>
      </c>
      <c r="E97" t="s">
        <v>1042</v>
      </c>
      <c r="F97" t="s">
        <v>1136</v>
      </c>
      <c r="G97" t="s">
        <v>728</v>
      </c>
      <c r="H97" t="s">
        <v>4650</v>
      </c>
      <c r="I97" t="s">
        <v>1222</v>
      </c>
      <c r="J97" s="7">
        <v>29165</v>
      </c>
      <c r="K97" t="s">
        <v>1227</v>
      </c>
      <c r="L97">
        <v>67205</v>
      </c>
      <c r="M97">
        <v>56273</v>
      </c>
      <c r="N97">
        <v>5465</v>
      </c>
      <c r="O97">
        <v>326</v>
      </c>
      <c r="P97">
        <v>2299</v>
      </c>
      <c r="Q97">
        <v>9</v>
      </c>
      <c r="R97">
        <v>868</v>
      </c>
      <c r="S97">
        <v>1965</v>
      </c>
      <c r="T97" s="12">
        <v>83.733353173127</v>
      </c>
      <c r="U97" s="9">
        <v>8.1318354289115394E-2</v>
      </c>
      <c r="V97" s="9">
        <v>4.8508295513726655E-3</v>
      </c>
      <c r="W97" s="9">
        <v>3.4208764228852023E-2</v>
      </c>
      <c r="X97" s="9">
        <v>1.3391860724648464E-4</v>
      </c>
      <c r="Y97" s="9">
        <v>1.2915705676660963E-2</v>
      </c>
      <c r="Z97" s="9">
        <v>2.9238895915482479E-2</v>
      </c>
      <c r="AA97" s="9">
        <v>0.16266646826873002</v>
      </c>
      <c r="AB97" s="9" t="s">
        <v>4482</v>
      </c>
      <c r="AC97" s="9" t="s">
        <v>4482</v>
      </c>
      <c r="AD97" s="9" t="s">
        <v>4486</v>
      </c>
    </row>
    <row r="98" spans="1:30" x14ac:dyDescent="0.25">
      <c r="A98" t="s">
        <v>4483</v>
      </c>
      <c r="B98" t="s">
        <v>4651</v>
      </c>
      <c r="C98" t="s">
        <v>26</v>
      </c>
      <c r="D98" t="s">
        <v>27</v>
      </c>
      <c r="E98" t="s">
        <v>28</v>
      </c>
      <c r="F98" t="s">
        <v>1050</v>
      </c>
      <c r="G98" t="s">
        <v>29</v>
      </c>
      <c r="H98" t="s">
        <v>4652</v>
      </c>
      <c r="I98" t="s">
        <v>1137</v>
      </c>
      <c r="J98" s="7">
        <v>17031</v>
      </c>
      <c r="K98" t="s">
        <v>1225</v>
      </c>
      <c r="L98">
        <v>40615</v>
      </c>
      <c r="M98">
        <v>24963</v>
      </c>
      <c r="N98">
        <v>1817</v>
      </c>
      <c r="O98">
        <v>262</v>
      </c>
      <c r="P98">
        <v>5272</v>
      </c>
      <c r="Q98">
        <v>0</v>
      </c>
      <c r="R98">
        <v>7179</v>
      </c>
      <c r="S98">
        <v>1122</v>
      </c>
      <c r="T98" s="12">
        <v>61.462513849562974</v>
      </c>
      <c r="U98" s="9">
        <v>4.4737166071648404E-2</v>
      </c>
      <c r="V98" s="9">
        <v>6.4508186630555216E-3</v>
      </c>
      <c r="W98" s="9">
        <v>0.12980425951003324</v>
      </c>
      <c r="X98" s="9">
        <v>0</v>
      </c>
      <c r="Y98" s="9">
        <v>0.17675735565677705</v>
      </c>
      <c r="Z98" s="9">
        <v>2.7625261602856086E-2</v>
      </c>
      <c r="AA98" s="9">
        <v>0.38537486150437028</v>
      </c>
      <c r="AB98" s="9" t="s">
        <v>4486</v>
      </c>
      <c r="AC98" s="9" t="s">
        <v>4486</v>
      </c>
      <c r="AD98" s="9" t="s">
        <v>4482</v>
      </c>
    </row>
    <row r="99" spans="1:30" x14ac:dyDescent="0.25">
      <c r="A99" t="s">
        <v>4483</v>
      </c>
      <c r="B99" t="s">
        <v>4653</v>
      </c>
      <c r="C99" t="s">
        <v>233</v>
      </c>
      <c r="D99" t="s">
        <v>27</v>
      </c>
      <c r="E99" t="s">
        <v>234</v>
      </c>
      <c r="F99" t="s">
        <v>1070</v>
      </c>
      <c r="G99" t="s">
        <v>235</v>
      </c>
      <c r="H99" t="s">
        <v>4654</v>
      </c>
      <c r="I99" t="s">
        <v>1158</v>
      </c>
      <c r="J99" s="7">
        <v>23005</v>
      </c>
      <c r="K99" t="s">
        <v>1226</v>
      </c>
      <c r="L99">
        <v>66715</v>
      </c>
      <c r="M99">
        <v>55962</v>
      </c>
      <c r="N99">
        <v>5774</v>
      </c>
      <c r="O99">
        <v>90</v>
      </c>
      <c r="P99">
        <v>2504</v>
      </c>
      <c r="Q99">
        <v>0</v>
      </c>
      <c r="R99">
        <v>460</v>
      </c>
      <c r="S99">
        <v>1925</v>
      </c>
      <c r="T99" s="12">
        <v>83.882185415573701</v>
      </c>
      <c r="U99" s="9">
        <v>8.6547253241399988E-2</v>
      </c>
      <c r="V99" s="9">
        <v>1.3490219590796672E-3</v>
      </c>
      <c r="W99" s="9">
        <v>3.7532788728172076E-2</v>
      </c>
      <c r="X99" s="9">
        <v>0</v>
      </c>
      <c r="Y99" s="9">
        <v>6.8950011241849657E-3</v>
      </c>
      <c r="Z99" s="9">
        <v>2.8854080791426217E-2</v>
      </c>
      <c r="AA99" s="9">
        <v>0.1611781458442629</v>
      </c>
      <c r="AB99" s="9" t="s">
        <v>4482</v>
      </c>
      <c r="AC99" s="9" t="s">
        <v>4486</v>
      </c>
      <c r="AD99" s="9" t="s">
        <v>4486</v>
      </c>
    </row>
    <row r="100" spans="1:30" x14ac:dyDescent="0.25">
      <c r="A100" t="s">
        <v>4483</v>
      </c>
      <c r="B100" t="s">
        <v>4655</v>
      </c>
      <c r="C100" t="s">
        <v>603</v>
      </c>
      <c r="D100" t="s">
        <v>27</v>
      </c>
      <c r="E100" t="s">
        <v>604</v>
      </c>
      <c r="F100" t="s">
        <v>1101</v>
      </c>
      <c r="G100" t="s">
        <v>123</v>
      </c>
      <c r="H100" t="s">
        <v>4656</v>
      </c>
      <c r="I100">
        <v>24035</v>
      </c>
      <c r="J100" s="7">
        <v>24035</v>
      </c>
      <c r="K100" t="s">
        <v>1229</v>
      </c>
      <c r="L100">
        <v>49071</v>
      </c>
      <c r="M100">
        <v>43799</v>
      </c>
      <c r="N100">
        <v>3439</v>
      </c>
      <c r="O100">
        <v>38</v>
      </c>
      <c r="P100">
        <v>268</v>
      </c>
      <c r="Q100">
        <v>67</v>
      </c>
      <c r="R100">
        <v>441</v>
      </c>
      <c r="S100">
        <v>1019</v>
      </c>
      <c r="T100" s="12">
        <v>89.256383607425974</v>
      </c>
      <c r="U100" s="9">
        <v>7.0082125899207273E-2</v>
      </c>
      <c r="V100" s="9">
        <v>7.7438813148295331E-4</v>
      </c>
      <c r="W100" s="9">
        <v>5.4614741904587235E-3</v>
      </c>
      <c r="X100" s="9">
        <v>1.3653685476146809E-3</v>
      </c>
      <c r="Y100" s="9">
        <v>8.9869780522100623E-3</v>
      </c>
      <c r="Z100" s="9">
        <v>2.0765829104766563E-2</v>
      </c>
      <c r="AA100" s="9">
        <v>0.10743616392574025</v>
      </c>
      <c r="AB100" s="9" t="s">
        <v>4482</v>
      </c>
      <c r="AC100" s="9" t="s">
        <v>4482</v>
      </c>
      <c r="AD100" s="9" t="s">
        <v>4486</v>
      </c>
    </row>
    <row r="101" spans="1:30" x14ac:dyDescent="0.25">
      <c r="A101" t="s">
        <v>4483</v>
      </c>
      <c r="B101" t="s">
        <v>4657</v>
      </c>
      <c r="C101" t="s">
        <v>815</v>
      </c>
      <c r="D101" t="s">
        <v>27</v>
      </c>
      <c r="E101" t="s">
        <v>816</v>
      </c>
      <c r="F101" t="s">
        <v>1122</v>
      </c>
      <c r="G101" t="s">
        <v>323</v>
      </c>
      <c r="H101" t="s">
        <v>4658</v>
      </c>
      <c r="I101" t="s">
        <v>1208</v>
      </c>
      <c r="J101" s="7">
        <v>55093</v>
      </c>
      <c r="K101" t="s">
        <v>1227</v>
      </c>
      <c r="L101">
        <v>23599</v>
      </c>
      <c r="M101">
        <v>22539</v>
      </c>
      <c r="N101">
        <v>166</v>
      </c>
      <c r="O101">
        <v>61</v>
      </c>
      <c r="P101">
        <v>371</v>
      </c>
      <c r="Q101">
        <v>0</v>
      </c>
      <c r="R101">
        <v>62</v>
      </c>
      <c r="S101">
        <v>400</v>
      </c>
      <c r="T101" s="12">
        <v>95.508284249332604</v>
      </c>
      <c r="U101" s="9">
        <v>7.034196364252723E-3</v>
      </c>
      <c r="V101" s="9">
        <v>2.58485529047841E-3</v>
      </c>
      <c r="W101" s="9">
        <v>1.5721005127335905E-2</v>
      </c>
      <c r="X101" s="9">
        <v>0</v>
      </c>
      <c r="Y101" s="9">
        <v>2.6272299673714989E-3</v>
      </c>
      <c r="Z101" s="9">
        <v>1.6949870757235475E-2</v>
      </c>
      <c r="AA101" s="9">
        <v>4.4917157506674014E-2</v>
      </c>
      <c r="AB101" s="9" t="s">
        <v>4482</v>
      </c>
      <c r="AC101" s="9" t="s">
        <v>4482</v>
      </c>
      <c r="AD101" s="9" t="s">
        <v>4486</v>
      </c>
    </row>
    <row r="102" spans="1:30" x14ac:dyDescent="0.25">
      <c r="A102" t="s">
        <v>4483</v>
      </c>
      <c r="B102" t="s">
        <v>4659</v>
      </c>
      <c r="C102" t="s">
        <v>823</v>
      </c>
      <c r="D102" t="s">
        <v>27</v>
      </c>
      <c r="E102" t="s">
        <v>824</v>
      </c>
      <c r="F102" t="s">
        <v>1082</v>
      </c>
      <c r="G102" t="s">
        <v>86</v>
      </c>
      <c r="H102" t="s">
        <v>4660</v>
      </c>
      <c r="I102" t="s">
        <v>1209</v>
      </c>
      <c r="J102" s="7">
        <v>48491</v>
      </c>
      <c r="K102" t="s">
        <v>1227</v>
      </c>
      <c r="L102">
        <v>272222</v>
      </c>
      <c r="M102">
        <v>197544</v>
      </c>
      <c r="N102">
        <v>20492</v>
      </c>
      <c r="O102">
        <v>869</v>
      </c>
      <c r="P102">
        <v>34467</v>
      </c>
      <c r="Q102">
        <v>251</v>
      </c>
      <c r="R102">
        <v>7322</v>
      </c>
      <c r="S102">
        <v>11277</v>
      </c>
      <c r="T102" s="12">
        <v>72.567242912035042</v>
      </c>
      <c r="U102" s="9">
        <v>7.527679614432338E-2</v>
      </c>
      <c r="V102" s="9">
        <v>3.1922475038755134E-3</v>
      </c>
      <c r="W102" s="9">
        <v>0.12661357274577367</v>
      </c>
      <c r="X102" s="9">
        <v>9.2204156901352571E-4</v>
      </c>
      <c r="Y102" s="9">
        <v>2.6897164814012092E-2</v>
      </c>
      <c r="Z102" s="9">
        <v>4.1425748102651511E-2</v>
      </c>
      <c r="AA102" s="9">
        <v>0.27432757087964971</v>
      </c>
      <c r="AB102" s="9" t="s">
        <v>4486</v>
      </c>
      <c r="AC102" s="9" t="s">
        <v>4486</v>
      </c>
      <c r="AD102" s="9" t="s">
        <v>4486</v>
      </c>
    </row>
    <row r="103" spans="1:30" x14ac:dyDescent="0.25">
      <c r="A103" t="s">
        <v>4483</v>
      </c>
      <c r="B103" t="s">
        <v>4661</v>
      </c>
      <c r="C103" t="s">
        <v>896</v>
      </c>
      <c r="D103" t="s">
        <v>27</v>
      </c>
      <c r="E103" t="s">
        <v>897</v>
      </c>
      <c r="F103" t="s">
        <v>1114</v>
      </c>
      <c r="G103" t="s">
        <v>323</v>
      </c>
      <c r="H103" t="s">
        <v>4586</v>
      </c>
      <c r="I103">
        <v>55109</v>
      </c>
      <c r="J103" s="7">
        <v>55109</v>
      </c>
      <c r="K103" t="s">
        <v>1229</v>
      </c>
      <c r="L103">
        <v>87142</v>
      </c>
      <c r="M103">
        <v>83819</v>
      </c>
      <c r="N103">
        <v>758</v>
      </c>
      <c r="O103">
        <v>316</v>
      </c>
      <c r="P103">
        <v>908</v>
      </c>
      <c r="Q103">
        <v>1</v>
      </c>
      <c r="R103">
        <v>192</v>
      </c>
      <c r="S103">
        <v>1148</v>
      </c>
      <c r="T103" s="12">
        <v>96.186683803447252</v>
      </c>
      <c r="U103" s="9">
        <v>8.6984462142250581E-3</v>
      </c>
      <c r="V103" s="9">
        <v>3.626265176378784E-3</v>
      </c>
      <c r="W103" s="9">
        <v>1.0419774620733974E-2</v>
      </c>
      <c r="X103" s="9">
        <v>1.1475522710059443E-5</v>
      </c>
      <c r="Y103" s="9">
        <v>2.2033003603314132E-3</v>
      </c>
      <c r="Z103" s="9">
        <v>1.3173900071148241E-2</v>
      </c>
      <c r="AA103" s="9">
        <v>3.8133161965527532E-2</v>
      </c>
      <c r="AB103" s="9" t="s">
        <v>4482</v>
      </c>
      <c r="AC103" s="9" t="s">
        <v>4482</v>
      </c>
      <c r="AD103" s="9" t="s">
        <v>4486</v>
      </c>
    </row>
    <row r="104" spans="1:30" x14ac:dyDescent="0.25">
      <c r="A104" t="s">
        <v>4483</v>
      </c>
      <c r="B104" t="s">
        <v>4662</v>
      </c>
      <c r="C104" t="s">
        <v>827</v>
      </c>
      <c r="D104" t="s">
        <v>27</v>
      </c>
      <c r="E104" t="s">
        <v>828</v>
      </c>
      <c r="F104" t="s">
        <v>1123</v>
      </c>
      <c r="G104" t="s">
        <v>728</v>
      </c>
      <c r="H104" t="s">
        <v>4663</v>
      </c>
      <c r="I104">
        <v>29189</v>
      </c>
      <c r="J104" s="7">
        <v>29189</v>
      </c>
      <c r="K104" t="s">
        <v>1227</v>
      </c>
      <c r="L104">
        <v>117591</v>
      </c>
      <c r="M104">
        <v>106477</v>
      </c>
      <c r="N104">
        <v>1609</v>
      </c>
      <c r="O104">
        <v>118</v>
      </c>
      <c r="P104">
        <v>6506</v>
      </c>
      <c r="Q104">
        <v>76</v>
      </c>
      <c r="R104">
        <v>872</v>
      </c>
      <c r="S104">
        <v>1933</v>
      </c>
      <c r="T104" s="12">
        <v>90.548596406187556</v>
      </c>
      <c r="U104" s="9">
        <v>1.3683019959010468E-2</v>
      </c>
      <c r="V104" s="9">
        <v>1.0034781573419734E-3</v>
      </c>
      <c r="W104" s="9">
        <v>5.5327363488702368E-2</v>
      </c>
      <c r="X104" s="9">
        <v>6.4630796574567781E-4</v>
      </c>
      <c r="Y104" s="9">
        <v>7.4155335017135667E-3</v>
      </c>
      <c r="Z104" s="9">
        <v>1.6438332865610462E-2</v>
      </c>
      <c r="AA104" s="9">
        <v>9.4514035938124519E-2</v>
      </c>
      <c r="AB104" s="9" t="s">
        <v>4482</v>
      </c>
      <c r="AC104" s="9" t="s">
        <v>4482</v>
      </c>
      <c r="AD104" s="9" t="s">
        <v>4482</v>
      </c>
    </row>
    <row r="105" spans="1:30" x14ac:dyDescent="0.25">
      <c r="A105" t="s">
        <v>4483</v>
      </c>
      <c r="B105" t="s">
        <v>4664</v>
      </c>
      <c r="C105" t="s">
        <v>609</v>
      </c>
      <c r="D105" t="s">
        <v>27</v>
      </c>
      <c r="E105" t="s">
        <v>610</v>
      </c>
      <c r="F105" t="s">
        <v>1065</v>
      </c>
      <c r="G105" t="s">
        <v>42</v>
      </c>
      <c r="H105" t="s">
        <v>4508</v>
      </c>
      <c r="I105" t="s">
        <v>1153</v>
      </c>
      <c r="J105" s="7">
        <v>27053</v>
      </c>
      <c r="K105" t="s">
        <v>1226</v>
      </c>
      <c r="L105">
        <v>48124</v>
      </c>
      <c r="M105">
        <v>39922</v>
      </c>
      <c r="N105">
        <v>3704</v>
      </c>
      <c r="O105">
        <v>173</v>
      </c>
      <c r="P105">
        <v>1771</v>
      </c>
      <c r="Q105">
        <v>16</v>
      </c>
      <c r="R105">
        <v>939</v>
      </c>
      <c r="S105">
        <v>1599</v>
      </c>
      <c r="T105" s="12">
        <v>82.956528966835677</v>
      </c>
      <c r="U105" s="9">
        <v>7.6967833097830604E-2</v>
      </c>
      <c r="V105" s="9">
        <v>3.5948798936081788E-3</v>
      </c>
      <c r="W105" s="9">
        <v>3.6800764691214363E-2</v>
      </c>
      <c r="X105" s="9">
        <v>3.3247444102734602E-4</v>
      </c>
      <c r="Y105" s="9">
        <v>1.9512093757792368E-2</v>
      </c>
      <c r="Z105" s="9">
        <v>3.322666445017039E-2</v>
      </c>
      <c r="AA105" s="9">
        <v>0.17043471033164326</v>
      </c>
      <c r="AB105" s="9" t="s">
        <v>4482</v>
      </c>
      <c r="AC105" s="9" t="s">
        <v>4486</v>
      </c>
      <c r="AD105" s="9" t="s">
        <v>4482</v>
      </c>
    </row>
    <row r="106" spans="1:30" x14ac:dyDescent="0.25">
      <c r="A106" t="s">
        <v>4483</v>
      </c>
      <c r="B106" t="s">
        <v>4665</v>
      </c>
      <c r="C106" t="s">
        <v>618</v>
      </c>
      <c r="D106" t="s">
        <v>27</v>
      </c>
      <c r="E106" t="s">
        <v>619</v>
      </c>
      <c r="F106" t="s">
        <v>1102</v>
      </c>
      <c r="G106" t="s">
        <v>620</v>
      </c>
      <c r="H106" t="s">
        <v>4517</v>
      </c>
      <c r="I106" t="s">
        <v>1189</v>
      </c>
      <c r="J106" s="7">
        <v>49035</v>
      </c>
      <c r="K106" t="s">
        <v>1229</v>
      </c>
      <c r="L106">
        <v>1106700</v>
      </c>
      <c r="M106">
        <v>887004</v>
      </c>
      <c r="N106">
        <v>19098</v>
      </c>
      <c r="O106">
        <v>8313</v>
      </c>
      <c r="P106">
        <v>43052</v>
      </c>
      <c r="Q106">
        <v>16935</v>
      </c>
      <c r="R106">
        <v>98444</v>
      </c>
      <c r="S106">
        <v>33854</v>
      </c>
      <c r="T106" s="12">
        <v>80.148549742477641</v>
      </c>
      <c r="U106" s="9">
        <v>1.7256709135267011E-2</v>
      </c>
      <c r="V106" s="9">
        <v>7.5115207373271887E-3</v>
      </c>
      <c r="W106" s="9">
        <v>3.8901237914520645E-2</v>
      </c>
      <c r="X106" s="9">
        <v>1.5302249932230958E-2</v>
      </c>
      <c r="Y106" s="9">
        <v>8.8952742387277489E-2</v>
      </c>
      <c r="Z106" s="9">
        <v>3.0590042468600344E-2</v>
      </c>
      <c r="AA106" s="9">
        <v>0.19851450257522363</v>
      </c>
      <c r="AB106" s="9" t="s">
        <v>4482</v>
      </c>
      <c r="AC106" s="9" t="s">
        <v>4486</v>
      </c>
      <c r="AD106" s="9" t="s">
        <v>4486</v>
      </c>
    </row>
    <row r="107" spans="1:30" x14ac:dyDescent="0.25">
      <c r="A107" t="s">
        <v>4483</v>
      </c>
      <c r="B107" t="s">
        <v>4666</v>
      </c>
      <c r="C107" t="s">
        <v>61</v>
      </c>
      <c r="D107" t="s">
        <v>27</v>
      </c>
      <c r="E107" t="s">
        <v>62</v>
      </c>
      <c r="F107" t="s">
        <v>1055</v>
      </c>
      <c r="G107" t="s">
        <v>56</v>
      </c>
      <c r="H107" t="s">
        <v>4667</v>
      </c>
      <c r="I107" t="s">
        <v>1142</v>
      </c>
      <c r="J107" s="7">
        <v>4023</v>
      </c>
      <c r="K107" t="s">
        <v>1227</v>
      </c>
      <c r="L107">
        <v>2262</v>
      </c>
      <c r="M107">
        <v>1973</v>
      </c>
      <c r="N107">
        <v>0</v>
      </c>
      <c r="O107">
        <v>28</v>
      </c>
      <c r="P107">
        <v>0</v>
      </c>
      <c r="Q107">
        <v>0</v>
      </c>
      <c r="R107">
        <v>261</v>
      </c>
      <c r="S107">
        <v>0</v>
      </c>
      <c r="T107" s="12">
        <v>87.223695844385503</v>
      </c>
      <c r="U107" s="9">
        <v>0</v>
      </c>
      <c r="V107" s="9">
        <v>1.237842617152962E-2</v>
      </c>
      <c r="W107" s="9">
        <v>0</v>
      </c>
      <c r="X107" s="9">
        <v>0</v>
      </c>
      <c r="Y107" s="9">
        <v>0.11538461538461539</v>
      </c>
      <c r="Z107" s="9">
        <v>0</v>
      </c>
      <c r="AA107" s="9">
        <v>0.12776304155614501</v>
      </c>
      <c r="AB107" s="9" t="s">
        <v>4482</v>
      </c>
      <c r="AC107" s="9" t="s">
        <v>4482</v>
      </c>
      <c r="AD107" s="9" t="s">
        <v>4482</v>
      </c>
    </row>
    <row r="108" spans="1:30" x14ac:dyDescent="0.25">
      <c r="A108" t="s">
        <v>4483</v>
      </c>
      <c r="B108" t="s">
        <v>4668</v>
      </c>
      <c r="C108" t="s">
        <v>628</v>
      </c>
      <c r="D108" t="s">
        <v>27</v>
      </c>
      <c r="E108" t="s">
        <v>629</v>
      </c>
      <c r="F108" t="s">
        <v>1103</v>
      </c>
      <c r="G108" t="s">
        <v>323</v>
      </c>
      <c r="H108" t="s">
        <v>4669</v>
      </c>
      <c r="I108" t="s">
        <v>1190</v>
      </c>
      <c r="J108" s="7">
        <v>55111</v>
      </c>
      <c r="K108" t="s">
        <v>1229</v>
      </c>
      <c r="L108">
        <v>63340</v>
      </c>
      <c r="M108">
        <v>59704</v>
      </c>
      <c r="N108">
        <v>444</v>
      </c>
      <c r="O108">
        <v>717</v>
      </c>
      <c r="P108">
        <v>437</v>
      </c>
      <c r="Q108">
        <v>11</v>
      </c>
      <c r="R108">
        <v>810</v>
      </c>
      <c r="S108">
        <v>1217</v>
      </c>
      <c r="T108" s="12">
        <v>94.259551626144614</v>
      </c>
      <c r="U108" s="9">
        <v>7.0097884433217555E-3</v>
      </c>
      <c r="V108" s="9">
        <v>1.1319861067256078E-2</v>
      </c>
      <c r="W108" s="9">
        <v>6.8992737606567728E-3</v>
      </c>
      <c r="X108" s="9">
        <v>1.7366592990211555E-4</v>
      </c>
      <c r="Y108" s="9">
        <v>1.2788127565519419E-2</v>
      </c>
      <c r="Z108" s="9">
        <v>1.9213766971897694E-2</v>
      </c>
      <c r="AA108" s="9">
        <v>5.7404483738553835E-2</v>
      </c>
      <c r="AB108" s="9" t="s">
        <v>4482</v>
      </c>
      <c r="AC108" s="9" t="s">
        <v>4482</v>
      </c>
      <c r="AD108" s="9" t="s">
        <v>4486</v>
      </c>
    </row>
    <row r="109" spans="1:30" x14ac:dyDescent="0.25">
      <c r="A109" t="s">
        <v>4483</v>
      </c>
      <c r="B109" t="s">
        <v>4670</v>
      </c>
      <c r="C109" t="s">
        <v>631</v>
      </c>
      <c r="D109" t="s">
        <v>27</v>
      </c>
      <c r="E109" t="s">
        <v>632</v>
      </c>
      <c r="F109" t="s">
        <v>1104</v>
      </c>
      <c r="G109" t="s">
        <v>323</v>
      </c>
      <c r="H109" t="s">
        <v>4671</v>
      </c>
      <c r="I109" t="s">
        <v>1191</v>
      </c>
      <c r="J109" s="7">
        <v>55117</v>
      </c>
      <c r="K109" t="s">
        <v>1229</v>
      </c>
      <c r="L109">
        <v>115094</v>
      </c>
      <c r="M109">
        <v>102914</v>
      </c>
      <c r="N109">
        <v>1880</v>
      </c>
      <c r="O109">
        <v>269</v>
      </c>
      <c r="P109">
        <v>6176</v>
      </c>
      <c r="Q109">
        <v>7</v>
      </c>
      <c r="R109">
        <v>1484</v>
      </c>
      <c r="S109">
        <v>2364</v>
      </c>
      <c r="T109" s="12">
        <v>89.417345821676193</v>
      </c>
      <c r="U109" s="9">
        <v>1.6334474429596676E-2</v>
      </c>
      <c r="V109" s="9">
        <v>2.3372200114688863E-3</v>
      </c>
      <c r="W109" s="9">
        <v>5.3660486211270786E-2</v>
      </c>
      <c r="X109" s="9">
        <v>6.0819851599562097E-5</v>
      </c>
      <c r="Y109" s="9">
        <v>1.2893808539107165E-2</v>
      </c>
      <c r="Z109" s="9">
        <v>2.0539732740194969E-2</v>
      </c>
      <c r="AA109" s="9">
        <v>0.10582654178323805</v>
      </c>
      <c r="AB109" s="9" t="s">
        <v>4482</v>
      </c>
      <c r="AC109" s="9" t="s">
        <v>4482</v>
      </c>
      <c r="AD109" s="9" t="s">
        <v>4486</v>
      </c>
    </row>
    <row r="110" spans="1:30" x14ac:dyDescent="0.25">
      <c r="A110" t="s">
        <v>4483</v>
      </c>
      <c r="B110" t="s">
        <v>4672</v>
      </c>
      <c r="C110" t="s">
        <v>838</v>
      </c>
      <c r="D110" t="s">
        <v>27</v>
      </c>
      <c r="E110" t="s">
        <v>839</v>
      </c>
      <c r="F110" t="s">
        <v>1117</v>
      </c>
      <c r="G110" t="s">
        <v>771</v>
      </c>
      <c r="H110" t="s">
        <v>4617</v>
      </c>
      <c r="I110" t="s">
        <v>1203</v>
      </c>
      <c r="J110" s="7">
        <v>6041</v>
      </c>
      <c r="K110" t="s">
        <v>1227</v>
      </c>
      <c r="L110">
        <v>4863</v>
      </c>
      <c r="M110">
        <v>4053</v>
      </c>
      <c r="N110">
        <v>20</v>
      </c>
      <c r="O110">
        <v>72</v>
      </c>
      <c r="P110">
        <v>45</v>
      </c>
      <c r="Q110">
        <v>0</v>
      </c>
      <c r="R110">
        <v>587</v>
      </c>
      <c r="S110">
        <v>86</v>
      </c>
      <c r="T110" s="12">
        <v>83.343615052436775</v>
      </c>
      <c r="U110" s="9">
        <v>4.1126876413736376E-3</v>
      </c>
      <c r="V110" s="9">
        <v>1.4805675508945095E-2</v>
      </c>
      <c r="W110" s="9">
        <v>9.2535471930906849E-3</v>
      </c>
      <c r="X110" s="9">
        <v>0</v>
      </c>
      <c r="Y110" s="9">
        <v>0.12070738227431627</v>
      </c>
      <c r="Z110" s="9">
        <v>1.7684556857906642E-2</v>
      </c>
      <c r="AA110" s="9">
        <v>0.16656384947563233</v>
      </c>
      <c r="AB110" s="9" t="s">
        <v>4482</v>
      </c>
      <c r="AC110" s="9" t="s">
        <v>4482</v>
      </c>
      <c r="AD110" s="9" t="s">
        <v>4482</v>
      </c>
    </row>
    <row r="111" spans="1:30" x14ac:dyDescent="0.25">
      <c r="A111" t="s">
        <v>4483</v>
      </c>
      <c r="B111" t="s">
        <v>4673</v>
      </c>
      <c r="C111" t="s">
        <v>244</v>
      </c>
      <c r="D111" t="s">
        <v>27</v>
      </c>
      <c r="E111" t="s">
        <v>245</v>
      </c>
      <c r="F111" t="s">
        <v>1071</v>
      </c>
      <c r="G111" t="s">
        <v>74</v>
      </c>
      <c r="H111" t="s">
        <v>4674</v>
      </c>
      <c r="I111" t="s">
        <v>1159</v>
      </c>
      <c r="J111" s="7">
        <v>39165</v>
      </c>
      <c r="K111" t="s">
        <v>1226</v>
      </c>
      <c r="L111">
        <v>18084</v>
      </c>
      <c r="M111">
        <v>16428</v>
      </c>
      <c r="N111">
        <v>472</v>
      </c>
      <c r="O111">
        <v>7</v>
      </c>
      <c r="P111">
        <v>666</v>
      </c>
      <c r="Q111">
        <v>6</v>
      </c>
      <c r="R111">
        <v>48</v>
      </c>
      <c r="S111">
        <v>457</v>
      </c>
      <c r="T111" s="12">
        <v>90.842733908427348</v>
      </c>
      <c r="U111" s="9">
        <v>2.6100420261004204E-2</v>
      </c>
      <c r="V111" s="9">
        <v>3.8708250387082502E-4</v>
      </c>
      <c r="W111" s="9">
        <v>3.6828135368281355E-2</v>
      </c>
      <c r="X111" s="9">
        <v>3.3178500331785003E-4</v>
      </c>
      <c r="Y111" s="9">
        <v>2.6542800265428003E-3</v>
      </c>
      <c r="Z111" s="9">
        <v>2.5270957752709579E-2</v>
      </c>
      <c r="AA111" s="9">
        <v>9.1572660915726606E-2</v>
      </c>
      <c r="AB111" s="9" t="s">
        <v>4482</v>
      </c>
      <c r="AC111" s="9" t="s">
        <v>4482</v>
      </c>
      <c r="AD111" s="9" t="s">
        <v>4482</v>
      </c>
    </row>
    <row r="112" spans="1:30" x14ac:dyDescent="0.25">
      <c r="A112" t="s">
        <v>4483</v>
      </c>
      <c r="B112" t="s">
        <v>4675</v>
      </c>
      <c r="C112" t="s">
        <v>638</v>
      </c>
      <c r="D112" t="s">
        <v>27</v>
      </c>
      <c r="E112" t="s">
        <v>639</v>
      </c>
      <c r="F112" t="s">
        <v>1086</v>
      </c>
      <c r="G112" t="s">
        <v>323</v>
      </c>
      <c r="H112" t="s">
        <v>4547</v>
      </c>
      <c r="I112" t="s">
        <v>1174</v>
      </c>
      <c r="J112" s="7">
        <v>55025</v>
      </c>
      <c r="K112" t="s">
        <v>1226</v>
      </c>
      <c r="L112">
        <v>13058</v>
      </c>
      <c r="M112">
        <v>12058</v>
      </c>
      <c r="N112">
        <v>455</v>
      </c>
      <c r="O112">
        <v>18</v>
      </c>
      <c r="P112">
        <v>122</v>
      </c>
      <c r="Q112">
        <v>0</v>
      </c>
      <c r="R112">
        <v>50</v>
      </c>
      <c r="S112">
        <v>355</v>
      </c>
      <c r="T112" s="12">
        <v>92.341859396538524</v>
      </c>
      <c r="U112" s="9">
        <v>3.4844539745749734E-2</v>
      </c>
      <c r="V112" s="9">
        <v>1.3784653086230663E-3</v>
      </c>
      <c r="W112" s="9">
        <v>9.3429315362230057E-3</v>
      </c>
      <c r="X112" s="9">
        <v>0</v>
      </c>
      <c r="Y112" s="9">
        <v>3.8290703017307397E-3</v>
      </c>
      <c r="Z112" s="9">
        <v>2.7186399142288254E-2</v>
      </c>
      <c r="AA112" s="9">
        <v>7.6581406034614802E-2</v>
      </c>
      <c r="AB112" s="9" t="s">
        <v>4482</v>
      </c>
      <c r="AC112" s="9" t="s">
        <v>4482</v>
      </c>
      <c r="AD112" s="9" t="s">
        <v>4482</v>
      </c>
    </row>
    <row r="113" spans="1:30" x14ac:dyDescent="0.25">
      <c r="A113" t="s">
        <v>4483</v>
      </c>
      <c r="B113" t="s">
        <v>4676</v>
      </c>
      <c r="C113" t="s">
        <v>642</v>
      </c>
      <c r="D113" t="s">
        <v>27</v>
      </c>
      <c r="E113" t="s">
        <v>643</v>
      </c>
      <c r="F113" t="s">
        <v>1066</v>
      </c>
      <c r="G113" t="s">
        <v>357</v>
      </c>
      <c r="H113" t="s">
        <v>4677</v>
      </c>
      <c r="I113" s="8">
        <v>51800</v>
      </c>
      <c r="J113" s="7">
        <v>51800</v>
      </c>
      <c r="K113" t="s">
        <v>1226</v>
      </c>
      <c r="L113">
        <v>88057</v>
      </c>
      <c r="M113">
        <v>45846</v>
      </c>
      <c r="N113">
        <v>36822</v>
      </c>
      <c r="O113">
        <v>141</v>
      </c>
      <c r="P113">
        <v>1448</v>
      </c>
      <c r="Q113">
        <v>35</v>
      </c>
      <c r="R113">
        <v>545</v>
      </c>
      <c r="S113">
        <v>3220</v>
      </c>
      <c r="T113" s="12">
        <v>52.064003997410765</v>
      </c>
      <c r="U113" s="9">
        <v>0.41816096392109658</v>
      </c>
      <c r="V113" s="9">
        <v>1.6012355633282986E-3</v>
      </c>
      <c r="W113" s="9">
        <v>1.6443894295740259E-2</v>
      </c>
      <c r="X113" s="9">
        <v>3.9746982068432948E-4</v>
      </c>
      <c r="Y113" s="9">
        <v>6.1891729220845586E-3</v>
      </c>
      <c r="Z113" s="9">
        <v>3.656722350295831E-2</v>
      </c>
      <c r="AA113" s="9">
        <v>0.47935996002589232</v>
      </c>
      <c r="AB113" s="9" t="s">
        <v>4486</v>
      </c>
      <c r="AC113" s="9" t="s">
        <v>4486</v>
      </c>
      <c r="AD113" s="9" t="s">
        <v>4486</v>
      </c>
    </row>
    <row r="114" spans="1:30" x14ac:dyDescent="0.25">
      <c r="A114" t="s">
        <v>4483</v>
      </c>
      <c r="B114" t="s">
        <v>4678</v>
      </c>
      <c r="C114" t="s">
        <v>250</v>
      </c>
      <c r="D114" t="s">
        <v>27</v>
      </c>
      <c r="E114" t="s">
        <v>251</v>
      </c>
      <c r="F114" t="s">
        <v>1052</v>
      </c>
      <c r="G114" t="s">
        <v>48</v>
      </c>
      <c r="H114" t="s">
        <v>4575</v>
      </c>
      <c r="I114" t="s">
        <v>1139</v>
      </c>
      <c r="J114" s="7">
        <v>25027</v>
      </c>
      <c r="K114" t="s">
        <v>1226</v>
      </c>
      <c r="L114">
        <v>9297</v>
      </c>
      <c r="M114">
        <v>8641</v>
      </c>
      <c r="N114">
        <v>301</v>
      </c>
      <c r="O114">
        <v>0</v>
      </c>
      <c r="P114">
        <v>97</v>
      </c>
      <c r="Q114">
        <v>13</v>
      </c>
      <c r="R114">
        <v>14</v>
      </c>
      <c r="S114">
        <v>231</v>
      </c>
      <c r="T114" s="12">
        <v>92.943960417338928</v>
      </c>
      <c r="U114" s="9">
        <v>3.2376035280197911E-2</v>
      </c>
      <c r="V114" s="9">
        <v>0</v>
      </c>
      <c r="W114" s="9">
        <v>1.0433473163386038E-2</v>
      </c>
      <c r="X114" s="9">
        <v>1.3983005270517372E-3</v>
      </c>
      <c r="Y114" s="9">
        <v>1.5058621060557169E-3</v>
      </c>
      <c r="Z114" s="9">
        <v>2.4846724749919329E-2</v>
      </c>
      <c r="AA114" s="9">
        <v>7.0560395826610736E-2</v>
      </c>
      <c r="AB114" s="9" t="s">
        <v>4482</v>
      </c>
      <c r="AC114" s="9" t="s">
        <v>4482</v>
      </c>
      <c r="AD114" s="9" t="s">
        <v>4482</v>
      </c>
    </row>
    <row r="115" spans="1:30" x14ac:dyDescent="0.25">
      <c r="A115" t="s">
        <v>4483</v>
      </c>
      <c r="B115" t="s">
        <v>4679</v>
      </c>
      <c r="C115" t="s">
        <v>84</v>
      </c>
      <c r="D115" t="s">
        <v>27</v>
      </c>
      <c r="E115" t="s">
        <v>85</v>
      </c>
      <c r="F115" t="s">
        <v>1240</v>
      </c>
      <c r="G115" t="s">
        <v>86</v>
      </c>
      <c r="H115" t="s">
        <v>4680</v>
      </c>
      <c r="I115" s="8">
        <v>48453</v>
      </c>
      <c r="J115" s="7">
        <v>48453</v>
      </c>
      <c r="K115" t="s">
        <v>1229</v>
      </c>
      <c r="L115">
        <v>1176584</v>
      </c>
      <c r="M115">
        <v>881405</v>
      </c>
      <c r="N115">
        <v>97298</v>
      </c>
      <c r="O115">
        <v>5446</v>
      </c>
      <c r="P115">
        <v>75333</v>
      </c>
      <c r="Q115">
        <v>698</v>
      </c>
      <c r="R115">
        <v>78192</v>
      </c>
      <c r="S115">
        <v>38212</v>
      </c>
      <c r="T115" s="12">
        <v>74.91220346358611</v>
      </c>
      <c r="U115" s="9">
        <v>8.2695328170364374E-2</v>
      </c>
      <c r="V115" s="9">
        <v>4.6286537977738946E-3</v>
      </c>
      <c r="W115" s="9">
        <v>6.4026877808979213E-2</v>
      </c>
      <c r="X115" s="9">
        <v>5.9324281139298168E-4</v>
      </c>
      <c r="Y115" s="9">
        <v>6.6456793565100328E-2</v>
      </c>
      <c r="Z115" s="9">
        <v>3.2477069210528106E-2</v>
      </c>
      <c r="AA115" s="9">
        <v>0.25087796536413892</v>
      </c>
      <c r="AB115" s="9" t="s">
        <v>4482</v>
      </c>
      <c r="AC115" s="9" t="s">
        <v>4482</v>
      </c>
      <c r="AD115" s="9" t="s">
        <v>4486</v>
      </c>
    </row>
    <row r="116" spans="1:30" x14ac:dyDescent="0.25">
      <c r="A116" t="s">
        <v>4483</v>
      </c>
      <c r="B116" t="s">
        <v>4681</v>
      </c>
      <c r="C116" t="s">
        <v>652</v>
      </c>
      <c r="D116" t="s">
        <v>27</v>
      </c>
      <c r="E116" t="s">
        <v>653</v>
      </c>
      <c r="F116" t="s">
        <v>1105</v>
      </c>
      <c r="G116" t="s">
        <v>368</v>
      </c>
      <c r="H116" t="s">
        <v>4682</v>
      </c>
      <c r="I116" t="s">
        <v>1192</v>
      </c>
      <c r="J116" s="7">
        <v>37179</v>
      </c>
      <c r="K116" t="s">
        <v>1229</v>
      </c>
      <c r="L116">
        <v>222095</v>
      </c>
      <c r="M116">
        <v>180951</v>
      </c>
      <c r="N116">
        <v>25619</v>
      </c>
      <c r="O116">
        <v>773</v>
      </c>
      <c r="P116">
        <v>5392</v>
      </c>
      <c r="Q116">
        <v>105</v>
      </c>
      <c r="R116">
        <v>4659</v>
      </c>
      <c r="S116">
        <v>4596</v>
      </c>
      <c r="T116" s="12">
        <v>81.47459420518247</v>
      </c>
      <c r="U116" s="9">
        <v>0.11535153875593777</v>
      </c>
      <c r="V116" s="9">
        <v>3.4804925820031969E-3</v>
      </c>
      <c r="W116" s="9">
        <v>2.4277899097233165E-2</v>
      </c>
      <c r="X116" s="9">
        <v>4.7277066120353904E-4</v>
      </c>
      <c r="Y116" s="9">
        <v>2.0977509624259889E-2</v>
      </c>
      <c r="Z116" s="9">
        <v>2.0693847227537764E-2</v>
      </c>
      <c r="AA116" s="9">
        <v>0.18525405794817534</v>
      </c>
      <c r="AB116" s="9" t="s">
        <v>4482</v>
      </c>
      <c r="AC116" s="9" t="s">
        <v>4482</v>
      </c>
      <c r="AD116" s="9" t="s">
        <v>4486</v>
      </c>
    </row>
    <row r="117" spans="1:30" x14ac:dyDescent="0.25">
      <c r="A117" t="s">
        <v>4483</v>
      </c>
      <c r="B117" t="s">
        <v>4683</v>
      </c>
      <c r="C117" t="s">
        <v>257</v>
      </c>
      <c r="D117" t="s">
        <v>27</v>
      </c>
      <c r="E117" t="s">
        <v>258</v>
      </c>
      <c r="F117" t="s">
        <v>1072</v>
      </c>
      <c r="G117" t="s">
        <v>74</v>
      </c>
      <c r="H117" t="s">
        <v>4538</v>
      </c>
      <c r="I117" t="s">
        <v>1160</v>
      </c>
      <c r="J117" s="7">
        <v>39049</v>
      </c>
      <c r="K117" t="s">
        <v>1226</v>
      </c>
      <c r="L117">
        <v>34943</v>
      </c>
      <c r="M117">
        <v>31987</v>
      </c>
      <c r="N117">
        <v>329</v>
      </c>
      <c r="O117">
        <v>46</v>
      </c>
      <c r="P117">
        <v>1752</v>
      </c>
      <c r="Q117">
        <v>0</v>
      </c>
      <c r="R117">
        <v>102</v>
      </c>
      <c r="S117">
        <v>727</v>
      </c>
      <c r="T117" s="12">
        <v>91.540508828663832</v>
      </c>
      <c r="U117" s="9">
        <v>9.4153335431989248E-3</v>
      </c>
      <c r="V117" s="9">
        <v>1.3164296139427066E-3</v>
      </c>
      <c r="W117" s="9">
        <v>5.0138797470165697E-2</v>
      </c>
      <c r="X117" s="9">
        <v>0</v>
      </c>
      <c r="Y117" s="9">
        <v>2.9190395787425235E-3</v>
      </c>
      <c r="Z117" s="9">
        <v>2.0805311507311908E-2</v>
      </c>
      <c r="AA117" s="9">
        <v>8.4594911713361767E-2</v>
      </c>
      <c r="AB117" s="9" t="s">
        <v>4482</v>
      </c>
      <c r="AC117" s="9" t="s">
        <v>4482</v>
      </c>
      <c r="AD117" s="9" t="s">
        <v>4482</v>
      </c>
    </row>
    <row r="118" spans="1:30" x14ac:dyDescent="0.25">
      <c r="A118" t="s">
        <v>4483</v>
      </c>
      <c r="B118" t="s">
        <v>4684</v>
      </c>
      <c r="C118" t="s">
        <v>50</v>
      </c>
      <c r="D118" t="s">
        <v>27</v>
      </c>
      <c r="E118" t="s">
        <v>51</v>
      </c>
      <c r="F118" t="s">
        <v>1053</v>
      </c>
      <c r="G118" t="s">
        <v>52</v>
      </c>
      <c r="H118" t="s">
        <v>4685</v>
      </c>
      <c r="I118" t="s">
        <v>1140</v>
      </c>
      <c r="J118" s="7">
        <v>34037</v>
      </c>
      <c r="K118" t="s">
        <v>1226</v>
      </c>
      <c r="L118">
        <v>22572</v>
      </c>
      <c r="M118">
        <v>21045</v>
      </c>
      <c r="N118">
        <v>560</v>
      </c>
      <c r="O118">
        <v>12</v>
      </c>
      <c r="P118">
        <v>135</v>
      </c>
      <c r="Q118">
        <v>0</v>
      </c>
      <c r="R118">
        <v>280</v>
      </c>
      <c r="S118">
        <v>540</v>
      </c>
      <c r="T118" s="12">
        <v>93.234981392876122</v>
      </c>
      <c r="U118" s="9">
        <v>2.4809498493709021E-2</v>
      </c>
      <c r="V118" s="9">
        <v>5.3163211057947904E-4</v>
      </c>
      <c r="W118" s="9">
        <v>5.9808612440191387E-3</v>
      </c>
      <c r="X118" s="9">
        <v>0</v>
      </c>
      <c r="Y118" s="9">
        <v>1.240474924685451E-2</v>
      </c>
      <c r="Z118" s="9">
        <v>2.3923444976076555E-2</v>
      </c>
      <c r="AA118" s="9">
        <v>6.7650186071238697E-2</v>
      </c>
      <c r="AB118" s="9" t="s">
        <v>4482</v>
      </c>
      <c r="AC118" s="9" t="s">
        <v>4482</v>
      </c>
      <c r="AD118" s="9" t="s">
        <v>4482</v>
      </c>
    </row>
    <row r="119" spans="1:30" x14ac:dyDescent="0.25">
      <c r="A119" t="s">
        <v>4483</v>
      </c>
      <c r="B119" t="s">
        <v>4686</v>
      </c>
      <c r="C119" t="s">
        <v>655</v>
      </c>
      <c r="D119" t="s">
        <v>27</v>
      </c>
      <c r="E119" t="s">
        <v>656</v>
      </c>
      <c r="F119" t="s">
        <v>1080</v>
      </c>
      <c r="G119" t="s">
        <v>368</v>
      </c>
      <c r="H119" t="s">
        <v>4492</v>
      </c>
      <c r="I119" t="s">
        <v>1167</v>
      </c>
      <c r="J119" s="7">
        <v>37183</v>
      </c>
      <c r="K119" t="s">
        <v>1229</v>
      </c>
      <c r="L119">
        <v>1023811</v>
      </c>
      <c r="M119">
        <v>680511</v>
      </c>
      <c r="N119">
        <v>208642</v>
      </c>
      <c r="O119">
        <v>3586</v>
      </c>
      <c r="P119">
        <v>66210</v>
      </c>
      <c r="Q119">
        <v>413</v>
      </c>
      <c r="R119">
        <v>36588</v>
      </c>
      <c r="S119">
        <v>27861</v>
      </c>
      <c r="T119" s="12">
        <v>66.468420440882156</v>
      </c>
      <c r="U119" s="9">
        <v>0.20378956662899694</v>
      </c>
      <c r="V119" s="9">
        <v>3.5025996009029011E-3</v>
      </c>
      <c r="W119" s="9">
        <v>6.4670139312822381E-2</v>
      </c>
      <c r="X119" s="9">
        <v>4.0339476719824266E-4</v>
      </c>
      <c r="Y119" s="9">
        <v>3.5737064751208962E-2</v>
      </c>
      <c r="Z119" s="9">
        <v>2.7213030530049004E-2</v>
      </c>
      <c r="AA119" s="9">
        <v>0.33531579559117847</v>
      </c>
      <c r="AB119" s="9" t="s">
        <v>4486</v>
      </c>
      <c r="AC119" s="9" t="s">
        <v>4486</v>
      </c>
      <c r="AD119" s="9" t="s">
        <v>4486</v>
      </c>
    </row>
    <row r="120" spans="1:30" x14ac:dyDescent="0.25">
      <c r="A120" t="s">
        <v>4483</v>
      </c>
      <c r="B120" t="s">
        <v>4687</v>
      </c>
      <c r="C120" t="s">
        <v>659</v>
      </c>
      <c r="D120" t="s">
        <v>27</v>
      </c>
      <c r="E120" t="s">
        <v>660</v>
      </c>
      <c r="F120" t="s">
        <v>1074</v>
      </c>
      <c r="G120" t="s">
        <v>42</v>
      </c>
      <c r="H120" t="s">
        <v>4543</v>
      </c>
      <c r="I120" t="s">
        <v>1162</v>
      </c>
      <c r="J120" s="7">
        <v>27163</v>
      </c>
      <c r="K120" t="s">
        <v>1229</v>
      </c>
      <c r="L120">
        <v>250979</v>
      </c>
      <c r="M120">
        <v>216738</v>
      </c>
      <c r="N120">
        <v>10300</v>
      </c>
      <c r="O120">
        <v>989</v>
      </c>
      <c r="P120">
        <v>13454</v>
      </c>
      <c r="Q120">
        <v>153</v>
      </c>
      <c r="R120">
        <v>1939</v>
      </c>
      <c r="S120">
        <v>7406</v>
      </c>
      <c r="T120" s="12">
        <v>86.357025886627966</v>
      </c>
      <c r="U120" s="9">
        <v>4.1039290139812494E-2</v>
      </c>
      <c r="V120" s="9">
        <v>3.9405687328421899E-3</v>
      </c>
      <c r="W120" s="9">
        <v>5.3606078596217216E-2</v>
      </c>
      <c r="X120" s="9">
        <v>6.096127564457584E-4</v>
      </c>
      <c r="Y120" s="9">
        <v>7.7257459787472256E-3</v>
      </c>
      <c r="Z120" s="9">
        <v>2.9508444929655469E-2</v>
      </c>
      <c r="AA120" s="9">
        <v>0.13642974113372036</v>
      </c>
      <c r="AB120" s="9" t="s">
        <v>4482</v>
      </c>
      <c r="AC120" s="9" t="s">
        <v>4482</v>
      </c>
      <c r="AD120" s="9" t="s">
        <v>4486</v>
      </c>
    </row>
    <row r="121" spans="1:30" x14ac:dyDescent="0.25">
      <c r="A121" t="s">
        <v>4483</v>
      </c>
      <c r="B121" t="s">
        <v>4688</v>
      </c>
      <c r="C121" t="s">
        <v>664</v>
      </c>
      <c r="D121" t="s">
        <v>27</v>
      </c>
      <c r="E121" t="s">
        <v>665</v>
      </c>
      <c r="F121" t="s">
        <v>1106</v>
      </c>
      <c r="G121" t="s">
        <v>323</v>
      </c>
      <c r="H121" t="s">
        <v>4566</v>
      </c>
      <c r="I121" t="s">
        <v>1193</v>
      </c>
      <c r="J121" s="7">
        <v>55133</v>
      </c>
      <c r="K121" t="s">
        <v>1229</v>
      </c>
      <c r="L121">
        <v>396731</v>
      </c>
      <c r="M121">
        <v>367228</v>
      </c>
      <c r="N121">
        <v>6000</v>
      </c>
      <c r="O121">
        <v>870</v>
      </c>
      <c r="P121">
        <v>12853</v>
      </c>
      <c r="Q121">
        <v>165</v>
      </c>
      <c r="R121">
        <v>3747</v>
      </c>
      <c r="S121">
        <v>5868</v>
      </c>
      <c r="T121" s="12">
        <v>92.563474999432856</v>
      </c>
      <c r="U121" s="9">
        <v>1.512359760139742E-2</v>
      </c>
      <c r="V121" s="9">
        <v>2.1929216522026261E-3</v>
      </c>
      <c r="W121" s="9">
        <v>3.239726666179351E-2</v>
      </c>
      <c r="X121" s="9">
        <v>4.1589893403842906E-4</v>
      </c>
      <c r="Y121" s="9">
        <v>9.4446867020726889E-3</v>
      </c>
      <c r="Z121" s="9">
        <v>1.4790878454166677E-2</v>
      </c>
      <c r="AA121" s="9">
        <v>7.4365250005671346E-2</v>
      </c>
      <c r="AB121" s="9" t="s">
        <v>4482</v>
      </c>
      <c r="AC121" s="9" t="s">
        <v>4482</v>
      </c>
      <c r="AD121" s="9" t="s">
        <v>4486</v>
      </c>
    </row>
    <row r="122" spans="1:30" x14ac:dyDescent="0.25">
      <c r="A122" t="s">
        <v>4483</v>
      </c>
      <c r="B122" t="s">
        <v>4689</v>
      </c>
      <c r="C122" t="s">
        <v>847</v>
      </c>
      <c r="D122" t="s">
        <v>27</v>
      </c>
      <c r="E122" t="s">
        <v>848</v>
      </c>
      <c r="F122" t="s">
        <v>1118</v>
      </c>
      <c r="G122" t="s">
        <v>323</v>
      </c>
      <c r="H122" t="s">
        <v>4619</v>
      </c>
      <c r="I122" t="s">
        <v>1204</v>
      </c>
      <c r="J122" s="7">
        <v>55073</v>
      </c>
      <c r="K122" t="s">
        <v>1227</v>
      </c>
      <c r="L122">
        <v>54513</v>
      </c>
      <c r="M122">
        <v>47206</v>
      </c>
      <c r="N122">
        <v>588</v>
      </c>
      <c r="O122">
        <v>228</v>
      </c>
      <c r="P122">
        <v>4849</v>
      </c>
      <c r="Q122">
        <v>23</v>
      </c>
      <c r="R122">
        <v>169</v>
      </c>
      <c r="S122">
        <v>1450</v>
      </c>
      <c r="T122" s="12">
        <v>86.59585786876525</v>
      </c>
      <c r="U122" s="9">
        <v>1.0786417918661603E-2</v>
      </c>
      <c r="V122" s="9">
        <v>4.18248858070552E-3</v>
      </c>
      <c r="W122" s="9">
        <v>8.8951259332636257E-2</v>
      </c>
      <c r="X122" s="9">
        <v>4.2191770770274982E-4</v>
      </c>
      <c r="Y122" s="9">
        <v>3.1001779392071617E-3</v>
      </c>
      <c r="Z122" s="9">
        <v>2.6599159833434225E-2</v>
      </c>
      <c r="AA122" s="9">
        <v>0.1340414213123475</v>
      </c>
      <c r="AB122" s="9" t="s">
        <v>4482</v>
      </c>
      <c r="AC122" s="9" t="s">
        <v>4482</v>
      </c>
      <c r="AD122" s="9" t="s">
        <v>4486</v>
      </c>
    </row>
    <row r="123" spans="1:30" x14ac:dyDescent="0.25">
      <c r="A123" t="s">
        <v>4483</v>
      </c>
      <c r="B123" t="s">
        <v>4690</v>
      </c>
      <c r="C123" t="s">
        <v>671</v>
      </c>
      <c r="D123" t="s">
        <v>27</v>
      </c>
      <c r="E123" t="s">
        <v>672</v>
      </c>
      <c r="F123" t="s">
        <v>1107</v>
      </c>
      <c r="G123" t="s">
        <v>323</v>
      </c>
      <c r="H123" t="s">
        <v>4691</v>
      </c>
      <c r="I123" t="s">
        <v>1194</v>
      </c>
      <c r="J123" s="7">
        <v>55079</v>
      </c>
      <c r="K123" t="s">
        <v>1226</v>
      </c>
      <c r="L123">
        <v>60546</v>
      </c>
      <c r="M123">
        <v>51188</v>
      </c>
      <c r="N123">
        <v>3413</v>
      </c>
      <c r="O123">
        <v>606</v>
      </c>
      <c r="P123">
        <v>1675</v>
      </c>
      <c r="Q123">
        <v>0</v>
      </c>
      <c r="R123">
        <v>1805</v>
      </c>
      <c r="S123">
        <v>1859</v>
      </c>
      <c r="T123" s="12">
        <v>84.543983087239454</v>
      </c>
      <c r="U123" s="9">
        <v>5.6370363029762498E-2</v>
      </c>
      <c r="V123" s="9">
        <v>1.0008918838569022E-2</v>
      </c>
      <c r="W123" s="9">
        <v>2.7664915931688305E-2</v>
      </c>
      <c r="X123" s="9">
        <v>0</v>
      </c>
      <c r="Y123" s="9">
        <v>2.9812043735341725E-2</v>
      </c>
      <c r="Z123" s="9">
        <v>3.0703927592243913E-2</v>
      </c>
      <c r="AA123" s="9">
        <v>0.15456016912760545</v>
      </c>
      <c r="AB123" s="9" t="s">
        <v>4482</v>
      </c>
      <c r="AC123" s="9" t="s">
        <v>4486</v>
      </c>
      <c r="AD123" s="9" t="s">
        <v>4482</v>
      </c>
    </row>
    <row r="124" spans="1:30" x14ac:dyDescent="0.25">
      <c r="A124" t="s">
        <v>4483</v>
      </c>
      <c r="B124" t="s">
        <v>4692</v>
      </c>
      <c r="C124" t="s">
        <v>680</v>
      </c>
      <c r="D124" t="s">
        <v>27</v>
      </c>
      <c r="E124" t="s">
        <v>681</v>
      </c>
      <c r="F124" t="s">
        <v>1108</v>
      </c>
      <c r="G124" t="s">
        <v>310</v>
      </c>
      <c r="H124" t="s">
        <v>4693</v>
      </c>
      <c r="I124" t="s">
        <v>1195</v>
      </c>
      <c r="J124" s="7">
        <v>19153</v>
      </c>
      <c r="K124" t="s">
        <v>1226</v>
      </c>
      <c r="L124">
        <v>62999</v>
      </c>
      <c r="M124">
        <v>54453</v>
      </c>
      <c r="N124">
        <v>2404</v>
      </c>
      <c r="O124">
        <v>60</v>
      </c>
      <c r="P124">
        <v>4445</v>
      </c>
      <c r="Q124">
        <v>47</v>
      </c>
      <c r="R124">
        <v>436</v>
      </c>
      <c r="S124">
        <v>1154</v>
      </c>
      <c r="T124" s="12">
        <v>86.434705312782739</v>
      </c>
      <c r="U124" s="9">
        <v>3.8159335862474004E-2</v>
      </c>
      <c r="V124" s="9">
        <v>9.5239606977888535E-4</v>
      </c>
      <c r="W124" s="9">
        <v>7.0556675502785757E-2</v>
      </c>
      <c r="X124" s="9">
        <v>7.4604358799346018E-4</v>
      </c>
      <c r="Y124" s="9">
        <v>6.9207447737265667E-3</v>
      </c>
      <c r="Z124" s="9">
        <v>1.8317751075413894E-2</v>
      </c>
      <c r="AA124" s="9">
        <v>0.13565294687217258</v>
      </c>
      <c r="AB124" s="9" t="s">
        <v>4482</v>
      </c>
      <c r="AC124" s="9" t="s">
        <v>4486</v>
      </c>
      <c r="AD124" s="9" t="s">
        <v>4482</v>
      </c>
    </row>
    <row r="125" spans="1:30" x14ac:dyDescent="0.25">
      <c r="A125" t="s">
        <v>4483</v>
      </c>
      <c r="B125" t="s">
        <v>4694</v>
      </c>
      <c r="C125" t="s">
        <v>1045</v>
      </c>
      <c r="D125" t="s">
        <v>27</v>
      </c>
      <c r="E125" t="s">
        <v>1046</v>
      </c>
      <c r="F125" t="s">
        <v>1083</v>
      </c>
      <c r="G125" t="s">
        <v>42</v>
      </c>
      <c r="H125" t="s">
        <v>4515</v>
      </c>
      <c r="I125" t="s">
        <v>1171</v>
      </c>
      <c r="J125" s="7">
        <v>27037</v>
      </c>
      <c r="K125" t="s">
        <v>1227</v>
      </c>
      <c r="L125">
        <v>42912</v>
      </c>
      <c r="M125">
        <v>34183</v>
      </c>
      <c r="N125">
        <v>2188</v>
      </c>
      <c r="O125">
        <v>132</v>
      </c>
      <c r="P125">
        <v>2533</v>
      </c>
      <c r="Q125">
        <v>0</v>
      </c>
      <c r="R125">
        <v>2214</v>
      </c>
      <c r="S125">
        <v>1662</v>
      </c>
      <c r="T125" s="12">
        <v>79.658370618941092</v>
      </c>
      <c r="U125" s="9">
        <v>5.0988068605518272E-2</v>
      </c>
      <c r="V125" s="9">
        <v>3.0760626398210291E-3</v>
      </c>
      <c r="W125" s="9">
        <v>5.9027777777777776E-2</v>
      </c>
      <c r="X125" s="9">
        <v>0</v>
      </c>
      <c r="Y125" s="9">
        <v>5.1593959731543626E-2</v>
      </c>
      <c r="Z125" s="9">
        <v>3.8730425055928414E-2</v>
      </c>
      <c r="AA125" s="9">
        <v>0.20341629381058912</v>
      </c>
      <c r="AB125" s="9" t="s">
        <v>4482</v>
      </c>
      <c r="AC125" s="9" t="s">
        <v>4486</v>
      </c>
      <c r="AD125" s="9" t="s">
        <v>4486</v>
      </c>
    </row>
    <row r="126" spans="1:30" x14ac:dyDescent="0.25">
      <c r="A126" t="s">
        <v>4483</v>
      </c>
      <c r="B126" t="s">
        <v>4695</v>
      </c>
      <c r="C126" t="s">
        <v>267</v>
      </c>
      <c r="D126" t="s">
        <v>27</v>
      </c>
      <c r="E126" t="s">
        <v>268</v>
      </c>
      <c r="F126" t="s">
        <v>1072</v>
      </c>
      <c r="G126" t="s">
        <v>74</v>
      </c>
      <c r="H126" t="s">
        <v>4538</v>
      </c>
      <c r="I126" t="s">
        <v>1160</v>
      </c>
      <c r="J126" s="7">
        <v>39049</v>
      </c>
      <c r="K126" t="s">
        <v>1226</v>
      </c>
      <c r="L126">
        <v>38604</v>
      </c>
      <c r="M126">
        <v>33282</v>
      </c>
      <c r="N126">
        <v>3090</v>
      </c>
      <c r="O126">
        <v>15</v>
      </c>
      <c r="P126">
        <v>812</v>
      </c>
      <c r="Q126">
        <v>6</v>
      </c>
      <c r="R126">
        <v>157</v>
      </c>
      <c r="S126">
        <v>1242</v>
      </c>
      <c r="T126" s="12">
        <v>86.213863848305877</v>
      </c>
      <c r="U126" s="9">
        <v>8.0043518806341307E-2</v>
      </c>
      <c r="V126" s="9">
        <v>3.8856077090456949E-4</v>
      </c>
      <c r="W126" s="9">
        <v>2.1034089731634027E-2</v>
      </c>
      <c r="X126" s="9">
        <v>1.5542430836182778E-4</v>
      </c>
      <c r="Y126" s="9">
        <v>4.0669360688011602E-3</v>
      </c>
      <c r="Z126" s="9">
        <v>3.2172831830898349E-2</v>
      </c>
      <c r="AA126" s="9">
        <v>0.13786136151694126</v>
      </c>
      <c r="AB126" s="9" t="s">
        <v>4482</v>
      </c>
      <c r="AC126" s="9" t="s">
        <v>4482</v>
      </c>
      <c r="AD126" s="9" t="s">
        <v>4482</v>
      </c>
    </row>
    <row r="127" spans="1:30" x14ac:dyDescent="0.25">
      <c r="A127" t="s">
        <v>4483</v>
      </c>
      <c r="B127" t="s">
        <v>4696</v>
      </c>
      <c r="C127" t="s">
        <v>855</v>
      </c>
      <c r="D127" t="s">
        <v>27</v>
      </c>
      <c r="E127" t="s">
        <v>856</v>
      </c>
      <c r="F127" t="s">
        <v>1082</v>
      </c>
      <c r="G127" t="s">
        <v>382</v>
      </c>
      <c r="H127" t="s">
        <v>4504</v>
      </c>
      <c r="I127" t="s">
        <v>1170</v>
      </c>
      <c r="J127" s="7">
        <v>47187</v>
      </c>
      <c r="K127" t="s">
        <v>1229</v>
      </c>
      <c r="L127">
        <v>212161</v>
      </c>
      <c r="M127">
        <v>189989</v>
      </c>
      <c r="N127">
        <v>8904</v>
      </c>
      <c r="O127">
        <v>369</v>
      </c>
      <c r="P127">
        <v>8507</v>
      </c>
      <c r="Q127">
        <v>84</v>
      </c>
      <c r="R127">
        <v>906</v>
      </c>
      <c r="S127">
        <v>3402</v>
      </c>
      <c r="T127" s="12">
        <v>89.549445939640179</v>
      </c>
      <c r="U127" s="9">
        <v>4.1968127978280645E-2</v>
      </c>
      <c r="V127" s="9">
        <v>1.7392451958654041E-3</v>
      </c>
      <c r="W127" s="9">
        <v>4.0096907537200521E-2</v>
      </c>
      <c r="X127" s="9">
        <v>3.9592573564415702E-4</v>
      </c>
      <c r="Y127" s="9">
        <v>4.2703418630191219E-3</v>
      </c>
      <c r="Z127" s="9">
        <v>1.603499229358836E-2</v>
      </c>
      <c r="AA127" s="9">
        <v>0.10450554060359821</v>
      </c>
      <c r="AB127" s="9" t="s">
        <v>4482</v>
      </c>
      <c r="AC127" s="9" t="s">
        <v>4482</v>
      </c>
      <c r="AD127" s="9" t="s">
        <v>4486</v>
      </c>
    </row>
    <row r="128" spans="1:30" x14ac:dyDescent="0.25">
      <c r="A128" t="s">
        <v>4483</v>
      </c>
      <c r="B128" t="s">
        <v>4697</v>
      </c>
      <c r="C128" t="s">
        <v>917</v>
      </c>
      <c r="D128" t="s">
        <v>27</v>
      </c>
      <c r="E128" t="s">
        <v>918</v>
      </c>
      <c r="F128" t="s">
        <v>1082</v>
      </c>
      <c r="G128" t="s">
        <v>86</v>
      </c>
      <c r="H128" t="s">
        <v>4660</v>
      </c>
      <c r="I128" t="s">
        <v>1209</v>
      </c>
      <c r="J128" s="7">
        <v>48491</v>
      </c>
      <c r="K128" t="s">
        <v>1229</v>
      </c>
      <c r="L128">
        <v>508313</v>
      </c>
      <c r="M128">
        <v>410592</v>
      </c>
      <c r="N128">
        <v>31408</v>
      </c>
      <c r="O128">
        <v>1450</v>
      </c>
      <c r="P128">
        <v>30813</v>
      </c>
      <c r="Q128">
        <v>341</v>
      </c>
      <c r="R128">
        <v>14422</v>
      </c>
      <c r="S128">
        <v>19287</v>
      </c>
      <c r="T128" s="12">
        <v>80.775427738421016</v>
      </c>
      <c r="U128" s="9">
        <v>6.1788701056238973E-2</v>
      </c>
      <c r="V128" s="9">
        <v>2.8525731193182152E-3</v>
      </c>
      <c r="W128" s="9">
        <v>6.0618162431415289E-2</v>
      </c>
      <c r="X128" s="9">
        <v>6.7084650599138714E-4</v>
      </c>
      <c r="Y128" s="9">
        <v>2.8372282432280897E-2</v>
      </c>
      <c r="Z128" s="9">
        <v>3.7943157070545117E-2</v>
      </c>
      <c r="AA128" s="9">
        <v>0.19224572261578987</v>
      </c>
      <c r="AB128" s="9" t="s">
        <v>4482</v>
      </c>
      <c r="AC128" s="9" t="s">
        <v>4482</v>
      </c>
      <c r="AD128" s="9" t="s">
        <v>4486</v>
      </c>
    </row>
    <row r="129" spans="1:30" x14ac:dyDescent="0.25">
      <c r="A129" t="s">
        <v>4483</v>
      </c>
      <c r="B129" t="s">
        <v>4698</v>
      </c>
      <c r="C129" t="s">
        <v>690</v>
      </c>
      <c r="D129" t="s">
        <v>27</v>
      </c>
      <c r="E129" t="s">
        <v>691</v>
      </c>
      <c r="F129" t="s">
        <v>1109</v>
      </c>
      <c r="G129" t="s">
        <v>368</v>
      </c>
      <c r="H129" t="s">
        <v>4699</v>
      </c>
      <c r="I129" t="s">
        <v>1196</v>
      </c>
      <c r="J129" s="7">
        <v>37129</v>
      </c>
      <c r="K129" t="s">
        <v>1226</v>
      </c>
      <c r="L129">
        <v>115261</v>
      </c>
      <c r="M129">
        <v>88449</v>
      </c>
      <c r="N129">
        <v>21155</v>
      </c>
      <c r="O129">
        <v>405</v>
      </c>
      <c r="P129">
        <v>1643</v>
      </c>
      <c r="Q129">
        <v>130</v>
      </c>
      <c r="R129">
        <v>1363</v>
      </c>
      <c r="S129">
        <v>2116</v>
      </c>
      <c r="T129" s="12">
        <v>76.738011990178805</v>
      </c>
      <c r="U129" s="9">
        <v>0.18353996581671164</v>
      </c>
      <c r="V129" s="9">
        <v>3.5137644129410641E-3</v>
      </c>
      <c r="W129" s="9">
        <v>1.4254604766573255E-2</v>
      </c>
      <c r="X129" s="9">
        <v>1.1278749967465144E-3</v>
      </c>
      <c r="Y129" s="9">
        <v>1.1825335542811533E-2</v>
      </c>
      <c r="Z129" s="9">
        <v>1.8358334562427883E-2</v>
      </c>
      <c r="AA129" s="9">
        <v>0.23261988009821188</v>
      </c>
      <c r="AB129" s="9" t="s">
        <v>4482</v>
      </c>
      <c r="AC129" s="9" t="s">
        <v>4482</v>
      </c>
      <c r="AD129" s="9" t="s">
        <v>4486</v>
      </c>
    </row>
    <row r="130" spans="1:30" x14ac:dyDescent="0.25">
      <c r="A130" t="s">
        <v>4483</v>
      </c>
      <c r="B130" t="s">
        <v>4700</v>
      </c>
      <c r="C130" t="s">
        <v>344</v>
      </c>
      <c r="D130" t="s">
        <v>27</v>
      </c>
      <c r="E130" t="s">
        <v>345</v>
      </c>
      <c r="F130" t="s">
        <v>1078</v>
      </c>
      <c r="G130" t="s">
        <v>42</v>
      </c>
      <c r="H130" t="s">
        <v>4701</v>
      </c>
      <c r="I130" t="s">
        <v>1166</v>
      </c>
      <c r="J130" s="7">
        <v>27169</v>
      </c>
      <c r="K130" t="s">
        <v>1226</v>
      </c>
      <c r="L130">
        <v>27153</v>
      </c>
      <c r="M130">
        <v>25445</v>
      </c>
      <c r="N130">
        <v>667</v>
      </c>
      <c r="O130">
        <v>70</v>
      </c>
      <c r="P130">
        <v>648</v>
      </c>
      <c r="Q130">
        <v>8</v>
      </c>
      <c r="R130">
        <v>35</v>
      </c>
      <c r="S130">
        <v>280</v>
      </c>
      <c r="T130" s="12">
        <v>93.709718999742194</v>
      </c>
      <c r="U130" s="9">
        <v>2.4564504842927118E-2</v>
      </c>
      <c r="V130" s="9">
        <v>2.5779840164990978E-3</v>
      </c>
      <c r="W130" s="9">
        <v>2.3864766324163077E-2</v>
      </c>
      <c r="X130" s="9">
        <v>2.9462674474275405E-4</v>
      </c>
      <c r="Y130" s="9">
        <v>1.2889920082495489E-3</v>
      </c>
      <c r="Z130" s="9">
        <v>1.0311936065996391E-2</v>
      </c>
      <c r="AA130" s="9">
        <v>6.2902810002577983E-2</v>
      </c>
      <c r="AB130" s="9" t="s">
        <v>4482</v>
      </c>
      <c r="AC130" s="9" t="s">
        <v>4482</v>
      </c>
      <c r="AD130" s="9" t="s">
        <v>4482</v>
      </c>
    </row>
    <row r="131" spans="1:30" x14ac:dyDescent="0.25">
      <c r="A131" t="s">
        <v>4483</v>
      </c>
      <c r="B131" t="s">
        <v>4702</v>
      </c>
      <c r="C131" t="s">
        <v>924</v>
      </c>
      <c r="D131" t="s">
        <v>27</v>
      </c>
      <c r="E131" t="s">
        <v>925</v>
      </c>
      <c r="F131" t="s">
        <v>1125</v>
      </c>
      <c r="G131" t="s">
        <v>86</v>
      </c>
      <c r="H131" t="s">
        <v>4703</v>
      </c>
      <c r="I131" t="s">
        <v>1211</v>
      </c>
      <c r="J131" s="7">
        <v>48309</v>
      </c>
      <c r="K131" t="s">
        <v>1226</v>
      </c>
      <c r="L131">
        <v>8719</v>
      </c>
      <c r="M131">
        <v>8104</v>
      </c>
      <c r="N131">
        <v>124</v>
      </c>
      <c r="O131">
        <v>50</v>
      </c>
      <c r="P131">
        <v>260</v>
      </c>
      <c r="Q131">
        <v>0</v>
      </c>
      <c r="R131">
        <v>94</v>
      </c>
      <c r="S131">
        <v>87</v>
      </c>
      <c r="T131" s="12">
        <v>92.946438811790344</v>
      </c>
      <c r="U131" s="9">
        <v>1.4221814428260121E-2</v>
      </c>
      <c r="V131" s="9">
        <v>5.7346025920403717E-3</v>
      </c>
      <c r="W131" s="9">
        <v>2.9819933478609933E-2</v>
      </c>
      <c r="X131" s="9">
        <v>0</v>
      </c>
      <c r="Y131" s="9">
        <v>1.0781052873035898E-2</v>
      </c>
      <c r="Z131" s="9">
        <v>9.9782085101502473E-3</v>
      </c>
      <c r="AA131" s="9">
        <v>7.0535611882096574E-2</v>
      </c>
      <c r="AB131" s="9" t="s">
        <v>4482</v>
      </c>
      <c r="AC131" s="9" t="s">
        <v>4482</v>
      </c>
      <c r="AD131" s="9" t="s">
        <v>4482</v>
      </c>
    </row>
    <row r="132" spans="1:30" x14ac:dyDescent="0.25">
      <c r="A132" t="s">
        <v>4483</v>
      </c>
      <c r="B132" t="s">
        <v>4704</v>
      </c>
      <c r="C132" t="s">
        <v>700</v>
      </c>
      <c r="D132" t="s">
        <v>27</v>
      </c>
      <c r="E132" t="s">
        <v>701</v>
      </c>
      <c r="F132" t="s">
        <v>1110</v>
      </c>
      <c r="G132" t="s">
        <v>42</v>
      </c>
      <c r="H132" t="s">
        <v>4705</v>
      </c>
      <c r="I132" t="s">
        <v>1197</v>
      </c>
      <c r="J132" s="7">
        <v>27171</v>
      </c>
      <c r="K132" t="s">
        <v>1229</v>
      </c>
      <c r="L132">
        <v>131130</v>
      </c>
      <c r="M132">
        <v>124169</v>
      </c>
      <c r="N132">
        <v>1855</v>
      </c>
      <c r="O132">
        <v>538</v>
      </c>
      <c r="P132">
        <v>1520</v>
      </c>
      <c r="Q132">
        <v>9</v>
      </c>
      <c r="R132">
        <v>1154</v>
      </c>
      <c r="S132">
        <v>1885</v>
      </c>
      <c r="T132" s="12">
        <v>94.691527491802034</v>
      </c>
      <c r="U132" s="9">
        <v>1.4146267063219706E-2</v>
      </c>
      <c r="V132" s="9">
        <v>4.102798749332723E-3</v>
      </c>
      <c r="W132" s="9">
        <v>1.1591550369861968E-2</v>
      </c>
      <c r="X132" s="9">
        <v>6.863417982155113E-5</v>
      </c>
      <c r="Y132" s="9">
        <v>8.800427057118889E-3</v>
      </c>
      <c r="Z132" s="9">
        <v>1.4375047662624875E-2</v>
      </c>
      <c r="AA132" s="9">
        <v>5.3084725081979714E-2</v>
      </c>
      <c r="AB132" s="9" t="s">
        <v>4482</v>
      </c>
      <c r="AC132" s="9" t="s">
        <v>4482</v>
      </c>
      <c r="AD132" s="9" t="s">
        <v>4486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6"/>
  <sheetViews>
    <sheetView workbookViewId="0">
      <selection activeCell="H27" sqref="H27"/>
    </sheetView>
  </sheetViews>
  <sheetFormatPr defaultRowHeight="15" x14ac:dyDescent="0.25"/>
  <cols>
    <col min="1" max="1" width="6" bestFit="1" customWidth="1"/>
    <col min="2" max="2" width="39.7109375" bestFit="1" customWidth="1"/>
    <col min="3" max="3" width="5.5703125" bestFit="1" customWidth="1"/>
    <col min="4" max="4" width="7.28515625" bestFit="1" customWidth="1"/>
    <col min="5" max="5" width="10.7109375" bestFit="1" customWidth="1"/>
    <col min="6" max="6" width="10" bestFit="1" customWidth="1"/>
    <col min="7" max="7" width="9" bestFit="1" customWidth="1"/>
    <col min="8" max="8" width="15.5703125" bestFit="1" customWidth="1"/>
    <col min="9" max="9" width="9" bestFit="1" customWidth="1"/>
    <col min="10" max="10" width="13.42578125" bestFit="1" customWidth="1"/>
    <col min="11" max="11" width="15.5703125" bestFit="1" customWidth="1"/>
    <col min="12" max="12" width="17.42578125" bestFit="1" customWidth="1"/>
    <col min="13" max="13" width="12" style="7" bestFit="1" customWidth="1"/>
    <col min="14" max="14" width="10.85546875" bestFit="1" customWidth="1"/>
    <col min="15" max="15" width="5.5703125" bestFit="1" customWidth="1"/>
    <col min="16" max="16" width="15.5703125" bestFit="1" customWidth="1"/>
    <col min="17" max="17" width="5.85546875" bestFit="1" customWidth="1"/>
    <col min="18" max="18" width="14.5703125" bestFit="1" customWidth="1"/>
    <col min="19" max="19" width="15.5703125" bestFit="1" customWidth="1"/>
    <col min="20" max="20" width="17.42578125" bestFit="1" customWidth="1"/>
  </cols>
  <sheetData>
    <row r="1" spans="1:20" x14ac:dyDescent="0.25">
      <c r="A1" t="s">
        <v>1230</v>
      </c>
      <c r="B1" t="s">
        <v>1253</v>
      </c>
      <c r="C1" t="s">
        <v>3</v>
      </c>
      <c r="D1" t="s">
        <v>1224</v>
      </c>
      <c r="E1" t="s">
        <v>1232</v>
      </c>
      <c r="F1" t="s">
        <v>1233</v>
      </c>
      <c r="G1" t="s">
        <v>1234</v>
      </c>
      <c r="H1" t="s">
        <v>1235</v>
      </c>
      <c r="I1" t="s">
        <v>1236</v>
      </c>
      <c r="J1" t="s">
        <v>1237</v>
      </c>
      <c r="K1" t="s">
        <v>1238</v>
      </c>
      <c r="L1" t="s">
        <v>1239</v>
      </c>
      <c r="M1" s="7" t="s">
        <v>1233</v>
      </c>
      <c r="N1" t="s">
        <v>1254</v>
      </c>
      <c r="O1" t="s">
        <v>1234</v>
      </c>
      <c r="P1" t="s">
        <v>1235</v>
      </c>
      <c r="Q1" t="s">
        <v>1236</v>
      </c>
      <c r="R1" t="s">
        <v>1255</v>
      </c>
      <c r="S1" t="s">
        <v>1238</v>
      </c>
      <c r="T1" t="s">
        <v>1239</v>
      </c>
    </row>
    <row r="2" spans="1:20" x14ac:dyDescent="0.25">
      <c r="A2">
        <v>1001</v>
      </c>
      <c r="B2" t="s">
        <v>1256</v>
      </c>
      <c r="D2" t="s">
        <v>1049</v>
      </c>
      <c r="E2">
        <v>55036</v>
      </c>
      <c r="F2">
        <v>42159</v>
      </c>
      <c r="G2">
        <v>10510</v>
      </c>
      <c r="H2">
        <v>169</v>
      </c>
      <c r="I2">
        <v>516</v>
      </c>
      <c r="J2">
        <v>43</v>
      </c>
      <c r="K2">
        <v>719</v>
      </c>
      <c r="L2">
        <v>920</v>
      </c>
      <c r="M2" s="12">
        <v>76.602587397339931</v>
      </c>
      <c r="N2" s="12">
        <v>23.397412602660079</v>
      </c>
      <c r="O2" s="9">
        <v>0.19096591322043754</v>
      </c>
      <c r="P2" s="9">
        <v>3.0707173486445236E-3</v>
      </c>
      <c r="Q2" s="9">
        <v>9.3756813721927474E-3</v>
      </c>
      <c r="R2" s="9">
        <v>7.8130678101606221E-4</v>
      </c>
      <c r="S2" s="9">
        <v>1.3064176175594156E-2</v>
      </c>
      <c r="T2" s="9">
        <v>1.6716331128715751E-2</v>
      </c>
    </row>
    <row r="3" spans="1:20" x14ac:dyDescent="0.25">
      <c r="A3">
        <v>1003</v>
      </c>
      <c r="B3" t="s">
        <v>1257</v>
      </c>
      <c r="D3" t="s">
        <v>1049</v>
      </c>
      <c r="E3">
        <v>203360</v>
      </c>
      <c r="F3">
        <v>175961</v>
      </c>
      <c r="G3">
        <v>19414</v>
      </c>
      <c r="H3">
        <v>1668</v>
      </c>
      <c r="I3">
        <v>1405</v>
      </c>
      <c r="J3">
        <v>0</v>
      </c>
      <c r="K3">
        <v>1591</v>
      </c>
      <c r="L3">
        <v>3321</v>
      </c>
      <c r="M3" s="12">
        <v>86.526848937844221</v>
      </c>
      <c r="N3" s="12">
        <v>13.473151062155782</v>
      </c>
      <c r="O3" s="9">
        <v>9.5466168371361126E-2</v>
      </c>
      <c r="P3" s="9">
        <v>8.2022029897718327E-3</v>
      </c>
      <c r="Q3" s="9">
        <v>6.9089299763965386E-3</v>
      </c>
      <c r="R3" s="9">
        <v>0</v>
      </c>
      <c r="S3" s="9">
        <v>7.8235641227380019E-3</v>
      </c>
      <c r="T3" s="9">
        <v>1.6330645161290323E-2</v>
      </c>
    </row>
    <row r="4" spans="1:20" x14ac:dyDescent="0.25">
      <c r="A4">
        <v>1005</v>
      </c>
      <c r="B4" t="s">
        <v>1258</v>
      </c>
      <c r="D4" t="s">
        <v>1049</v>
      </c>
      <c r="E4">
        <v>26201</v>
      </c>
      <c r="F4">
        <v>12200</v>
      </c>
      <c r="G4">
        <v>12588</v>
      </c>
      <c r="H4">
        <v>54</v>
      </c>
      <c r="I4">
        <v>165</v>
      </c>
      <c r="J4">
        <v>0</v>
      </c>
      <c r="K4">
        <v>978</v>
      </c>
      <c r="L4">
        <v>216</v>
      </c>
      <c r="M4" s="12">
        <v>46.56310827830999</v>
      </c>
      <c r="N4" s="12">
        <v>53.436891721690017</v>
      </c>
      <c r="O4" s="9">
        <v>0.48043967787489028</v>
      </c>
      <c r="P4" s="9">
        <v>2.0609900385481468E-3</v>
      </c>
      <c r="Q4" s="9">
        <v>6.2974695622304488E-3</v>
      </c>
      <c r="R4" s="9">
        <v>0</v>
      </c>
      <c r="S4" s="9">
        <v>3.7326819587038665E-2</v>
      </c>
      <c r="T4" s="9">
        <v>8.2439601541925873E-3</v>
      </c>
    </row>
    <row r="5" spans="1:20" x14ac:dyDescent="0.25">
      <c r="A5">
        <v>1007</v>
      </c>
      <c r="B5" t="s">
        <v>1259</v>
      </c>
      <c r="D5" t="s">
        <v>1049</v>
      </c>
      <c r="E5">
        <v>22580</v>
      </c>
      <c r="F5">
        <v>17323</v>
      </c>
      <c r="G5">
        <v>4979</v>
      </c>
      <c r="H5">
        <v>82</v>
      </c>
      <c r="I5">
        <v>0</v>
      </c>
      <c r="J5">
        <v>0</v>
      </c>
      <c r="K5">
        <v>8</v>
      </c>
      <c r="L5">
        <v>188</v>
      </c>
      <c r="M5" s="12">
        <v>76.718334809565988</v>
      </c>
      <c r="N5" s="12">
        <v>23.281665190434012</v>
      </c>
      <c r="O5" s="9">
        <v>0.22050487156775908</v>
      </c>
      <c r="P5" s="9">
        <v>3.6315323294951285E-3</v>
      </c>
      <c r="Q5" s="9">
        <v>0</v>
      </c>
      <c r="R5" s="9">
        <v>0</v>
      </c>
      <c r="S5" s="9">
        <v>3.5429583702391499E-4</v>
      </c>
      <c r="T5" s="9">
        <v>8.325952170062002E-3</v>
      </c>
    </row>
    <row r="6" spans="1:20" x14ac:dyDescent="0.25">
      <c r="A6">
        <v>1009</v>
      </c>
      <c r="B6" t="s">
        <v>1260</v>
      </c>
      <c r="D6" t="s">
        <v>1049</v>
      </c>
      <c r="E6">
        <v>57667</v>
      </c>
      <c r="F6">
        <v>55045</v>
      </c>
      <c r="G6">
        <v>915</v>
      </c>
      <c r="H6">
        <v>212</v>
      </c>
      <c r="I6">
        <v>84</v>
      </c>
      <c r="J6">
        <v>0</v>
      </c>
      <c r="K6">
        <v>425</v>
      </c>
      <c r="L6">
        <v>986</v>
      </c>
      <c r="M6" s="12">
        <v>95.453205472800732</v>
      </c>
      <c r="N6" s="12">
        <v>4.5467945271992649</v>
      </c>
      <c r="O6" s="9">
        <v>1.5866960306587824E-2</v>
      </c>
      <c r="P6" s="9">
        <v>3.6762793278651566E-3</v>
      </c>
      <c r="Q6" s="9">
        <v>1.4566389789654394E-3</v>
      </c>
      <c r="R6" s="9">
        <v>0</v>
      </c>
      <c r="S6" s="9">
        <v>7.3698995959560927E-3</v>
      </c>
      <c r="T6" s="9">
        <v>1.7098167062618134E-2</v>
      </c>
    </row>
    <row r="7" spans="1:20" x14ac:dyDescent="0.25">
      <c r="A7">
        <v>1011</v>
      </c>
      <c r="B7" t="s">
        <v>1261</v>
      </c>
      <c r="D7" t="s">
        <v>1049</v>
      </c>
      <c r="E7">
        <v>10478</v>
      </c>
      <c r="F7">
        <v>2299</v>
      </c>
      <c r="G7">
        <v>7925</v>
      </c>
      <c r="H7">
        <v>110</v>
      </c>
      <c r="I7">
        <v>73</v>
      </c>
      <c r="J7">
        <v>0</v>
      </c>
      <c r="K7">
        <v>2</v>
      </c>
      <c r="L7">
        <v>69</v>
      </c>
      <c r="M7" s="12">
        <v>21.941210154609657</v>
      </c>
      <c r="N7" s="12">
        <v>78.058789845390336</v>
      </c>
      <c r="O7" s="9">
        <v>0.75634663103645738</v>
      </c>
      <c r="P7" s="9">
        <v>1.0498186676846726E-2</v>
      </c>
      <c r="Q7" s="9">
        <v>6.9669784309982817E-3</v>
      </c>
      <c r="R7" s="9">
        <v>0</v>
      </c>
      <c r="S7" s="9">
        <v>1.908761213972132E-4</v>
      </c>
      <c r="T7" s="9">
        <v>6.5852261882038557E-3</v>
      </c>
    </row>
    <row r="8" spans="1:20" x14ac:dyDescent="0.25">
      <c r="A8">
        <v>1013</v>
      </c>
      <c r="B8" t="s">
        <v>1262</v>
      </c>
      <c r="D8" t="s">
        <v>1049</v>
      </c>
      <c r="E8">
        <v>20126</v>
      </c>
      <c r="F8">
        <v>10547</v>
      </c>
      <c r="G8">
        <v>9030</v>
      </c>
      <c r="H8">
        <v>13</v>
      </c>
      <c r="I8">
        <v>224</v>
      </c>
      <c r="J8">
        <v>0</v>
      </c>
      <c r="K8">
        <v>14</v>
      </c>
      <c r="L8">
        <v>298</v>
      </c>
      <c r="M8" s="12">
        <v>52.404849448474607</v>
      </c>
      <c r="N8" s="12">
        <v>47.595150551525393</v>
      </c>
      <c r="O8" s="9">
        <v>0.44867335784557288</v>
      </c>
      <c r="P8" s="9">
        <v>6.45930636986982E-4</v>
      </c>
      <c r="Q8" s="9">
        <v>1.1129881745006459E-2</v>
      </c>
      <c r="R8" s="9">
        <v>0</v>
      </c>
      <c r="S8" s="9">
        <v>6.9561760906290367E-4</v>
      </c>
      <c r="T8" s="9">
        <v>1.4806717678624664E-2</v>
      </c>
    </row>
    <row r="9" spans="1:20" x14ac:dyDescent="0.25">
      <c r="A9">
        <v>1015</v>
      </c>
      <c r="B9" t="s">
        <v>1263</v>
      </c>
      <c r="D9" t="s">
        <v>1049</v>
      </c>
      <c r="E9">
        <v>115527</v>
      </c>
      <c r="F9">
        <v>86136</v>
      </c>
      <c r="G9">
        <v>23735</v>
      </c>
      <c r="H9">
        <v>413</v>
      </c>
      <c r="I9">
        <v>1149</v>
      </c>
      <c r="J9">
        <v>7</v>
      </c>
      <c r="K9">
        <v>1456</v>
      </c>
      <c r="L9">
        <v>2631</v>
      </c>
      <c r="M9" s="12">
        <v>74.559193954659946</v>
      </c>
      <c r="N9" s="12">
        <v>25.440806045340054</v>
      </c>
      <c r="O9" s="9">
        <v>0.20544980826992823</v>
      </c>
      <c r="P9" s="9">
        <v>3.574921879733742E-3</v>
      </c>
      <c r="Q9" s="9">
        <v>9.9457269729154221E-3</v>
      </c>
      <c r="R9" s="9">
        <v>6.0591896266673593E-5</v>
      </c>
      <c r="S9" s="9">
        <v>1.2603114423468106E-2</v>
      </c>
      <c r="T9" s="9">
        <v>2.2773897011088316E-2</v>
      </c>
    </row>
    <row r="10" spans="1:20" x14ac:dyDescent="0.25">
      <c r="A10">
        <v>1017</v>
      </c>
      <c r="B10" t="s">
        <v>1264</v>
      </c>
      <c r="D10" t="s">
        <v>1049</v>
      </c>
      <c r="E10">
        <v>33895</v>
      </c>
      <c r="F10">
        <v>19552</v>
      </c>
      <c r="G10">
        <v>13335</v>
      </c>
      <c r="H10">
        <v>95</v>
      </c>
      <c r="I10">
        <v>339</v>
      </c>
      <c r="J10">
        <v>0</v>
      </c>
      <c r="K10">
        <v>240</v>
      </c>
      <c r="L10">
        <v>334</v>
      </c>
      <c r="M10" s="12">
        <v>57.684024192358748</v>
      </c>
      <c r="N10" s="12">
        <v>42.315975807641244</v>
      </c>
      <c r="O10" s="9">
        <v>0.39342085853370706</v>
      </c>
      <c r="P10" s="9">
        <v>2.8027732703938633E-3</v>
      </c>
      <c r="Q10" s="9">
        <v>1.0001475143826523E-2</v>
      </c>
      <c r="R10" s="9">
        <v>0</v>
      </c>
      <c r="S10" s="9">
        <v>7.0806903673108126E-3</v>
      </c>
      <c r="T10" s="9">
        <v>9.8539607611742141E-3</v>
      </c>
    </row>
    <row r="11" spans="1:20" x14ac:dyDescent="0.25">
      <c r="A11">
        <v>1019</v>
      </c>
      <c r="B11" t="s">
        <v>1265</v>
      </c>
      <c r="D11" t="s">
        <v>1049</v>
      </c>
      <c r="E11">
        <v>25855</v>
      </c>
      <c r="F11">
        <v>24072</v>
      </c>
      <c r="G11">
        <v>1287</v>
      </c>
      <c r="H11">
        <v>125</v>
      </c>
      <c r="I11">
        <v>50</v>
      </c>
      <c r="J11">
        <v>0</v>
      </c>
      <c r="K11">
        <v>51</v>
      </c>
      <c r="L11">
        <v>270</v>
      </c>
      <c r="M11" s="12">
        <v>93.103848385225291</v>
      </c>
      <c r="N11" s="12">
        <v>6.8961516147747055</v>
      </c>
      <c r="O11" s="9">
        <v>4.9777605878940243E-2</v>
      </c>
      <c r="P11" s="9">
        <v>4.8346548056468772E-3</v>
      </c>
      <c r="Q11" s="9">
        <v>1.9338619222587507E-3</v>
      </c>
      <c r="R11" s="9">
        <v>0</v>
      </c>
      <c r="S11" s="9">
        <v>1.9725391607039256E-3</v>
      </c>
      <c r="T11" s="9">
        <v>1.0442854380197254E-2</v>
      </c>
    </row>
    <row r="12" spans="1:20" x14ac:dyDescent="0.25">
      <c r="A12">
        <v>1021</v>
      </c>
      <c r="B12" t="s">
        <v>1266</v>
      </c>
      <c r="D12" t="s">
        <v>1049</v>
      </c>
      <c r="E12">
        <v>43805</v>
      </c>
      <c r="F12">
        <v>36497</v>
      </c>
      <c r="G12">
        <v>4184</v>
      </c>
      <c r="H12">
        <v>254</v>
      </c>
      <c r="I12">
        <v>187</v>
      </c>
      <c r="J12">
        <v>0</v>
      </c>
      <c r="K12">
        <v>1917</v>
      </c>
      <c r="L12">
        <v>766</v>
      </c>
      <c r="M12" s="12">
        <v>83.316972948293582</v>
      </c>
      <c r="N12" s="12">
        <v>16.683027051706425</v>
      </c>
      <c r="O12" s="9">
        <v>9.5514210706540356E-2</v>
      </c>
      <c r="P12" s="9">
        <v>5.7984248373473346E-3</v>
      </c>
      <c r="Q12" s="9">
        <v>4.2689190731651635E-3</v>
      </c>
      <c r="R12" s="9">
        <v>0</v>
      </c>
      <c r="S12" s="9">
        <v>4.3762127611003308E-2</v>
      </c>
      <c r="T12" s="9">
        <v>1.7486588289008103E-2</v>
      </c>
    </row>
    <row r="13" spans="1:20" x14ac:dyDescent="0.25">
      <c r="A13">
        <v>1023</v>
      </c>
      <c r="B13" t="s">
        <v>1267</v>
      </c>
      <c r="D13" t="s">
        <v>1049</v>
      </c>
      <c r="E13">
        <v>13188</v>
      </c>
      <c r="F13">
        <v>7456</v>
      </c>
      <c r="G13">
        <v>5583</v>
      </c>
      <c r="H13">
        <v>4</v>
      </c>
      <c r="I13">
        <v>8</v>
      </c>
      <c r="J13">
        <v>0</v>
      </c>
      <c r="K13">
        <v>7</v>
      </c>
      <c r="L13">
        <v>130</v>
      </c>
      <c r="M13" s="12">
        <v>56.536245071276916</v>
      </c>
      <c r="N13" s="12">
        <v>43.463754928723084</v>
      </c>
      <c r="O13" s="9">
        <v>0.42333939945404914</v>
      </c>
      <c r="P13" s="9">
        <v>3.0330603579011223E-4</v>
      </c>
      <c r="Q13" s="9">
        <v>6.0661207158022447E-4</v>
      </c>
      <c r="R13" s="9">
        <v>0</v>
      </c>
      <c r="S13" s="9">
        <v>5.3078556263269638E-4</v>
      </c>
      <c r="T13" s="9">
        <v>9.8574461631786466E-3</v>
      </c>
    </row>
    <row r="14" spans="1:20" x14ac:dyDescent="0.25">
      <c r="A14">
        <v>1025</v>
      </c>
      <c r="B14" t="s">
        <v>1268</v>
      </c>
      <c r="D14" t="s">
        <v>1049</v>
      </c>
      <c r="E14">
        <v>24625</v>
      </c>
      <c r="F14">
        <v>13108</v>
      </c>
      <c r="G14">
        <v>11246</v>
      </c>
      <c r="H14">
        <v>14</v>
      </c>
      <c r="I14">
        <v>127</v>
      </c>
      <c r="J14">
        <v>22</v>
      </c>
      <c r="K14">
        <v>0</v>
      </c>
      <c r="L14">
        <v>108</v>
      </c>
      <c r="M14" s="12">
        <v>53.230456852791875</v>
      </c>
      <c r="N14" s="12">
        <v>46.769543147208118</v>
      </c>
      <c r="O14" s="9">
        <v>0.45669035532994923</v>
      </c>
      <c r="P14" s="9">
        <v>5.6852791878172593E-4</v>
      </c>
      <c r="Q14" s="9">
        <v>5.1573604060913703E-3</v>
      </c>
      <c r="R14" s="9">
        <v>8.9340101522842642E-4</v>
      </c>
      <c r="S14" s="9">
        <v>0</v>
      </c>
      <c r="T14" s="9">
        <v>4.3857868020304568E-3</v>
      </c>
    </row>
    <row r="15" spans="1:20" x14ac:dyDescent="0.25">
      <c r="A15">
        <v>1027</v>
      </c>
      <c r="B15" t="s">
        <v>1269</v>
      </c>
      <c r="D15" t="s">
        <v>1049</v>
      </c>
      <c r="E15">
        <v>13407</v>
      </c>
      <c r="F15">
        <v>11148</v>
      </c>
      <c r="G15">
        <v>1979</v>
      </c>
      <c r="H15">
        <v>120</v>
      </c>
      <c r="I15">
        <v>6</v>
      </c>
      <c r="J15">
        <v>0</v>
      </c>
      <c r="K15">
        <v>23</v>
      </c>
      <c r="L15">
        <v>131</v>
      </c>
      <c r="M15" s="12">
        <v>83.150592973819641</v>
      </c>
      <c r="N15" s="12">
        <v>16.849407026180355</v>
      </c>
      <c r="O15" s="9">
        <v>0.1476094577459536</v>
      </c>
      <c r="P15" s="9">
        <v>8.9505482210785418E-3</v>
      </c>
      <c r="Q15" s="9">
        <v>4.4752741105392703E-4</v>
      </c>
      <c r="R15" s="9">
        <v>0</v>
      </c>
      <c r="S15" s="9">
        <v>1.715521742373387E-3</v>
      </c>
      <c r="T15" s="9">
        <v>9.7710151413440745E-3</v>
      </c>
    </row>
    <row r="16" spans="1:20" x14ac:dyDescent="0.25">
      <c r="A16">
        <v>1029</v>
      </c>
      <c r="B16" t="s">
        <v>1270</v>
      </c>
      <c r="D16" t="s">
        <v>1049</v>
      </c>
      <c r="E16">
        <v>14939</v>
      </c>
      <c r="F16">
        <v>14127</v>
      </c>
      <c r="G16">
        <v>424</v>
      </c>
      <c r="H16">
        <v>43</v>
      </c>
      <c r="I16">
        <v>81</v>
      </c>
      <c r="J16">
        <v>0</v>
      </c>
      <c r="K16">
        <v>51</v>
      </c>
      <c r="L16">
        <v>213</v>
      </c>
      <c r="M16" s="12">
        <v>94.564562554387848</v>
      </c>
      <c r="N16" s="12">
        <v>5.4354374456121564</v>
      </c>
      <c r="O16" s="9">
        <v>2.8382087154428009E-2</v>
      </c>
      <c r="P16" s="9">
        <v>2.8783720463217083E-3</v>
      </c>
      <c r="Q16" s="9">
        <v>5.4220496686525205E-3</v>
      </c>
      <c r="R16" s="9">
        <v>0</v>
      </c>
      <c r="S16" s="9">
        <v>3.4138831247071426E-3</v>
      </c>
      <c r="T16" s="9">
        <v>1.4257982462012183E-2</v>
      </c>
    </row>
    <row r="17" spans="1:20" x14ac:dyDescent="0.25">
      <c r="A17">
        <v>1031</v>
      </c>
      <c r="B17" t="s">
        <v>1271</v>
      </c>
      <c r="D17" t="s">
        <v>1049</v>
      </c>
      <c r="E17">
        <v>51073</v>
      </c>
      <c r="F17">
        <v>38956</v>
      </c>
      <c r="G17">
        <v>8834</v>
      </c>
      <c r="H17">
        <v>542</v>
      </c>
      <c r="I17">
        <v>659</v>
      </c>
      <c r="J17">
        <v>0</v>
      </c>
      <c r="K17">
        <v>440</v>
      </c>
      <c r="L17">
        <v>1642</v>
      </c>
      <c r="M17" s="12">
        <v>76.275135590233589</v>
      </c>
      <c r="N17" s="12">
        <v>23.724864409766415</v>
      </c>
      <c r="O17" s="9">
        <v>0.17296810447790417</v>
      </c>
      <c r="P17" s="9">
        <v>1.0612260881483367E-2</v>
      </c>
      <c r="Q17" s="9">
        <v>1.290309948505081E-2</v>
      </c>
      <c r="R17" s="9">
        <v>0</v>
      </c>
      <c r="S17" s="9">
        <v>8.6151195347835448E-3</v>
      </c>
      <c r="T17" s="9">
        <v>3.2150059718442231E-2</v>
      </c>
    </row>
    <row r="18" spans="1:20" x14ac:dyDescent="0.25">
      <c r="A18">
        <v>1033</v>
      </c>
      <c r="B18" t="s">
        <v>1272</v>
      </c>
      <c r="D18" t="s">
        <v>1049</v>
      </c>
      <c r="E18">
        <v>54435</v>
      </c>
      <c r="F18">
        <v>43315</v>
      </c>
      <c r="G18">
        <v>8722</v>
      </c>
      <c r="H18">
        <v>404</v>
      </c>
      <c r="I18">
        <v>274</v>
      </c>
      <c r="J18">
        <v>19</v>
      </c>
      <c r="K18">
        <v>626</v>
      </c>
      <c r="L18">
        <v>1075</v>
      </c>
      <c r="M18" s="12">
        <v>79.571966565628728</v>
      </c>
      <c r="N18" s="12">
        <v>20.428033434371269</v>
      </c>
      <c r="O18" s="9">
        <v>0.16022779461743364</v>
      </c>
      <c r="P18" s="9">
        <v>7.4216956002571876E-3</v>
      </c>
      <c r="Q18" s="9">
        <v>5.0335262239368057E-3</v>
      </c>
      <c r="R18" s="9">
        <v>3.4904013961605586E-4</v>
      </c>
      <c r="S18" s="9">
        <v>1.1499954073665841E-2</v>
      </c>
      <c r="T18" s="9">
        <v>1.9748323688803159E-2</v>
      </c>
    </row>
    <row r="19" spans="1:20" x14ac:dyDescent="0.25">
      <c r="A19">
        <v>1035</v>
      </c>
      <c r="B19" t="s">
        <v>1273</v>
      </c>
      <c r="D19" t="s">
        <v>1049</v>
      </c>
      <c r="E19">
        <v>12649</v>
      </c>
      <c r="F19">
        <v>6494</v>
      </c>
      <c r="G19">
        <v>5879</v>
      </c>
      <c r="H19">
        <v>21</v>
      </c>
      <c r="I19">
        <v>4</v>
      </c>
      <c r="J19">
        <v>0</v>
      </c>
      <c r="K19">
        <v>2</v>
      </c>
      <c r="L19">
        <v>249</v>
      </c>
      <c r="M19" s="12">
        <v>51.340026879595221</v>
      </c>
      <c r="N19" s="12">
        <v>48.659973120404779</v>
      </c>
      <c r="O19" s="9">
        <v>0.46477982449205468</v>
      </c>
      <c r="P19" s="9">
        <v>1.6602102933038186E-3</v>
      </c>
      <c r="Q19" s="9">
        <v>3.1623053205787017E-4</v>
      </c>
      <c r="R19" s="9">
        <v>0</v>
      </c>
      <c r="S19" s="9">
        <v>1.5811526602893509E-4</v>
      </c>
      <c r="T19" s="9">
        <v>1.9685350620602417E-2</v>
      </c>
    </row>
    <row r="20" spans="1:20" x14ac:dyDescent="0.25">
      <c r="A20">
        <v>1037</v>
      </c>
      <c r="B20" t="s">
        <v>1274</v>
      </c>
      <c r="D20" t="s">
        <v>1049</v>
      </c>
      <c r="E20">
        <v>10955</v>
      </c>
      <c r="F20">
        <v>7165</v>
      </c>
      <c r="G20">
        <v>3640</v>
      </c>
      <c r="H20">
        <v>9</v>
      </c>
      <c r="I20">
        <v>0</v>
      </c>
      <c r="J20">
        <v>0</v>
      </c>
      <c r="K20">
        <v>0</v>
      </c>
      <c r="L20">
        <v>141</v>
      </c>
      <c r="M20" s="12">
        <v>65.403925148334096</v>
      </c>
      <c r="N20" s="12">
        <v>34.596074851665904</v>
      </c>
      <c r="O20" s="9">
        <v>0.33226837060702874</v>
      </c>
      <c r="P20" s="9">
        <v>8.2154267457781838E-4</v>
      </c>
      <c r="Q20" s="9">
        <v>0</v>
      </c>
      <c r="R20" s="9">
        <v>0</v>
      </c>
      <c r="S20" s="9">
        <v>0</v>
      </c>
      <c r="T20" s="9">
        <v>1.2870835235052487E-2</v>
      </c>
    </row>
    <row r="21" spans="1:20" x14ac:dyDescent="0.25">
      <c r="A21">
        <v>1039</v>
      </c>
      <c r="B21" t="s">
        <v>1275</v>
      </c>
      <c r="D21" t="s">
        <v>1049</v>
      </c>
      <c r="E21">
        <v>37519</v>
      </c>
      <c r="F21">
        <v>31758</v>
      </c>
      <c r="G21">
        <v>4937</v>
      </c>
      <c r="H21">
        <v>124</v>
      </c>
      <c r="I21">
        <v>158</v>
      </c>
      <c r="J21">
        <v>8</v>
      </c>
      <c r="K21">
        <v>77</v>
      </c>
      <c r="L21">
        <v>457</v>
      </c>
      <c r="M21" s="12">
        <v>84.645113142674376</v>
      </c>
      <c r="N21" s="12">
        <v>15.354886857325623</v>
      </c>
      <c r="O21" s="9">
        <v>0.13158666275753619</v>
      </c>
      <c r="P21" s="9">
        <v>3.3049921373170927E-3</v>
      </c>
      <c r="Q21" s="9">
        <v>4.2111996588395217E-3</v>
      </c>
      <c r="R21" s="9">
        <v>2.1322529918174792E-4</v>
      </c>
      <c r="S21" s="9">
        <v>2.0522935046243238E-3</v>
      </c>
      <c r="T21" s="9">
        <v>1.2180495215757349E-2</v>
      </c>
    </row>
    <row r="22" spans="1:20" x14ac:dyDescent="0.25">
      <c r="A22">
        <v>1041</v>
      </c>
      <c r="B22" t="s">
        <v>1276</v>
      </c>
      <c r="D22" t="s">
        <v>1049</v>
      </c>
      <c r="E22">
        <v>13866</v>
      </c>
      <c r="F22">
        <v>9911</v>
      </c>
      <c r="G22">
        <v>3271</v>
      </c>
      <c r="H22">
        <v>113</v>
      </c>
      <c r="I22">
        <v>194</v>
      </c>
      <c r="J22">
        <v>0</v>
      </c>
      <c r="K22">
        <v>141</v>
      </c>
      <c r="L22">
        <v>236</v>
      </c>
      <c r="M22" s="12">
        <v>71.476994086254138</v>
      </c>
      <c r="N22" s="12">
        <v>28.523005913745852</v>
      </c>
      <c r="O22" s="9">
        <v>0.2359007644598298</v>
      </c>
      <c r="P22" s="9">
        <v>8.1494302610702445E-3</v>
      </c>
      <c r="Q22" s="9">
        <v>1.3991057262368383E-2</v>
      </c>
      <c r="R22" s="9">
        <v>0</v>
      </c>
      <c r="S22" s="9">
        <v>1.0168758113370835E-2</v>
      </c>
      <c r="T22" s="9">
        <v>1.702004904081927E-2</v>
      </c>
    </row>
    <row r="23" spans="1:20" x14ac:dyDescent="0.25">
      <c r="A23">
        <v>1043</v>
      </c>
      <c r="B23" t="s">
        <v>1277</v>
      </c>
      <c r="D23" t="s">
        <v>1049</v>
      </c>
      <c r="E23">
        <v>81703</v>
      </c>
      <c r="F23">
        <v>78056</v>
      </c>
      <c r="G23">
        <v>948</v>
      </c>
      <c r="H23">
        <v>350</v>
      </c>
      <c r="I23">
        <v>528</v>
      </c>
      <c r="J23">
        <v>3</v>
      </c>
      <c r="K23">
        <v>723</v>
      </c>
      <c r="L23">
        <v>1095</v>
      </c>
      <c r="M23" s="12">
        <v>95.536271617933238</v>
      </c>
      <c r="N23" s="12">
        <v>4.4637283820667539</v>
      </c>
      <c r="O23" s="9">
        <v>1.1603001113790191E-2</v>
      </c>
      <c r="P23" s="9">
        <v>4.2838084280870962E-3</v>
      </c>
      <c r="Q23" s="9">
        <v>6.4624310000856765E-3</v>
      </c>
      <c r="R23" s="9">
        <v>3.671835795503225E-5</v>
      </c>
      <c r="S23" s="9">
        <v>8.8491242671627727E-3</v>
      </c>
      <c r="T23" s="9">
        <v>1.3402200653586771E-2</v>
      </c>
    </row>
    <row r="24" spans="1:20" x14ac:dyDescent="0.25">
      <c r="A24">
        <v>1045</v>
      </c>
      <c r="B24" t="s">
        <v>1278</v>
      </c>
      <c r="D24" t="s">
        <v>1049</v>
      </c>
      <c r="E24">
        <v>49393</v>
      </c>
      <c r="F24">
        <v>36202</v>
      </c>
      <c r="G24">
        <v>9606</v>
      </c>
      <c r="H24">
        <v>257</v>
      </c>
      <c r="I24">
        <v>503</v>
      </c>
      <c r="J24">
        <v>9</v>
      </c>
      <c r="K24">
        <v>875</v>
      </c>
      <c r="L24">
        <v>1941</v>
      </c>
      <c r="M24" s="12">
        <v>73.293786568947013</v>
      </c>
      <c r="N24" s="12">
        <v>26.706213431052984</v>
      </c>
      <c r="O24" s="9">
        <v>0.19448099933188914</v>
      </c>
      <c r="P24" s="9">
        <v>5.2031664405887473E-3</v>
      </c>
      <c r="Q24" s="9">
        <v>1.018362925920677E-2</v>
      </c>
      <c r="R24" s="9">
        <v>1.8221205433968375E-4</v>
      </c>
      <c r="S24" s="9">
        <v>1.7715060838580366E-2</v>
      </c>
      <c r="T24" s="9">
        <v>3.9297066385925131E-2</v>
      </c>
    </row>
    <row r="25" spans="1:20" x14ac:dyDescent="0.25">
      <c r="A25">
        <v>1047</v>
      </c>
      <c r="B25" t="s">
        <v>1279</v>
      </c>
      <c r="D25" t="s">
        <v>1049</v>
      </c>
      <c r="E25">
        <v>40755</v>
      </c>
      <c r="F25">
        <v>11497</v>
      </c>
      <c r="G25">
        <v>28677</v>
      </c>
      <c r="H25">
        <v>16</v>
      </c>
      <c r="I25">
        <v>183</v>
      </c>
      <c r="J25">
        <v>23</v>
      </c>
      <c r="K25">
        <v>92</v>
      </c>
      <c r="L25">
        <v>267</v>
      </c>
      <c r="M25" s="12">
        <v>28.210035578456633</v>
      </c>
      <c r="N25" s="12">
        <v>71.789964421543374</v>
      </c>
      <c r="O25" s="9">
        <v>0.70364372469635628</v>
      </c>
      <c r="P25" s="9">
        <v>3.9258986627407682E-4</v>
      </c>
      <c r="Q25" s="9">
        <v>4.4902465955097533E-3</v>
      </c>
      <c r="R25" s="9">
        <v>5.6434793276898541E-4</v>
      </c>
      <c r="S25" s="9">
        <v>2.2573917310759416E-3</v>
      </c>
      <c r="T25" s="9">
        <v>6.5513433934486567E-3</v>
      </c>
    </row>
    <row r="26" spans="1:20" x14ac:dyDescent="0.25">
      <c r="A26">
        <v>1049</v>
      </c>
      <c r="B26" t="s">
        <v>1280</v>
      </c>
      <c r="D26" t="s">
        <v>1049</v>
      </c>
      <c r="E26">
        <v>71194</v>
      </c>
      <c r="F26">
        <v>61415</v>
      </c>
      <c r="G26">
        <v>1040</v>
      </c>
      <c r="H26">
        <v>963</v>
      </c>
      <c r="I26">
        <v>208</v>
      </c>
      <c r="J26">
        <v>640</v>
      </c>
      <c r="K26">
        <v>5198</v>
      </c>
      <c r="L26">
        <v>1730</v>
      </c>
      <c r="M26" s="12">
        <v>86.264291934713597</v>
      </c>
      <c r="N26" s="12">
        <v>13.735708065286401</v>
      </c>
      <c r="O26" s="9">
        <v>1.4607972581959153E-2</v>
      </c>
      <c r="P26" s="9">
        <v>1.3526420765794871E-2</v>
      </c>
      <c r="Q26" s="9">
        <v>2.9215945163918308E-3</v>
      </c>
      <c r="R26" s="9">
        <v>8.9895215888979411E-3</v>
      </c>
      <c r="S26" s="9">
        <v>7.3011770654830457E-2</v>
      </c>
      <c r="T26" s="9">
        <v>2.4299800544989748E-2</v>
      </c>
    </row>
    <row r="27" spans="1:20" x14ac:dyDescent="0.25">
      <c r="A27">
        <v>1051</v>
      </c>
      <c r="B27" t="s">
        <v>1281</v>
      </c>
      <c r="D27" t="s">
        <v>1049</v>
      </c>
      <c r="E27">
        <v>80989</v>
      </c>
      <c r="F27">
        <v>60877</v>
      </c>
      <c r="G27">
        <v>17338</v>
      </c>
      <c r="H27">
        <v>281</v>
      </c>
      <c r="I27">
        <v>461</v>
      </c>
      <c r="J27">
        <v>0</v>
      </c>
      <c r="K27">
        <v>768</v>
      </c>
      <c r="L27">
        <v>1264</v>
      </c>
      <c r="M27" s="12">
        <v>75.166997987380995</v>
      </c>
      <c r="N27" s="12">
        <v>24.833002012618998</v>
      </c>
      <c r="O27" s="9">
        <v>0.21407845509884058</v>
      </c>
      <c r="P27" s="9">
        <v>3.4696069836644482E-3</v>
      </c>
      <c r="Q27" s="9">
        <v>5.6921310301398954E-3</v>
      </c>
      <c r="R27" s="9">
        <v>0</v>
      </c>
      <c r="S27" s="9">
        <v>9.4827692649619086E-3</v>
      </c>
      <c r="T27" s="9">
        <v>1.560705774858314E-2</v>
      </c>
    </row>
    <row r="28" spans="1:20" x14ac:dyDescent="0.25">
      <c r="A28">
        <v>1053</v>
      </c>
      <c r="B28" t="s">
        <v>1282</v>
      </c>
      <c r="D28" t="s">
        <v>1049</v>
      </c>
      <c r="E28">
        <v>37621</v>
      </c>
      <c r="F28">
        <v>23087</v>
      </c>
      <c r="G28">
        <v>12128</v>
      </c>
      <c r="H28">
        <v>1371</v>
      </c>
      <c r="I28">
        <v>149</v>
      </c>
      <c r="J28">
        <v>54</v>
      </c>
      <c r="K28">
        <v>327</v>
      </c>
      <c r="L28">
        <v>505</v>
      </c>
      <c r="M28" s="12">
        <v>61.367321442811196</v>
      </c>
      <c r="N28" s="12">
        <v>38.632678557188804</v>
      </c>
      <c r="O28" s="9">
        <v>0.32237314265968475</v>
      </c>
      <c r="P28" s="9">
        <v>3.6442412482390156E-2</v>
      </c>
      <c r="Q28" s="9">
        <v>3.9605539459344518E-3</v>
      </c>
      <c r="R28" s="9">
        <v>1.4353685441641636E-3</v>
      </c>
      <c r="S28" s="9">
        <v>8.6919539618829905E-3</v>
      </c>
      <c r="T28" s="9">
        <v>1.342335397783153E-2</v>
      </c>
    </row>
    <row r="29" spans="1:20" x14ac:dyDescent="0.25">
      <c r="A29">
        <v>1055</v>
      </c>
      <c r="B29" t="s">
        <v>1283</v>
      </c>
      <c r="D29" t="s">
        <v>1049</v>
      </c>
      <c r="E29">
        <v>103132</v>
      </c>
      <c r="F29">
        <v>83436</v>
      </c>
      <c r="G29">
        <v>16039</v>
      </c>
      <c r="H29">
        <v>729</v>
      </c>
      <c r="I29">
        <v>706</v>
      </c>
      <c r="J29">
        <v>71</v>
      </c>
      <c r="K29">
        <v>631</v>
      </c>
      <c r="L29">
        <v>1520</v>
      </c>
      <c r="M29" s="12">
        <v>80.902144824108916</v>
      </c>
      <c r="N29" s="12">
        <v>19.097855175891091</v>
      </c>
      <c r="O29" s="9">
        <v>0.15551914051894658</v>
      </c>
      <c r="P29" s="9">
        <v>7.0686111003374318E-3</v>
      </c>
      <c r="Q29" s="9">
        <v>6.8455959353062095E-3</v>
      </c>
      <c r="R29" s="9">
        <v>6.8843811813985964E-4</v>
      </c>
      <c r="S29" s="9">
        <v>6.1183725710739637E-3</v>
      </c>
      <c r="T29" s="9">
        <v>1.4738393515106854E-2</v>
      </c>
    </row>
    <row r="30" spans="1:20" x14ac:dyDescent="0.25">
      <c r="A30">
        <v>1057</v>
      </c>
      <c r="B30" t="s">
        <v>1284</v>
      </c>
      <c r="D30" t="s">
        <v>1049</v>
      </c>
      <c r="E30">
        <v>16657</v>
      </c>
      <c r="F30">
        <v>14240</v>
      </c>
      <c r="G30">
        <v>2019</v>
      </c>
      <c r="H30">
        <v>0</v>
      </c>
      <c r="I30">
        <v>78</v>
      </c>
      <c r="J30">
        <v>0</v>
      </c>
      <c r="K30">
        <v>0</v>
      </c>
      <c r="L30">
        <v>320</v>
      </c>
      <c r="M30" s="12">
        <v>85.489583958696045</v>
      </c>
      <c r="N30" s="12">
        <v>14.510416041303955</v>
      </c>
      <c r="O30" s="9">
        <v>0.12121030197514558</v>
      </c>
      <c r="P30" s="9">
        <v>0</v>
      </c>
      <c r="Q30" s="9">
        <v>4.6827159752656543E-3</v>
      </c>
      <c r="R30" s="9">
        <v>0</v>
      </c>
      <c r="S30" s="9">
        <v>0</v>
      </c>
      <c r="T30" s="9">
        <v>1.9211142462628325E-2</v>
      </c>
    </row>
    <row r="31" spans="1:20" x14ac:dyDescent="0.25">
      <c r="A31">
        <v>1059</v>
      </c>
      <c r="B31" t="s">
        <v>1285</v>
      </c>
      <c r="D31" t="s">
        <v>1049</v>
      </c>
      <c r="E31">
        <v>31507</v>
      </c>
      <c r="F31">
        <v>27055</v>
      </c>
      <c r="G31">
        <v>1528</v>
      </c>
      <c r="H31">
        <v>291</v>
      </c>
      <c r="I31">
        <v>117</v>
      </c>
      <c r="J31">
        <v>32</v>
      </c>
      <c r="K31">
        <v>2240</v>
      </c>
      <c r="L31">
        <v>244</v>
      </c>
      <c r="M31" s="12">
        <v>85.869806709620093</v>
      </c>
      <c r="N31" s="12">
        <v>14.130193290379916</v>
      </c>
      <c r="O31" s="9">
        <v>4.8497159361411753E-2</v>
      </c>
      <c r="P31" s="9">
        <v>9.2360427841432068E-3</v>
      </c>
      <c r="Q31" s="9">
        <v>3.713460500841083E-3</v>
      </c>
      <c r="R31" s="9">
        <v>1.0156473164693561E-3</v>
      </c>
      <c r="S31" s="9">
        <v>7.1095312152854917E-2</v>
      </c>
      <c r="T31" s="9">
        <v>7.7443107880788399E-3</v>
      </c>
    </row>
    <row r="32" spans="1:20" x14ac:dyDescent="0.25">
      <c r="A32">
        <v>1061</v>
      </c>
      <c r="B32" t="s">
        <v>1286</v>
      </c>
      <c r="D32" t="s">
        <v>1049</v>
      </c>
      <c r="E32">
        <v>26572</v>
      </c>
      <c r="F32">
        <v>23014</v>
      </c>
      <c r="G32">
        <v>2440</v>
      </c>
      <c r="H32">
        <v>179</v>
      </c>
      <c r="I32">
        <v>106</v>
      </c>
      <c r="J32">
        <v>0</v>
      </c>
      <c r="K32">
        <v>274</v>
      </c>
      <c r="L32">
        <v>559</v>
      </c>
      <c r="M32" s="12">
        <v>86.609965377088656</v>
      </c>
      <c r="N32" s="12">
        <v>13.390034622911335</v>
      </c>
      <c r="O32" s="9">
        <v>9.1825982236941148E-2</v>
      </c>
      <c r="P32" s="9">
        <v>6.7364142706608458E-3</v>
      </c>
      <c r="Q32" s="9">
        <v>3.9891615234080987E-3</v>
      </c>
      <c r="R32" s="9">
        <v>0</v>
      </c>
      <c r="S32" s="9">
        <v>1.0311606202017161E-2</v>
      </c>
      <c r="T32" s="9">
        <v>2.1037181996086105E-2</v>
      </c>
    </row>
    <row r="33" spans="1:20" x14ac:dyDescent="0.25">
      <c r="A33">
        <v>1063</v>
      </c>
      <c r="B33" t="s">
        <v>1287</v>
      </c>
      <c r="D33" t="s">
        <v>1049</v>
      </c>
      <c r="E33">
        <v>8533</v>
      </c>
      <c r="F33">
        <v>1459</v>
      </c>
      <c r="G33">
        <v>6853</v>
      </c>
      <c r="H33">
        <v>54</v>
      </c>
      <c r="I33">
        <v>0</v>
      </c>
      <c r="J33">
        <v>0</v>
      </c>
      <c r="K33">
        <v>0</v>
      </c>
      <c r="L33">
        <v>167</v>
      </c>
      <c r="M33" s="12">
        <v>17.098324153287237</v>
      </c>
      <c r="N33" s="12">
        <v>82.901675846712763</v>
      </c>
      <c r="O33" s="9">
        <v>0.80311730926989333</v>
      </c>
      <c r="P33" s="9">
        <v>6.328372202039142E-3</v>
      </c>
      <c r="Q33" s="9">
        <v>0</v>
      </c>
      <c r="R33" s="9">
        <v>0</v>
      </c>
      <c r="S33" s="9">
        <v>0</v>
      </c>
      <c r="T33" s="9">
        <v>1.9571076995195124E-2</v>
      </c>
    </row>
    <row r="34" spans="1:20" x14ac:dyDescent="0.25">
      <c r="A34">
        <v>1065</v>
      </c>
      <c r="B34" t="s">
        <v>1288</v>
      </c>
      <c r="D34" t="s">
        <v>1049</v>
      </c>
      <c r="E34">
        <v>14995</v>
      </c>
      <c r="F34">
        <v>5928</v>
      </c>
      <c r="G34">
        <v>8802</v>
      </c>
      <c r="H34">
        <v>25</v>
      </c>
      <c r="I34">
        <v>26</v>
      </c>
      <c r="J34">
        <v>0</v>
      </c>
      <c r="K34">
        <v>176</v>
      </c>
      <c r="L34">
        <v>38</v>
      </c>
      <c r="M34" s="12">
        <v>39.533177725908637</v>
      </c>
      <c r="N34" s="12">
        <v>60.466822274091356</v>
      </c>
      <c r="O34" s="9">
        <v>0.58699566522174063</v>
      </c>
      <c r="P34" s="9">
        <v>1.6672224074691564E-3</v>
      </c>
      <c r="Q34" s="9">
        <v>1.7339113037679226E-3</v>
      </c>
      <c r="R34" s="9">
        <v>0</v>
      </c>
      <c r="S34" s="9">
        <v>1.1737245748582861E-2</v>
      </c>
      <c r="T34" s="9">
        <v>2.5341780593531177E-3</v>
      </c>
    </row>
    <row r="35" spans="1:20" x14ac:dyDescent="0.25">
      <c r="A35">
        <v>1067</v>
      </c>
      <c r="B35" t="s">
        <v>1289</v>
      </c>
      <c r="D35" t="s">
        <v>1049</v>
      </c>
      <c r="E35">
        <v>17110</v>
      </c>
      <c r="F35">
        <v>12144</v>
      </c>
      <c r="G35">
        <v>4762</v>
      </c>
      <c r="H35">
        <v>5</v>
      </c>
      <c r="I35">
        <v>0</v>
      </c>
      <c r="J35">
        <v>0</v>
      </c>
      <c r="K35">
        <v>48</v>
      </c>
      <c r="L35">
        <v>151</v>
      </c>
      <c r="M35" s="12">
        <v>70.976037405026304</v>
      </c>
      <c r="N35" s="12">
        <v>29.0239625949737</v>
      </c>
      <c r="O35" s="9">
        <v>0.27831677381648157</v>
      </c>
      <c r="P35" s="9">
        <v>2.9222676797194621E-4</v>
      </c>
      <c r="Q35" s="9">
        <v>0</v>
      </c>
      <c r="R35" s="9">
        <v>0</v>
      </c>
      <c r="S35" s="9">
        <v>2.8053769725306836E-3</v>
      </c>
      <c r="T35" s="9">
        <v>8.8252483927527756E-3</v>
      </c>
    </row>
    <row r="36" spans="1:20" x14ac:dyDescent="0.25">
      <c r="A36">
        <v>1069</v>
      </c>
      <c r="B36" t="s">
        <v>1290</v>
      </c>
      <c r="D36" t="s">
        <v>1049</v>
      </c>
      <c r="E36">
        <v>104108</v>
      </c>
      <c r="F36">
        <v>72271</v>
      </c>
      <c r="G36">
        <v>27844</v>
      </c>
      <c r="H36">
        <v>403</v>
      </c>
      <c r="I36">
        <v>899</v>
      </c>
      <c r="J36">
        <v>22</v>
      </c>
      <c r="K36">
        <v>581</v>
      </c>
      <c r="L36">
        <v>2088</v>
      </c>
      <c r="M36" s="12">
        <v>69.419256925500434</v>
      </c>
      <c r="N36" s="12">
        <v>30.580743074499555</v>
      </c>
      <c r="O36" s="9">
        <v>0.26745302954624045</v>
      </c>
      <c r="P36" s="9">
        <v>3.8709801360126022E-3</v>
      </c>
      <c r="Q36" s="9">
        <v>8.6352633803358052E-3</v>
      </c>
      <c r="R36" s="9">
        <v>2.1131901486917432E-4</v>
      </c>
      <c r="S36" s="9">
        <v>5.5807430744995584E-3</v>
      </c>
      <c r="T36" s="9">
        <v>2.0056095593038E-2</v>
      </c>
    </row>
    <row r="37" spans="1:20" x14ac:dyDescent="0.25">
      <c r="A37">
        <v>1071</v>
      </c>
      <c r="B37" t="s">
        <v>1291</v>
      </c>
      <c r="D37" t="s">
        <v>1049</v>
      </c>
      <c r="E37">
        <v>52326</v>
      </c>
      <c r="F37">
        <v>47628</v>
      </c>
      <c r="G37">
        <v>1699</v>
      </c>
      <c r="H37">
        <v>573</v>
      </c>
      <c r="I37">
        <v>238</v>
      </c>
      <c r="J37">
        <v>67</v>
      </c>
      <c r="K37">
        <v>619</v>
      </c>
      <c r="L37">
        <v>1502</v>
      </c>
      <c r="M37" s="12">
        <v>91.021671826625379</v>
      </c>
      <c r="N37" s="12">
        <v>8.9783281733746119</v>
      </c>
      <c r="O37" s="9">
        <v>3.2469518021633607E-2</v>
      </c>
      <c r="P37" s="9">
        <v>1.095057906203417E-2</v>
      </c>
      <c r="Q37" s="9">
        <v>4.5484080571799868E-3</v>
      </c>
      <c r="R37" s="9">
        <v>1.2804342009708368E-3</v>
      </c>
      <c r="S37" s="9">
        <v>1.1829683140312654E-2</v>
      </c>
      <c r="T37" s="9">
        <v>2.8704659251614875E-2</v>
      </c>
    </row>
    <row r="38" spans="1:20" x14ac:dyDescent="0.25">
      <c r="A38">
        <v>1073</v>
      </c>
      <c r="B38" t="s">
        <v>1292</v>
      </c>
      <c r="D38" t="s">
        <v>1049</v>
      </c>
      <c r="E38">
        <v>659460</v>
      </c>
      <c r="F38">
        <v>343449</v>
      </c>
      <c r="G38">
        <v>280804</v>
      </c>
      <c r="H38">
        <v>1550</v>
      </c>
      <c r="I38">
        <v>10187</v>
      </c>
      <c r="J38">
        <v>184</v>
      </c>
      <c r="K38">
        <v>12921</v>
      </c>
      <c r="L38">
        <v>10365</v>
      </c>
      <c r="M38" s="12">
        <v>52.080338458738971</v>
      </c>
      <c r="N38" s="12">
        <v>47.919661541261036</v>
      </c>
      <c r="O38" s="9">
        <v>0.4258089952385285</v>
      </c>
      <c r="P38" s="9">
        <v>2.3504079095017136E-3</v>
      </c>
      <c r="Q38" s="9">
        <v>1.5447487338125133E-2</v>
      </c>
      <c r="R38" s="9">
        <v>2.7901616474084855E-4</v>
      </c>
      <c r="S38" s="9">
        <v>1.9593303612046219E-2</v>
      </c>
      <c r="T38" s="9">
        <v>1.571740514966791E-2</v>
      </c>
    </row>
    <row r="39" spans="1:20" x14ac:dyDescent="0.25">
      <c r="A39">
        <v>1075</v>
      </c>
      <c r="B39" t="s">
        <v>1293</v>
      </c>
      <c r="D39" t="s">
        <v>1049</v>
      </c>
      <c r="E39">
        <v>14021</v>
      </c>
      <c r="F39">
        <v>12264</v>
      </c>
      <c r="G39">
        <v>1520</v>
      </c>
      <c r="H39">
        <v>45</v>
      </c>
      <c r="I39">
        <v>0</v>
      </c>
      <c r="J39">
        <v>0</v>
      </c>
      <c r="K39">
        <v>109</v>
      </c>
      <c r="L39">
        <v>83</v>
      </c>
      <c r="M39" s="12">
        <v>87.468796804792817</v>
      </c>
      <c r="N39" s="12">
        <v>12.531203195207189</v>
      </c>
      <c r="O39" s="9">
        <v>0.10840881534840596</v>
      </c>
      <c r="P39" s="9">
        <v>3.2094715070251764E-3</v>
      </c>
      <c r="Q39" s="9">
        <v>0</v>
      </c>
      <c r="R39" s="9">
        <v>0</v>
      </c>
      <c r="S39" s="9">
        <v>7.7740532059054276E-3</v>
      </c>
      <c r="T39" s="9">
        <v>5.9196918907353253E-3</v>
      </c>
    </row>
    <row r="40" spans="1:20" x14ac:dyDescent="0.25">
      <c r="A40">
        <v>1077</v>
      </c>
      <c r="B40" t="s">
        <v>1294</v>
      </c>
      <c r="D40" t="s">
        <v>1049</v>
      </c>
      <c r="E40">
        <v>92590</v>
      </c>
      <c r="F40">
        <v>80456</v>
      </c>
      <c r="G40">
        <v>9316</v>
      </c>
      <c r="H40">
        <v>339</v>
      </c>
      <c r="I40">
        <v>626</v>
      </c>
      <c r="J40">
        <v>23</v>
      </c>
      <c r="K40">
        <v>269</v>
      </c>
      <c r="L40">
        <v>1561</v>
      </c>
      <c r="M40" s="12">
        <v>86.894913057565617</v>
      </c>
      <c r="N40" s="12">
        <v>13.105086942434388</v>
      </c>
      <c r="O40" s="9">
        <v>0.10061561723728264</v>
      </c>
      <c r="P40" s="9">
        <v>3.661302516470461E-3</v>
      </c>
      <c r="Q40" s="9">
        <v>6.7609893077006152E-3</v>
      </c>
      <c r="R40" s="9">
        <v>2.4840695539475106E-4</v>
      </c>
      <c r="S40" s="9">
        <v>2.9052813478777405E-3</v>
      </c>
      <c r="T40" s="9">
        <v>1.685927205961767E-2</v>
      </c>
    </row>
    <row r="41" spans="1:20" x14ac:dyDescent="0.25">
      <c r="A41">
        <v>1079</v>
      </c>
      <c r="B41" t="s">
        <v>1295</v>
      </c>
      <c r="D41" t="s">
        <v>1049</v>
      </c>
      <c r="E41">
        <v>33288</v>
      </c>
      <c r="F41">
        <v>25978</v>
      </c>
      <c r="G41">
        <v>3801</v>
      </c>
      <c r="H41">
        <v>1730</v>
      </c>
      <c r="I41">
        <v>18</v>
      </c>
      <c r="J41">
        <v>0</v>
      </c>
      <c r="K41">
        <v>3</v>
      </c>
      <c r="L41">
        <v>1758</v>
      </c>
      <c r="M41" s="12">
        <v>78.040134583032923</v>
      </c>
      <c r="N41" s="12">
        <v>21.959865416967077</v>
      </c>
      <c r="O41" s="9">
        <v>0.11418529199711608</v>
      </c>
      <c r="P41" s="9">
        <v>5.1970680124969956E-2</v>
      </c>
      <c r="Q41" s="9">
        <v>5.4073540014419608E-4</v>
      </c>
      <c r="R41" s="9">
        <v>0</v>
      </c>
      <c r="S41" s="9">
        <v>9.0122566690699346E-5</v>
      </c>
      <c r="T41" s="9">
        <v>5.2811824080749817E-2</v>
      </c>
    </row>
    <row r="42" spans="1:20" x14ac:dyDescent="0.25">
      <c r="A42">
        <v>1081</v>
      </c>
      <c r="B42" t="s">
        <v>1296</v>
      </c>
      <c r="D42" t="s">
        <v>1049</v>
      </c>
      <c r="E42">
        <v>156597</v>
      </c>
      <c r="F42">
        <v>109481</v>
      </c>
      <c r="G42">
        <v>36139</v>
      </c>
      <c r="H42">
        <v>166</v>
      </c>
      <c r="I42">
        <v>6000</v>
      </c>
      <c r="J42">
        <v>12</v>
      </c>
      <c r="K42">
        <v>1987</v>
      </c>
      <c r="L42">
        <v>2812</v>
      </c>
      <c r="M42" s="12">
        <v>69.912578146452347</v>
      </c>
      <c r="N42" s="12">
        <v>30.087421853547642</v>
      </c>
      <c r="O42" s="9">
        <v>0.23077709023799944</v>
      </c>
      <c r="P42" s="9">
        <v>1.0600458501759294E-3</v>
      </c>
      <c r="Q42" s="9">
        <v>3.8314910247322746E-2</v>
      </c>
      <c r="R42" s="9">
        <v>7.6629820494645494E-5</v>
      </c>
      <c r="S42" s="9">
        <v>1.2688621110238383E-2</v>
      </c>
      <c r="T42" s="9">
        <v>1.7956921269245259E-2</v>
      </c>
    </row>
    <row r="43" spans="1:20" x14ac:dyDescent="0.25">
      <c r="A43">
        <v>1083</v>
      </c>
      <c r="B43" t="s">
        <v>1297</v>
      </c>
      <c r="D43" t="s">
        <v>1049</v>
      </c>
      <c r="E43">
        <v>91695</v>
      </c>
      <c r="F43">
        <v>74794</v>
      </c>
      <c r="G43">
        <v>12042</v>
      </c>
      <c r="H43">
        <v>724</v>
      </c>
      <c r="I43">
        <v>1165</v>
      </c>
      <c r="J43">
        <v>62</v>
      </c>
      <c r="K43">
        <v>941</v>
      </c>
      <c r="L43">
        <v>1967</v>
      </c>
      <c r="M43" s="12">
        <v>81.568242543213927</v>
      </c>
      <c r="N43" s="12">
        <v>18.431757456786084</v>
      </c>
      <c r="O43" s="9">
        <v>0.13132668084410273</v>
      </c>
      <c r="P43" s="9">
        <v>7.8957413163204104E-3</v>
      </c>
      <c r="Q43" s="9">
        <v>1.2705163858443754E-2</v>
      </c>
      <c r="R43" s="9">
        <v>6.7615464311031131E-4</v>
      </c>
      <c r="S43" s="9">
        <v>1.02622825672065E-2</v>
      </c>
      <c r="T43" s="9">
        <v>2.1451551338677138E-2</v>
      </c>
    </row>
    <row r="44" spans="1:20" x14ac:dyDescent="0.25">
      <c r="A44">
        <v>1085</v>
      </c>
      <c r="B44" t="s">
        <v>1298</v>
      </c>
      <c r="D44" t="s">
        <v>1049</v>
      </c>
      <c r="E44">
        <v>10362</v>
      </c>
      <c r="F44">
        <v>2559</v>
      </c>
      <c r="G44">
        <v>7722</v>
      </c>
      <c r="H44">
        <v>9</v>
      </c>
      <c r="I44">
        <v>0</v>
      </c>
      <c r="J44">
        <v>0</v>
      </c>
      <c r="K44">
        <v>0</v>
      </c>
      <c r="L44">
        <v>72</v>
      </c>
      <c r="M44" s="12">
        <v>24.696004632310363</v>
      </c>
      <c r="N44" s="12">
        <v>75.303995367689637</v>
      </c>
      <c r="O44" s="9">
        <v>0.74522292993630568</v>
      </c>
      <c r="P44" s="9">
        <v>8.6855819339895772E-4</v>
      </c>
      <c r="Q44" s="9">
        <v>0</v>
      </c>
      <c r="R44" s="9">
        <v>0</v>
      </c>
      <c r="S44" s="9">
        <v>0</v>
      </c>
      <c r="T44" s="9">
        <v>6.9484655471916618E-3</v>
      </c>
    </row>
    <row r="45" spans="1:20" x14ac:dyDescent="0.25">
      <c r="A45">
        <v>1087</v>
      </c>
      <c r="B45" t="s">
        <v>1299</v>
      </c>
      <c r="D45" t="s">
        <v>1049</v>
      </c>
      <c r="E45">
        <v>19358</v>
      </c>
      <c r="F45">
        <v>3060</v>
      </c>
      <c r="G45">
        <v>15903</v>
      </c>
      <c r="H45">
        <v>55</v>
      </c>
      <c r="I45">
        <v>38</v>
      </c>
      <c r="J45">
        <v>0</v>
      </c>
      <c r="K45">
        <v>147</v>
      </c>
      <c r="L45">
        <v>155</v>
      </c>
      <c r="M45" s="12">
        <v>15.807418121706787</v>
      </c>
      <c r="N45" s="12">
        <v>84.192581878293211</v>
      </c>
      <c r="O45" s="9">
        <v>0.82152081826634982</v>
      </c>
      <c r="P45" s="9">
        <v>2.8412026035747493E-3</v>
      </c>
      <c r="Q45" s="9">
        <v>1.9630127079243724E-3</v>
      </c>
      <c r="R45" s="9">
        <v>0</v>
      </c>
      <c r="S45" s="9">
        <v>7.5937596859179668E-3</v>
      </c>
      <c r="T45" s="9">
        <v>8.0070255191652031E-3</v>
      </c>
    </row>
    <row r="46" spans="1:20" x14ac:dyDescent="0.25">
      <c r="A46">
        <v>1089</v>
      </c>
      <c r="B46" t="s">
        <v>1300</v>
      </c>
      <c r="D46" t="s">
        <v>1049</v>
      </c>
      <c r="E46">
        <v>353213</v>
      </c>
      <c r="F46">
        <v>242114</v>
      </c>
      <c r="G46">
        <v>85332</v>
      </c>
      <c r="H46">
        <v>2172</v>
      </c>
      <c r="I46">
        <v>9034</v>
      </c>
      <c r="J46">
        <v>341</v>
      </c>
      <c r="K46">
        <v>3733</v>
      </c>
      <c r="L46">
        <v>10487</v>
      </c>
      <c r="M46" s="12">
        <v>68.546174687794618</v>
      </c>
      <c r="N46" s="12">
        <v>31.453825312205385</v>
      </c>
      <c r="O46" s="9">
        <v>0.24158793702383546</v>
      </c>
      <c r="P46" s="9">
        <v>6.1492640418104655E-3</v>
      </c>
      <c r="Q46" s="9">
        <v>2.5576635061563418E-2</v>
      </c>
      <c r="R46" s="9">
        <v>9.6542312995274808E-4</v>
      </c>
      <c r="S46" s="9">
        <v>1.0568693677752518E-2</v>
      </c>
      <c r="T46" s="9">
        <v>2.9690300187139206E-2</v>
      </c>
    </row>
    <row r="47" spans="1:20" x14ac:dyDescent="0.25">
      <c r="A47">
        <v>1091</v>
      </c>
      <c r="B47" t="s">
        <v>1301</v>
      </c>
      <c r="D47" t="s">
        <v>1049</v>
      </c>
      <c r="E47">
        <v>19743</v>
      </c>
      <c r="F47">
        <v>8954</v>
      </c>
      <c r="G47">
        <v>10689</v>
      </c>
      <c r="H47">
        <v>11</v>
      </c>
      <c r="I47">
        <v>0</v>
      </c>
      <c r="J47">
        <v>0</v>
      </c>
      <c r="K47">
        <v>52</v>
      </c>
      <c r="L47">
        <v>37</v>
      </c>
      <c r="M47" s="12">
        <v>45.352783264954667</v>
      </c>
      <c r="N47" s="12">
        <v>54.647216735045333</v>
      </c>
      <c r="O47" s="9">
        <v>0.54140708099073087</v>
      </c>
      <c r="P47" s="9">
        <v>5.5715949956946771E-4</v>
      </c>
      <c r="Q47" s="9">
        <v>0</v>
      </c>
      <c r="R47" s="9">
        <v>0</v>
      </c>
      <c r="S47" s="9">
        <v>2.6338449070556652E-3</v>
      </c>
      <c r="T47" s="9">
        <v>1.8740819530973004E-3</v>
      </c>
    </row>
    <row r="48" spans="1:20" x14ac:dyDescent="0.25">
      <c r="A48">
        <v>1093</v>
      </c>
      <c r="B48" t="s">
        <v>1302</v>
      </c>
      <c r="D48" t="s">
        <v>1049</v>
      </c>
      <c r="E48">
        <v>30058</v>
      </c>
      <c r="F48">
        <v>28032</v>
      </c>
      <c r="G48">
        <v>1003</v>
      </c>
      <c r="H48">
        <v>128</v>
      </c>
      <c r="I48">
        <v>96</v>
      </c>
      <c r="J48">
        <v>0</v>
      </c>
      <c r="K48">
        <v>232</v>
      </c>
      <c r="L48">
        <v>567</v>
      </c>
      <c r="M48" s="12">
        <v>93.259697917359773</v>
      </c>
      <c r="N48" s="12">
        <v>6.7403020826402287</v>
      </c>
      <c r="O48" s="9">
        <v>3.3368820280790475E-2</v>
      </c>
      <c r="P48" s="9">
        <v>4.2584336948566105E-3</v>
      </c>
      <c r="Q48" s="9">
        <v>3.1938252711424578E-3</v>
      </c>
      <c r="R48" s="9">
        <v>0</v>
      </c>
      <c r="S48" s="9">
        <v>7.7184110719276068E-3</v>
      </c>
      <c r="T48" s="9">
        <v>1.886353050768514E-2</v>
      </c>
    </row>
    <row r="49" spans="1:20" x14ac:dyDescent="0.25">
      <c r="A49">
        <v>1095</v>
      </c>
      <c r="B49" t="s">
        <v>1303</v>
      </c>
      <c r="D49" t="s">
        <v>1049</v>
      </c>
      <c r="E49">
        <v>94738</v>
      </c>
      <c r="F49">
        <v>87765</v>
      </c>
      <c r="G49">
        <v>2091</v>
      </c>
      <c r="H49">
        <v>654</v>
      </c>
      <c r="I49">
        <v>534</v>
      </c>
      <c r="J49">
        <v>48</v>
      </c>
      <c r="K49">
        <v>1891</v>
      </c>
      <c r="L49">
        <v>1755</v>
      </c>
      <c r="M49" s="12">
        <v>92.639701070320243</v>
      </c>
      <c r="N49" s="12">
        <v>7.3602989296797485</v>
      </c>
      <c r="O49" s="9">
        <v>2.2071396905148939E-2</v>
      </c>
      <c r="P49" s="9">
        <v>6.903248960290485E-3</v>
      </c>
      <c r="Q49" s="9">
        <v>5.6365977749160846E-3</v>
      </c>
      <c r="R49" s="9">
        <v>5.0666047414976039E-4</v>
      </c>
      <c r="S49" s="9">
        <v>1.9960311596191601E-2</v>
      </c>
      <c r="T49" s="9">
        <v>1.8524773586100614E-2</v>
      </c>
    </row>
    <row r="50" spans="1:20" x14ac:dyDescent="0.25">
      <c r="A50">
        <v>1097</v>
      </c>
      <c r="B50" t="s">
        <v>1304</v>
      </c>
      <c r="D50" t="s">
        <v>1049</v>
      </c>
      <c r="E50">
        <v>414328</v>
      </c>
      <c r="F50">
        <v>245542</v>
      </c>
      <c r="G50">
        <v>146423</v>
      </c>
      <c r="H50">
        <v>2545</v>
      </c>
      <c r="I50">
        <v>8127</v>
      </c>
      <c r="J50">
        <v>54</v>
      </c>
      <c r="K50">
        <v>3882</v>
      </c>
      <c r="L50">
        <v>7755</v>
      </c>
      <c r="M50" s="12">
        <v>59.262709737213029</v>
      </c>
      <c r="N50" s="12">
        <v>40.737290262786971</v>
      </c>
      <c r="O50" s="9">
        <v>0.35339875654071173</v>
      </c>
      <c r="P50" s="9">
        <v>6.1424764920546037E-3</v>
      </c>
      <c r="Q50" s="9">
        <v>1.9614894479735863E-2</v>
      </c>
      <c r="R50" s="9">
        <v>1.3033152478229807E-4</v>
      </c>
      <c r="S50" s="9">
        <v>9.369388503794096E-3</v>
      </c>
      <c r="T50" s="9">
        <v>1.871705508679114E-2</v>
      </c>
    </row>
    <row r="51" spans="1:20" x14ac:dyDescent="0.25">
      <c r="A51">
        <v>1099</v>
      </c>
      <c r="B51" t="s">
        <v>1305</v>
      </c>
      <c r="D51" t="s">
        <v>1049</v>
      </c>
      <c r="E51">
        <v>21745</v>
      </c>
      <c r="F51">
        <v>11973</v>
      </c>
      <c r="G51">
        <v>9029</v>
      </c>
      <c r="H51">
        <v>274</v>
      </c>
      <c r="I51">
        <v>116</v>
      </c>
      <c r="J51">
        <v>0</v>
      </c>
      <c r="K51">
        <v>0</v>
      </c>
      <c r="L51">
        <v>353</v>
      </c>
      <c r="M51" s="12">
        <v>55.060933547942057</v>
      </c>
      <c r="N51" s="12">
        <v>44.939066452057943</v>
      </c>
      <c r="O51" s="9">
        <v>0.4152218900896758</v>
      </c>
      <c r="P51" s="9">
        <v>1.2600597838583583E-2</v>
      </c>
      <c r="Q51" s="9">
        <v>5.3345596688893996E-3</v>
      </c>
      <c r="R51" s="9">
        <v>0</v>
      </c>
      <c r="S51" s="9">
        <v>0</v>
      </c>
      <c r="T51" s="9">
        <v>1.6233616923430675E-2</v>
      </c>
    </row>
    <row r="52" spans="1:20" x14ac:dyDescent="0.25">
      <c r="A52">
        <v>1101</v>
      </c>
      <c r="B52" t="s">
        <v>1306</v>
      </c>
      <c r="D52" t="s">
        <v>1049</v>
      </c>
      <c r="E52">
        <v>227120</v>
      </c>
      <c r="F52">
        <v>84134</v>
      </c>
      <c r="G52">
        <v>130076</v>
      </c>
      <c r="H52">
        <v>404</v>
      </c>
      <c r="I52">
        <v>5567</v>
      </c>
      <c r="J52">
        <v>51</v>
      </c>
      <c r="K52">
        <v>2713</v>
      </c>
      <c r="L52">
        <v>4175</v>
      </c>
      <c r="M52" s="12">
        <v>37.043853469531527</v>
      </c>
      <c r="N52" s="12">
        <v>62.956146530468473</v>
      </c>
      <c r="O52" s="9">
        <v>0.57271926734765766</v>
      </c>
      <c r="P52" s="9">
        <v>1.7787953504755196E-3</v>
      </c>
      <c r="Q52" s="9">
        <v>2.4511271574498061E-2</v>
      </c>
      <c r="R52" s="9">
        <v>2.2455089820359281E-4</v>
      </c>
      <c r="S52" s="9">
        <v>1.1945227192673477E-2</v>
      </c>
      <c r="T52" s="9">
        <v>1.8382352941176471E-2</v>
      </c>
    </row>
    <row r="53" spans="1:20" x14ac:dyDescent="0.25">
      <c r="A53">
        <v>1103</v>
      </c>
      <c r="B53" t="s">
        <v>1307</v>
      </c>
      <c r="D53" t="s">
        <v>1049</v>
      </c>
      <c r="E53">
        <v>119157</v>
      </c>
      <c r="F53">
        <v>96748</v>
      </c>
      <c r="G53">
        <v>14790</v>
      </c>
      <c r="H53">
        <v>669</v>
      </c>
      <c r="I53">
        <v>779</v>
      </c>
      <c r="J53">
        <v>55</v>
      </c>
      <c r="K53">
        <v>3516</v>
      </c>
      <c r="L53">
        <v>2600</v>
      </c>
      <c r="M53" s="12">
        <v>81.193719210789126</v>
      </c>
      <c r="N53" s="12">
        <v>18.806280789210874</v>
      </c>
      <c r="O53" s="9">
        <v>0.12412195674614164</v>
      </c>
      <c r="P53" s="9">
        <v>5.6144414511946419E-3</v>
      </c>
      <c r="Q53" s="9">
        <v>6.5375932593133429E-3</v>
      </c>
      <c r="R53" s="9">
        <v>4.6157590405935026E-4</v>
      </c>
      <c r="S53" s="9">
        <v>2.9507288703139557E-2</v>
      </c>
      <c r="T53" s="9">
        <v>2.1819951828260194E-2</v>
      </c>
    </row>
    <row r="54" spans="1:20" x14ac:dyDescent="0.25">
      <c r="A54">
        <v>1105</v>
      </c>
      <c r="B54" t="s">
        <v>1308</v>
      </c>
      <c r="D54" t="s">
        <v>1049</v>
      </c>
      <c r="E54">
        <v>9680</v>
      </c>
      <c r="F54">
        <v>2875</v>
      </c>
      <c r="G54">
        <v>6735</v>
      </c>
      <c r="H54">
        <v>7</v>
      </c>
      <c r="I54">
        <v>23</v>
      </c>
      <c r="J54">
        <v>0</v>
      </c>
      <c r="K54">
        <v>40</v>
      </c>
      <c r="L54">
        <v>0</v>
      </c>
      <c r="M54" s="12">
        <v>29.700413223140497</v>
      </c>
      <c r="N54" s="12">
        <v>70.299586776859499</v>
      </c>
      <c r="O54" s="9">
        <v>0.69576446280991733</v>
      </c>
      <c r="P54" s="9">
        <v>7.2314049586776855E-4</v>
      </c>
      <c r="Q54" s="9">
        <v>2.3760330578512395E-3</v>
      </c>
      <c r="R54" s="9">
        <v>0</v>
      </c>
      <c r="S54" s="9">
        <v>4.1322314049586778E-3</v>
      </c>
      <c r="T54" s="9">
        <v>0</v>
      </c>
    </row>
    <row r="55" spans="1:20" x14ac:dyDescent="0.25">
      <c r="A55">
        <v>1107</v>
      </c>
      <c r="B55" t="s">
        <v>1309</v>
      </c>
      <c r="D55" t="s">
        <v>1049</v>
      </c>
      <c r="E55">
        <v>20170</v>
      </c>
      <c r="F55">
        <v>11305</v>
      </c>
      <c r="G55">
        <v>8189</v>
      </c>
      <c r="H55">
        <v>22</v>
      </c>
      <c r="I55">
        <v>13</v>
      </c>
      <c r="J55">
        <v>10</v>
      </c>
      <c r="K55">
        <v>331</v>
      </c>
      <c r="L55">
        <v>300</v>
      </c>
      <c r="M55" s="12">
        <v>56.048587010411502</v>
      </c>
      <c r="N55" s="12">
        <v>43.951412989588498</v>
      </c>
      <c r="O55" s="9">
        <v>0.40599900842835895</v>
      </c>
      <c r="P55" s="9">
        <v>1.0907288051561724E-3</v>
      </c>
      <c r="Q55" s="9">
        <v>6.4452156668319289E-4</v>
      </c>
      <c r="R55" s="9">
        <v>4.9578582052553293E-4</v>
      </c>
      <c r="S55" s="9">
        <v>1.6410510659395142E-2</v>
      </c>
      <c r="T55" s="9">
        <v>1.4873574615765989E-2</v>
      </c>
    </row>
    <row r="56" spans="1:20" x14ac:dyDescent="0.25">
      <c r="A56">
        <v>1109</v>
      </c>
      <c r="B56" t="s">
        <v>1310</v>
      </c>
      <c r="D56" t="s">
        <v>1049</v>
      </c>
      <c r="E56">
        <v>33287</v>
      </c>
      <c r="F56">
        <v>18995</v>
      </c>
      <c r="G56">
        <v>12648</v>
      </c>
      <c r="H56">
        <v>213</v>
      </c>
      <c r="I56">
        <v>731</v>
      </c>
      <c r="J56">
        <v>2</v>
      </c>
      <c r="K56">
        <v>18</v>
      </c>
      <c r="L56">
        <v>680</v>
      </c>
      <c r="M56" s="12">
        <v>57.064319403971517</v>
      </c>
      <c r="N56" s="12">
        <v>42.935680596028483</v>
      </c>
      <c r="O56" s="9">
        <v>0.37996815573647369</v>
      </c>
      <c r="P56" s="9">
        <v>6.3988944633039928E-3</v>
      </c>
      <c r="Q56" s="9">
        <v>2.1960525129930603E-2</v>
      </c>
      <c r="R56" s="9">
        <v>6.0083516087361432E-5</v>
      </c>
      <c r="S56" s="9">
        <v>5.4075164478625294E-4</v>
      </c>
      <c r="T56" s="9">
        <v>2.0428395469702886E-2</v>
      </c>
    </row>
    <row r="57" spans="1:20" x14ac:dyDescent="0.25">
      <c r="A57">
        <v>1111</v>
      </c>
      <c r="B57" t="s">
        <v>1311</v>
      </c>
      <c r="D57" t="s">
        <v>1049</v>
      </c>
      <c r="E57">
        <v>22530</v>
      </c>
      <c r="F57">
        <v>17341</v>
      </c>
      <c r="G57">
        <v>4500</v>
      </c>
      <c r="H57">
        <v>48</v>
      </c>
      <c r="I57">
        <v>36</v>
      </c>
      <c r="J57">
        <v>36</v>
      </c>
      <c r="K57">
        <v>151</v>
      </c>
      <c r="L57">
        <v>418</v>
      </c>
      <c r="M57" s="12">
        <v>76.968486462494454</v>
      </c>
      <c r="N57" s="12">
        <v>23.03151353750555</v>
      </c>
      <c r="O57" s="9">
        <v>0.19973368841544606</v>
      </c>
      <c r="P57" s="9">
        <v>2.1304926764314247E-3</v>
      </c>
      <c r="Q57" s="9">
        <v>1.5978695073235686E-3</v>
      </c>
      <c r="R57" s="9">
        <v>1.5978695073235686E-3</v>
      </c>
      <c r="S57" s="9">
        <v>6.7021748779405241E-3</v>
      </c>
      <c r="T57" s="9">
        <v>1.8553040390590324E-2</v>
      </c>
    </row>
    <row r="58" spans="1:20" x14ac:dyDescent="0.25">
      <c r="A58">
        <v>1113</v>
      </c>
      <c r="B58" t="s">
        <v>1312</v>
      </c>
      <c r="D58" t="s">
        <v>1049</v>
      </c>
      <c r="E58">
        <v>58480</v>
      </c>
      <c r="F58">
        <v>29568</v>
      </c>
      <c r="G58">
        <v>24946</v>
      </c>
      <c r="H58">
        <v>213</v>
      </c>
      <c r="I58">
        <v>424</v>
      </c>
      <c r="J58">
        <v>140</v>
      </c>
      <c r="K58">
        <v>876</v>
      </c>
      <c r="L58">
        <v>2313</v>
      </c>
      <c r="M58" s="12">
        <v>50.560875512995892</v>
      </c>
      <c r="N58" s="12">
        <v>49.439124487004108</v>
      </c>
      <c r="O58" s="9">
        <v>0.42657318741450068</v>
      </c>
      <c r="P58" s="9">
        <v>3.6422708618331053E-3</v>
      </c>
      <c r="Q58" s="9">
        <v>7.2503419972640218E-3</v>
      </c>
      <c r="R58" s="9">
        <v>2.3939808481532147E-3</v>
      </c>
      <c r="S58" s="9">
        <v>1.4979480164158687E-2</v>
      </c>
      <c r="T58" s="9">
        <v>3.9551983584131326E-2</v>
      </c>
    </row>
    <row r="59" spans="1:20" x14ac:dyDescent="0.25">
      <c r="A59">
        <v>1115</v>
      </c>
      <c r="B59" t="s">
        <v>1313</v>
      </c>
      <c r="D59" t="s">
        <v>1049</v>
      </c>
      <c r="E59">
        <v>86937</v>
      </c>
      <c r="F59">
        <v>76026</v>
      </c>
      <c r="G59">
        <v>8126</v>
      </c>
      <c r="H59">
        <v>241</v>
      </c>
      <c r="I59">
        <v>732</v>
      </c>
      <c r="J59">
        <v>11</v>
      </c>
      <c r="K59">
        <v>686</v>
      </c>
      <c r="L59">
        <v>1115</v>
      </c>
      <c r="M59" s="12">
        <v>87.449532420028291</v>
      </c>
      <c r="N59" s="12">
        <v>12.550467579971702</v>
      </c>
      <c r="O59" s="9">
        <v>9.3469984011410559E-2</v>
      </c>
      <c r="P59" s="9">
        <v>2.7721223414656588E-3</v>
      </c>
      <c r="Q59" s="9">
        <v>8.4198902653645751E-3</v>
      </c>
      <c r="R59" s="9">
        <v>1.2652840562706329E-4</v>
      </c>
      <c r="S59" s="9">
        <v>7.8907714781968549E-3</v>
      </c>
      <c r="T59" s="9">
        <v>1.2825379297652323E-2</v>
      </c>
    </row>
    <row r="60" spans="1:20" x14ac:dyDescent="0.25">
      <c r="A60">
        <v>1117</v>
      </c>
      <c r="B60" t="s">
        <v>1314</v>
      </c>
      <c r="D60" t="s">
        <v>1049</v>
      </c>
      <c r="E60">
        <v>208721</v>
      </c>
      <c r="F60">
        <v>168535</v>
      </c>
      <c r="G60">
        <v>24669</v>
      </c>
      <c r="H60">
        <v>468</v>
      </c>
      <c r="I60">
        <v>3973</v>
      </c>
      <c r="J60">
        <v>56</v>
      </c>
      <c r="K60">
        <v>7288</v>
      </c>
      <c r="L60">
        <v>3732</v>
      </c>
      <c r="M60" s="12">
        <v>80.746546825666798</v>
      </c>
      <c r="N60" s="12">
        <v>19.253453174333202</v>
      </c>
      <c r="O60" s="9">
        <v>0.11819126968536947</v>
      </c>
      <c r="P60" s="9">
        <v>2.2422276627651265E-3</v>
      </c>
      <c r="Q60" s="9">
        <v>1.9034979709756084E-2</v>
      </c>
      <c r="R60" s="9">
        <v>2.6830074597189549E-4</v>
      </c>
      <c r="S60" s="9">
        <v>3.4917425654342402E-2</v>
      </c>
      <c r="T60" s="9">
        <v>1.7880328285127034E-2</v>
      </c>
    </row>
    <row r="61" spans="1:20" x14ac:dyDescent="0.25">
      <c r="A61">
        <v>1119</v>
      </c>
      <c r="B61" t="s">
        <v>1315</v>
      </c>
      <c r="D61" t="s">
        <v>1049</v>
      </c>
      <c r="E61">
        <v>13084</v>
      </c>
      <c r="F61">
        <v>3235</v>
      </c>
      <c r="G61">
        <v>9268</v>
      </c>
      <c r="H61">
        <v>68</v>
      </c>
      <c r="I61">
        <v>392</v>
      </c>
      <c r="J61">
        <v>0</v>
      </c>
      <c r="K61">
        <v>55</v>
      </c>
      <c r="L61">
        <v>66</v>
      </c>
      <c r="M61" s="12">
        <v>24.724854784469581</v>
      </c>
      <c r="N61" s="12">
        <v>75.275145215530415</v>
      </c>
      <c r="O61" s="9">
        <v>0.70834607153775608</v>
      </c>
      <c r="P61" s="9">
        <v>5.1971874044634669E-3</v>
      </c>
      <c r="Q61" s="9">
        <v>2.9960256802201161E-2</v>
      </c>
      <c r="R61" s="9">
        <v>0</v>
      </c>
      <c r="S61" s="9">
        <v>4.2036074594925098E-3</v>
      </c>
      <c r="T61" s="9">
        <v>5.0443289513910118E-3</v>
      </c>
    </row>
    <row r="62" spans="1:20" x14ac:dyDescent="0.25">
      <c r="A62">
        <v>1121</v>
      </c>
      <c r="B62" t="s">
        <v>1316</v>
      </c>
      <c r="D62" t="s">
        <v>1049</v>
      </c>
      <c r="E62">
        <v>80888</v>
      </c>
      <c r="F62">
        <v>51980</v>
      </c>
      <c r="G62">
        <v>26004</v>
      </c>
      <c r="H62">
        <v>294</v>
      </c>
      <c r="I62">
        <v>469</v>
      </c>
      <c r="J62">
        <v>22</v>
      </c>
      <c r="K62">
        <v>738</v>
      </c>
      <c r="L62">
        <v>1381</v>
      </c>
      <c r="M62" s="12">
        <v>64.261695183463559</v>
      </c>
      <c r="N62" s="12">
        <v>35.738304816536449</v>
      </c>
      <c r="O62" s="9">
        <v>0.32148155474235979</v>
      </c>
      <c r="P62" s="9">
        <v>3.634655325882702E-3</v>
      </c>
      <c r="Q62" s="9">
        <v>5.7981406389081202E-3</v>
      </c>
      <c r="R62" s="9">
        <v>2.7198101078033823E-4</v>
      </c>
      <c r="S62" s="9">
        <v>9.1237266343586199E-3</v>
      </c>
      <c r="T62" s="9">
        <v>1.7072989813074868E-2</v>
      </c>
    </row>
    <row r="63" spans="1:20" x14ac:dyDescent="0.25">
      <c r="A63">
        <v>1123</v>
      </c>
      <c r="B63" t="s">
        <v>1317</v>
      </c>
      <c r="D63" t="s">
        <v>1049</v>
      </c>
      <c r="E63">
        <v>40756</v>
      </c>
      <c r="F63">
        <v>28455</v>
      </c>
      <c r="G63">
        <v>11216</v>
      </c>
      <c r="H63">
        <v>176</v>
      </c>
      <c r="I63">
        <v>160</v>
      </c>
      <c r="J63">
        <v>0</v>
      </c>
      <c r="K63">
        <v>430</v>
      </c>
      <c r="L63">
        <v>319</v>
      </c>
      <c r="M63" s="12">
        <v>69.817940916674843</v>
      </c>
      <c r="N63" s="12">
        <v>30.182059083325154</v>
      </c>
      <c r="O63" s="9">
        <v>0.27519874374325254</v>
      </c>
      <c r="P63" s="9">
        <v>4.3183825694376289E-3</v>
      </c>
      <c r="Q63" s="9">
        <v>3.9258023358523901E-3</v>
      </c>
      <c r="R63" s="9">
        <v>0</v>
      </c>
      <c r="S63" s="9">
        <v>1.0550593777603298E-2</v>
      </c>
      <c r="T63" s="9">
        <v>7.8270684071057028E-3</v>
      </c>
    </row>
    <row r="64" spans="1:20" x14ac:dyDescent="0.25">
      <c r="A64">
        <v>1125</v>
      </c>
      <c r="B64" t="s">
        <v>1318</v>
      </c>
      <c r="D64" t="s">
        <v>1049</v>
      </c>
      <c r="E64">
        <v>204424</v>
      </c>
      <c r="F64">
        <v>132281</v>
      </c>
      <c r="G64">
        <v>63965</v>
      </c>
      <c r="H64">
        <v>346</v>
      </c>
      <c r="I64">
        <v>3135</v>
      </c>
      <c r="J64">
        <v>67</v>
      </c>
      <c r="K64">
        <v>2271</v>
      </c>
      <c r="L64">
        <v>2359</v>
      </c>
      <c r="M64" s="12">
        <v>64.709133956873941</v>
      </c>
      <c r="N64" s="12">
        <v>35.290866043126051</v>
      </c>
      <c r="O64" s="9">
        <v>0.31290357296599225</v>
      </c>
      <c r="P64" s="9">
        <v>1.6925605604038664E-3</v>
      </c>
      <c r="Q64" s="9">
        <v>1.5335772707705553E-2</v>
      </c>
      <c r="R64" s="9">
        <v>3.2775016632097991E-4</v>
      </c>
      <c r="S64" s="9">
        <v>1.1109263100223065E-2</v>
      </c>
      <c r="T64" s="9">
        <v>1.15397409306148E-2</v>
      </c>
    </row>
    <row r="65" spans="1:20" x14ac:dyDescent="0.25">
      <c r="A65">
        <v>1127</v>
      </c>
      <c r="B65" t="s">
        <v>1319</v>
      </c>
      <c r="D65" t="s">
        <v>1049</v>
      </c>
      <c r="E65">
        <v>64927</v>
      </c>
      <c r="F65">
        <v>59223</v>
      </c>
      <c r="G65">
        <v>3963</v>
      </c>
      <c r="H65">
        <v>100</v>
      </c>
      <c r="I65">
        <v>306</v>
      </c>
      <c r="J65">
        <v>0</v>
      </c>
      <c r="K65">
        <v>156</v>
      </c>
      <c r="L65">
        <v>1179</v>
      </c>
      <c r="M65" s="12">
        <v>91.214748871809874</v>
      </c>
      <c r="N65" s="12">
        <v>8.7852511281901222</v>
      </c>
      <c r="O65" s="9">
        <v>6.1037780892386838E-2</v>
      </c>
      <c r="P65" s="9">
        <v>1.5401912917584364E-3</v>
      </c>
      <c r="Q65" s="9">
        <v>4.7129853527808152E-3</v>
      </c>
      <c r="R65" s="9">
        <v>0</v>
      </c>
      <c r="S65" s="9">
        <v>2.4026984151431607E-3</v>
      </c>
      <c r="T65" s="9">
        <v>1.8158855329831965E-2</v>
      </c>
    </row>
    <row r="66" spans="1:20" x14ac:dyDescent="0.25">
      <c r="A66">
        <v>1129</v>
      </c>
      <c r="B66" t="s">
        <v>1320</v>
      </c>
      <c r="D66" t="s">
        <v>1049</v>
      </c>
      <c r="E66">
        <v>16746</v>
      </c>
      <c r="F66">
        <v>10970</v>
      </c>
      <c r="G66">
        <v>4120</v>
      </c>
      <c r="H66">
        <v>1270</v>
      </c>
      <c r="I66">
        <v>159</v>
      </c>
      <c r="J66">
        <v>0</v>
      </c>
      <c r="K66">
        <v>8</v>
      </c>
      <c r="L66">
        <v>219</v>
      </c>
      <c r="M66" s="12">
        <v>65.508181058163146</v>
      </c>
      <c r="N66" s="12">
        <v>34.491818941836854</v>
      </c>
      <c r="O66" s="9">
        <v>0.24602890242445957</v>
      </c>
      <c r="P66" s="9">
        <v>7.5839006329869826E-2</v>
      </c>
      <c r="Q66" s="9">
        <v>9.4948047294876395E-3</v>
      </c>
      <c r="R66" s="9">
        <v>0</v>
      </c>
      <c r="S66" s="9">
        <v>4.777260241251642E-4</v>
      </c>
      <c r="T66" s="9">
        <v>1.3077749910426371E-2</v>
      </c>
    </row>
    <row r="67" spans="1:20" x14ac:dyDescent="0.25">
      <c r="A67">
        <v>1131</v>
      </c>
      <c r="B67" t="s">
        <v>1321</v>
      </c>
      <c r="D67" t="s">
        <v>1049</v>
      </c>
      <c r="E67">
        <v>10919</v>
      </c>
      <c r="F67">
        <v>2937</v>
      </c>
      <c r="G67">
        <v>7874</v>
      </c>
      <c r="H67">
        <v>6</v>
      </c>
      <c r="I67">
        <v>0</v>
      </c>
      <c r="J67">
        <v>0</v>
      </c>
      <c r="K67">
        <v>52</v>
      </c>
      <c r="L67">
        <v>50</v>
      </c>
      <c r="M67" s="12">
        <v>26.898067588607017</v>
      </c>
      <c r="N67" s="12">
        <v>73.101932411392994</v>
      </c>
      <c r="O67" s="9">
        <v>0.72112830845315501</v>
      </c>
      <c r="P67" s="9">
        <v>5.495008700430442E-4</v>
      </c>
      <c r="Q67" s="9">
        <v>0</v>
      </c>
      <c r="R67" s="9">
        <v>0</v>
      </c>
      <c r="S67" s="9">
        <v>4.7623408737063836E-3</v>
      </c>
      <c r="T67" s="9">
        <v>4.5791739170253686E-3</v>
      </c>
    </row>
    <row r="68" spans="1:20" x14ac:dyDescent="0.25">
      <c r="A68">
        <v>1133</v>
      </c>
      <c r="B68" t="s">
        <v>1322</v>
      </c>
      <c r="D68" t="s">
        <v>1049</v>
      </c>
      <c r="E68">
        <v>23968</v>
      </c>
      <c r="F68">
        <v>23135</v>
      </c>
      <c r="G68">
        <v>124</v>
      </c>
      <c r="H68">
        <v>65</v>
      </c>
      <c r="I68">
        <v>70</v>
      </c>
      <c r="J68">
        <v>19</v>
      </c>
      <c r="K68">
        <v>126</v>
      </c>
      <c r="L68">
        <v>429</v>
      </c>
      <c r="M68" s="12">
        <v>96.524532710280369</v>
      </c>
      <c r="N68" s="12">
        <v>3.4754672897196262</v>
      </c>
      <c r="O68" s="9">
        <v>5.1735647530040049E-3</v>
      </c>
      <c r="P68" s="9">
        <v>2.7119492656875834E-3</v>
      </c>
      <c r="Q68" s="9">
        <v>2.9205607476635513E-3</v>
      </c>
      <c r="R68" s="9">
        <v>7.927236315086782E-4</v>
      </c>
      <c r="S68" s="9">
        <v>5.2570093457943922E-3</v>
      </c>
      <c r="T68" s="9">
        <v>1.789886515353805E-2</v>
      </c>
    </row>
    <row r="69" spans="1:20" x14ac:dyDescent="0.25">
      <c r="A69">
        <v>2013</v>
      </c>
      <c r="B69" t="s">
        <v>1323</v>
      </c>
      <c r="D69" t="s">
        <v>1049</v>
      </c>
      <c r="E69">
        <v>3338</v>
      </c>
      <c r="F69">
        <v>574</v>
      </c>
      <c r="G69">
        <v>175</v>
      </c>
      <c r="H69">
        <v>1273</v>
      </c>
      <c r="I69">
        <v>874</v>
      </c>
      <c r="J69">
        <v>46</v>
      </c>
      <c r="K69">
        <v>189</v>
      </c>
      <c r="L69">
        <v>207</v>
      </c>
      <c r="M69" s="12">
        <v>17.195925704014382</v>
      </c>
      <c r="N69" s="12">
        <v>82.804074295985615</v>
      </c>
      <c r="O69" s="9">
        <v>5.2426602756141402E-2</v>
      </c>
      <c r="P69" s="9">
        <v>0.38136608747753148</v>
      </c>
      <c r="Q69" s="9">
        <v>0.26183343319352909</v>
      </c>
      <c r="R69" s="9">
        <v>1.3780707010185741E-2</v>
      </c>
      <c r="S69" s="9">
        <v>5.6620730976632713E-2</v>
      </c>
      <c r="T69" s="9">
        <v>6.2013181545835828E-2</v>
      </c>
    </row>
    <row r="70" spans="1:20" x14ac:dyDescent="0.25">
      <c r="A70">
        <v>2016</v>
      </c>
      <c r="B70" t="s">
        <v>1324</v>
      </c>
      <c r="D70" t="s">
        <v>1049</v>
      </c>
      <c r="E70">
        <v>5784</v>
      </c>
      <c r="F70">
        <v>1723</v>
      </c>
      <c r="G70">
        <v>295</v>
      </c>
      <c r="H70">
        <v>680</v>
      </c>
      <c r="I70">
        <v>2213</v>
      </c>
      <c r="J70">
        <v>150</v>
      </c>
      <c r="K70">
        <v>298</v>
      </c>
      <c r="L70">
        <v>425</v>
      </c>
      <c r="M70" s="12">
        <v>29.789073305670815</v>
      </c>
      <c r="N70" s="12">
        <v>70.210926694329174</v>
      </c>
      <c r="O70" s="9">
        <v>5.1002766251728907E-2</v>
      </c>
      <c r="P70" s="9">
        <v>0.11756569847856155</v>
      </c>
      <c r="Q70" s="9">
        <v>0.38260719225449513</v>
      </c>
      <c r="R70" s="9">
        <v>2.5933609958506226E-2</v>
      </c>
      <c r="S70" s="9">
        <v>5.1521438450899029E-2</v>
      </c>
      <c r="T70" s="9">
        <v>7.3478561549100971E-2</v>
      </c>
    </row>
    <row r="71" spans="1:20" x14ac:dyDescent="0.25">
      <c r="A71">
        <v>2020</v>
      </c>
      <c r="B71" t="s">
        <v>1325</v>
      </c>
      <c r="D71" t="s">
        <v>1049</v>
      </c>
      <c r="E71">
        <v>298225</v>
      </c>
      <c r="F71">
        <v>189826</v>
      </c>
      <c r="G71">
        <v>16335</v>
      </c>
      <c r="H71">
        <v>21682</v>
      </c>
      <c r="I71">
        <v>27815</v>
      </c>
      <c r="J71">
        <v>7069</v>
      </c>
      <c r="K71">
        <v>6483</v>
      </c>
      <c r="L71">
        <v>29015</v>
      </c>
      <c r="M71" s="12">
        <v>63.651940648838966</v>
      </c>
      <c r="N71" s="12">
        <v>36.348059351161041</v>
      </c>
      <c r="O71" s="9">
        <v>5.4774079973174614E-2</v>
      </c>
      <c r="P71" s="9">
        <v>7.2703495682789845E-2</v>
      </c>
      <c r="Q71" s="9">
        <v>9.326850532316204E-2</v>
      </c>
      <c r="R71" s="9">
        <v>2.3703579512113337E-2</v>
      </c>
      <c r="S71" s="9">
        <v>2.1738620169335234E-2</v>
      </c>
      <c r="T71" s="9">
        <v>9.729231285103529E-2</v>
      </c>
    </row>
    <row r="72" spans="1:20" x14ac:dyDescent="0.25">
      <c r="A72">
        <v>2050</v>
      </c>
      <c r="B72" t="s">
        <v>1326</v>
      </c>
      <c r="D72" t="s">
        <v>1049</v>
      </c>
      <c r="E72">
        <v>17957</v>
      </c>
      <c r="F72">
        <v>1968</v>
      </c>
      <c r="G72">
        <v>120</v>
      </c>
      <c r="H72">
        <v>14847</v>
      </c>
      <c r="I72">
        <v>165</v>
      </c>
      <c r="J72">
        <v>4</v>
      </c>
      <c r="K72">
        <v>93</v>
      </c>
      <c r="L72">
        <v>760</v>
      </c>
      <c r="M72" s="12">
        <v>10.959514395500362</v>
      </c>
      <c r="N72" s="12">
        <v>89.040485604499636</v>
      </c>
      <c r="O72" s="9">
        <v>6.6826307289636353E-3</v>
      </c>
      <c r="P72" s="9">
        <v>0.82680848694102582</v>
      </c>
      <c r="Q72" s="9">
        <v>9.1886172523249991E-3</v>
      </c>
      <c r="R72" s="9">
        <v>2.2275435763212119E-4</v>
      </c>
      <c r="S72" s="9">
        <v>5.179038814946817E-3</v>
      </c>
      <c r="T72" s="9">
        <v>4.2323327950103025E-2</v>
      </c>
    </row>
    <row r="73" spans="1:20" x14ac:dyDescent="0.25">
      <c r="A73">
        <v>2060</v>
      </c>
      <c r="B73" t="s">
        <v>1327</v>
      </c>
      <c r="D73" t="s">
        <v>1049</v>
      </c>
      <c r="E73">
        <v>917</v>
      </c>
      <c r="F73">
        <v>477</v>
      </c>
      <c r="G73">
        <v>4</v>
      </c>
      <c r="H73">
        <v>317</v>
      </c>
      <c r="I73">
        <v>13</v>
      </c>
      <c r="J73">
        <v>3</v>
      </c>
      <c r="K73">
        <v>21</v>
      </c>
      <c r="L73">
        <v>82</v>
      </c>
      <c r="M73" s="12">
        <v>52.0174482006543</v>
      </c>
      <c r="N73" s="12">
        <v>47.982551799345693</v>
      </c>
      <c r="O73" s="9">
        <v>4.3620501635768813E-3</v>
      </c>
      <c r="P73" s="9">
        <v>0.34569247546346782</v>
      </c>
      <c r="Q73" s="9">
        <v>1.4176663031624863E-2</v>
      </c>
      <c r="R73" s="9">
        <v>3.2715376226826608E-3</v>
      </c>
      <c r="S73" s="9">
        <v>2.2900763358778626E-2</v>
      </c>
      <c r="T73" s="9">
        <v>8.9422028353326063E-2</v>
      </c>
    </row>
    <row r="74" spans="1:20" x14ac:dyDescent="0.25">
      <c r="A74">
        <v>2068</v>
      </c>
      <c r="B74" t="s">
        <v>1328</v>
      </c>
      <c r="D74" t="s">
        <v>1049</v>
      </c>
      <c r="E74">
        <v>2303</v>
      </c>
      <c r="F74">
        <v>1912</v>
      </c>
      <c r="G74">
        <v>4</v>
      </c>
      <c r="H74">
        <v>50</v>
      </c>
      <c r="I74">
        <v>109</v>
      </c>
      <c r="J74">
        <v>0</v>
      </c>
      <c r="K74">
        <v>5</v>
      </c>
      <c r="L74">
        <v>223</v>
      </c>
      <c r="M74" s="12">
        <v>83.02214502822406</v>
      </c>
      <c r="N74" s="12">
        <v>16.977854971775944</v>
      </c>
      <c r="O74" s="9">
        <v>1.7368649587494573E-3</v>
      </c>
      <c r="P74" s="9">
        <v>2.1710811984368215E-2</v>
      </c>
      <c r="Q74" s="9">
        <v>4.7329570125922711E-2</v>
      </c>
      <c r="R74" s="9">
        <v>0</v>
      </c>
      <c r="S74" s="9">
        <v>2.1710811984368217E-3</v>
      </c>
      <c r="T74" s="9">
        <v>9.6830221450282236E-2</v>
      </c>
    </row>
    <row r="75" spans="1:20" x14ac:dyDescent="0.25">
      <c r="A75">
        <v>2070</v>
      </c>
      <c r="B75" t="s">
        <v>1329</v>
      </c>
      <c r="D75" t="s">
        <v>1049</v>
      </c>
      <c r="E75">
        <v>4974</v>
      </c>
      <c r="F75">
        <v>868</v>
      </c>
      <c r="G75">
        <v>22</v>
      </c>
      <c r="H75">
        <v>3627</v>
      </c>
      <c r="I75">
        <v>75</v>
      </c>
      <c r="J75">
        <v>0</v>
      </c>
      <c r="K75">
        <v>37</v>
      </c>
      <c r="L75">
        <v>345</v>
      </c>
      <c r="M75" s="12">
        <v>17.450743868114195</v>
      </c>
      <c r="N75" s="12">
        <v>82.549256131885812</v>
      </c>
      <c r="O75" s="9">
        <v>4.4229995979091271E-3</v>
      </c>
      <c r="P75" s="9">
        <v>0.72919179734620021</v>
      </c>
      <c r="Q75" s="9">
        <v>1.5078407720144753E-2</v>
      </c>
      <c r="R75" s="9">
        <v>0</v>
      </c>
      <c r="S75" s="9">
        <v>7.4386811419380784E-3</v>
      </c>
      <c r="T75" s="9">
        <v>6.9360675512665865E-2</v>
      </c>
    </row>
    <row r="76" spans="1:20" x14ac:dyDescent="0.25">
      <c r="A76">
        <v>2090</v>
      </c>
      <c r="B76" t="s">
        <v>1330</v>
      </c>
      <c r="D76" t="s">
        <v>1049</v>
      </c>
      <c r="E76">
        <v>100031</v>
      </c>
      <c r="F76">
        <v>76189</v>
      </c>
      <c r="G76">
        <v>4251</v>
      </c>
      <c r="H76">
        <v>6847</v>
      </c>
      <c r="I76">
        <v>3132</v>
      </c>
      <c r="J76">
        <v>535</v>
      </c>
      <c r="K76">
        <v>1015</v>
      </c>
      <c r="L76">
        <v>8062</v>
      </c>
      <c r="M76" s="12">
        <v>76.165388729493856</v>
      </c>
      <c r="N76" s="12">
        <v>23.834611270506141</v>
      </c>
      <c r="O76" s="9">
        <v>4.2496825983944976E-2</v>
      </c>
      <c r="P76" s="9">
        <v>6.8448780877927842E-2</v>
      </c>
      <c r="Q76" s="9">
        <v>3.1310293808919233E-2</v>
      </c>
      <c r="R76" s="9">
        <v>5.3483420139756677E-3</v>
      </c>
      <c r="S76" s="9">
        <v>1.0146854475112715E-2</v>
      </c>
      <c r="T76" s="9">
        <v>8.059501554518099E-2</v>
      </c>
    </row>
    <row r="77" spans="1:20" x14ac:dyDescent="0.25">
      <c r="A77">
        <v>2100</v>
      </c>
      <c r="B77" t="s">
        <v>1331</v>
      </c>
      <c r="D77" t="s">
        <v>1049</v>
      </c>
      <c r="E77">
        <v>2537</v>
      </c>
      <c r="F77">
        <v>2033</v>
      </c>
      <c r="G77">
        <v>1</v>
      </c>
      <c r="H77">
        <v>194</v>
      </c>
      <c r="I77">
        <v>100</v>
      </c>
      <c r="J77">
        <v>5</v>
      </c>
      <c r="K77">
        <v>37</v>
      </c>
      <c r="L77">
        <v>167</v>
      </c>
      <c r="M77" s="12">
        <v>80.134016554986204</v>
      </c>
      <c r="N77" s="12">
        <v>19.865983445013796</v>
      </c>
      <c r="O77" s="9">
        <v>3.9416633819471815E-4</v>
      </c>
      <c r="P77" s="9">
        <v>7.6468269609775319E-2</v>
      </c>
      <c r="Q77" s="9">
        <v>3.9416633819471816E-2</v>
      </c>
      <c r="R77" s="9">
        <v>1.970831690973591E-3</v>
      </c>
      <c r="S77" s="9">
        <v>1.4584154513204573E-2</v>
      </c>
      <c r="T77" s="9">
        <v>6.5825778478517935E-2</v>
      </c>
    </row>
    <row r="78" spans="1:20" x14ac:dyDescent="0.25">
      <c r="A78">
        <v>2105</v>
      </c>
      <c r="B78" t="s">
        <v>1332</v>
      </c>
      <c r="D78" t="s">
        <v>1049</v>
      </c>
      <c r="E78">
        <v>2146</v>
      </c>
      <c r="F78">
        <v>982</v>
      </c>
      <c r="G78">
        <v>62</v>
      </c>
      <c r="H78">
        <v>839</v>
      </c>
      <c r="I78">
        <v>58</v>
      </c>
      <c r="J78">
        <v>2</v>
      </c>
      <c r="K78">
        <v>24</v>
      </c>
      <c r="L78">
        <v>179</v>
      </c>
      <c r="M78" s="12">
        <v>45.759552656104383</v>
      </c>
      <c r="N78" s="12">
        <v>54.240447343895617</v>
      </c>
      <c r="O78" s="9">
        <v>2.8890959925442685E-2</v>
      </c>
      <c r="P78" s="9">
        <v>0.39095992544268404</v>
      </c>
      <c r="Q78" s="9">
        <v>2.7027027027027029E-2</v>
      </c>
      <c r="R78" s="9">
        <v>9.3196644920782849E-4</v>
      </c>
      <c r="S78" s="9">
        <v>1.1183597390493943E-2</v>
      </c>
      <c r="T78" s="9">
        <v>8.3410997204100654E-2</v>
      </c>
    </row>
    <row r="79" spans="1:20" x14ac:dyDescent="0.25">
      <c r="A79">
        <v>2110</v>
      </c>
      <c r="B79" t="s">
        <v>1333</v>
      </c>
      <c r="D79" t="s">
        <v>1049</v>
      </c>
      <c r="E79">
        <v>32434</v>
      </c>
      <c r="F79">
        <v>22360</v>
      </c>
      <c r="G79">
        <v>343</v>
      </c>
      <c r="H79">
        <v>3611</v>
      </c>
      <c r="I79">
        <v>2381</v>
      </c>
      <c r="J79">
        <v>311</v>
      </c>
      <c r="K79">
        <v>423</v>
      </c>
      <c r="L79">
        <v>3005</v>
      </c>
      <c r="M79" s="12">
        <v>68.940001233273733</v>
      </c>
      <c r="N79" s="12">
        <v>31.059998766726277</v>
      </c>
      <c r="O79" s="9">
        <v>1.0575322192760684E-2</v>
      </c>
      <c r="P79" s="9">
        <v>0.1113337855336992</v>
      </c>
      <c r="Q79" s="9">
        <v>7.3410618486773133E-2</v>
      </c>
      <c r="R79" s="9">
        <v>9.5887032126780545E-3</v>
      </c>
      <c r="S79" s="9">
        <v>1.3041869642967257E-2</v>
      </c>
      <c r="T79" s="9">
        <v>9.2649688598384405E-2</v>
      </c>
    </row>
    <row r="80" spans="1:20" x14ac:dyDescent="0.25">
      <c r="A80">
        <v>2122</v>
      </c>
      <c r="B80" t="s">
        <v>1334</v>
      </c>
      <c r="D80" t="s">
        <v>1049</v>
      </c>
      <c r="E80">
        <v>57961</v>
      </c>
      <c r="F80">
        <v>48462</v>
      </c>
      <c r="G80">
        <v>311</v>
      </c>
      <c r="H80">
        <v>4229</v>
      </c>
      <c r="I80">
        <v>863</v>
      </c>
      <c r="J80">
        <v>191</v>
      </c>
      <c r="K80">
        <v>430</v>
      </c>
      <c r="L80">
        <v>3475</v>
      </c>
      <c r="M80" s="12">
        <v>83.611393868290747</v>
      </c>
      <c r="N80" s="12">
        <v>16.388606131709253</v>
      </c>
      <c r="O80" s="9">
        <v>5.365676920688049E-3</v>
      </c>
      <c r="P80" s="9">
        <v>7.2962854333086039E-2</v>
      </c>
      <c r="Q80" s="9">
        <v>1.4889322130398026E-2</v>
      </c>
      <c r="R80" s="9">
        <v>3.2953192664032711E-3</v>
      </c>
      <c r="S80" s="9">
        <v>7.418781594520453E-3</v>
      </c>
      <c r="T80" s="9">
        <v>5.9954107071996686E-2</v>
      </c>
    </row>
    <row r="81" spans="1:20" x14ac:dyDescent="0.25">
      <c r="A81">
        <v>2130</v>
      </c>
      <c r="B81" t="s">
        <v>1335</v>
      </c>
      <c r="D81" t="s">
        <v>1049</v>
      </c>
      <c r="E81">
        <v>13745</v>
      </c>
      <c r="F81">
        <v>9234</v>
      </c>
      <c r="G81">
        <v>75</v>
      </c>
      <c r="H81">
        <v>1942</v>
      </c>
      <c r="I81">
        <v>1103</v>
      </c>
      <c r="J81">
        <v>5</v>
      </c>
      <c r="K81">
        <v>92</v>
      </c>
      <c r="L81">
        <v>1294</v>
      </c>
      <c r="M81" s="12">
        <v>67.180793015642053</v>
      </c>
      <c r="N81" s="12">
        <v>32.819206984357947</v>
      </c>
      <c r="O81" s="9">
        <v>5.4565296471444161E-3</v>
      </c>
      <c r="P81" s="9">
        <v>0.14128774099672609</v>
      </c>
      <c r="Q81" s="9">
        <v>8.0247362677337217E-2</v>
      </c>
      <c r="R81" s="9">
        <v>3.6376864314296108E-4</v>
      </c>
      <c r="S81" s="9">
        <v>6.6933430338304836E-3</v>
      </c>
      <c r="T81" s="9">
        <v>9.4143324845398321E-2</v>
      </c>
    </row>
    <row r="82" spans="1:20" x14ac:dyDescent="0.25">
      <c r="A82">
        <v>2150</v>
      </c>
      <c r="B82" t="s">
        <v>1336</v>
      </c>
      <c r="D82" t="s">
        <v>1049</v>
      </c>
      <c r="E82">
        <v>13773</v>
      </c>
      <c r="F82">
        <v>7402</v>
      </c>
      <c r="G82">
        <v>27</v>
      </c>
      <c r="H82">
        <v>1825</v>
      </c>
      <c r="I82">
        <v>3048</v>
      </c>
      <c r="J82">
        <v>157</v>
      </c>
      <c r="K82">
        <v>328</v>
      </c>
      <c r="L82">
        <v>986</v>
      </c>
      <c r="M82" s="12">
        <v>53.742830174980035</v>
      </c>
      <c r="N82" s="12">
        <v>46.257169825019965</v>
      </c>
      <c r="O82" s="9">
        <v>1.960357220649096E-3</v>
      </c>
      <c r="P82" s="9">
        <v>0.13250562695128149</v>
      </c>
      <c r="Q82" s="9">
        <v>0.22130254846438685</v>
      </c>
      <c r="R82" s="9">
        <v>1.1399114208959558E-2</v>
      </c>
      <c r="S82" s="9">
        <v>2.3814709939737166E-2</v>
      </c>
      <c r="T82" s="9">
        <v>7.1589341465185502E-2</v>
      </c>
    </row>
    <row r="83" spans="1:20" x14ac:dyDescent="0.25">
      <c r="A83">
        <v>2158</v>
      </c>
      <c r="B83" t="s">
        <v>1337</v>
      </c>
      <c r="D83" t="s">
        <v>1049</v>
      </c>
      <c r="E83">
        <v>8129</v>
      </c>
      <c r="F83">
        <v>326</v>
      </c>
      <c r="G83">
        <v>63</v>
      </c>
      <c r="H83">
        <v>7359</v>
      </c>
      <c r="I83">
        <v>41</v>
      </c>
      <c r="J83">
        <v>0</v>
      </c>
      <c r="K83">
        <v>2</v>
      </c>
      <c r="L83">
        <v>338</v>
      </c>
      <c r="M83" s="12">
        <v>4.0103333743387868</v>
      </c>
      <c r="N83" s="12">
        <v>95.989666625661201</v>
      </c>
      <c r="O83" s="9">
        <v>7.7500307540902943E-3</v>
      </c>
      <c r="P83" s="9">
        <v>0.90527740189445194</v>
      </c>
      <c r="Q83" s="9">
        <v>5.043670808217493E-3</v>
      </c>
      <c r="R83" s="9">
        <v>0</v>
      </c>
      <c r="S83" s="9">
        <v>2.4603272235207283E-4</v>
      </c>
      <c r="T83" s="9">
        <v>4.1579530077500308E-2</v>
      </c>
    </row>
    <row r="84" spans="1:20" x14ac:dyDescent="0.25">
      <c r="A84">
        <v>2164</v>
      </c>
      <c r="B84" t="s">
        <v>1338</v>
      </c>
      <c r="D84" t="s">
        <v>1049</v>
      </c>
      <c r="E84">
        <v>1301</v>
      </c>
      <c r="F84">
        <v>292</v>
      </c>
      <c r="G84">
        <v>9</v>
      </c>
      <c r="H84">
        <v>879</v>
      </c>
      <c r="I84">
        <v>28</v>
      </c>
      <c r="J84">
        <v>3</v>
      </c>
      <c r="K84">
        <v>2</v>
      </c>
      <c r="L84">
        <v>88</v>
      </c>
      <c r="M84" s="12">
        <v>22.444273635664874</v>
      </c>
      <c r="N84" s="12">
        <v>77.555726364335129</v>
      </c>
      <c r="O84" s="9">
        <v>6.9177555726364333E-3</v>
      </c>
      <c r="P84" s="9">
        <v>0.67563412759415831</v>
      </c>
      <c r="Q84" s="9">
        <v>2.1521906225980016E-2</v>
      </c>
      <c r="R84" s="9">
        <v>2.3059185242121443E-3</v>
      </c>
      <c r="S84" s="9">
        <v>1.5372790161414297E-3</v>
      </c>
      <c r="T84" s="9">
        <v>6.7640276710222907E-2</v>
      </c>
    </row>
    <row r="85" spans="1:20" x14ac:dyDescent="0.25">
      <c r="A85">
        <v>2170</v>
      </c>
      <c r="B85" t="s">
        <v>1339</v>
      </c>
      <c r="D85" t="s">
        <v>1049</v>
      </c>
      <c r="E85">
        <v>101135</v>
      </c>
      <c r="F85">
        <v>84138</v>
      </c>
      <c r="G85">
        <v>1138</v>
      </c>
      <c r="H85">
        <v>5193</v>
      </c>
      <c r="I85">
        <v>1313</v>
      </c>
      <c r="J85">
        <v>196</v>
      </c>
      <c r="K85">
        <v>581</v>
      </c>
      <c r="L85">
        <v>8576</v>
      </c>
      <c r="M85" s="12">
        <v>83.193750926978794</v>
      </c>
      <c r="N85" s="12">
        <v>16.80624907302121</v>
      </c>
      <c r="O85" s="9">
        <v>1.1252286547683789E-2</v>
      </c>
      <c r="P85" s="9">
        <v>5.1347209175854058E-2</v>
      </c>
      <c r="Q85" s="9">
        <v>1.2982646957037623E-2</v>
      </c>
      <c r="R85" s="9">
        <v>1.9380036584762941E-3</v>
      </c>
      <c r="S85" s="9">
        <v>5.7447965590547287E-3</v>
      </c>
      <c r="T85" s="9">
        <v>8.4797547832105608E-2</v>
      </c>
    </row>
    <row r="86" spans="1:20" x14ac:dyDescent="0.25">
      <c r="A86">
        <v>2180</v>
      </c>
      <c r="B86" t="s">
        <v>1340</v>
      </c>
      <c r="D86" t="s">
        <v>1049</v>
      </c>
      <c r="E86">
        <v>9869</v>
      </c>
      <c r="F86">
        <v>1616</v>
      </c>
      <c r="G86">
        <v>75</v>
      </c>
      <c r="H86">
        <v>7257</v>
      </c>
      <c r="I86">
        <v>141</v>
      </c>
      <c r="J86">
        <v>29</v>
      </c>
      <c r="K86">
        <v>11</v>
      </c>
      <c r="L86">
        <v>740</v>
      </c>
      <c r="M86" s="12">
        <v>16.374506028979631</v>
      </c>
      <c r="N86" s="12">
        <v>83.625493971020376</v>
      </c>
      <c r="O86" s="9">
        <v>7.5995541594893103E-3</v>
      </c>
      <c r="P86" s="9">
        <v>0.7353328604721856</v>
      </c>
      <c r="Q86" s="9">
        <v>1.4287161819839902E-2</v>
      </c>
      <c r="R86" s="9">
        <v>2.9384942750025332E-3</v>
      </c>
      <c r="S86" s="9">
        <v>1.1146012767250988E-3</v>
      </c>
      <c r="T86" s="9">
        <v>7.4982267706961189E-2</v>
      </c>
    </row>
    <row r="87" spans="1:20" x14ac:dyDescent="0.25">
      <c r="A87">
        <v>2185</v>
      </c>
      <c r="B87" t="s">
        <v>1341</v>
      </c>
      <c r="D87" t="s">
        <v>1049</v>
      </c>
      <c r="E87">
        <v>9757</v>
      </c>
      <c r="F87">
        <v>3113</v>
      </c>
      <c r="G87">
        <v>64</v>
      </c>
      <c r="H87">
        <v>5084</v>
      </c>
      <c r="I87">
        <v>565</v>
      </c>
      <c r="J87">
        <v>185</v>
      </c>
      <c r="K87">
        <v>140</v>
      </c>
      <c r="L87">
        <v>606</v>
      </c>
      <c r="M87" s="12">
        <v>31.905298759864714</v>
      </c>
      <c r="N87" s="12">
        <v>68.094701240135294</v>
      </c>
      <c r="O87" s="9">
        <v>6.559393256123809E-3</v>
      </c>
      <c r="P87" s="9">
        <v>0.52106180178333505</v>
      </c>
      <c r="Q87" s="9">
        <v>5.7907143589217995E-2</v>
      </c>
      <c r="R87" s="9">
        <v>1.8960746130982885E-2</v>
      </c>
      <c r="S87" s="9">
        <v>1.4348672747770831E-2</v>
      </c>
      <c r="T87" s="9">
        <v>6.2109254893922314E-2</v>
      </c>
    </row>
    <row r="88" spans="1:20" x14ac:dyDescent="0.25">
      <c r="A88">
        <v>2188</v>
      </c>
      <c r="B88" t="s">
        <v>1342</v>
      </c>
      <c r="D88" t="s">
        <v>1049</v>
      </c>
      <c r="E88">
        <v>7715</v>
      </c>
      <c r="F88">
        <v>901</v>
      </c>
      <c r="G88">
        <v>58</v>
      </c>
      <c r="H88">
        <v>6311</v>
      </c>
      <c r="I88">
        <v>68</v>
      </c>
      <c r="J88">
        <v>1</v>
      </c>
      <c r="K88">
        <v>80</v>
      </c>
      <c r="L88">
        <v>296</v>
      </c>
      <c r="M88" s="12">
        <v>11.67854828256643</v>
      </c>
      <c r="N88" s="12">
        <v>88.321451717433575</v>
      </c>
      <c r="O88" s="9">
        <v>7.5178224238496433E-3</v>
      </c>
      <c r="P88" s="9">
        <v>0.81801685029163962</v>
      </c>
      <c r="Q88" s="9">
        <v>8.8139987038237198E-3</v>
      </c>
      <c r="R88" s="9">
        <v>1.2961762799740766E-4</v>
      </c>
      <c r="S88" s="9">
        <v>1.0369410239792612E-2</v>
      </c>
      <c r="T88" s="9">
        <v>3.8366817887232667E-2</v>
      </c>
    </row>
    <row r="89" spans="1:20" x14ac:dyDescent="0.25">
      <c r="A89">
        <v>2195</v>
      </c>
      <c r="B89" t="s">
        <v>1343</v>
      </c>
      <c r="D89" t="s">
        <v>1049</v>
      </c>
      <c r="E89">
        <v>3275</v>
      </c>
      <c r="F89">
        <v>2495</v>
      </c>
      <c r="G89">
        <v>19</v>
      </c>
      <c r="H89">
        <v>235</v>
      </c>
      <c r="I89">
        <v>222</v>
      </c>
      <c r="J89">
        <v>36</v>
      </c>
      <c r="K89">
        <v>15</v>
      </c>
      <c r="L89">
        <v>253</v>
      </c>
      <c r="M89" s="12">
        <v>76.18320610687023</v>
      </c>
      <c r="N89" s="12">
        <v>23.81679389312977</v>
      </c>
      <c r="O89" s="9">
        <v>5.8015267175572519E-3</v>
      </c>
      <c r="P89" s="9">
        <v>7.1755725190839698E-2</v>
      </c>
      <c r="Q89" s="9">
        <v>6.7786259541984736E-2</v>
      </c>
      <c r="R89" s="9">
        <v>1.0992366412213741E-2</v>
      </c>
      <c r="S89" s="9">
        <v>4.5801526717557254E-3</v>
      </c>
      <c r="T89" s="9">
        <v>7.7251908396946567E-2</v>
      </c>
    </row>
    <row r="90" spans="1:20" x14ac:dyDescent="0.25">
      <c r="A90">
        <v>2198</v>
      </c>
      <c r="B90" t="s">
        <v>1344</v>
      </c>
      <c r="D90" t="s">
        <v>1049</v>
      </c>
      <c r="E90">
        <v>6473</v>
      </c>
      <c r="F90">
        <v>3044</v>
      </c>
      <c r="G90">
        <v>10</v>
      </c>
      <c r="H90">
        <v>2632</v>
      </c>
      <c r="I90">
        <v>74</v>
      </c>
      <c r="J90">
        <v>40</v>
      </c>
      <c r="K90">
        <v>15</v>
      </c>
      <c r="L90">
        <v>658</v>
      </c>
      <c r="M90" s="12">
        <v>47.026108450486639</v>
      </c>
      <c r="N90" s="12">
        <v>52.973891549513361</v>
      </c>
      <c r="O90" s="9">
        <v>1.544878727019929E-3</v>
      </c>
      <c r="P90" s="9">
        <v>0.4066120809516453</v>
      </c>
      <c r="Q90" s="9">
        <v>1.1432102579947473E-2</v>
      </c>
      <c r="R90" s="9">
        <v>6.1795149080797161E-3</v>
      </c>
      <c r="S90" s="9">
        <v>2.3173180905298935E-3</v>
      </c>
      <c r="T90" s="9">
        <v>0.10165302023791133</v>
      </c>
    </row>
    <row r="91" spans="1:20" x14ac:dyDescent="0.25">
      <c r="A91">
        <v>2220</v>
      </c>
      <c r="B91" t="s">
        <v>1345</v>
      </c>
      <c r="D91" t="s">
        <v>1049</v>
      </c>
      <c r="E91">
        <v>8810</v>
      </c>
      <c r="F91">
        <v>5712</v>
      </c>
      <c r="G91">
        <v>85</v>
      </c>
      <c r="H91">
        <v>1262</v>
      </c>
      <c r="I91">
        <v>608</v>
      </c>
      <c r="J91">
        <v>37</v>
      </c>
      <c r="K91">
        <v>53</v>
      </c>
      <c r="L91">
        <v>1053</v>
      </c>
      <c r="M91" s="12">
        <v>64.835414301929632</v>
      </c>
      <c r="N91" s="12">
        <v>35.164585698070368</v>
      </c>
      <c r="O91" s="9">
        <v>9.6481271282633368E-3</v>
      </c>
      <c r="P91" s="9">
        <v>0.14324631101021568</v>
      </c>
      <c r="Q91" s="9">
        <v>6.9012485811577748E-2</v>
      </c>
      <c r="R91" s="9">
        <v>4.1997729852440409E-3</v>
      </c>
      <c r="S91" s="9">
        <v>6.0158910329171393E-3</v>
      </c>
      <c r="T91" s="9">
        <v>0.11952326901248581</v>
      </c>
    </row>
    <row r="92" spans="1:20" x14ac:dyDescent="0.25">
      <c r="A92">
        <v>2230</v>
      </c>
      <c r="B92" t="s">
        <v>1346</v>
      </c>
      <c r="D92" t="s">
        <v>1049</v>
      </c>
      <c r="E92">
        <v>1038</v>
      </c>
      <c r="F92">
        <v>859</v>
      </c>
      <c r="G92">
        <v>9</v>
      </c>
      <c r="H92">
        <v>69</v>
      </c>
      <c r="I92">
        <v>42</v>
      </c>
      <c r="J92">
        <v>0</v>
      </c>
      <c r="K92">
        <v>7</v>
      </c>
      <c r="L92">
        <v>52</v>
      </c>
      <c r="M92" s="12">
        <v>82.755298651252403</v>
      </c>
      <c r="N92" s="12">
        <v>17.24470134874759</v>
      </c>
      <c r="O92" s="9">
        <v>8.670520231213872E-3</v>
      </c>
      <c r="P92" s="9">
        <v>6.6473988439306353E-2</v>
      </c>
      <c r="Q92" s="9">
        <v>4.046242774566474E-2</v>
      </c>
      <c r="R92" s="9">
        <v>0</v>
      </c>
      <c r="S92" s="9">
        <v>6.7437379576107898E-3</v>
      </c>
      <c r="T92" s="9">
        <v>5.0096339113680152E-2</v>
      </c>
    </row>
    <row r="93" spans="1:20" x14ac:dyDescent="0.25">
      <c r="A93">
        <v>2240</v>
      </c>
      <c r="B93" t="s">
        <v>1347</v>
      </c>
      <c r="D93" t="s">
        <v>1049</v>
      </c>
      <c r="E93">
        <v>6889</v>
      </c>
      <c r="F93">
        <v>5380</v>
      </c>
      <c r="G93">
        <v>119</v>
      </c>
      <c r="H93">
        <v>794</v>
      </c>
      <c r="I93">
        <v>132</v>
      </c>
      <c r="J93">
        <v>3</v>
      </c>
      <c r="K93">
        <v>55</v>
      </c>
      <c r="L93">
        <v>406</v>
      </c>
      <c r="M93" s="12">
        <v>78.095514588474373</v>
      </c>
      <c r="N93" s="12">
        <v>21.90448541152562</v>
      </c>
      <c r="O93" s="9">
        <v>1.7273914936855858E-2</v>
      </c>
      <c r="P93" s="9">
        <v>0.11525620554507185</v>
      </c>
      <c r="Q93" s="9">
        <v>1.9160981274495573E-2</v>
      </c>
      <c r="R93" s="9">
        <v>4.3547684714762664E-4</v>
      </c>
      <c r="S93" s="9">
        <v>7.9837421977064886E-3</v>
      </c>
      <c r="T93" s="9">
        <v>5.8934533313978806E-2</v>
      </c>
    </row>
    <row r="94" spans="1:20" x14ac:dyDescent="0.25">
      <c r="A94">
        <v>2261</v>
      </c>
      <c r="B94" t="s">
        <v>1348</v>
      </c>
      <c r="D94" t="s">
        <v>1049</v>
      </c>
      <c r="E94">
        <v>9439</v>
      </c>
      <c r="F94">
        <v>6908</v>
      </c>
      <c r="G94">
        <v>13</v>
      </c>
      <c r="H94">
        <v>1342</v>
      </c>
      <c r="I94">
        <v>267</v>
      </c>
      <c r="J94">
        <v>58</v>
      </c>
      <c r="K94">
        <v>55</v>
      </c>
      <c r="L94">
        <v>796</v>
      </c>
      <c r="M94" s="12">
        <v>73.185718826146839</v>
      </c>
      <c r="N94" s="12">
        <v>26.814281173853161</v>
      </c>
      <c r="O94" s="9">
        <v>1.3772645407352474E-3</v>
      </c>
      <c r="P94" s="9">
        <v>0.14217607797436169</v>
      </c>
      <c r="Q94" s="9">
        <v>2.8286894798177774E-2</v>
      </c>
      <c r="R94" s="9">
        <v>6.1447187202034112E-3</v>
      </c>
      <c r="S94" s="9">
        <v>5.8268884415722004E-3</v>
      </c>
      <c r="T94" s="9">
        <v>8.4330967263481299E-2</v>
      </c>
    </row>
    <row r="95" spans="1:20" x14ac:dyDescent="0.25">
      <c r="A95">
        <v>2275</v>
      </c>
      <c r="B95" t="s">
        <v>1349</v>
      </c>
      <c r="D95" t="s">
        <v>1049</v>
      </c>
      <c r="E95">
        <v>2475</v>
      </c>
      <c r="F95">
        <v>1632</v>
      </c>
      <c r="G95">
        <v>4</v>
      </c>
      <c r="H95">
        <v>548</v>
      </c>
      <c r="I95">
        <v>77</v>
      </c>
      <c r="J95">
        <v>0</v>
      </c>
      <c r="K95">
        <v>1</v>
      </c>
      <c r="L95">
        <v>213</v>
      </c>
      <c r="M95" s="12">
        <v>65.939393939393938</v>
      </c>
      <c r="N95" s="12">
        <v>34.060606060606055</v>
      </c>
      <c r="O95" s="9">
        <v>1.6161616161616162E-3</v>
      </c>
      <c r="P95" s="9">
        <v>0.22141414141414142</v>
      </c>
      <c r="Q95" s="9">
        <v>3.111111111111111E-2</v>
      </c>
      <c r="R95" s="9">
        <v>0</v>
      </c>
      <c r="S95" s="9">
        <v>4.0404040404040404E-4</v>
      </c>
      <c r="T95" s="9">
        <v>8.606060606060606E-2</v>
      </c>
    </row>
    <row r="96" spans="1:20" x14ac:dyDescent="0.25">
      <c r="A96">
        <v>2282</v>
      </c>
      <c r="B96" t="s">
        <v>1350</v>
      </c>
      <c r="D96" t="s">
        <v>1049</v>
      </c>
      <c r="E96">
        <v>682</v>
      </c>
      <c r="F96">
        <v>314</v>
      </c>
      <c r="G96">
        <v>6</v>
      </c>
      <c r="H96">
        <v>198</v>
      </c>
      <c r="I96">
        <v>37</v>
      </c>
      <c r="J96">
        <v>9</v>
      </c>
      <c r="K96">
        <v>7</v>
      </c>
      <c r="L96">
        <v>111</v>
      </c>
      <c r="M96" s="12">
        <v>46.041055718475072</v>
      </c>
      <c r="N96" s="12">
        <v>53.958944281524921</v>
      </c>
      <c r="O96" s="9">
        <v>8.7976539589442824E-3</v>
      </c>
      <c r="P96" s="9">
        <v>0.29032258064516131</v>
      </c>
      <c r="Q96" s="9">
        <v>5.4252199413489736E-2</v>
      </c>
      <c r="R96" s="9">
        <v>1.3196480938416423E-2</v>
      </c>
      <c r="S96" s="9">
        <v>1.0263929618768328E-2</v>
      </c>
      <c r="T96" s="9">
        <v>0.1627565982404692</v>
      </c>
    </row>
    <row r="97" spans="1:20" x14ac:dyDescent="0.25">
      <c r="A97">
        <v>2290</v>
      </c>
      <c r="B97" t="s">
        <v>1351</v>
      </c>
      <c r="D97" t="s">
        <v>1049</v>
      </c>
      <c r="E97">
        <v>5453</v>
      </c>
      <c r="F97">
        <v>1231</v>
      </c>
      <c r="G97">
        <v>5</v>
      </c>
      <c r="H97">
        <v>3869</v>
      </c>
      <c r="I97">
        <v>40</v>
      </c>
      <c r="J97">
        <v>0</v>
      </c>
      <c r="K97">
        <v>6</v>
      </c>
      <c r="L97">
        <v>302</v>
      </c>
      <c r="M97" s="12">
        <v>22.574729506693565</v>
      </c>
      <c r="N97" s="12">
        <v>77.425270493306442</v>
      </c>
      <c r="O97" s="9">
        <v>9.1692646249770765E-4</v>
      </c>
      <c r="P97" s="9">
        <v>0.70951769668072617</v>
      </c>
      <c r="Q97" s="9">
        <v>7.3354116999816612E-3</v>
      </c>
      <c r="R97" s="9">
        <v>0</v>
      </c>
      <c r="S97" s="9">
        <v>1.1003117549972493E-3</v>
      </c>
      <c r="T97" s="9">
        <v>5.5382358334861541E-2</v>
      </c>
    </row>
    <row r="98" spans="1:20" x14ac:dyDescent="0.25">
      <c r="A98">
        <v>4001</v>
      </c>
      <c r="B98" t="s">
        <v>1352</v>
      </c>
      <c r="D98" t="s">
        <v>1049</v>
      </c>
      <c r="E98">
        <v>71602</v>
      </c>
      <c r="F98">
        <v>16314</v>
      </c>
      <c r="G98">
        <v>364</v>
      </c>
      <c r="H98">
        <v>52488</v>
      </c>
      <c r="I98">
        <v>248</v>
      </c>
      <c r="J98">
        <v>61</v>
      </c>
      <c r="K98">
        <v>505</v>
      </c>
      <c r="L98">
        <v>1622</v>
      </c>
      <c r="M98" s="12">
        <v>22.784279768721543</v>
      </c>
      <c r="N98" s="12">
        <v>77.215720231278453</v>
      </c>
      <c r="O98" s="9">
        <v>5.0836568810927072E-3</v>
      </c>
      <c r="P98" s="9">
        <v>0.73305214938130225</v>
      </c>
      <c r="Q98" s="9">
        <v>3.4635904025027233E-3</v>
      </c>
      <c r="R98" s="9">
        <v>8.5193151029300859E-4</v>
      </c>
      <c r="S98" s="9">
        <v>7.0528756179994972E-3</v>
      </c>
      <c r="T98" s="9">
        <v>2.2652998519594424E-2</v>
      </c>
    </row>
    <row r="99" spans="1:20" x14ac:dyDescent="0.25">
      <c r="A99">
        <v>4003</v>
      </c>
      <c r="B99" t="s">
        <v>1353</v>
      </c>
      <c r="D99" t="s">
        <v>1049</v>
      </c>
      <c r="E99">
        <v>126516</v>
      </c>
      <c r="F99">
        <v>106782</v>
      </c>
      <c r="G99">
        <v>4786</v>
      </c>
      <c r="H99">
        <v>1548</v>
      </c>
      <c r="I99">
        <v>2298</v>
      </c>
      <c r="J99">
        <v>507</v>
      </c>
      <c r="K99">
        <v>4842</v>
      </c>
      <c r="L99">
        <v>5753</v>
      </c>
      <c r="M99" s="12">
        <v>84.401972872996296</v>
      </c>
      <c r="N99" s="12">
        <v>15.5980271270037</v>
      </c>
      <c r="O99" s="9">
        <v>3.782920737298049E-2</v>
      </c>
      <c r="P99" s="9">
        <v>1.2235606563596698E-2</v>
      </c>
      <c r="Q99" s="9">
        <v>1.8163710518827657E-2</v>
      </c>
      <c r="R99" s="9">
        <v>4.0073982737361281E-3</v>
      </c>
      <c r="S99" s="9">
        <v>3.8271839134971071E-2</v>
      </c>
      <c r="T99" s="9">
        <v>4.5472509405924941E-2</v>
      </c>
    </row>
    <row r="100" spans="1:20" x14ac:dyDescent="0.25">
      <c r="A100">
        <v>4005</v>
      </c>
      <c r="B100" t="s">
        <v>1354</v>
      </c>
      <c r="D100" t="s">
        <v>1049</v>
      </c>
      <c r="E100">
        <v>138639</v>
      </c>
      <c r="F100">
        <v>88147</v>
      </c>
      <c r="G100">
        <v>1986</v>
      </c>
      <c r="H100">
        <v>36850</v>
      </c>
      <c r="I100">
        <v>2590</v>
      </c>
      <c r="J100">
        <v>196</v>
      </c>
      <c r="K100">
        <v>3915</v>
      </c>
      <c r="L100">
        <v>4955</v>
      </c>
      <c r="M100" s="12">
        <v>63.580233556214338</v>
      </c>
      <c r="N100" s="12">
        <v>36.419766443785662</v>
      </c>
      <c r="O100" s="9">
        <v>1.4324973492307359E-2</v>
      </c>
      <c r="P100" s="9">
        <v>0.2657982241649175</v>
      </c>
      <c r="Q100" s="9">
        <v>1.8681611956231654E-2</v>
      </c>
      <c r="R100" s="9">
        <v>1.4137436074986116E-3</v>
      </c>
      <c r="S100" s="9">
        <v>2.8238807262025836E-2</v>
      </c>
      <c r="T100" s="9">
        <v>3.574030395487561E-2</v>
      </c>
    </row>
    <row r="101" spans="1:20" x14ac:dyDescent="0.25">
      <c r="A101">
        <v>4007</v>
      </c>
      <c r="B101" t="s">
        <v>1355</v>
      </c>
      <c r="D101" t="s">
        <v>1049</v>
      </c>
      <c r="E101">
        <v>53145</v>
      </c>
      <c r="F101">
        <v>41211</v>
      </c>
      <c r="G101">
        <v>300</v>
      </c>
      <c r="H101">
        <v>8419</v>
      </c>
      <c r="I101">
        <v>467</v>
      </c>
      <c r="J101">
        <v>0</v>
      </c>
      <c r="K101">
        <v>1219</v>
      </c>
      <c r="L101">
        <v>1529</v>
      </c>
      <c r="M101" s="12">
        <v>77.544453852667232</v>
      </c>
      <c r="N101" s="12">
        <v>22.455546147332768</v>
      </c>
      <c r="O101" s="9">
        <v>5.6449336720293536E-3</v>
      </c>
      <c r="P101" s="9">
        <v>0.15841565528271709</v>
      </c>
      <c r="Q101" s="9">
        <v>8.7872800827923613E-3</v>
      </c>
      <c r="R101" s="9">
        <v>0</v>
      </c>
      <c r="S101" s="9">
        <v>2.2937247154012606E-2</v>
      </c>
      <c r="T101" s="9">
        <v>2.8770345281776272E-2</v>
      </c>
    </row>
    <row r="102" spans="1:20" x14ac:dyDescent="0.25">
      <c r="A102">
        <v>4009</v>
      </c>
      <c r="B102" t="s">
        <v>1356</v>
      </c>
      <c r="D102" t="s">
        <v>1049</v>
      </c>
      <c r="E102">
        <v>37700</v>
      </c>
      <c r="F102">
        <v>29782</v>
      </c>
      <c r="G102">
        <v>750</v>
      </c>
      <c r="H102">
        <v>4974</v>
      </c>
      <c r="I102">
        <v>279</v>
      </c>
      <c r="J102">
        <v>59</v>
      </c>
      <c r="K102">
        <v>878</v>
      </c>
      <c r="L102">
        <v>978</v>
      </c>
      <c r="M102" s="12">
        <v>78.9973474801061</v>
      </c>
      <c r="N102" s="12">
        <v>21.0026525198939</v>
      </c>
      <c r="O102" s="9">
        <v>1.9893899204244031E-2</v>
      </c>
      <c r="P102" s="9">
        <v>0.13193633952254641</v>
      </c>
      <c r="Q102" s="9">
        <v>7.4005305039787795E-3</v>
      </c>
      <c r="R102" s="9">
        <v>1.5649867374005306E-3</v>
      </c>
      <c r="S102" s="9">
        <v>2.3289124668435014E-2</v>
      </c>
      <c r="T102" s="9">
        <v>2.5941644562334217E-2</v>
      </c>
    </row>
    <row r="103" spans="1:20" x14ac:dyDescent="0.25">
      <c r="A103">
        <v>4011</v>
      </c>
      <c r="B103" t="s">
        <v>1357</v>
      </c>
      <c r="D103" t="s">
        <v>1049</v>
      </c>
      <c r="E103">
        <v>9368</v>
      </c>
      <c r="F103">
        <v>8533</v>
      </c>
      <c r="G103">
        <v>191</v>
      </c>
      <c r="H103">
        <v>379</v>
      </c>
      <c r="I103">
        <v>33</v>
      </c>
      <c r="J103">
        <v>0</v>
      </c>
      <c r="K103">
        <v>194</v>
      </c>
      <c r="L103">
        <v>38</v>
      </c>
      <c r="M103" s="12">
        <v>91.086678052946198</v>
      </c>
      <c r="N103" s="12">
        <v>8.9133219470538005</v>
      </c>
      <c r="O103" s="9">
        <v>2.0388556789069173E-2</v>
      </c>
      <c r="P103" s="9">
        <v>4.0456874466268146E-2</v>
      </c>
      <c r="Q103" s="9">
        <v>3.5226302305721604E-3</v>
      </c>
      <c r="R103" s="9">
        <v>0</v>
      </c>
      <c r="S103" s="9">
        <v>2.0708795900939367E-2</v>
      </c>
      <c r="T103" s="9">
        <v>4.0563620836891546E-3</v>
      </c>
    </row>
    <row r="104" spans="1:20" x14ac:dyDescent="0.25">
      <c r="A104">
        <v>4012</v>
      </c>
      <c r="B104" t="s">
        <v>1358</v>
      </c>
      <c r="D104" t="s">
        <v>1049</v>
      </c>
      <c r="E104">
        <v>20477</v>
      </c>
      <c r="F104">
        <v>15428</v>
      </c>
      <c r="G104">
        <v>177</v>
      </c>
      <c r="H104">
        <v>2609</v>
      </c>
      <c r="I104">
        <v>162</v>
      </c>
      <c r="J104">
        <v>46</v>
      </c>
      <c r="K104">
        <v>1424</v>
      </c>
      <c r="L104">
        <v>631</v>
      </c>
      <c r="M104" s="12">
        <v>75.343067832201982</v>
      </c>
      <c r="N104" s="12">
        <v>24.656932167798018</v>
      </c>
      <c r="O104" s="9">
        <v>8.6438443131318064E-3</v>
      </c>
      <c r="P104" s="9">
        <v>0.12741124188113492</v>
      </c>
      <c r="Q104" s="9">
        <v>7.9113151340528404E-3</v>
      </c>
      <c r="R104" s="9">
        <v>2.2464228158421643E-3</v>
      </c>
      <c r="S104" s="9">
        <v>6.9541436733896567E-2</v>
      </c>
      <c r="T104" s="9">
        <v>3.0815060799921863E-2</v>
      </c>
    </row>
    <row r="105" spans="1:20" x14ac:dyDescent="0.25">
      <c r="A105">
        <v>4013</v>
      </c>
      <c r="B105" t="s">
        <v>1359</v>
      </c>
      <c r="D105" t="s">
        <v>1049</v>
      </c>
      <c r="E105">
        <v>4155501</v>
      </c>
      <c r="F105">
        <v>3241643</v>
      </c>
      <c r="G105">
        <v>222363</v>
      </c>
      <c r="H105">
        <v>78683</v>
      </c>
      <c r="I105">
        <v>163988</v>
      </c>
      <c r="J105">
        <v>8881</v>
      </c>
      <c r="K105">
        <v>295944</v>
      </c>
      <c r="L105">
        <v>143999</v>
      </c>
      <c r="M105" s="12">
        <v>78.008475993628693</v>
      </c>
      <c r="N105" s="12">
        <v>21.991524006371314</v>
      </c>
      <c r="O105" s="9">
        <v>5.3510515338583725E-2</v>
      </c>
      <c r="P105" s="9">
        <v>1.8934660345407209E-2</v>
      </c>
      <c r="Q105" s="9">
        <v>3.9462871023253271E-2</v>
      </c>
      <c r="R105" s="9">
        <v>2.1371670948942137E-3</v>
      </c>
      <c r="S105" s="9">
        <v>7.121740555470929E-2</v>
      </c>
      <c r="T105" s="9">
        <v>3.4652620706865429E-2</v>
      </c>
    </row>
    <row r="106" spans="1:20" x14ac:dyDescent="0.25">
      <c r="A106">
        <v>4015</v>
      </c>
      <c r="B106" t="s">
        <v>1360</v>
      </c>
      <c r="D106" t="s">
        <v>1049</v>
      </c>
      <c r="E106">
        <v>204691</v>
      </c>
      <c r="F106">
        <v>185042</v>
      </c>
      <c r="G106">
        <v>2208</v>
      </c>
      <c r="H106">
        <v>4830</v>
      </c>
      <c r="I106">
        <v>2528</v>
      </c>
      <c r="J106">
        <v>272</v>
      </c>
      <c r="K106">
        <v>5174</v>
      </c>
      <c r="L106">
        <v>4637</v>
      </c>
      <c r="M106" s="12">
        <v>90.400652691129551</v>
      </c>
      <c r="N106" s="12">
        <v>9.5993473088704437</v>
      </c>
      <c r="O106" s="9">
        <v>1.0786991123205221E-2</v>
      </c>
      <c r="P106" s="9">
        <v>2.3596543082011423E-2</v>
      </c>
      <c r="Q106" s="9">
        <v>1.2350323170046558E-2</v>
      </c>
      <c r="R106" s="9">
        <v>1.3288322398151359E-3</v>
      </c>
      <c r="S106" s="9">
        <v>2.5277125032365858E-2</v>
      </c>
      <c r="T106" s="9">
        <v>2.265365844126024E-2</v>
      </c>
    </row>
    <row r="107" spans="1:20" x14ac:dyDescent="0.25">
      <c r="A107">
        <v>4017</v>
      </c>
      <c r="B107" t="s">
        <v>1361</v>
      </c>
      <c r="D107" t="s">
        <v>1049</v>
      </c>
      <c r="E107">
        <v>107902</v>
      </c>
      <c r="F107">
        <v>51648</v>
      </c>
      <c r="G107">
        <v>889</v>
      </c>
      <c r="H107">
        <v>47642</v>
      </c>
      <c r="I107">
        <v>663</v>
      </c>
      <c r="J107">
        <v>121</v>
      </c>
      <c r="K107">
        <v>3517</v>
      </c>
      <c r="L107">
        <v>3422</v>
      </c>
      <c r="M107" s="12">
        <v>47.865655872921728</v>
      </c>
      <c r="N107" s="12">
        <v>52.134344127078272</v>
      </c>
      <c r="O107" s="9">
        <v>8.238957572612185E-3</v>
      </c>
      <c r="P107" s="9">
        <v>0.4415302774740042</v>
      </c>
      <c r="Q107" s="9">
        <v>6.1444644214194363E-3</v>
      </c>
      <c r="R107" s="9">
        <v>1.1213879260810735E-3</v>
      </c>
      <c r="S107" s="9">
        <v>3.2594391206835834E-2</v>
      </c>
      <c r="T107" s="9">
        <v>3.171396266983003E-2</v>
      </c>
    </row>
    <row r="108" spans="1:20" x14ac:dyDescent="0.25">
      <c r="A108">
        <v>4019</v>
      </c>
      <c r="B108" t="s">
        <v>1362</v>
      </c>
      <c r="D108" t="s">
        <v>1049</v>
      </c>
      <c r="E108">
        <v>1007257</v>
      </c>
      <c r="F108">
        <v>774499</v>
      </c>
      <c r="G108">
        <v>34872</v>
      </c>
      <c r="H108">
        <v>34765</v>
      </c>
      <c r="I108">
        <v>27969</v>
      </c>
      <c r="J108">
        <v>1582</v>
      </c>
      <c r="K108">
        <v>88351</v>
      </c>
      <c r="L108">
        <v>45219</v>
      </c>
      <c r="M108" s="12">
        <v>76.891895514253065</v>
      </c>
      <c r="N108" s="12">
        <v>23.108104485746935</v>
      </c>
      <c r="O108" s="9">
        <v>3.4620757165251766E-2</v>
      </c>
      <c r="P108" s="9">
        <v>3.4514528069797483E-2</v>
      </c>
      <c r="Q108" s="9">
        <v>2.7767491315523248E-2</v>
      </c>
      <c r="R108" s="9">
        <v>1.5706021402680747E-3</v>
      </c>
      <c r="S108" s="9">
        <v>8.7714456191418877E-2</v>
      </c>
      <c r="T108" s="9">
        <v>4.4893209975209902E-2</v>
      </c>
    </row>
    <row r="109" spans="1:20" x14ac:dyDescent="0.25">
      <c r="A109">
        <v>4021</v>
      </c>
      <c r="B109" t="s">
        <v>1363</v>
      </c>
      <c r="D109" t="s">
        <v>1049</v>
      </c>
      <c r="E109">
        <v>405537</v>
      </c>
      <c r="F109">
        <v>326120</v>
      </c>
      <c r="G109">
        <v>18273</v>
      </c>
      <c r="H109">
        <v>20386</v>
      </c>
      <c r="I109">
        <v>7013</v>
      </c>
      <c r="J109">
        <v>1441</v>
      </c>
      <c r="K109">
        <v>17777</v>
      </c>
      <c r="L109">
        <v>14527</v>
      </c>
      <c r="M109" s="12">
        <v>80.416830030305491</v>
      </c>
      <c r="N109" s="12">
        <v>19.583169969694502</v>
      </c>
      <c r="O109" s="9">
        <v>4.5058773921984922E-2</v>
      </c>
      <c r="P109" s="9">
        <v>5.0269149300803624E-2</v>
      </c>
      <c r="Q109" s="9">
        <v>1.7293119986585687E-2</v>
      </c>
      <c r="R109" s="9">
        <v>3.553313261182087E-3</v>
      </c>
      <c r="S109" s="9">
        <v>4.3835704263729326E-2</v>
      </c>
      <c r="T109" s="9">
        <v>3.5821638962659386E-2</v>
      </c>
    </row>
    <row r="110" spans="1:20" x14ac:dyDescent="0.25">
      <c r="A110">
        <v>4023</v>
      </c>
      <c r="B110" t="s">
        <v>1364</v>
      </c>
      <c r="D110" t="s">
        <v>1049</v>
      </c>
      <c r="E110">
        <v>46358</v>
      </c>
      <c r="F110">
        <v>39955</v>
      </c>
      <c r="G110">
        <v>236</v>
      </c>
      <c r="H110">
        <v>217</v>
      </c>
      <c r="I110">
        <v>395</v>
      </c>
      <c r="J110">
        <v>0</v>
      </c>
      <c r="K110">
        <v>5065</v>
      </c>
      <c r="L110">
        <v>490</v>
      </c>
      <c r="M110" s="12">
        <v>86.187928728590535</v>
      </c>
      <c r="N110" s="12">
        <v>13.812071271409465</v>
      </c>
      <c r="O110" s="9">
        <v>5.0908149618188875E-3</v>
      </c>
      <c r="P110" s="9">
        <v>4.680961214892791E-3</v>
      </c>
      <c r="Q110" s="9">
        <v>8.5206436860951716E-3</v>
      </c>
      <c r="R110" s="9">
        <v>0</v>
      </c>
      <c r="S110" s="9">
        <v>0.10925838043056214</v>
      </c>
      <c r="T110" s="9">
        <v>1.0569912420725656E-2</v>
      </c>
    </row>
    <row r="111" spans="1:20" x14ac:dyDescent="0.25">
      <c r="A111">
        <v>4025</v>
      </c>
      <c r="B111" t="s">
        <v>1365</v>
      </c>
      <c r="D111" t="s">
        <v>1049</v>
      </c>
      <c r="E111">
        <v>220972</v>
      </c>
      <c r="F111">
        <v>203251</v>
      </c>
      <c r="G111">
        <v>1169</v>
      </c>
      <c r="H111">
        <v>3762</v>
      </c>
      <c r="I111">
        <v>2122</v>
      </c>
      <c r="J111">
        <v>67</v>
      </c>
      <c r="K111">
        <v>5656</v>
      </c>
      <c r="L111">
        <v>4945</v>
      </c>
      <c r="M111" s="12">
        <v>91.980431909925244</v>
      </c>
      <c r="N111" s="12">
        <v>8.0195680900747615</v>
      </c>
      <c r="O111" s="9">
        <v>5.2902630197491085E-3</v>
      </c>
      <c r="P111" s="9">
        <v>1.7024781420270443E-2</v>
      </c>
      <c r="Q111" s="9">
        <v>9.6030266278080475E-3</v>
      </c>
      <c r="R111" s="9">
        <v>3.032058360335246E-4</v>
      </c>
      <c r="S111" s="9">
        <v>2.5596003113516643E-2</v>
      </c>
      <c r="T111" s="9">
        <v>2.2378400883369839E-2</v>
      </c>
    </row>
    <row r="112" spans="1:20" x14ac:dyDescent="0.25">
      <c r="A112">
        <v>4027</v>
      </c>
      <c r="B112" t="s">
        <v>1366</v>
      </c>
      <c r="D112" t="s">
        <v>1049</v>
      </c>
      <c r="E112">
        <v>204281</v>
      </c>
      <c r="F112">
        <v>149306</v>
      </c>
      <c r="G112">
        <v>4267</v>
      </c>
      <c r="H112">
        <v>2630</v>
      </c>
      <c r="I112">
        <v>2662</v>
      </c>
      <c r="J112">
        <v>131</v>
      </c>
      <c r="K112">
        <v>40122</v>
      </c>
      <c r="L112">
        <v>5163</v>
      </c>
      <c r="M112" s="12">
        <v>73.088539805464038</v>
      </c>
      <c r="N112" s="12">
        <v>26.911460194535959</v>
      </c>
      <c r="O112" s="9">
        <v>2.0887894615749875E-2</v>
      </c>
      <c r="P112" s="9">
        <v>1.2874422976194556E-2</v>
      </c>
      <c r="Q112" s="9">
        <v>1.3031069947768025E-2</v>
      </c>
      <c r="R112" s="9">
        <v>6.4127353987889228E-4</v>
      </c>
      <c r="S112" s="9">
        <v>0.19640593104596121</v>
      </c>
      <c r="T112" s="9">
        <v>2.5274009819807031E-2</v>
      </c>
    </row>
    <row r="113" spans="1:20" x14ac:dyDescent="0.25">
      <c r="A113">
        <v>5001</v>
      </c>
      <c r="B113" t="s">
        <v>1367</v>
      </c>
      <c r="D113" t="s">
        <v>1049</v>
      </c>
      <c r="E113">
        <v>18352</v>
      </c>
      <c r="F113">
        <v>13255</v>
      </c>
      <c r="G113">
        <v>4852</v>
      </c>
      <c r="H113">
        <v>3</v>
      </c>
      <c r="I113">
        <v>2</v>
      </c>
      <c r="J113">
        <v>0</v>
      </c>
      <c r="K113">
        <v>46</v>
      </c>
      <c r="L113">
        <v>194</v>
      </c>
      <c r="M113" s="12">
        <v>72.226460331299037</v>
      </c>
      <c r="N113" s="12">
        <v>27.773539668700959</v>
      </c>
      <c r="O113" s="9">
        <v>0.26438535309503053</v>
      </c>
      <c r="P113" s="9">
        <v>1.6346992153443767E-4</v>
      </c>
      <c r="Q113" s="9">
        <v>1.0897994768962511E-4</v>
      </c>
      <c r="R113" s="9">
        <v>0</v>
      </c>
      <c r="S113" s="9">
        <v>2.5065387968613777E-3</v>
      </c>
      <c r="T113" s="9">
        <v>1.0571054925893636E-2</v>
      </c>
    </row>
    <row r="114" spans="1:20" x14ac:dyDescent="0.25">
      <c r="A114">
        <v>5003</v>
      </c>
      <c r="B114" t="s">
        <v>1368</v>
      </c>
      <c r="D114" t="s">
        <v>1049</v>
      </c>
      <c r="E114">
        <v>20771</v>
      </c>
      <c r="F114">
        <v>14939</v>
      </c>
      <c r="G114">
        <v>5309</v>
      </c>
      <c r="H114">
        <v>49</v>
      </c>
      <c r="I114">
        <v>0</v>
      </c>
      <c r="J114">
        <v>0</v>
      </c>
      <c r="K114">
        <v>290</v>
      </c>
      <c r="L114">
        <v>184</v>
      </c>
      <c r="M114" s="12">
        <v>71.922391796254388</v>
      </c>
      <c r="N114" s="12">
        <v>28.077608203745609</v>
      </c>
      <c r="O114" s="9">
        <v>0.25559674546242356</v>
      </c>
      <c r="P114" s="9">
        <v>2.3590583024409033E-3</v>
      </c>
      <c r="Q114" s="9">
        <v>0</v>
      </c>
      <c r="R114" s="9">
        <v>0</v>
      </c>
      <c r="S114" s="9">
        <v>1.396177362669106E-2</v>
      </c>
      <c r="T114" s="9">
        <v>8.8585046459005341E-3</v>
      </c>
    </row>
    <row r="115" spans="1:20" x14ac:dyDescent="0.25">
      <c r="A115">
        <v>5005</v>
      </c>
      <c r="B115" t="s">
        <v>1369</v>
      </c>
      <c r="D115" t="s">
        <v>1049</v>
      </c>
      <c r="E115">
        <v>41093</v>
      </c>
      <c r="F115">
        <v>39599</v>
      </c>
      <c r="G115">
        <v>74</v>
      </c>
      <c r="H115">
        <v>207</v>
      </c>
      <c r="I115">
        <v>160</v>
      </c>
      <c r="J115">
        <v>11</v>
      </c>
      <c r="K115">
        <v>438</v>
      </c>
      <c r="L115">
        <v>604</v>
      </c>
      <c r="M115" s="12">
        <v>96.364344292215222</v>
      </c>
      <c r="N115" s="12">
        <v>3.6356557077847809</v>
      </c>
      <c r="O115" s="9">
        <v>1.8007933224636799E-3</v>
      </c>
      <c r="P115" s="9">
        <v>5.0373542939186724E-3</v>
      </c>
      <c r="Q115" s="9">
        <v>3.893607183705254E-3</v>
      </c>
      <c r="R115" s="9">
        <v>2.6768549387973619E-4</v>
      </c>
      <c r="S115" s="9">
        <v>1.0658749665393133E-2</v>
      </c>
      <c r="T115" s="9">
        <v>1.4698367118487333E-2</v>
      </c>
    </row>
    <row r="116" spans="1:20" x14ac:dyDescent="0.25">
      <c r="A116">
        <v>5007</v>
      </c>
      <c r="B116" t="s">
        <v>1370</v>
      </c>
      <c r="D116" t="s">
        <v>1049</v>
      </c>
      <c r="E116">
        <v>251823</v>
      </c>
      <c r="F116">
        <v>221937</v>
      </c>
      <c r="G116">
        <v>4144</v>
      </c>
      <c r="H116">
        <v>3752</v>
      </c>
      <c r="I116">
        <v>9303</v>
      </c>
      <c r="J116">
        <v>1180</v>
      </c>
      <c r="K116">
        <v>4604</v>
      </c>
      <c r="L116">
        <v>6903</v>
      </c>
      <c r="M116" s="12">
        <v>88.132140431970072</v>
      </c>
      <c r="N116" s="12">
        <v>11.867859568029926</v>
      </c>
      <c r="O116" s="9">
        <v>1.6456002827382726E-2</v>
      </c>
      <c r="P116" s="9">
        <v>1.4899353911278954E-2</v>
      </c>
      <c r="Q116" s="9">
        <v>3.6942614455391286E-2</v>
      </c>
      <c r="R116" s="9">
        <v>4.685830920924618E-3</v>
      </c>
      <c r="S116" s="9">
        <v>1.8282682677912662E-2</v>
      </c>
      <c r="T116" s="9">
        <v>2.7412110887409014E-2</v>
      </c>
    </row>
    <row r="117" spans="1:20" x14ac:dyDescent="0.25">
      <c r="A117">
        <v>5009</v>
      </c>
      <c r="B117" t="s">
        <v>1371</v>
      </c>
      <c r="D117" t="s">
        <v>1049</v>
      </c>
      <c r="E117">
        <v>37212</v>
      </c>
      <c r="F117">
        <v>35843</v>
      </c>
      <c r="G117">
        <v>143</v>
      </c>
      <c r="H117">
        <v>395</v>
      </c>
      <c r="I117">
        <v>189</v>
      </c>
      <c r="J117">
        <v>32</v>
      </c>
      <c r="K117">
        <v>15</v>
      </c>
      <c r="L117">
        <v>595</v>
      </c>
      <c r="M117" s="12">
        <v>96.32107922175642</v>
      </c>
      <c r="N117" s="12">
        <v>3.6789207782435773</v>
      </c>
      <c r="O117" s="9">
        <v>3.8428463936364616E-3</v>
      </c>
      <c r="P117" s="9">
        <v>1.0614855422981833E-2</v>
      </c>
      <c r="Q117" s="9">
        <v>5.0790067720090292E-3</v>
      </c>
      <c r="R117" s="9">
        <v>8.5993765452004728E-4</v>
      </c>
      <c r="S117" s="9">
        <v>4.0309577555627216E-4</v>
      </c>
      <c r="T117" s="9">
        <v>1.5989465763732131E-2</v>
      </c>
    </row>
    <row r="118" spans="1:20" x14ac:dyDescent="0.25">
      <c r="A118">
        <v>5011</v>
      </c>
      <c r="B118" t="s">
        <v>1372</v>
      </c>
      <c r="D118" t="s">
        <v>1049</v>
      </c>
      <c r="E118">
        <v>10994</v>
      </c>
      <c r="F118">
        <v>6850</v>
      </c>
      <c r="G118">
        <v>3220</v>
      </c>
      <c r="H118">
        <v>183</v>
      </c>
      <c r="I118">
        <v>0</v>
      </c>
      <c r="J118">
        <v>0</v>
      </c>
      <c r="K118">
        <v>710</v>
      </c>
      <c r="L118">
        <v>31</v>
      </c>
      <c r="M118" s="12">
        <v>62.306712752410412</v>
      </c>
      <c r="N118" s="12">
        <v>37.693287247589595</v>
      </c>
      <c r="O118" s="9">
        <v>0.29288702928870292</v>
      </c>
      <c r="P118" s="9">
        <v>1.6645442968892123E-2</v>
      </c>
      <c r="Q118" s="9">
        <v>0</v>
      </c>
      <c r="R118" s="9">
        <v>0</v>
      </c>
      <c r="S118" s="9">
        <v>6.4580680371111518E-2</v>
      </c>
      <c r="T118" s="9">
        <v>2.819719847189376E-3</v>
      </c>
    </row>
    <row r="119" spans="1:20" x14ac:dyDescent="0.25">
      <c r="A119">
        <v>5013</v>
      </c>
      <c r="B119" t="s">
        <v>1373</v>
      </c>
      <c r="D119" t="s">
        <v>1049</v>
      </c>
      <c r="E119">
        <v>5194</v>
      </c>
      <c r="F119">
        <v>3951</v>
      </c>
      <c r="G119">
        <v>1156</v>
      </c>
      <c r="H119">
        <v>7</v>
      </c>
      <c r="I119">
        <v>11</v>
      </c>
      <c r="J119">
        <v>10</v>
      </c>
      <c r="K119">
        <v>10</v>
      </c>
      <c r="L119">
        <v>49</v>
      </c>
      <c r="M119" s="12">
        <v>76.068540623796693</v>
      </c>
      <c r="N119" s="12">
        <v>23.931459376203314</v>
      </c>
      <c r="O119" s="9">
        <v>0.22256449749711205</v>
      </c>
      <c r="P119" s="9">
        <v>1.3477088948787063E-3</v>
      </c>
      <c r="Q119" s="9">
        <v>2.1178282633808241E-3</v>
      </c>
      <c r="R119" s="9">
        <v>1.9252984212552945E-3</v>
      </c>
      <c r="S119" s="9">
        <v>1.9252984212552945E-3</v>
      </c>
      <c r="T119" s="9">
        <v>9.433962264150943E-3</v>
      </c>
    </row>
    <row r="120" spans="1:20" x14ac:dyDescent="0.25">
      <c r="A120">
        <v>5015</v>
      </c>
      <c r="B120" t="s">
        <v>1374</v>
      </c>
      <c r="D120" t="s">
        <v>1049</v>
      </c>
      <c r="E120">
        <v>27782</v>
      </c>
      <c r="F120">
        <v>25751</v>
      </c>
      <c r="G120">
        <v>372</v>
      </c>
      <c r="H120">
        <v>202</v>
      </c>
      <c r="I120">
        <v>287</v>
      </c>
      <c r="J120">
        <v>177</v>
      </c>
      <c r="K120">
        <v>387</v>
      </c>
      <c r="L120">
        <v>606</v>
      </c>
      <c r="M120" s="12">
        <v>92.689511194298461</v>
      </c>
      <c r="N120" s="12">
        <v>7.3104888057015334</v>
      </c>
      <c r="O120" s="9">
        <v>1.3389964725361745E-2</v>
      </c>
      <c r="P120" s="9">
        <v>7.2708948239867538E-3</v>
      </c>
      <c r="Q120" s="9">
        <v>1.0330429774674249E-2</v>
      </c>
      <c r="R120" s="9">
        <v>6.3710316031963142E-3</v>
      </c>
      <c r="S120" s="9">
        <v>1.3929882657836009E-2</v>
      </c>
      <c r="T120" s="9">
        <v>2.1812684471960261E-2</v>
      </c>
    </row>
    <row r="121" spans="1:20" x14ac:dyDescent="0.25">
      <c r="A121">
        <v>5017</v>
      </c>
      <c r="B121" t="s">
        <v>1375</v>
      </c>
      <c r="D121" t="s">
        <v>1049</v>
      </c>
      <c r="E121">
        <v>11008</v>
      </c>
      <c r="F121">
        <v>4753</v>
      </c>
      <c r="G121">
        <v>5963</v>
      </c>
      <c r="H121">
        <v>44</v>
      </c>
      <c r="I121">
        <v>55</v>
      </c>
      <c r="J121">
        <v>0</v>
      </c>
      <c r="K121">
        <v>121</v>
      </c>
      <c r="L121">
        <v>72</v>
      </c>
      <c r="M121" s="12">
        <v>43.177688953488378</v>
      </c>
      <c r="N121" s="12">
        <v>56.822311046511629</v>
      </c>
      <c r="O121" s="9">
        <v>0.54169694767441856</v>
      </c>
      <c r="P121" s="9">
        <v>3.9970930232558141E-3</v>
      </c>
      <c r="Q121" s="9">
        <v>4.9963662790697676E-3</v>
      </c>
      <c r="R121" s="9">
        <v>0</v>
      </c>
      <c r="S121" s="9">
        <v>1.0992005813953489E-2</v>
      </c>
      <c r="T121" s="9">
        <v>6.540697674418605E-3</v>
      </c>
    </row>
    <row r="122" spans="1:20" x14ac:dyDescent="0.25">
      <c r="A122">
        <v>5019</v>
      </c>
      <c r="B122" t="s">
        <v>1376</v>
      </c>
      <c r="D122" t="s">
        <v>1049</v>
      </c>
      <c r="E122">
        <v>22495</v>
      </c>
      <c r="F122">
        <v>16186</v>
      </c>
      <c r="G122">
        <v>5368</v>
      </c>
      <c r="H122">
        <v>74</v>
      </c>
      <c r="I122">
        <v>157</v>
      </c>
      <c r="J122">
        <v>0</v>
      </c>
      <c r="K122">
        <v>369</v>
      </c>
      <c r="L122">
        <v>341</v>
      </c>
      <c r="M122" s="12">
        <v>71.95376750388975</v>
      </c>
      <c r="N122" s="12">
        <v>28.046232496110246</v>
      </c>
      <c r="O122" s="9">
        <v>0.23863080684596577</v>
      </c>
      <c r="P122" s="9">
        <v>3.2896199155367858E-3</v>
      </c>
      <c r="Q122" s="9">
        <v>6.979328739719938E-3</v>
      </c>
      <c r="R122" s="9">
        <v>0</v>
      </c>
      <c r="S122" s="9">
        <v>1.6403645254501002E-2</v>
      </c>
      <c r="T122" s="9">
        <v>1.5158924205378973E-2</v>
      </c>
    </row>
    <row r="123" spans="1:20" x14ac:dyDescent="0.25">
      <c r="A123">
        <v>5021</v>
      </c>
      <c r="B123" t="s">
        <v>1377</v>
      </c>
      <c r="D123" t="s">
        <v>1049</v>
      </c>
      <c r="E123">
        <v>15190</v>
      </c>
      <c r="F123">
        <v>14621</v>
      </c>
      <c r="G123">
        <v>104</v>
      </c>
      <c r="H123">
        <v>75</v>
      </c>
      <c r="I123">
        <v>0</v>
      </c>
      <c r="J123">
        <v>0</v>
      </c>
      <c r="K123">
        <v>202</v>
      </c>
      <c r="L123">
        <v>188</v>
      </c>
      <c r="M123" s="12">
        <v>96.254114549045426</v>
      </c>
      <c r="N123" s="12">
        <v>3.7458854509545754</v>
      </c>
      <c r="O123" s="9">
        <v>6.8466096115865705E-3</v>
      </c>
      <c r="P123" s="9">
        <v>4.9374588545095461E-3</v>
      </c>
      <c r="Q123" s="9">
        <v>0</v>
      </c>
      <c r="R123" s="9">
        <v>0</v>
      </c>
      <c r="S123" s="9">
        <v>1.3298222514812377E-2</v>
      </c>
      <c r="T123" s="9">
        <v>1.2376563528637261E-2</v>
      </c>
    </row>
    <row r="124" spans="1:20" x14ac:dyDescent="0.25">
      <c r="A124">
        <v>5023</v>
      </c>
      <c r="B124" t="s">
        <v>1378</v>
      </c>
      <c r="D124" t="s">
        <v>1049</v>
      </c>
      <c r="E124">
        <v>25361</v>
      </c>
      <c r="F124">
        <v>24614</v>
      </c>
      <c r="G124">
        <v>150</v>
      </c>
      <c r="H124">
        <v>181</v>
      </c>
      <c r="I124">
        <v>205</v>
      </c>
      <c r="J124">
        <v>0</v>
      </c>
      <c r="K124">
        <v>49</v>
      </c>
      <c r="L124">
        <v>162</v>
      </c>
      <c r="M124" s="12">
        <v>97.054532549978319</v>
      </c>
      <c r="N124" s="12">
        <v>2.9454674500216869</v>
      </c>
      <c r="O124" s="9">
        <v>5.9145932731359176E-3</v>
      </c>
      <c r="P124" s="9">
        <v>7.1369425495840071E-3</v>
      </c>
      <c r="Q124" s="9">
        <v>8.0832774732857542E-3</v>
      </c>
      <c r="R124" s="9">
        <v>0</v>
      </c>
      <c r="S124" s="9">
        <v>1.9321004692243997E-3</v>
      </c>
      <c r="T124" s="9">
        <v>6.3877607349867903E-3</v>
      </c>
    </row>
    <row r="125" spans="1:20" x14ac:dyDescent="0.25">
      <c r="A125">
        <v>5025</v>
      </c>
      <c r="B125" t="s">
        <v>1379</v>
      </c>
      <c r="D125" t="s">
        <v>1049</v>
      </c>
      <c r="E125">
        <v>8332</v>
      </c>
      <c r="F125">
        <v>7197</v>
      </c>
      <c r="G125">
        <v>919</v>
      </c>
      <c r="H125">
        <v>32</v>
      </c>
      <c r="I125">
        <v>8</v>
      </c>
      <c r="J125">
        <v>0</v>
      </c>
      <c r="K125">
        <v>0</v>
      </c>
      <c r="L125">
        <v>176</v>
      </c>
      <c r="M125" s="12">
        <v>86.3778204512722</v>
      </c>
      <c r="N125" s="12">
        <v>13.622179548727797</v>
      </c>
      <c r="O125" s="9">
        <v>0.11029764762361978</v>
      </c>
      <c r="P125" s="9">
        <v>3.840614498319731E-3</v>
      </c>
      <c r="Q125" s="9">
        <v>9.6015362457993274E-4</v>
      </c>
      <c r="R125" s="9">
        <v>0</v>
      </c>
      <c r="S125" s="9">
        <v>0</v>
      </c>
      <c r="T125" s="9">
        <v>2.1123379740758522E-2</v>
      </c>
    </row>
    <row r="126" spans="1:20" x14ac:dyDescent="0.25">
      <c r="A126">
        <v>5027</v>
      </c>
      <c r="B126" t="s">
        <v>1380</v>
      </c>
      <c r="D126" t="s">
        <v>1049</v>
      </c>
      <c r="E126">
        <v>23992</v>
      </c>
      <c r="F126">
        <v>14556</v>
      </c>
      <c r="G126">
        <v>8386</v>
      </c>
      <c r="H126">
        <v>74</v>
      </c>
      <c r="I126">
        <v>264</v>
      </c>
      <c r="J126">
        <v>0</v>
      </c>
      <c r="K126">
        <v>540</v>
      </c>
      <c r="L126">
        <v>172</v>
      </c>
      <c r="M126" s="12">
        <v>60.670223407802602</v>
      </c>
      <c r="N126" s="12">
        <v>39.329776592197405</v>
      </c>
      <c r="O126" s="9">
        <v>0.34953317772590864</v>
      </c>
      <c r="P126" s="9">
        <v>3.0843614538179393E-3</v>
      </c>
      <c r="Q126" s="9">
        <v>1.1003667889296432E-2</v>
      </c>
      <c r="R126" s="9">
        <v>0</v>
      </c>
      <c r="S126" s="9">
        <v>2.2507502500833613E-2</v>
      </c>
      <c r="T126" s="9">
        <v>7.1690563521173726E-3</v>
      </c>
    </row>
    <row r="127" spans="1:20" x14ac:dyDescent="0.25">
      <c r="A127">
        <v>5029</v>
      </c>
      <c r="B127" t="s">
        <v>1381</v>
      </c>
      <c r="D127" t="s">
        <v>1049</v>
      </c>
      <c r="E127">
        <v>20954</v>
      </c>
      <c r="F127">
        <v>17846</v>
      </c>
      <c r="G127">
        <v>2344</v>
      </c>
      <c r="H127">
        <v>71</v>
      </c>
      <c r="I127">
        <v>21</v>
      </c>
      <c r="J127">
        <v>0</v>
      </c>
      <c r="K127">
        <v>38</v>
      </c>
      <c r="L127">
        <v>634</v>
      </c>
      <c r="M127" s="12">
        <v>85.167509783334921</v>
      </c>
      <c r="N127" s="12">
        <v>14.832490216665075</v>
      </c>
      <c r="O127" s="9">
        <v>0.11186408322993223</v>
      </c>
      <c r="P127" s="9">
        <v>3.3883745346950465E-3</v>
      </c>
      <c r="Q127" s="9">
        <v>1.0021952849098023E-3</v>
      </c>
      <c r="R127" s="9">
        <v>0</v>
      </c>
      <c r="S127" s="9">
        <v>1.8134962298367854E-3</v>
      </c>
      <c r="T127" s="9">
        <v>3.0256752887276892E-2</v>
      </c>
    </row>
    <row r="128" spans="1:20" x14ac:dyDescent="0.25">
      <c r="A128">
        <v>5031</v>
      </c>
      <c r="B128" t="s">
        <v>1382</v>
      </c>
      <c r="D128" t="s">
        <v>1049</v>
      </c>
      <c r="E128">
        <v>104246</v>
      </c>
      <c r="F128">
        <v>83290</v>
      </c>
      <c r="G128">
        <v>13979</v>
      </c>
      <c r="H128">
        <v>580</v>
      </c>
      <c r="I128">
        <v>1193</v>
      </c>
      <c r="J128">
        <v>154</v>
      </c>
      <c r="K128">
        <v>1976</v>
      </c>
      <c r="L128">
        <v>3074</v>
      </c>
      <c r="M128" s="12">
        <v>79.897550025900273</v>
      </c>
      <c r="N128" s="12">
        <v>20.102449974099727</v>
      </c>
      <c r="O128" s="9">
        <v>0.13409627227903229</v>
      </c>
      <c r="P128" s="9">
        <v>5.5637626383746135E-3</v>
      </c>
      <c r="Q128" s="9">
        <v>1.1444084185484335E-2</v>
      </c>
      <c r="R128" s="9">
        <v>1.477274907430501E-3</v>
      </c>
      <c r="S128" s="9">
        <v>1.8955163747290064E-2</v>
      </c>
      <c r="T128" s="9">
        <v>2.9487941983385453E-2</v>
      </c>
    </row>
    <row r="129" spans="1:20" x14ac:dyDescent="0.25">
      <c r="A129">
        <v>5033</v>
      </c>
      <c r="B129" t="s">
        <v>1383</v>
      </c>
      <c r="D129" t="s">
        <v>1049</v>
      </c>
      <c r="E129">
        <v>62119</v>
      </c>
      <c r="F129">
        <v>55677</v>
      </c>
      <c r="G129">
        <v>830</v>
      </c>
      <c r="H129">
        <v>1233</v>
      </c>
      <c r="I129">
        <v>1138</v>
      </c>
      <c r="J129">
        <v>0</v>
      </c>
      <c r="K129">
        <v>1243</v>
      </c>
      <c r="L129">
        <v>1998</v>
      </c>
      <c r="M129" s="12">
        <v>89.629581931454155</v>
      </c>
      <c r="N129" s="12">
        <v>10.370418068545856</v>
      </c>
      <c r="O129" s="9">
        <v>1.3361451407781838E-2</v>
      </c>
      <c r="P129" s="9">
        <v>1.984899950095784E-2</v>
      </c>
      <c r="Q129" s="9">
        <v>1.8319676749464737E-2</v>
      </c>
      <c r="R129" s="9">
        <v>0</v>
      </c>
      <c r="S129" s="9">
        <v>2.0009980843220272E-2</v>
      </c>
      <c r="T129" s="9">
        <v>3.2164072184033873E-2</v>
      </c>
    </row>
    <row r="130" spans="1:20" x14ac:dyDescent="0.25">
      <c r="A130">
        <v>5035</v>
      </c>
      <c r="B130" t="s">
        <v>1384</v>
      </c>
      <c r="D130" t="s">
        <v>1049</v>
      </c>
      <c r="E130">
        <v>49278</v>
      </c>
      <c r="F130">
        <v>22100</v>
      </c>
      <c r="G130">
        <v>24164</v>
      </c>
      <c r="H130">
        <v>141</v>
      </c>
      <c r="I130">
        <v>325</v>
      </c>
      <c r="J130">
        <v>62</v>
      </c>
      <c r="K130">
        <v>191</v>
      </c>
      <c r="L130">
        <v>2295</v>
      </c>
      <c r="M130" s="12">
        <v>44.847599334388569</v>
      </c>
      <c r="N130" s="12">
        <v>55.152400665611431</v>
      </c>
      <c r="O130" s="9">
        <v>0.49036081009781241</v>
      </c>
      <c r="P130" s="9">
        <v>2.8613174235967371E-3</v>
      </c>
      <c r="Q130" s="9">
        <v>6.5952351962336132E-3</v>
      </c>
      <c r="R130" s="9">
        <v>1.2581679451276432E-3</v>
      </c>
      <c r="S130" s="9">
        <v>3.875968992248062E-3</v>
      </c>
      <c r="T130" s="9">
        <v>4.6572507001095824E-2</v>
      </c>
    </row>
    <row r="131" spans="1:20" x14ac:dyDescent="0.25">
      <c r="A131">
        <v>5037</v>
      </c>
      <c r="B131" t="s">
        <v>1385</v>
      </c>
      <c r="D131" t="s">
        <v>1049</v>
      </c>
      <c r="E131">
        <v>17164</v>
      </c>
      <c r="F131">
        <v>12763</v>
      </c>
      <c r="G131">
        <v>3914</v>
      </c>
      <c r="H131">
        <v>7</v>
      </c>
      <c r="I131">
        <v>11</v>
      </c>
      <c r="J131">
        <v>0</v>
      </c>
      <c r="K131">
        <v>59</v>
      </c>
      <c r="L131">
        <v>410</v>
      </c>
      <c r="M131" s="12">
        <v>74.359123747378234</v>
      </c>
      <c r="N131" s="12">
        <v>25.640876252621762</v>
      </c>
      <c r="O131" s="9">
        <v>0.22803542297832674</v>
      </c>
      <c r="P131" s="9">
        <v>4.0783034257748778E-4</v>
      </c>
      <c r="Q131" s="9">
        <v>6.4087625262176646E-4</v>
      </c>
      <c r="R131" s="9">
        <v>0</v>
      </c>
      <c r="S131" s="9">
        <v>3.4374271731531111E-3</v>
      </c>
      <c r="T131" s="9">
        <v>2.3887205779538571E-2</v>
      </c>
    </row>
    <row r="132" spans="1:20" x14ac:dyDescent="0.25">
      <c r="A132">
        <v>5039</v>
      </c>
      <c r="B132" t="s">
        <v>1386</v>
      </c>
      <c r="D132" t="s">
        <v>1049</v>
      </c>
      <c r="E132">
        <v>7585</v>
      </c>
      <c r="F132">
        <v>4169</v>
      </c>
      <c r="G132">
        <v>3060</v>
      </c>
      <c r="H132">
        <v>32</v>
      </c>
      <c r="I132">
        <v>124</v>
      </c>
      <c r="J132">
        <v>18</v>
      </c>
      <c r="K132">
        <v>67</v>
      </c>
      <c r="L132">
        <v>115</v>
      </c>
      <c r="M132" s="12">
        <v>54.963744232036916</v>
      </c>
      <c r="N132" s="12">
        <v>45.036255767963084</v>
      </c>
      <c r="O132" s="9">
        <v>0.40342781806196443</v>
      </c>
      <c r="P132" s="9">
        <v>4.2188529993408041E-3</v>
      </c>
      <c r="Q132" s="9">
        <v>1.6348055372445616E-2</v>
      </c>
      <c r="R132" s="9">
        <v>2.3731048121292024E-3</v>
      </c>
      <c r="S132" s="9">
        <v>8.8332234673698089E-3</v>
      </c>
      <c r="T132" s="9">
        <v>1.5161502966381015E-2</v>
      </c>
    </row>
    <row r="133" spans="1:20" x14ac:dyDescent="0.25">
      <c r="A133">
        <v>5041</v>
      </c>
      <c r="B133" t="s">
        <v>1387</v>
      </c>
      <c r="D133" t="s">
        <v>1049</v>
      </c>
      <c r="E133">
        <v>12094</v>
      </c>
      <c r="F133">
        <v>5875</v>
      </c>
      <c r="G133">
        <v>5744</v>
      </c>
      <c r="H133">
        <v>27</v>
      </c>
      <c r="I133">
        <v>18</v>
      </c>
      <c r="J133">
        <v>0</v>
      </c>
      <c r="K133">
        <v>302</v>
      </c>
      <c r="L133">
        <v>128</v>
      </c>
      <c r="M133" s="12">
        <v>48.577807177112618</v>
      </c>
      <c r="N133" s="12">
        <v>51.422192822887382</v>
      </c>
      <c r="O133" s="9">
        <v>0.47494625434099552</v>
      </c>
      <c r="P133" s="9">
        <v>2.2325119894162394E-3</v>
      </c>
      <c r="Q133" s="9">
        <v>1.4883413262774929E-3</v>
      </c>
      <c r="R133" s="9">
        <v>0</v>
      </c>
      <c r="S133" s="9">
        <v>2.4971060029766828E-2</v>
      </c>
      <c r="T133" s="9">
        <v>1.0583760542417728E-2</v>
      </c>
    </row>
    <row r="134" spans="1:20" x14ac:dyDescent="0.25">
      <c r="A134">
        <v>5043</v>
      </c>
      <c r="B134" t="s">
        <v>1388</v>
      </c>
      <c r="D134" t="s">
        <v>1049</v>
      </c>
      <c r="E134">
        <v>18620</v>
      </c>
      <c r="F134">
        <v>12803</v>
      </c>
      <c r="G134">
        <v>5358</v>
      </c>
      <c r="H134">
        <v>18</v>
      </c>
      <c r="I134">
        <v>31</v>
      </c>
      <c r="J134">
        <v>0</v>
      </c>
      <c r="K134">
        <v>231</v>
      </c>
      <c r="L134">
        <v>179</v>
      </c>
      <c r="M134" s="12">
        <v>68.759398496240593</v>
      </c>
      <c r="N134" s="12">
        <v>31.240601503759397</v>
      </c>
      <c r="O134" s="9">
        <v>0.28775510204081634</v>
      </c>
      <c r="P134" s="9">
        <v>9.6670247046186895E-4</v>
      </c>
      <c r="Q134" s="9">
        <v>1.664876476906552E-3</v>
      </c>
      <c r="R134" s="9">
        <v>0</v>
      </c>
      <c r="S134" s="9">
        <v>1.2406015037593985E-2</v>
      </c>
      <c r="T134" s="9">
        <v>9.6133190118152523E-3</v>
      </c>
    </row>
    <row r="135" spans="1:20" x14ac:dyDescent="0.25">
      <c r="A135">
        <v>5045</v>
      </c>
      <c r="B135" t="s">
        <v>1389</v>
      </c>
      <c r="D135" t="s">
        <v>1049</v>
      </c>
      <c r="E135">
        <v>121282</v>
      </c>
      <c r="F135">
        <v>100115</v>
      </c>
      <c r="G135">
        <v>13843</v>
      </c>
      <c r="H135">
        <v>443</v>
      </c>
      <c r="I135">
        <v>1556</v>
      </c>
      <c r="J135">
        <v>159</v>
      </c>
      <c r="K135">
        <v>2419</v>
      </c>
      <c r="L135">
        <v>2747</v>
      </c>
      <c r="M135" s="12">
        <v>82.547286489338902</v>
      </c>
      <c r="N135" s="12">
        <v>17.452713510661102</v>
      </c>
      <c r="O135" s="9">
        <v>0.11413894889596148</v>
      </c>
      <c r="P135" s="9">
        <v>3.6526442505895353E-3</v>
      </c>
      <c r="Q135" s="9">
        <v>1.2829603733447667E-2</v>
      </c>
      <c r="R135" s="9">
        <v>1.310994211836876E-3</v>
      </c>
      <c r="S135" s="9">
        <v>1.9945251562474235E-2</v>
      </c>
      <c r="T135" s="9">
        <v>2.2649692452301248E-2</v>
      </c>
    </row>
    <row r="136" spans="1:20" x14ac:dyDescent="0.25">
      <c r="A136">
        <v>5047</v>
      </c>
      <c r="B136" t="s">
        <v>1390</v>
      </c>
      <c r="D136" t="s">
        <v>1049</v>
      </c>
      <c r="E136">
        <v>17803</v>
      </c>
      <c r="F136">
        <v>16820</v>
      </c>
      <c r="G136">
        <v>176</v>
      </c>
      <c r="H136">
        <v>360</v>
      </c>
      <c r="I136">
        <v>86</v>
      </c>
      <c r="J136">
        <v>25</v>
      </c>
      <c r="K136">
        <v>57</v>
      </c>
      <c r="L136">
        <v>279</v>
      </c>
      <c r="M136" s="12">
        <v>94.478458686738193</v>
      </c>
      <c r="N136" s="12">
        <v>5.5215413132618094</v>
      </c>
      <c r="O136" s="9">
        <v>9.8859742739987634E-3</v>
      </c>
      <c r="P136" s="9">
        <v>2.0221311014997471E-2</v>
      </c>
      <c r="Q136" s="9">
        <v>4.8306465202493966E-3</v>
      </c>
      <c r="R136" s="9">
        <v>1.4042577093748244E-3</v>
      </c>
      <c r="S136" s="9">
        <v>3.2017075773745998E-3</v>
      </c>
      <c r="T136" s="9">
        <v>1.5671516036623041E-2</v>
      </c>
    </row>
    <row r="137" spans="1:20" x14ac:dyDescent="0.25">
      <c r="A137">
        <v>5049</v>
      </c>
      <c r="B137" t="s">
        <v>1391</v>
      </c>
      <c r="D137" t="s">
        <v>1049</v>
      </c>
      <c r="E137">
        <v>12092</v>
      </c>
      <c r="F137">
        <v>11667</v>
      </c>
      <c r="G137">
        <v>40</v>
      </c>
      <c r="H137">
        <v>103</v>
      </c>
      <c r="I137">
        <v>6</v>
      </c>
      <c r="J137">
        <v>7</v>
      </c>
      <c r="K137">
        <v>46</v>
      </c>
      <c r="L137">
        <v>223</v>
      </c>
      <c r="M137" s="12">
        <v>96.485279523651997</v>
      </c>
      <c r="N137" s="12">
        <v>3.5147204763479989</v>
      </c>
      <c r="O137" s="9">
        <v>3.3079722130334105E-3</v>
      </c>
      <c r="P137" s="9">
        <v>8.5180284485610325E-3</v>
      </c>
      <c r="Q137" s="9">
        <v>4.9619583195501156E-4</v>
      </c>
      <c r="R137" s="9">
        <v>5.788951372808468E-4</v>
      </c>
      <c r="S137" s="9">
        <v>3.804168044988422E-3</v>
      </c>
      <c r="T137" s="9">
        <v>1.8441945087661265E-2</v>
      </c>
    </row>
    <row r="138" spans="1:20" x14ac:dyDescent="0.25">
      <c r="A138">
        <v>5051</v>
      </c>
      <c r="B138" t="s">
        <v>1392</v>
      </c>
      <c r="D138" t="s">
        <v>1049</v>
      </c>
      <c r="E138">
        <v>97994</v>
      </c>
      <c r="F138">
        <v>83955</v>
      </c>
      <c r="G138">
        <v>8001</v>
      </c>
      <c r="H138">
        <v>758</v>
      </c>
      <c r="I138">
        <v>498</v>
      </c>
      <c r="J138">
        <v>8</v>
      </c>
      <c r="K138">
        <v>2383</v>
      </c>
      <c r="L138">
        <v>2391</v>
      </c>
      <c r="M138" s="12">
        <v>85.673612670163479</v>
      </c>
      <c r="N138" s="12">
        <v>14.326387329836521</v>
      </c>
      <c r="O138" s="9">
        <v>8.1647855991183127E-2</v>
      </c>
      <c r="P138" s="9">
        <v>7.7351674592321977E-3</v>
      </c>
      <c r="Q138" s="9">
        <v>5.0819437924770903E-3</v>
      </c>
      <c r="R138" s="9">
        <v>8.1637651284772536E-5</v>
      </c>
      <c r="S138" s="9">
        <v>2.4317815376451619E-2</v>
      </c>
      <c r="T138" s="9">
        <v>2.4399453027736391E-2</v>
      </c>
    </row>
    <row r="139" spans="1:20" x14ac:dyDescent="0.25">
      <c r="A139">
        <v>5053</v>
      </c>
      <c r="B139" t="s">
        <v>1393</v>
      </c>
      <c r="D139" t="s">
        <v>1049</v>
      </c>
      <c r="E139">
        <v>18076</v>
      </c>
      <c r="F139">
        <v>17207</v>
      </c>
      <c r="G139">
        <v>531</v>
      </c>
      <c r="H139">
        <v>38</v>
      </c>
      <c r="I139">
        <v>8</v>
      </c>
      <c r="J139">
        <v>2</v>
      </c>
      <c r="K139">
        <v>6</v>
      </c>
      <c r="L139">
        <v>284</v>
      </c>
      <c r="M139" s="12">
        <v>95.192520469130343</v>
      </c>
      <c r="N139" s="12">
        <v>4.807479530869661</v>
      </c>
      <c r="O139" s="9">
        <v>2.9375968134543042E-2</v>
      </c>
      <c r="P139" s="9">
        <v>2.1022350077450763E-3</v>
      </c>
      <c r="Q139" s="9">
        <v>4.4257579110422663E-4</v>
      </c>
      <c r="R139" s="9">
        <v>1.1064394777605666E-4</v>
      </c>
      <c r="S139" s="9">
        <v>3.3193184332816993E-4</v>
      </c>
      <c r="T139" s="9">
        <v>1.5711440584200043E-2</v>
      </c>
    </row>
    <row r="140" spans="1:20" x14ac:dyDescent="0.25">
      <c r="A140">
        <v>5055</v>
      </c>
      <c r="B140" t="s">
        <v>1394</v>
      </c>
      <c r="D140" t="s">
        <v>1049</v>
      </c>
      <c r="E140">
        <v>44197</v>
      </c>
      <c r="F140">
        <v>42279</v>
      </c>
      <c r="G140">
        <v>461</v>
      </c>
      <c r="H140">
        <v>157</v>
      </c>
      <c r="I140">
        <v>136</v>
      </c>
      <c r="J140">
        <v>46</v>
      </c>
      <c r="K140">
        <v>349</v>
      </c>
      <c r="L140">
        <v>769</v>
      </c>
      <c r="M140" s="12">
        <v>95.660338937031923</v>
      </c>
      <c r="N140" s="12">
        <v>4.3396610629680747</v>
      </c>
      <c r="O140" s="9">
        <v>1.0430572210783537E-2</v>
      </c>
      <c r="P140" s="9">
        <v>3.552277303889404E-3</v>
      </c>
      <c r="Q140" s="9">
        <v>3.0771319320315859E-3</v>
      </c>
      <c r="R140" s="9">
        <v>1.0407946240695071E-3</v>
      </c>
      <c r="S140" s="9">
        <v>7.8964635608751721E-3</v>
      </c>
      <c r="T140" s="9">
        <v>1.739937099803154E-2</v>
      </c>
    </row>
    <row r="141" spans="1:20" x14ac:dyDescent="0.25">
      <c r="A141">
        <v>5057</v>
      </c>
      <c r="B141" t="s">
        <v>1395</v>
      </c>
      <c r="D141" t="s">
        <v>1049</v>
      </c>
      <c r="E141">
        <v>22154</v>
      </c>
      <c r="F141">
        <v>13204</v>
      </c>
      <c r="G141">
        <v>6563</v>
      </c>
      <c r="H141">
        <v>56</v>
      </c>
      <c r="I141">
        <v>19</v>
      </c>
      <c r="J141">
        <v>80</v>
      </c>
      <c r="K141">
        <v>1684</v>
      </c>
      <c r="L141">
        <v>548</v>
      </c>
      <c r="M141" s="12">
        <v>59.600974993229215</v>
      </c>
      <c r="N141" s="12">
        <v>40.399025006770792</v>
      </c>
      <c r="O141" s="9">
        <v>0.29624447052451025</v>
      </c>
      <c r="P141" s="9">
        <v>2.527760223887334E-3</v>
      </c>
      <c r="Q141" s="9">
        <v>8.576329331046312E-4</v>
      </c>
      <c r="R141" s="9">
        <v>3.6110860341247628E-3</v>
      </c>
      <c r="S141" s="9">
        <v>7.6013361018326259E-2</v>
      </c>
      <c r="T141" s="9">
        <v>2.4735939333754627E-2</v>
      </c>
    </row>
    <row r="142" spans="1:20" x14ac:dyDescent="0.25">
      <c r="A142">
        <v>5059</v>
      </c>
      <c r="B142" t="s">
        <v>1396</v>
      </c>
      <c r="D142" t="s">
        <v>1049</v>
      </c>
      <c r="E142">
        <v>33480</v>
      </c>
      <c r="F142">
        <v>28419</v>
      </c>
      <c r="G142">
        <v>3666</v>
      </c>
      <c r="H142">
        <v>102</v>
      </c>
      <c r="I142">
        <v>93</v>
      </c>
      <c r="J142">
        <v>0</v>
      </c>
      <c r="K142">
        <v>404</v>
      </c>
      <c r="L142">
        <v>796</v>
      </c>
      <c r="M142" s="12">
        <v>84.883512544802869</v>
      </c>
      <c r="N142" s="12">
        <v>15.116487455197133</v>
      </c>
      <c r="O142" s="9">
        <v>0.10949820788530466</v>
      </c>
      <c r="P142" s="9">
        <v>3.0465949820788533E-3</v>
      </c>
      <c r="Q142" s="9">
        <v>2.7777777777777779E-3</v>
      </c>
      <c r="R142" s="9">
        <v>0</v>
      </c>
      <c r="S142" s="9">
        <v>1.2066905615292712E-2</v>
      </c>
      <c r="T142" s="9">
        <v>2.3775388291517322E-2</v>
      </c>
    </row>
    <row r="143" spans="1:20" x14ac:dyDescent="0.25">
      <c r="A143">
        <v>5061</v>
      </c>
      <c r="B143" t="s">
        <v>1397</v>
      </c>
      <c r="D143" t="s">
        <v>1049</v>
      </c>
      <c r="E143">
        <v>13472</v>
      </c>
      <c r="F143">
        <v>8984</v>
      </c>
      <c r="G143">
        <v>2809</v>
      </c>
      <c r="H143">
        <v>33</v>
      </c>
      <c r="I143">
        <v>24</v>
      </c>
      <c r="J143">
        <v>0</v>
      </c>
      <c r="K143">
        <v>1374</v>
      </c>
      <c r="L143">
        <v>248</v>
      </c>
      <c r="M143" s="12">
        <v>66.686460807600952</v>
      </c>
      <c r="N143" s="12">
        <v>33.313539192399048</v>
      </c>
      <c r="O143" s="9">
        <v>0.20850653206650832</v>
      </c>
      <c r="P143" s="9">
        <v>2.4495249406175771E-3</v>
      </c>
      <c r="Q143" s="9">
        <v>1.7814726840855108E-3</v>
      </c>
      <c r="R143" s="9">
        <v>0</v>
      </c>
      <c r="S143" s="9">
        <v>0.10198931116389549</v>
      </c>
      <c r="T143" s="9">
        <v>1.8408551068883609E-2</v>
      </c>
    </row>
    <row r="144" spans="1:20" x14ac:dyDescent="0.25">
      <c r="A144">
        <v>5063</v>
      </c>
      <c r="B144" t="s">
        <v>1398</v>
      </c>
      <c r="D144" t="s">
        <v>1049</v>
      </c>
      <c r="E144">
        <v>37097</v>
      </c>
      <c r="F144">
        <v>34197</v>
      </c>
      <c r="G144">
        <v>756</v>
      </c>
      <c r="H144">
        <v>100</v>
      </c>
      <c r="I144">
        <v>257</v>
      </c>
      <c r="J144">
        <v>6</v>
      </c>
      <c r="K144">
        <v>967</v>
      </c>
      <c r="L144">
        <v>814</v>
      </c>
      <c r="M144" s="12">
        <v>92.182656279483524</v>
      </c>
      <c r="N144" s="12">
        <v>7.817343720516484</v>
      </c>
      <c r="O144" s="9">
        <v>2.0379006388656765E-2</v>
      </c>
      <c r="P144" s="9">
        <v>2.6956357656953392E-3</v>
      </c>
      <c r="Q144" s="9">
        <v>6.9277839178370215E-3</v>
      </c>
      <c r="R144" s="9">
        <v>1.6173814594172035E-4</v>
      </c>
      <c r="S144" s="9">
        <v>2.6066797854273932E-2</v>
      </c>
      <c r="T144" s="9">
        <v>2.1942475132760063E-2</v>
      </c>
    </row>
    <row r="145" spans="1:20" x14ac:dyDescent="0.25">
      <c r="A145">
        <v>5065</v>
      </c>
      <c r="B145" t="s">
        <v>1399</v>
      </c>
      <c r="D145" t="s">
        <v>1049</v>
      </c>
      <c r="E145">
        <v>13521</v>
      </c>
      <c r="F145">
        <v>12830</v>
      </c>
      <c r="G145">
        <v>258</v>
      </c>
      <c r="H145">
        <v>197</v>
      </c>
      <c r="I145">
        <v>23</v>
      </c>
      <c r="J145">
        <v>0</v>
      </c>
      <c r="K145">
        <v>34</v>
      </c>
      <c r="L145">
        <v>179</v>
      </c>
      <c r="M145" s="12">
        <v>94.889431255084688</v>
      </c>
      <c r="N145" s="12">
        <v>5.1105687449153168</v>
      </c>
      <c r="O145" s="9">
        <v>1.908142888839583E-2</v>
      </c>
      <c r="P145" s="9">
        <v>1.4569928259744102E-2</v>
      </c>
      <c r="Q145" s="9">
        <v>1.7010576140817986E-3</v>
      </c>
      <c r="R145" s="9">
        <v>0</v>
      </c>
      <c r="S145" s="9">
        <v>2.5146069077730936E-3</v>
      </c>
      <c r="T145" s="9">
        <v>1.3238665779158346E-2</v>
      </c>
    </row>
    <row r="146" spans="1:20" x14ac:dyDescent="0.25">
      <c r="A146">
        <v>5067</v>
      </c>
      <c r="B146" t="s">
        <v>1400</v>
      </c>
      <c r="D146" t="s">
        <v>1049</v>
      </c>
      <c r="E146">
        <v>17429</v>
      </c>
      <c r="F146">
        <v>13851</v>
      </c>
      <c r="G146">
        <v>2966</v>
      </c>
      <c r="H146">
        <v>31</v>
      </c>
      <c r="I146">
        <v>8</v>
      </c>
      <c r="J146">
        <v>0</v>
      </c>
      <c r="K146">
        <v>83</v>
      </c>
      <c r="L146">
        <v>490</v>
      </c>
      <c r="M146" s="12">
        <v>79.470996614837347</v>
      </c>
      <c r="N146" s="12">
        <v>20.52900338516266</v>
      </c>
      <c r="O146" s="9">
        <v>0.17017614320959321</v>
      </c>
      <c r="P146" s="9">
        <v>1.7786447874232601E-3</v>
      </c>
      <c r="Q146" s="9">
        <v>4.5900510643180907E-4</v>
      </c>
      <c r="R146" s="9">
        <v>0</v>
      </c>
      <c r="S146" s="9">
        <v>4.7621779792300185E-3</v>
      </c>
      <c r="T146" s="9">
        <v>2.8114062768948303E-2</v>
      </c>
    </row>
    <row r="147" spans="1:20" x14ac:dyDescent="0.25">
      <c r="A147">
        <v>5069</v>
      </c>
      <c r="B147" t="s">
        <v>1401</v>
      </c>
      <c r="D147" t="s">
        <v>1049</v>
      </c>
      <c r="E147">
        <v>71373</v>
      </c>
      <c r="F147">
        <v>28952</v>
      </c>
      <c r="G147">
        <v>40220</v>
      </c>
      <c r="H147">
        <v>169</v>
      </c>
      <c r="I147">
        <v>539</v>
      </c>
      <c r="J147">
        <v>0</v>
      </c>
      <c r="K147">
        <v>679</v>
      </c>
      <c r="L147">
        <v>814</v>
      </c>
      <c r="M147" s="12">
        <v>40.564359071357515</v>
      </c>
      <c r="N147" s="12">
        <v>59.435640928642485</v>
      </c>
      <c r="O147" s="9">
        <v>0.56351841732868169</v>
      </c>
      <c r="P147" s="9">
        <v>2.3678421812169869E-3</v>
      </c>
      <c r="Q147" s="9">
        <v>7.5518753590293249E-3</v>
      </c>
      <c r="R147" s="9">
        <v>0</v>
      </c>
      <c r="S147" s="9">
        <v>9.5134014263096693E-3</v>
      </c>
      <c r="T147" s="9">
        <v>1.1404872991187144E-2</v>
      </c>
    </row>
    <row r="148" spans="1:20" x14ac:dyDescent="0.25">
      <c r="A148">
        <v>5071</v>
      </c>
      <c r="B148" t="s">
        <v>1402</v>
      </c>
      <c r="D148" t="s">
        <v>1049</v>
      </c>
      <c r="E148">
        <v>26155</v>
      </c>
      <c r="F148">
        <v>24040</v>
      </c>
      <c r="G148">
        <v>472</v>
      </c>
      <c r="H148">
        <v>61</v>
      </c>
      <c r="I148">
        <v>428</v>
      </c>
      <c r="J148">
        <v>27</v>
      </c>
      <c r="K148">
        <v>478</v>
      </c>
      <c r="L148">
        <v>649</v>
      </c>
      <c r="M148" s="12">
        <v>91.913592047409679</v>
      </c>
      <c r="N148" s="12">
        <v>8.0864079525903279</v>
      </c>
      <c r="O148" s="9">
        <v>1.8046262664882431E-2</v>
      </c>
      <c r="P148" s="9">
        <v>2.3322500477920092E-3</v>
      </c>
      <c r="Q148" s="9">
        <v>1.6363983941884916E-2</v>
      </c>
      <c r="R148" s="9">
        <v>1.0323073982030204E-3</v>
      </c>
      <c r="S148" s="9">
        <v>1.8275664308927547E-2</v>
      </c>
      <c r="T148" s="9">
        <v>2.4813611164213344E-2</v>
      </c>
    </row>
    <row r="149" spans="1:20" x14ac:dyDescent="0.25">
      <c r="A149">
        <v>5073</v>
      </c>
      <c r="B149" t="s">
        <v>1403</v>
      </c>
      <c r="D149" t="s">
        <v>1049</v>
      </c>
      <c r="E149">
        <v>7051</v>
      </c>
      <c r="F149">
        <v>4234</v>
      </c>
      <c r="G149">
        <v>2672</v>
      </c>
      <c r="H149">
        <v>20</v>
      </c>
      <c r="I149">
        <v>27</v>
      </c>
      <c r="J149">
        <v>0</v>
      </c>
      <c r="K149">
        <v>38</v>
      </c>
      <c r="L149">
        <v>60</v>
      </c>
      <c r="M149" s="12">
        <v>60.048220110622609</v>
      </c>
      <c r="N149" s="12">
        <v>39.951779889377391</v>
      </c>
      <c r="O149" s="9">
        <v>0.37895333995177988</v>
      </c>
      <c r="P149" s="9">
        <v>2.8364770954474542E-3</v>
      </c>
      <c r="Q149" s="9">
        <v>3.8292440788540633E-3</v>
      </c>
      <c r="R149" s="9">
        <v>0</v>
      </c>
      <c r="S149" s="9">
        <v>5.3893064813501628E-3</v>
      </c>
      <c r="T149" s="9">
        <v>8.5094312863423626E-3</v>
      </c>
    </row>
    <row r="150" spans="1:20" x14ac:dyDescent="0.25">
      <c r="A150">
        <v>5075</v>
      </c>
      <c r="B150" t="s">
        <v>1404</v>
      </c>
      <c r="D150" t="s">
        <v>1049</v>
      </c>
      <c r="E150">
        <v>16777</v>
      </c>
      <c r="F150">
        <v>16262</v>
      </c>
      <c r="G150">
        <v>157</v>
      </c>
      <c r="H150">
        <v>88</v>
      </c>
      <c r="I150">
        <v>14</v>
      </c>
      <c r="J150">
        <v>2</v>
      </c>
      <c r="K150">
        <v>25</v>
      </c>
      <c r="L150">
        <v>229</v>
      </c>
      <c r="M150" s="12">
        <v>96.9303212731716</v>
      </c>
      <c r="N150" s="12">
        <v>3.0696787268283963</v>
      </c>
      <c r="O150" s="9">
        <v>9.3580497109137517E-3</v>
      </c>
      <c r="P150" s="9">
        <v>5.2452762710854146E-3</v>
      </c>
      <c r="Q150" s="9">
        <v>8.3447577039995227E-4</v>
      </c>
      <c r="R150" s="9">
        <v>1.1921082434285033E-4</v>
      </c>
      <c r="S150" s="9">
        <v>1.4901353042856291E-3</v>
      </c>
      <c r="T150" s="9">
        <v>1.3649639387256362E-2</v>
      </c>
    </row>
    <row r="151" spans="1:20" x14ac:dyDescent="0.25">
      <c r="A151">
        <v>5077</v>
      </c>
      <c r="B151" t="s">
        <v>1405</v>
      </c>
      <c r="D151" t="s">
        <v>1049</v>
      </c>
      <c r="E151">
        <v>9614</v>
      </c>
      <c r="F151">
        <v>4032</v>
      </c>
      <c r="G151">
        <v>5471</v>
      </c>
      <c r="H151">
        <v>21</v>
      </c>
      <c r="I151">
        <v>10</v>
      </c>
      <c r="J151">
        <v>0</v>
      </c>
      <c r="K151">
        <v>0</v>
      </c>
      <c r="L151">
        <v>80</v>
      </c>
      <c r="M151" s="12">
        <v>41.938839192843766</v>
      </c>
      <c r="N151" s="12">
        <v>58.061160807156234</v>
      </c>
      <c r="O151" s="9">
        <v>0.56906594549615142</v>
      </c>
      <c r="P151" s="9">
        <v>2.1843145412939464E-3</v>
      </c>
      <c r="Q151" s="9">
        <v>1.040149781568546E-3</v>
      </c>
      <c r="R151" s="9">
        <v>0</v>
      </c>
      <c r="S151" s="9">
        <v>0</v>
      </c>
      <c r="T151" s="9">
        <v>8.3211982525483678E-3</v>
      </c>
    </row>
    <row r="152" spans="1:20" x14ac:dyDescent="0.25">
      <c r="A152">
        <v>5079</v>
      </c>
      <c r="B152" t="s">
        <v>1406</v>
      </c>
      <c r="D152" t="s">
        <v>1049</v>
      </c>
      <c r="E152">
        <v>13885</v>
      </c>
      <c r="F152">
        <v>9256</v>
      </c>
      <c r="G152">
        <v>4356</v>
      </c>
      <c r="H152">
        <v>57</v>
      </c>
      <c r="I152">
        <v>0</v>
      </c>
      <c r="J152">
        <v>0</v>
      </c>
      <c r="K152">
        <v>170</v>
      </c>
      <c r="L152">
        <v>46</v>
      </c>
      <c r="M152" s="12">
        <v>66.66186532229024</v>
      </c>
      <c r="N152" s="12">
        <v>33.33813467770976</v>
      </c>
      <c r="O152" s="9">
        <v>0.31371984155563559</v>
      </c>
      <c r="P152" s="9">
        <v>4.1051494418437159E-3</v>
      </c>
      <c r="Q152" s="9">
        <v>0</v>
      </c>
      <c r="R152" s="9">
        <v>0</v>
      </c>
      <c r="S152" s="9">
        <v>1.2243428159884768E-2</v>
      </c>
      <c r="T152" s="9">
        <v>3.3129276197335256E-3</v>
      </c>
    </row>
    <row r="153" spans="1:20" x14ac:dyDescent="0.25">
      <c r="A153">
        <v>5081</v>
      </c>
      <c r="B153" t="s">
        <v>1407</v>
      </c>
      <c r="D153" t="s">
        <v>1049</v>
      </c>
      <c r="E153">
        <v>12494</v>
      </c>
      <c r="F153">
        <v>9223</v>
      </c>
      <c r="G153">
        <v>2559</v>
      </c>
      <c r="H153">
        <v>164</v>
      </c>
      <c r="I153">
        <v>1</v>
      </c>
      <c r="J153">
        <v>0</v>
      </c>
      <c r="K153">
        <v>337</v>
      </c>
      <c r="L153">
        <v>210</v>
      </c>
      <c r="M153" s="12">
        <v>73.819433327997444</v>
      </c>
      <c r="N153" s="12">
        <v>26.180566672002559</v>
      </c>
      <c r="O153" s="9">
        <v>0.20481831279013926</v>
      </c>
      <c r="P153" s="9">
        <v>1.3126300624299665E-2</v>
      </c>
      <c r="Q153" s="9">
        <v>8.0038418440851611E-5</v>
      </c>
      <c r="R153" s="9">
        <v>0</v>
      </c>
      <c r="S153" s="9">
        <v>2.6972947014566991E-2</v>
      </c>
      <c r="T153" s="9">
        <v>1.6808067872578838E-2</v>
      </c>
    </row>
    <row r="154" spans="1:20" x14ac:dyDescent="0.25">
      <c r="A154">
        <v>5083</v>
      </c>
      <c r="B154" t="s">
        <v>1408</v>
      </c>
      <c r="D154" t="s">
        <v>1049</v>
      </c>
      <c r="E154">
        <v>21802</v>
      </c>
      <c r="F154">
        <v>20058</v>
      </c>
      <c r="G154">
        <v>462</v>
      </c>
      <c r="H154">
        <v>231</v>
      </c>
      <c r="I154">
        <v>277</v>
      </c>
      <c r="J154">
        <v>0</v>
      </c>
      <c r="K154">
        <v>337</v>
      </c>
      <c r="L154">
        <v>437</v>
      </c>
      <c r="M154" s="12">
        <v>92.000733877625905</v>
      </c>
      <c r="N154" s="12">
        <v>7.9992661223740935</v>
      </c>
      <c r="O154" s="9">
        <v>2.119071644803229E-2</v>
      </c>
      <c r="P154" s="9">
        <v>1.0595358224016145E-2</v>
      </c>
      <c r="Q154" s="9">
        <v>1.2705256398495551E-2</v>
      </c>
      <c r="R154" s="9">
        <v>0</v>
      </c>
      <c r="S154" s="9">
        <v>1.5457297495642602E-2</v>
      </c>
      <c r="T154" s="9">
        <v>2.0044032657554355E-2</v>
      </c>
    </row>
    <row r="155" spans="1:20" x14ac:dyDescent="0.25">
      <c r="A155">
        <v>5085</v>
      </c>
      <c r="B155" t="s">
        <v>1409</v>
      </c>
      <c r="D155" t="s">
        <v>1049</v>
      </c>
      <c r="E155">
        <v>71568</v>
      </c>
      <c r="F155">
        <v>63760</v>
      </c>
      <c r="G155">
        <v>4315</v>
      </c>
      <c r="H155">
        <v>366</v>
      </c>
      <c r="I155">
        <v>504</v>
      </c>
      <c r="J155">
        <v>78</v>
      </c>
      <c r="K155">
        <v>913</v>
      </c>
      <c r="L155">
        <v>1632</v>
      </c>
      <c r="M155" s="12">
        <v>89.090096132349643</v>
      </c>
      <c r="N155" s="12">
        <v>10.909903867650346</v>
      </c>
      <c r="O155" s="9">
        <v>6.029230941202772E-2</v>
      </c>
      <c r="P155" s="9">
        <v>5.1140174379610999E-3</v>
      </c>
      <c r="Q155" s="9">
        <v>7.0422535211267607E-3</v>
      </c>
      <c r="R155" s="9">
        <v>1.0898725687458082E-3</v>
      </c>
      <c r="S155" s="9">
        <v>1.2757098144422089E-2</v>
      </c>
      <c r="T155" s="9">
        <v>2.2803487592219986E-2</v>
      </c>
    </row>
    <row r="156" spans="1:20" x14ac:dyDescent="0.25">
      <c r="A156">
        <v>5087</v>
      </c>
      <c r="B156" t="s">
        <v>1410</v>
      </c>
      <c r="D156" t="s">
        <v>1049</v>
      </c>
      <c r="E156">
        <v>15907</v>
      </c>
      <c r="F156">
        <v>15046</v>
      </c>
      <c r="G156">
        <v>91</v>
      </c>
      <c r="H156">
        <v>171</v>
      </c>
      <c r="I156">
        <v>66</v>
      </c>
      <c r="J156">
        <v>73</v>
      </c>
      <c r="K156">
        <v>65</v>
      </c>
      <c r="L156">
        <v>395</v>
      </c>
      <c r="M156" s="12">
        <v>94.587288615075124</v>
      </c>
      <c r="N156" s="12">
        <v>5.4127113849248758</v>
      </c>
      <c r="O156" s="9">
        <v>5.7207518702458039E-3</v>
      </c>
      <c r="P156" s="9">
        <v>1.0749984283648708E-2</v>
      </c>
      <c r="Q156" s="9">
        <v>4.1491167410573964E-3</v>
      </c>
      <c r="R156" s="9">
        <v>4.5891745772301505E-3</v>
      </c>
      <c r="S156" s="9">
        <v>4.0862513358898601E-3</v>
      </c>
      <c r="T156" s="9">
        <v>2.483183504117684E-2</v>
      </c>
    </row>
    <row r="157" spans="1:20" x14ac:dyDescent="0.25">
      <c r="A157">
        <v>5089</v>
      </c>
      <c r="B157" t="s">
        <v>1411</v>
      </c>
      <c r="D157" t="s">
        <v>1049</v>
      </c>
      <c r="E157">
        <v>16374</v>
      </c>
      <c r="F157">
        <v>15767</v>
      </c>
      <c r="G157">
        <v>28</v>
      </c>
      <c r="H157">
        <v>199</v>
      </c>
      <c r="I157">
        <v>71</v>
      </c>
      <c r="J157">
        <v>0</v>
      </c>
      <c r="K157">
        <v>54</v>
      </c>
      <c r="L157">
        <v>255</v>
      </c>
      <c r="M157" s="12">
        <v>96.292903383412735</v>
      </c>
      <c r="N157" s="12">
        <v>3.7070966165872723</v>
      </c>
      <c r="O157" s="9">
        <v>1.7100280933186759E-3</v>
      </c>
      <c r="P157" s="9">
        <v>1.2153413948943446E-2</v>
      </c>
      <c r="Q157" s="9">
        <v>4.3361426652009285E-3</v>
      </c>
      <c r="R157" s="9">
        <v>0</v>
      </c>
      <c r="S157" s="9">
        <v>3.2979113228288749E-3</v>
      </c>
      <c r="T157" s="9">
        <v>1.5573470135580799E-2</v>
      </c>
    </row>
    <row r="158" spans="1:20" x14ac:dyDescent="0.25">
      <c r="A158">
        <v>5091</v>
      </c>
      <c r="B158" t="s">
        <v>1412</v>
      </c>
      <c r="D158" t="s">
        <v>1049</v>
      </c>
      <c r="E158">
        <v>43760</v>
      </c>
      <c r="F158">
        <v>30876</v>
      </c>
      <c r="G158">
        <v>10790</v>
      </c>
      <c r="H158">
        <v>502</v>
      </c>
      <c r="I158">
        <v>198</v>
      </c>
      <c r="J158">
        <v>27</v>
      </c>
      <c r="K158">
        <v>381</v>
      </c>
      <c r="L158">
        <v>986</v>
      </c>
      <c r="M158" s="12">
        <v>70.557586837294323</v>
      </c>
      <c r="N158" s="12">
        <v>29.442413162705666</v>
      </c>
      <c r="O158" s="9">
        <v>0.24657221206581353</v>
      </c>
      <c r="P158" s="9">
        <v>1.1471663619744058E-2</v>
      </c>
      <c r="Q158" s="9">
        <v>4.5246800731261428E-3</v>
      </c>
      <c r="R158" s="9">
        <v>6.1700182815356487E-4</v>
      </c>
      <c r="S158" s="9">
        <v>8.7065813528336387E-3</v>
      </c>
      <c r="T158" s="9">
        <v>2.2531992687385739E-2</v>
      </c>
    </row>
    <row r="159" spans="1:20" x14ac:dyDescent="0.25">
      <c r="A159">
        <v>5093</v>
      </c>
      <c r="B159" t="s">
        <v>1413</v>
      </c>
      <c r="D159" t="s">
        <v>1049</v>
      </c>
      <c r="E159">
        <v>43534</v>
      </c>
      <c r="F159">
        <v>26522</v>
      </c>
      <c r="G159">
        <v>15294</v>
      </c>
      <c r="H159">
        <v>18</v>
      </c>
      <c r="I159">
        <v>238</v>
      </c>
      <c r="J159">
        <v>18</v>
      </c>
      <c r="K159">
        <v>762</v>
      </c>
      <c r="L159">
        <v>682</v>
      </c>
      <c r="M159" s="12">
        <v>60.922497358386551</v>
      </c>
      <c r="N159" s="12">
        <v>39.077502641613457</v>
      </c>
      <c r="O159" s="9">
        <v>0.35131161850507647</v>
      </c>
      <c r="P159" s="9">
        <v>4.1346993154775578E-4</v>
      </c>
      <c r="Q159" s="9">
        <v>5.4669913171314375E-3</v>
      </c>
      <c r="R159" s="9">
        <v>4.1346993154775578E-4</v>
      </c>
      <c r="S159" s="9">
        <v>1.7503560435521662E-2</v>
      </c>
      <c r="T159" s="9">
        <v>1.5665916295309414E-2</v>
      </c>
    </row>
    <row r="160" spans="1:20" x14ac:dyDescent="0.25">
      <c r="A160">
        <v>5095</v>
      </c>
      <c r="B160" t="s">
        <v>1414</v>
      </c>
      <c r="D160" t="s">
        <v>1049</v>
      </c>
      <c r="E160">
        <v>7420</v>
      </c>
      <c r="F160">
        <v>4142</v>
      </c>
      <c r="G160">
        <v>3026</v>
      </c>
      <c r="H160">
        <v>0</v>
      </c>
      <c r="I160">
        <v>37</v>
      </c>
      <c r="J160">
        <v>0</v>
      </c>
      <c r="K160">
        <v>46</v>
      </c>
      <c r="L160">
        <v>169</v>
      </c>
      <c r="M160" s="12">
        <v>55.822102425876011</v>
      </c>
      <c r="N160" s="12">
        <v>44.177897574123989</v>
      </c>
      <c r="O160" s="9">
        <v>0.40781671159029648</v>
      </c>
      <c r="P160" s="9">
        <v>0</v>
      </c>
      <c r="Q160" s="9">
        <v>4.9865229110512129E-3</v>
      </c>
      <c r="R160" s="9">
        <v>0</v>
      </c>
      <c r="S160" s="9">
        <v>6.1994609164420485E-3</v>
      </c>
      <c r="T160" s="9">
        <v>2.2776280323450134E-2</v>
      </c>
    </row>
    <row r="161" spans="1:20" x14ac:dyDescent="0.25">
      <c r="A161">
        <v>5097</v>
      </c>
      <c r="B161" t="s">
        <v>1415</v>
      </c>
      <c r="D161" t="s">
        <v>1049</v>
      </c>
      <c r="E161">
        <v>9059</v>
      </c>
      <c r="F161">
        <v>8311</v>
      </c>
      <c r="G161">
        <v>26</v>
      </c>
      <c r="H161">
        <v>241</v>
      </c>
      <c r="I161">
        <v>113</v>
      </c>
      <c r="J161">
        <v>0</v>
      </c>
      <c r="K161">
        <v>235</v>
      </c>
      <c r="L161">
        <v>133</v>
      </c>
      <c r="M161" s="12">
        <v>91.743017993155973</v>
      </c>
      <c r="N161" s="12">
        <v>8.2569820068440229</v>
      </c>
      <c r="O161" s="9">
        <v>2.8700739595981894E-3</v>
      </c>
      <c r="P161" s="9">
        <v>2.6603377856275527E-2</v>
      </c>
      <c r="Q161" s="9">
        <v>1.247378297825367E-2</v>
      </c>
      <c r="R161" s="9">
        <v>0</v>
      </c>
      <c r="S161" s="9">
        <v>2.5941053096368252E-2</v>
      </c>
      <c r="T161" s="9">
        <v>1.4681532177944585E-2</v>
      </c>
    </row>
    <row r="162" spans="1:20" x14ac:dyDescent="0.25">
      <c r="A162">
        <v>5099</v>
      </c>
      <c r="B162" t="s">
        <v>1416</v>
      </c>
      <c r="D162" t="s">
        <v>1049</v>
      </c>
      <c r="E162">
        <v>8528</v>
      </c>
      <c r="F162">
        <v>5437</v>
      </c>
      <c r="G162">
        <v>2852</v>
      </c>
      <c r="H162">
        <v>6</v>
      </c>
      <c r="I162">
        <v>122</v>
      </c>
      <c r="J162">
        <v>1</v>
      </c>
      <c r="K162">
        <v>0</v>
      </c>
      <c r="L162">
        <v>110</v>
      </c>
      <c r="M162" s="12">
        <v>63.754690431519698</v>
      </c>
      <c r="N162" s="12">
        <v>36.245309568480302</v>
      </c>
      <c r="O162" s="9">
        <v>0.33442776735459662</v>
      </c>
      <c r="P162" s="9">
        <v>7.0356472795497186E-4</v>
      </c>
      <c r="Q162" s="9">
        <v>1.4305816135084427E-2</v>
      </c>
      <c r="R162" s="9">
        <v>1.1726078799249531E-4</v>
      </c>
      <c r="S162" s="9">
        <v>0</v>
      </c>
      <c r="T162" s="9">
        <v>1.2898686679174483E-2</v>
      </c>
    </row>
    <row r="163" spans="1:20" x14ac:dyDescent="0.25">
      <c r="A163">
        <v>5101</v>
      </c>
      <c r="B163" t="s">
        <v>1417</v>
      </c>
      <c r="D163" t="s">
        <v>1049</v>
      </c>
      <c r="E163">
        <v>7898</v>
      </c>
      <c r="F163">
        <v>7545</v>
      </c>
      <c r="G163">
        <v>1</v>
      </c>
      <c r="H163">
        <v>122</v>
      </c>
      <c r="I163">
        <v>42</v>
      </c>
      <c r="J163">
        <v>0</v>
      </c>
      <c r="K163">
        <v>0</v>
      </c>
      <c r="L163">
        <v>188</v>
      </c>
      <c r="M163" s="12">
        <v>95.530514054190931</v>
      </c>
      <c r="N163" s="12">
        <v>4.4694859458090663</v>
      </c>
      <c r="O163" s="9">
        <v>1.2661433274246644E-4</v>
      </c>
      <c r="P163" s="9">
        <v>1.5446948594580907E-2</v>
      </c>
      <c r="Q163" s="9">
        <v>5.3178019751835906E-3</v>
      </c>
      <c r="R163" s="9">
        <v>0</v>
      </c>
      <c r="S163" s="9">
        <v>0</v>
      </c>
      <c r="T163" s="9">
        <v>2.3803494555583692E-2</v>
      </c>
    </row>
    <row r="164" spans="1:20" x14ac:dyDescent="0.25">
      <c r="A164">
        <v>5103</v>
      </c>
      <c r="B164" t="s">
        <v>1418</v>
      </c>
      <c r="D164" t="s">
        <v>1049</v>
      </c>
      <c r="E164">
        <v>24378</v>
      </c>
      <c r="F164">
        <v>13949</v>
      </c>
      <c r="G164">
        <v>9972</v>
      </c>
      <c r="H164">
        <v>56</v>
      </c>
      <c r="I164">
        <v>17</v>
      </c>
      <c r="J164">
        <v>0</v>
      </c>
      <c r="K164">
        <v>22</v>
      </c>
      <c r="L164">
        <v>362</v>
      </c>
      <c r="M164" s="12">
        <v>57.219624251374192</v>
      </c>
      <c r="N164" s="12">
        <v>42.780375748625808</v>
      </c>
      <c r="O164" s="9">
        <v>0.40905734678808764</v>
      </c>
      <c r="P164" s="9">
        <v>2.2971531708917878E-3</v>
      </c>
      <c r="Q164" s="9">
        <v>6.9735006973500695E-4</v>
      </c>
      <c r="R164" s="9">
        <v>0</v>
      </c>
      <c r="S164" s="9">
        <v>9.0245303142177371E-4</v>
      </c>
      <c r="T164" s="9">
        <v>1.4849454426121914E-2</v>
      </c>
    </row>
    <row r="165" spans="1:20" x14ac:dyDescent="0.25">
      <c r="A165">
        <v>5105</v>
      </c>
      <c r="B165" t="s">
        <v>1419</v>
      </c>
      <c r="D165" t="s">
        <v>1049</v>
      </c>
      <c r="E165">
        <v>10320</v>
      </c>
      <c r="F165">
        <v>9641</v>
      </c>
      <c r="G165">
        <v>239</v>
      </c>
      <c r="H165">
        <v>51</v>
      </c>
      <c r="I165">
        <v>9</v>
      </c>
      <c r="J165">
        <v>0</v>
      </c>
      <c r="K165">
        <v>146</v>
      </c>
      <c r="L165">
        <v>234</v>
      </c>
      <c r="M165" s="12">
        <v>93.420542635658904</v>
      </c>
      <c r="N165" s="12">
        <v>6.579457364341085</v>
      </c>
      <c r="O165" s="9">
        <v>2.3158914728682169E-2</v>
      </c>
      <c r="P165" s="9">
        <v>4.941860465116279E-3</v>
      </c>
      <c r="Q165" s="9">
        <v>8.7209302325581394E-4</v>
      </c>
      <c r="R165" s="9">
        <v>0</v>
      </c>
      <c r="S165" s="9">
        <v>1.4147286821705426E-2</v>
      </c>
      <c r="T165" s="9">
        <v>2.2674418604651164E-2</v>
      </c>
    </row>
    <row r="166" spans="1:20" x14ac:dyDescent="0.25">
      <c r="A166">
        <v>5107</v>
      </c>
      <c r="B166" t="s">
        <v>1420</v>
      </c>
      <c r="D166" t="s">
        <v>1049</v>
      </c>
      <c r="E166">
        <v>19518</v>
      </c>
      <c r="F166">
        <v>7073</v>
      </c>
      <c r="G166">
        <v>12250</v>
      </c>
      <c r="H166">
        <v>2</v>
      </c>
      <c r="I166">
        <v>10</v>
      </c>
      <c r="J166">
        <v>0</v>
      </c>
      <c r="K166">
        <v>7</v>
      </c>
      <c r="L166">
        <v>176</v>
      </c>
      <c r="M166" s="12">
        <v>36.238344092632438</v>
      </c>
      <c r="N166" s="12">
        <v>63.761655907367555</v>
      </c>
      <c r="O166" s="9">
        <v>0.62762578133005431</v>
      </c>
      <c r="P166" s="9">
        <v>1.0246951531919253E-4</v>
      </c>
      <c r="Q166" s="9">
        <v>5.1234757659596273E-4</v>
      </c>
      <c r="R166" s="9">
        <v>0</v>
      </c>
      <c r="S166" s="9">
        <v>3.586433036171739E-4</v>
      </c>
      <c r="T166" s="9">
        <v>9.0173173480889435E-3</v>
      </c>
    </row>
    <row r="167" spans="1:20" x14ac:dyDescent="0.25">
      <c r="A167">
        <v>5109</v>
      </c>
      <c r="B167" t="s">
        <v>1421</v>
      </c>
      <c r="D167" t="s">
        <v>1049</v>
      </c>
      <c r="E167">
        <v>10893</v>
      </c>
      <c r="F167">
        <v>9749</v>
      </c>
      <c r="G167">
        <v>304</v>
      </c>
      <c r="H167">
        <v>49</v>
      </c>
      <c r="I167">
        <v>88</v>
      </c>
      <c r="J167">
        <v>0</v>
      </c>
      <c r="K167">
        <v>480</v>
      </c>
      <c r="L167">
        <v>223</v>
      </c>
      <c r="M167" s="12">
        <v>89.497842651243914</v>
      </c>
      <c r="N167" s="12">
        <v>10.502157348756082</v>
      </c>
      <c r="O167" s="9">
        <v>2.7907830716974204E-2</v>
      </c>
      <c r="P167" s="9">
        <v>4.498301661617553E-3</v>
      </c>
      <c r="Q167" s="9">
        <v>8.0785825759662165E-3</v>
      </c>
      <c r="R167" s="9">
        <v>0</v>
      </c>
      <c r="S167" s="9">
        <v>4.4064995868906637E-2</v>
      </c>
      <c r="T167" s="9">
        <v>2.0471862664096209E-2</v>
      </c>
    </row>
    <row r="168" spans="1:20" x14ac:dyDescent="0.25">
      <c r="A168">
        <v>5111</v>
      </c>
      <c r="B168" t="s">
        <v>1422</v>
      </c>
      <c r="D168" t="s">
        <v>1049</v>
      </c>
      <c r="E168">
        <v>24098</v>
      </c>
      <c r="F168">
        <v>21378</v>
      </c>
      <c r="G168">
        <v>1350</v>
      </c>
      <c r="H168">
        <v>60</v>
      </c>
      <c r="I168">
        <v>14</v>
      </c>
      <c r="J168">
        <v>0</v>
      </c>
      <c r="K168">
        <v>197</v>
      </c>
      <c r="L168">
        <v>1099</v>
      </c>
      <c r="M168" s="12">
        <v>88.712756245331562</v>
      </c>
      <c r="N168" s="12">
        <v>11.287243754668436</v>
      </c>
      <c r="O168" s="9">
        <v>5.6021246576479375E-2</v>
      </c>
      <c r="P168" s="9">
        <v>2.4898331811768612E-3</v>
      </c>
      <c r="Q168" s="9">
        <v>5.8096107560793426E-4</v>
      </c>
      <c r="R168" s="9">
        <v>0</v>
      </c>
      <c r="S168" s="9">
        <v>8.1749522781973602E-3</v>
      </c>
      <c r="T168" s="9">
        <v>4.5605444435222839E-2</v>
      </c>
    </row>
    <row r="169" spans="1:20" x14ac:dyDescent="0.25">
      <c r="A169">
        <v>5113</v>
      </c>
      <c r="B169" t="s">
        <v>1423</v>
      </c>
      <c r="D169" t="s">
        <v>1049</v>
      </c>
      <c r="E169">
        <v>20212</v>
      </c>
      <c r="F169">
        <v>18535</v>
      </c>
      <c r="G169">
        <v>102</v>
      </c>
      <c r="H169">
        <v>258</v>
      </c>
      <c r="I169">
        <v>98</v>
      </c>
      <c r="J169">
        <v>0</v>
      </c>
      <c r="K169">
        <v>574</v>
      </c>
      <c r="L169">
        <v>645</v>
      </c>
      <c r="M169" s="12">
        <v>91.702948743320803</v>
      </c>
      <c r="N169" s="12">
        <v>8.2970512566792003</v>
      </c>
      <c r="O169" s="9">
        <v>5.0465070255293881E-3</v>
      </c>
      <c r="P169" s="9">
        <v>1.2764694241044924E-2</v>
      </c>
      <c r="Q169" s="9">
        <v>4.8486047892341184E-3</v>
      </c>
      <c r="R169" s="9">
        <v>0</v>
      </c>
      <c r="S169" s="9">
        <v>2.8398970908371266E-2</v>
      </c>
      <c r="T169" s="9">
        <v>3.1911735602612311E-2</v>
      </c>
    </row>
    <row r="170" spans="1:20" x14ac:dyDescent="0.25">
      <c r="A170">
        <v>5115</v>
      </c>
      <c r="B170" t="s">
        <v>1424</v>
      </c>
      <c r="D170" t="s">
        <v>1049</v>
      </c>
      <c r="E170">
        <v>63372</v>
      </c>
      <c r="F170">
        <v>57766</v>
      </c>
      <c r="G170">
        <v>1864</v>
      </c>
      <c r="H170">
        <v>263</v>
      </c>
      <c r="I170">
        <v>644</v>
      </c>
      <c r="J170">
        <v>0</v>
      </c>
      <c r="K170">
        <v>1013</v>
      </c>
      <c r="L170">
        <v>1822</v>
      </c>
      <c r="M170" s="12">
        <v>91.153821877169733</v>
      </c>
      <c r="N170" s="12">
        <v>8.8461781228302723</v>
      </c>
      <c r="O170" s="9">
        <v>2.9413621157609038E-2</v>
      </c>
      <c r="P170" s="9">
        <v>4.1500978350059959E-3</v>
      </c>
      <c r="Q170" s="9">
        <v>1.0162216751877801E-2</v>
      </c>
      <c r="R170" s="9">
        <v>0</v>
      </c>
      <c r="S170" s="9">
        <v>1.598497759262766E-2</v>
      </c>
      <c r="T170" s="9">
        <v>2.8750867891182225E-2</v>
      </c>
    </row>
    <row r="171" spans="1:20" x14ac:dyDescent="0.25">
      <c r="A171">
        <v>5117</v>
      </c>
      <c r="B171" t="s">
        <v>1425</v>
      </c>
      <c r="D171" t="s">
        <v>1049</v>
      </c>
      <c r="E171">
        <v>8309</v>
      </c>
      <c r="F171">
        <v>7088</v>
      </c>
      <c r="G171">
        <v>1112</v>
      </c>
      <c r="H171">
        <v>36</v>
      </c>
      <c r="I171">
        <v>1</v>
      </c>
      <c r="J171">
        <v>0</v>
      </c>
      <c r="K171">
        <v>18</v>
      </c>
      <c r="L171">
        <v>54</v>
      </c>
      <c r="M171" s="12">
        <v>85.305090865326747</v>
      </c>
      <c r="N171" s="12">
        <v>14.694909134673246</v>
      </c>
      <c r="O171" s="9">
        <v>0.13383078589481284</v>
      </c>
      <c r="P171" s="9">
        <v>4.3326513419184014E-3</v>
      </c>
      <c r="Q171" s="9">
        <v>1.2035142616440005E-4</v>
      </c>
      <c r="R171" s="9">
        <v>0</v>
      </c>
      <c r="S171" s="9">
        <v>2.1663256709592007E-3</v>
      </c>
      <c r="T171" s="9">
        <v>6.498977012877603E-3</v>
      </c>
    </row>
    <row r="172" spans="1:20" x14ac:dyDescent="0.25">
      <c r="A172">
        <v>5119</v>
      </c>
      <c r="B172" t="s">
        <v>1426</v>
      </c>
      <c r="D172" t="s">
        <v>1049</v>
      </c>
      <c r="E172">
        <v>392848</v>
      </c>
      <c r="F172">
        <v>224285</v>
      </c>
      <c r="G172">
        <v>141791</v>
      </c>
      <c r="H172">
        <v>837</v>
      </c>
      <c r="I172">
        <v>8363</v>
      </c>
      <c r="J172">
        <v>143</v>
      </c>
      <c r="K172">
        <v>6277</v>
      </c>
      <c r="L172">
        <v>11152</v>
      </c>
      <c r="M172" s="12">
        <v>57.092055960575081</v>
      </c>
      <c r="N172" s="12">
        <v>42.907944039424919</v>
      </c>
      <c r="O172" s="9">
        <v>0.36093094530199976</v>
      </c>
      <c r="P172" s="9">
        <v>2.1305950393027328E-3</v>
      </c>
      <c r="Q172" s="9">
        <v>2.1288131796521809E-2</v>
      </c>
      <c r="R172" s="9">
        <v>3.640084714698815E-4</v>
      </c>
      <c r="S172" s="9">
        <v>1.5978190037877246E-2</v>
      </c>
      <c r="T172" s="9">
        <v>2.8387569747077752E-2</v>
      </c>
    </row>
    <row r="173" spans="1:20" x14ac:dyDescent="0.25">
      <c r="A173">
        <v>5121</v>
      </c>
      <c r="B173" t="s">
        <v>1427</v>
      </c>
      <c r="D173" t="s">
        <v>1049</v>
      </c>
      <c r="E173">
        <v>17514</v>
      </c>
      <c r="F173">
        <v>16860</v>
      </c>
      <c r="G173">
        <v>165</v>
      </c>
      <c r="H173">
        <v>121</v>
      </c>
      <c r="I173">
        <v>0</v>
      </c>
      <c r="J173">
        <v>0</v>
      </c>
      <c r="K173">
        <v>72</v>
      </c>
      <c r="L173">
        <v>296</v>
      </c>
      <c r="M173" s="12">
        <v>96.265844467283316</v>
      </c>
      <c r="N173" s="12">
        <v>3.734155532716684</v>
      </c>
      <c r="O173" s="9">
        <v>9.4210346008907157E-3</v>
      </c>
      <c r="P173" s="9">
        <v>6.9087587073198582E-3</v>
      </c>
      <c r="Q173" s="9">
        <v>0</v>
      </c>
      <c r="R173" s="9">
        <v>0</v>
      </c>
      <c r="S173" s="9">
        <v>4.1109969167523125E-3</v>
      </c>
      <c r="T173" s="9">
        <v>1.6900765102203952E-2</v>
      </c>
    </row>
    <row r="174" spans="1:20" x14ac:dyDescent="0.25">
      <c r="A174">
        <v>5123</v>
      </c>
      <c r="B174" t="s">
        <v>1428</v>
      </c>
      <c r="D174" t="s">
        <v>1049</v>
      </c>
      <c r="E174">
        <v>26688</v>
      </c>
      <c r="F174">
        <v>11016</v>
      </c>
      <c r="G174">
        <v>14826</v>
      </c>
      <c r="H174">
        <v>88</v>
      </c>
      <c r="I174">
        <v>140</v>
      </c>
      <c r="J174">
        <v>0</v>
      </c>
      <c r="K174">
        <v>332</v>
      </c>
      <c r="L174">
        <v>286</v>
      </c>
      <c r="M174" s="12">
        <v>41.276978417266186</v>
      </c>
      <c r="N174" s="12">
        <v>58.723021582733814</v>
      </c>
      <c r="O174" s="9">
        <v>0.55553057553956831</v>
      </c>
      <c r="P174" s="9">
        <v>3.2973621103117505E-3</v>
      </c>
      <c r="Q174" s="9">
        <v>5.245803357314149E-3</v>
      </c>
      <c r="R174" s="9">
        <v>0</v>
      </c>
      <c r="S174" s="9">
        <v>1.2440047961630696E-2</v>
      </c>
      <c r="T174" s="9">
        <v>1.0716426858513189E-2</v>
      </c>
    </row>
    <row r="175" spans="1:20" x14ac:dyDescent="0.25">
      <c r="A175">
        <v>5125</v>
      </c>
      <c r="B175" t="s">
        <v>1429</v>
      </c>
      <c r="D175" t="s">
        <v>1049</v>
      </c>
      <c r="E175">
        <v>116252</v>
      </c>
      <c r="F175">
        <v>104143</v>
      </c>
      <c r="G175">
        <v>7456</v>
      </c>
      <c r="H175">
        <v>403</v>
      </c>
      <c r="I175">
        <v>1303</v>
      </c>
      <c r="J175">
        <v>140</v>
      </c>
      <c r="K175">
        <v>595</v>
      </c>
      <c r="L175">
        <v>2212</v>
      </c>
      <c r="M175" s="12">
        <v>89.583835116815195</v>
      </c>
      <c r="N175" s="12">
        <v>10.416164883184805</v>
      </c>
      <c r="O175" s="9">
        <v>6.4136530984413173E-2</v>
      </c>
      <c r="P175" s="9">
        <v>3.4666070261156795E-3</v>
      </c>
      <c r="Q175" s="9">
        <v>1.1208409317689159E-2</v>
      </c>
      <c r="R175" s="9">
        <v>1.2042803564669856E-3</v>
      </c>
      <c r="S175" s="9">
        <v>5.1181915149846888E-3</v>
      </c>
      <c r="T175" s="9">
        <v>1.9027629632178369E-2</v>
      </c>
    </row>
    <row r="176" spans="1:20" x14ac:dyDescent="0.25">
      <c r="A176">
        <v>5127</v>
      </c>
      <c r="B176" t="s">
        <v>1430</v>
      </c>
      <c r="D176" t="s">
        <v>1049</v>
      </c>
      <c r="E176">
        <v>10584</v>
      </c>
      <c r="F176">
        <v>9499</v>
      </c>
      <c r="G176">
        <v>22</v>
      </c>
      <c r="H176">
        <v>140</v>
      </c>
      <c r="I176">
        <v>375</v>
      </c>
      <c r="J176">
        <v>0</v>
      </c>
      <c r="K176">
        <v>250</v>
      </c>
      <c r="L176">
        <v>298</v>
      </c>
      <c r="M176" s="12">
        <v>89.74867724867724</v>
      </c>
      <c r="N176" s="12">
        <v>10.251322751322752</v>
      </c>
      <c r="O176" s="9">
        <v>2.0786092214663643E-3</v>
      </c>
      <c r="P176" s="9">
        <v>1.3227513227513227E-2</v>
      </c>
      <c r="Q176" s="9">
        <v>3.5430839002267574E-2</v>
      </c>
      <c r="R176" s="9">
        <v>0</v>
      </c>
      <c r="S176" s="9">
        <v>2.362055933484505E-2</v>
      </c>
      <c r="T176" s="9">
        <v>2.8155706727135299E-2</v>
      </c>
    </row>
    <row r="177" spans="1:20" x14ac:dyDescent="0.25">
      <c r="A177">
        <v>5129</v>
      </c>
      <c r="B177" t="s">
        <v>1431</v>
      </c>
      <c r="D177" t="s">
        <v>1049</v>
      </c>
      <c r="E177">
        <v>7925</v>
      </c>
      <c r="F177">
        <v>7489</v>
      </c>
      <c r="G177">
        <v>15</v>
      </c>
      <c r="H177">
        <v>83</v>
      </c>
      <c r="I177">
        <v>106</v>
      </c>
      <c r="J177">
        <v>0</v>
      </c>
      <c r="K177">
        <v>45</v>
      </c>
      <c r="L177">
        <v>187</v>
      </c>
      <c r="M177" s="12">
        <v>94.498422712933746</v>
      </c>
      <c r="N177" s="12">
        <v>5.5015772870662465</v>
      </c>
      <c r="O177" s="9">
        <v>1.8927444794952682E-3</v>
      </c>
      <c r="P177" s="9">
        <v>1.0473186119873816E-2</v>
      </c>
      <c r="Q177" s="9">
        <v>1.3375394321766562E-2</v>
      </c>
      <c r="R177" s="9">
        <v>0</v>
      </c>
      <c r="S177" s="9">
        <v>5.6782334384858045E-3</v>
      </c>
      <c r="T177" s="9">
        <v>2.3596214511041009E-2</v>
      </c>
    </row>
    <row r="178" spans="1:20" x14ac:dyDescent="0.25">
      <c r="A178">
        <v>5131</v>
      </c>
      <c r="B178" t="s">
        <v>1432</v>
      </c>
      <c r="D178" t="s">
        <v>1049</v>
      </c>
      <c r="E178">
        <v>127362</v>
      </c>
      <c r="F178">
        <v>98970</v>
      </c>
      <c r="G178">
        <v>8604</v>
      </c>
      <c r="H178">
        <v>1583</v>
      </c>
      <c r="I178">
        <v>5487</v>
      </c>
      <c r="J178">
        <v>24</v>
      </c>
      <c r="K178">
        <v>7435</v>
      </c>
      <c r="L178">
        <v>5259</v>
      </c>
      <c r="M178" s="12">
        <v>77.707636500683094</v>
      </c>
      <c r="N178" s="12">
        <v>22.29236349931691</v>
      </c>
      <c r="O178" s="9">
        <v>6.7555471804776931E-2</v>
      </c>
      <c r="P178" s="9">
        <v>1.2429138989651544E-2</v>
      </c>
      <c r="Q178" s="9">
        <v>4.3081923964761862E-2</v>
      </c>
      <c r="R178" s="9">
        <v>1.8843925189616998E-4</v>
      </c>
      <c r="S178" s="9">
        <v>5.8376909910334319E-2</v>
      </c>
      <c r="T178" s="9">
        <v>4.1291751071748248E-2</v>
      </c>
    </row>
    <row r="179" spans="1:20" x14ac:dyDescent="0.25">
      <c r="A179">
        <v>5133</v>
      </c>
      <c r="B179" t="s">
        <v>1433</v>
      </c>
      <c r="D179" t="s">
        <v>1049</v>
      </c>
      <c r="E179">
        <v>17206</v>
      </c>
      <c r="F179">
        <v>11079</v>
      </c>
      <c r="G179">
        <v>833</v>
      </c>
      <c r="H179">
        <v>314</v>
      </c>
      <c r="I179">
        <v>64</v>
      </c>
      <c r="J179">
        <v>42</v>
      </c>
      <c r="K179">
        <v>4477</v>
      </c>
      <c r="L179">
        <v>397</v>
      </c>
      <c r="M179" s="12">
        <v>64.39032895501569</v>
      </c>
      <c r="N179" s="12">
        <v>35.60967104498431</v>
      </c>
      <c r="O179" s="9">
        <v>4.8413344182262001E-2</v>
      </c>
      <c r="P179" s="9">
        <v>1.8249447867023132E-2</v>
      </c>
      <c r="Q179" s="9">
        <v>3.7196326862722305E-3</v>
      </c>
      <c r="R179" s="9">
        <v>2.4410089503661514E-3</v>
      </c>
      <c r="S179" s="9">
        <v>0.26019993025688715</v>
      </c>
      <c r="T179" s="9">
        <v>2.3073346507032431E-2</v>
      </c>
    </row>
    <row r="180" spans="1:20" x14ac:dyDescent="0.25">
      <c r="A180">
        <v>5135</v>
      </c>
      <c r="B180" t="s">
        <v>1434</v>
      </c>
      <c r="D180" t="s">
        <v>1049</v>
      </c>
      <c r="E180">
        <v>17041</v>
      </c>
      <c r="F180">
        <v>16218</v>
      </c>
      <c r="G180">
        <v>97</v>
      </c>
      <c r="H180">
        <v>86</v>
      </c>
      <c r="I180">
        <v>72</v>
      </c>
      <c r="J180">
        <v>0</v>
      </c>
      <c r="K180">
        <v>50</v>
      </c>
      <c r="L180">
        <v>518</v>
      </c>
      <c r="M180" s="12">
        <v>95.170471216477907</v>
      </c>
      <c r="N180" s="12">
        <v>4.8295287835220941</v>
      </c>
      <c r="O180" s="9">
        <v>5.6921542163018606E-3</v>
      </c>
      <c r="P180" s="9">
        <v>5.046652191772783E-3</v>
      </c>
      <c r="Q180" s="9">
        <v>4.2251041605539585E-3</v>
      </c>
      <c r="R180" s="9">
        <v>0</v>
      </c>
      <c r="S180" s="9">
        <v>2.9341001114958042E-3</v>
      </c>
      <c r="T180" s="9">
        <v>3.0397277155096533E-2</v>
      </c>
    </row>
    <row r="181" spans="1:20" x14ac:dyDescent="0.25">
      <c r="A181">
        <v>5137</v>
      </c>
      <c r="B181" t="s">
        <v>1435</v>
      </c>
      <c r="D181" t="s">
        <v>1049</v>
      </c>
      <c r="E181">
        <v>12443</v>
      </c>
      <c r="F181">
        <v>12006</v>
      </c>
      <c r="G181">
        <v>10</v>
      </c>
      <c r="H181">
        <v>79</v>
      </c>
      <c r="I181">
        <v>11</v>
      </c>
      <c r="J181">
        <v>0</v>
      </c>
      <c r="K181">
        <v>31</v>
      </c>
      <c r="L181">
        <v>306</v>
      </c>
      <c r="M181" s="12">
        <v>96.487985212569313</v>
      </c>
      <c r="N181" s="12">
        <v>3.512014787430684</v>
      </c>
      <c r="O181" s="9">
        <v>8.0366471108253633E-4</v>
      </c>
      <c r="P181" s="9">
        <v>6.3489512175520374E-3</v>
      </c>
      <c r="Q181" s="9">
        <v>8.8403118219078998E-4</v>
      </c>
      <c r="R181" s="9">
        <v>0</v>
      </c>
      <c r="S181" s="9">
        <v>2.4913606043558629E-3</v>
      </c>
      <c r="T181" s="9">
        <v>2.4592140159125614E-2</v>
      </c>
    </row>
    <row r="182" spans="1:20" x14ac:dyDescent="0.25">
      <c r="A182">
        <v>5139</v>
      </c>
      <c r="B182" t="s">
        <v>1436</v>
      </c>
      <c r="D182" t="s">
        <v>1049</v>
      </c>
      <c r="E182">
        <v>40022</v>
      </c>
      <c r="F182">
        <v>25808</v>
      </c>
      <c r="G182">
        <v>13087</v>
      </c>
      <c r="H182">
        <v>384</v>
      </c>
      <c r="I182">
        <v>217</v>
      </c>
      <c r="J182">
        <v>0</v>
      </c>
      <c r="K182">
        <v>150</v>
      </c>
      <c r="L182">
        <v>376</v>
      </c>
      <c r="M182" s="12">
        <v>64.484533506571381</v>
      </c>
      <c r="N182" s="12">
        <v>35.515466493428619</v>
      </c>
      <c r="O182" s="9">
        <v>0.32699515266603368</v>
      </c>
      <c r="P182" s="9">
        <v>9.5947229024036778E-3</v>
      </c>
      <c r="Q182" s="9">
        <v>5.4220178901604119E-3</v>
      </c>
      <c r="R182" s="9">
        <v>0</v>
      </c>
      <c r="S182" s="9">
        <v>3.7479386337514369E-3</v>
      </c>
      <c r="T182" s="9">
        <v>9.3948328419369339E-3</v>
      </c>
    </row>
    <row r="183" spans="1:20" x14ac:dyDescent="0.25">
      <c r="A183">
        <v>5141</v>
      </c>
      <c r="B183" t="s">
        <v>1437</v>
      </c>
      <c r="D183" t="s">
        <v>1049</v>
      </c>
      <c r="E183">
        <v>16751</v>
      </c>
      <c r="F183">
        <v>16032</v>
      </c>
      <c r="G183">
        <v>76</v>
      </c>
      <c r="H183">
        <v>105</v>
      </c>
      <c r="I183">
        <v>20</v>
      </c>
      <c r="J183">
        <v>0</v>
      </c>
      <c r="K183">
        <v>67</v>
      </c>
      <c r="L183">
        <v>451</v>
      </c>
      <c r="M183" s="12">
        <v>95.707718942152709</v>
      </c>
      <c r="N183" s="12">
        <v>4.2922810578472932</v>
      </c>
      <c r="O183" s="9">
        <v>4.5370425646230079E-3</v>
      </c>
      <c r="P183" s="9">
        <v>6.2682824905975765E-3</v>
      </c>
      <c r="Q183" s="9">
        <v>1.1939585696376337E-3</v>
      </c>
      <c r="R183" s="9">
        <v>0</v>
      </c>
      <c r="S183" s="9">
        <v>3.9997612082860725E-3</v>
      </c>
      <c r="T183" s="9">
        <v>2.6923765745328638E-2</v>
      </c>
    </row>
    <row r="184" spans="1:20" x14ac:dyDescent="0.25">
      <c r="A184">
        <v>5143</v>
      </c>
      <c r="B184" t="s">
        <v>1438</v>
      </c>
      <c r="D184" t="s">
        <v>1049</v>
      </c>
      <c r="E184">
        <v>223683</v>
      </c>
      <c r="F184">
        <v>174108</v>
      </c>
      <c r="G184">
        <v>7797</v>
      </c>
      <c r="H184">
        <v>1892</v>
      </c>
      <c r="I184">
        <v>5462</v>
      </c>
      <c r="J184">
        <v>4483</v>
      </c>
      <c r="K184">
        <v>22665</v>
      </c>
      <c r="L184">
        <v>7276</v>
      </c>
      <c r="M184" s="12">
        <v>77.836938882257485</v>
      </c>
      <c r="N184" s="12">
        <v>22.163061117742519</v>
      </c>
      <c r="O184" s="9">
        <v>3.485736511044648E-2</v>
      </c>
      <c r="P184" s="9">
        <v>8.4583987160401098E-3</v>
      </c>
      <c r="Q184" s="9">
        <v>2.4418485088272244E-2</v>
      </c>
      <c r="R184" s="9">
        <v>2.0041755520088696E-2</v>
      </c>
      <c r="S184" s="9">
        <v>0.10132643070774265</v>
      </c>
      <c r="T184" s="9">
        <v>3.2528176034835009E-2</v>
      </c>
    </row>
    <row r="185" spans="1:20" x14ac:dyDescent="0.25">
      <c r="A185">
        <v>5145</v>
      </c>
      <c r="B185" t="s">
        <v>1439</v>
      </c>
      <c r="D185" t="s">
        <v>1049</v>
      </c>
      <c r="E185">
        <v>78706</v>
      </c>
      <c r="F185">
        <v>71712</v>
      </c>
      <c r="G185">
        <v>3200</v>
      </c>
      <c r="H185">
        <v>207</v>
      </c>
      <c r="I185">
        <v>531</v>
      </c>
      <c r="J185">
        <v>21</v>
      </c>
      <c r="K185">
        <v>1022</v>
      </c>
      <c r="L185">
        <v>2013</v>
      </c>
      <c r="M185" s="12">
        <v>91.113765151322639</v>
      </c>
      <c r="N185" s="12">
        <v>8.8862348486773559</v>
      </c>
      <c r="O185" s="9">
        <v>4.065763728305339E-2</v>
      </c>
      <c r="P185" s="9">
        <v>2.6300409117475162E-3</v>
      </c>
      <c r="Q185" s="9">
        <v>6.746626686656672E-3</v>
      </c>
      <c r="R185" s="9">
        <v>2.6681574467003787E-4</v>
      </c>
      <c r="S185" s="9">
        <v>1.2985032907275176E-2</v>
      </c>
      <c r="T185" s="9">
        <v>2.5576194953370771E-2</v>
      </c>
    </row>
    <row r="186" spans="1:20" x14ac:dyDescent="0.25">
      <c r="A186">
        <v>5147</v>
      </c>
      <c r="B186" t="s">
        <v>1440</v>
      </c>
      <c r="D186" t="s">
        <v>1049</v>
      </c>
      <c r="E186">
        <v>6763</v>
      </c>
      <c r="F186">
        <v>4713</v>
      </c>
      <c r="G186">
        <v>1858</v>
      </c>
      <c r="H186">
        <v>0</v>
      </c>
      <c r="I186">
        <v>100</v>
      </c>
      <c r="J186">
        <v>6</v>
      </c>
      <c r="K186">
        <v>5</v>
      </c>
      <c r="L186">
        <v>81</v>
      </c>
      <c r="M186" s="12">
        <v>69.688008280348953</v>
      </c>
      <c r="N186" s="12">
        <v>30.311991719651044</v>
      </c>
      <c r="O186" s="9">
        <v>0.27473014934200801</v>
      </c>
      <c r="P186" s="9">
        <v>0</v>
      </c>
      <c r="Q186" s="9">
        <v>1.478633742422002E-2</v>
      </c>
      <c r="R186" s="9">
        <v>8.8718024545320128E-4</v>
      </c>
      <c r="S186" s="9">
        <v>7.3931687121100108E-4</v>
      </c>
      <c r="T186" s="9">
        <v>1.1976933313618217E-2</v>
      </c>
    </row>
    <row r="187" spans="1:20" x14ac:dyDescent="0.25">
      <c r="A187">
        <v>5149</v>
      </c>
      <c r="B187" t="s">
        <v>1441</v>
      </c>
      <c r="D187" t="s">
        <v>1049</v>
      </c>
      <c r="E187">
        <v>21601</v>
      </c>
      <c r="F187">
        <v>17458</v>
      </c>
      <c r="G187">
        <v>524</v>
      </c>
      <c r="H187">
        <v>178</v>
      </c>
      <c r="I187">
        <v>333</v>
      </c>
      <c r="J187">
        <v>0</v>
      </c>
      <c r="K187">
        <v>2962</v>
      </c>
      <c r="L187">
        <v>146</v>
      </c>
      <c r="M187" s="12">
        <v>80.820332392018884</v>
      </c>
      <c r="N187" s="12">
        <v>19.179667607981113</v>
      </c>
      <c r="O187" s="9">
        <v>2.4258136197398267E-2</v>
      </c>
      <c r="P187" s="9">
        <v>8.2403592426276567E-3</v>
      </c>
      <c r="Q187" s="9">
        <v>1.5415952965140502E-2</v>
      </c>
      <c r="R187" s="9">
        <v>0</v>
      </c>
      <c r="S187" s="9">
        <v>0.13712328132956808</v>
      </c>
      <c r="T187" s="9">
        <v>6.7589463450766166E-3</v>
      </c>
    </row>
    <row r="188" spans="1:20" x14ac:dyDescent="0.25">
      <c r="A188">
        <v>6001</v>
      </c>
      <c r="B188" t="s">
        <v>1442</v>
      </c>
      <c r="D188" t="s">
        <v>1049</v>
      </c>
      <c r="E188">
        <v>1629615</v>
      </c>
      <c r="F188">
        <v>694720</v>
      </c>
      <c r="G188">
        <v>180446</v>
      </c>
      <c r="H188">
        <v>10152</v>
      </c>
      <c r="I188">
        <v>471335</v>
      </c>
      <c r="J188">
        <v>13652</v>
      </c>
      <c r="K188">
        <v>155248</v>
      </c>
      <c r="L188">
        <v>104062</v>
      </c>
      <c r="M188" s="12">
        <v>42.6309281640142</v>
      </c>
      <c r="N188" s="12">
        <v>57.3690718359858</v>
      </c>
      <c r="O188" s="9">
        <v>0.11072922131914593</v>
      </c>
      <c r="P188" s="9">
        <v>6.2296922892830517E-3</v>
      </c>
      <c r="Q188" s="9">
        <v>0.2892308919591437</v>
      </c>
      <c r="R188" s="9">
        <v>8.3774388429168848E-3</v>
      </c>
      <c r="S188" s="9">
        <v>9.526667341672726E-2</v>
      </c>
      <c r="T188" s="9">
        <v>6.3856800532641145E-2</v>
      </c>
    </row>
    <row r="189" spans="1:20" x14ac:dyDescent="0.25">
      <c r="A189">
        <v>6003</v>
      </c>
      <c r="B189" t="s">
        <v>1443</v>
      </c>
      <c r="D189" t="s">
        <v>1049</v>
      </c>
      <c r="E189">
        <v>1203</v>
      </c>
      <c r="F189">
        <v>826</v>
      </c>
      <c r="G189">
        <v>18</v>
      </c>
      <c r="H189">
        <v>263</v>
      </c>
      <c r="I189">
        <v>8</v>
      </c>
      <c r="J189">
        <v>8</v>
      </c>
      <c r="K189">
        <v>0</v>
      </c>
      <c r="L189">
        <v>80</v>
      </c>
      <c r="M189" s="12">
        <v>68.661679135494609</v>
      </c>
      <c r="N189" s="12">
        <v>31.338320864505402</v>
      </c>
      <c r="O189" s="9">
        <v>1.4962593516209476E-2</v>
      </c>
      <c r="P189" s="9">
        <v>0.21862011637572734</v>
      </c>
      <c r="Q189" s="9">
        <v>6.6500415627597674E-3</v>
      </c>
      <c r="R189" s="9">
        <v>6.6500415627597674E-3</v>
      </c>
      <c r="S189" s="9">
        <v>0</v>
      </c>
      <c r="T189" s="9">
        <v>6.6500415627597675E-2</v>
      </c>
    </row>
    <row r="190" spans="1:20" x14ac:dyDescent="0.25">
      <c r="A190">
        <v>6005</v>
      </c>
      <c r="B190" t="s">
        <v>1444</v>
      </c>
      <c r="D190" t="s">
        <v>1049</v>
      </c>
      <c r="E190">
        <v>37306</v>
      </c>
      <c r="F190">
        <v>32453</v>
      </c>
      <c r="G190">
        <v>796</v>
      </c>
      <c r="H190">
        <v>295</v>
      </c>
      <c r="I190">
        <v>582</v>
      </c>
      <c r="J190">
        <v>84</v>
      </c>
      <c r="K190">
        <v>1366</v>
      </c>
      <c r="L190">
        <v>1730</v>
      </c>
      <c r="M190" s="12">
        <v>86.991368680641173</v>
      </c>
      <c r="N190" s="12">
        <v>13.008631319358816</v>
      </c>
      <c r="O190" s="9">
        <v>2.1337050340427814E-2</v>
      </c>
      <c r="P190" s="9">
        <v>7.9075751889776443E-3</v>
      </c>
      <c r="Q190" s="9">
        <v>1.5600707660966065E-2</v>
      </c>
      <c r="R190" s="9">
        <v>2.2516485283868549E-3</v>
      </c>
      <c r="S190" s="9">
        <v>3.6616093925910038E-2</v>
      </c>
      <c r="T190" s="9">
        <v>4.6373237548919748E-2</v>
      </c>
    </row>
    <row r="191" spans="1:20" x14ac:dyDescent="0.25">
      <c r="A191">
        <v>6007</v>
      </c>
      <c r="B191" t="s">
        <v>1445</v>
      </c>
      <c r="D191" t="s">
        <v>1049</v>
      </c>
      <c r="E191">
        <v>225207</v>
      </c>
      <c r="F191">
        <v>185221</v>
      </c>
      <c r="G191">
        <v>3372</v>
      </c>
      <c r="H191">
        <v>2633</v>
      </c>
      <c r="I191">
        <v>10174</v>
      </c>
      <c r="J191">
        <v>424</v>
      </c>
      <c r="K191">
        <v>9646</v>
      </c>
      <c r="L191">
        <v>13737</v>
      </c>
      <c r="M191" s="12">
        <v>82.244779247536712</v>
      </c>
      <c r="N191" s="12">
        <v>17.755220752463288</v>
      </c>
      <c r="O191" s="9">
        <v>1.4972891606388788E-2</v>
      </c>
      <c r="P191" s="9">
        <v>1.1691466073434662E-2</v>
      </c>
      <c r="Q191" s="9">
        <v>4.5176215659371154E-2</v>
      </c>
      <c r="R191" s="9">
        <v>1.8827123490832878E-3</v>
      </c>
      <c r="S191" s="9">
        <v>4.2831705941644795E-2</v>
      </c>
      <c r="T191" s="9">
        <v>6.0997215894710202E-2</v>
      </c>
    </row>
    <row r="192" spans="1:20" x14ac:dyDescent="0.25">
      <c r="A192">
        <v>6009</v>
      </c>
      <c r="B192" t="s">
        <v>1446</v>
      </c>
      <c r="D192" t="s">
        <v>1049</v>
      </c>
      <c r="E192">
        <v>45057</v>
      </c>
      <c r="F192">
        <v>41356</v>
      </c>
      <c r="G192">
        <v>261</v>
      </c>
      <c r="H192">
        <v>497</v>
      </c>
      <c r="I192">
        <v>527</v>
      </c>
      <c r="J192">
        <v>208</v>
      </c>
      <c r="K192">
        <v>472</v>
      </c>
      <c r="L192">
        <v>1736</v>
      </c>
      <c r="M192" s="12">
        <v>91.785960006214353</v>
      </c>
      <c r="N192" s="12">
        <v>8.214039993785649</v>
      </c>
      <c r="O192" s="9">
        <v>5.7926626273387041E-3</v>
      </c>
      <c r="P192" s="9">
        <v>1.1030472512595157E-2</v>
      </c>
      <c r="Q192" s="9">
        <v>1.1696295803093859E-2</v>
      </c>
      <c r="R192" s="9">
        <v>4.6163748141243317E-3</v>
      </c>
      <c r="S192" s="9">
        <v>1.0475619770512905E-2</v>
      </c>
      <c r="T192" s="9">
        <v>3.8528974410191534E-2</v>
      </c>
    </row>
    <row r="193" spans="1:20" x14ac:dyDescent="0.25">
      <c r="A193">
        <v>6011</v>
      </c>
      <c r="B193" t="s">
        <v>1447</v>
      </c>
      <c r="D193" t="s">
        <v>1049</v>
      </c>
      <c r="E193">
        <v>21479</v>
      </c>
      <c r="F193">
        <v>18964</v>
      </c>
      <c r="G193">
        <v>198</v>
      </c>
      <c r="H193">
        <v>247</v>
      </c>
      <c r="I193">
        <v>328</v>
      </c>
      <c r="J193">
        <v>16</v>
      </c>
      <c r="K193">
        <v>1169</v>
      </c>
      <c r="L193">
        <v>557</v>
      </c>
      <c r="M193" s="12">
        <v>88.290888775082649</v>
      </c>
      <c r="N193" s="12">
        <v>11.709111224917361</v>
      </c>
      <c r="O193" s="9">
        <v>9.2183062526188363E-3</v>
      </c>
      <c r="P193" s="9">
        <v>1.1499604264630569E-2</v>
      </c>
      <c r="Q193" s="9">
        <v>1.5270729549792821E-2</v>
      </c>
      <c r="R193" s="9">
        <v>7.4491363657525956E-4</v>
      </c>
      <c r="S193" s="9">
        <v>5.4425252572279904E-2</v>
      </c>
      <c r="T193" s="9">
        <v>2.5932305973276223E-2</v>
      </c>
    </row>
    <row r="194" spans="1:20" x14ac:dyDescent="0.25">
      <c r="A194">
        <v>6013</v>
      </c>
      <c r="B194" t="s">
        <v>1448</v>
      </c>
      <c r="D194" t="s">
        <v>1049</v>
      </c>
      <c r="E194">
        <v>1123678</v>
      </c>
      <c r="F194">
        <v>658569</v>
      </c>
      <c r="G194">
        <v>96345</v>
      </c>
      <c r="H194">
        <v>5410</v>
      </c>
      <c r="I194">
        <v>180072</v>
      </c>
      <c r="J194">
        <v>5542</v>
      </c>
      <c r="K194">
        <v>102876</v>
      </c>
      <c r="L194">
        <v>74864</v>
      </c>
      <c r="M194" s="12">
        <v>58.608337975825819</v>
      </c>
      <c r="N194" s="12">
        <v>41.391662024174188</v>
      </c>
      <c r="O194" s="9">
        <v>8.5740754913774225E-2</v>
      </c>
      <c r="P194" s="9">
        <v>4.8145465159947958E-3</v>
      </c>
      <c r="Q194" s="9">
        <v>0.16025231427508593</v>
      </c>
      <c r="R194" s="9">
        <v>4.9320178912464251E-3</v>
      </c>
      <c r="S194" s="9">
        <v>9.1552918184746881E-2</v>
      </c>
      <c r="T194" s="9">
        <v>6.6624068460893596E-2</v>
      </c>
    </row>
    <row r="195" spans="1:20" x14ac:dyDescent="0.25">
      <c r="A195">
        <v>6015</v>
      </c>
      <c r="B195" t="s">
        <v>1449</v>
      </c>
      <c r="D195" t="s">
        <v>1049</v>
      </c>
      <c r="E195">
        <v>27442</v>
      </c>
      <c r="F195">
        <v>21073</v>
      </c>
      <c r="G195">
        <v>493</v>
      </c>
      <c r="H195">
        <v>2158</v>
      </c>
      <c r="I195">
        <v>776</v>
      </c>
      <c r="J195">
        <v>21</v>
      </c>
      <c r="K195">
        <v>909</v>
      </c>
      <c r="L195">
        <v>2012</v>
      </c>
      <c r="M195" s="12">
        <v>76.791050214998904</v>
      </c>
      <c r="N195" s="12">
        <v>23.208949785001092</v>
      </c>
      <c r="O195" s="9">
        <v>1.796516288900226E-2</v>
      </c>
      <c r="P195" s="9">
        <v>7.8638583193644779E-2</v>
      </c>
      <c r="Q195" s="9">
        <v>2.8277822316157716E-2</v>
      </c>
      <c r="R195" s="9">
        <v>7.652503461846804E-4</v>
      </c>
      <c r="S195" s="9">
        <v>3.3124407841994025E-2</v>
      </c>
      <c r="T195" s="9">
        <v>7.3318271263027479E-2</v>
      </c>
    </row>
    <row r="196" spans="1:20" x14ac:dyDescent="0.25">
      <c r="A196">
        <v>6017</v>
      </c>
      <c r="B196" t="s">
        <v>1450</v>
      </c>
      <c r="D196" t="s">
        <v>1049</v>
      </c>
      <c r="E196">
        <v>185015</v>
      </c>
      <c r="F196">
        <v>161881</v>
      </c>
      <c r="G196">
        <v>1789</v>
      </c>
      <c r="H196">
        <v>1347</v>
      </c>
      <c r="I196">
        <v>7864</v>
      </c>
      <c r="J196">
        <v>333</v>
      </c>
      <c r="K196">
        <v>5026</v>
      </c>
      <c r="L196">
        <v>6775</v>
      </c>
      <c r="M196" s="12">
        <v>87.496148960895056</v>
      </c>
      <c r="N196" s="12">
        <v>12.503851039104937</v>
      </c>
      <c r="O196" s="9">
        <v>9.669486257870983E-3</v>
      </c>
      <c r="P196" s="9">
        <v>7.2804907710185664E-3</v>
      </c>
      <c r="Q196" s="9">
        <v>4.2504661784179658E-2</v>
      </c>
      <c r="R196" s="9">
        <v>1.7998540658865497E-3</v>
      </c>
      <c r="S196" s="9">
        <v>2.7165364970407804E-2</v>
      </c>
      <c r="T196" s="9">
        <v>3.6618652541685809E-2</v>
      </c>
    </row>
    <row r="197" spans="1:20" x14ac:dyDescent="0.25">
      <c r="A197">
        <v>6019</v>
      </c>
      <c r="B197" t="s">
        <v>1451</v>
      </c>
      <c r="D197" t="s">
        <v>1049</v>
      </c>
      <c r="E197">
        <v>971616</v>
      </c>
      <c r="F197">
        <v>617322</v>
      </c>
      <c r="G197">
        <v>47715</v>
      </c>
      <c r="H197">
        <v>9784</v>
      </c>
      <c r="I197">
        <v>97966</v>
      </c>
      <c r="J197">
        <v>1947</v>
      </c>
      <c r="K197">
        <v>158359</v>
      </c>
      <c r="L197">
        <v>38523</v>
      </c>
      <c r="M197" s="12">
        <v>63.535594308862763</v>
      </c>
      <c r="N197" s="12">
        <v>36.464405691137245</v>
      </c>
      <c r="O197" s="9">
        <v>4.9108907222606461E-2</v>
      </c>
      <c r="P197" s="9">
        <v>1.0069821822613048E-2</v>
      </c>
      <c r="Q197" s="9">
        <v>0.10082789908770542</v>
      </c>
      <c r="R197" s="9">
        <v>2.0038780752890031E-3</v>
      </c>
      <c r="S197" s="9">
        <v>0.16298517109640023</v>
      </c>
      <c r="T197" s="9">
        <v>3.9648379606758224E-2</v>
      </c>
    </row>
    <row r="198" spans="1:20" x14ac:dyDescent="0.25">
      <c r="A198">
        <v>6021</v>
      </c>
      <c r="B198" t="s">
        <v>1452</v>
      </c>
      <c r="D198" t="s">
        <v>1049</v>
      </c>
      <c r="E198">
        <v>27935</v>
      </c>
      <c r="F198">
        <v>23191</v>
      </c>
      <c r="G198">
        <v>220</v>
      </c>
      <c r="H198">
        <v>541</v>
      </c>
      <c r="I198">
        <v>729</v>
      </c>
      <c r="J198">
        <v>113</v>
      </c>
      <c r="K198">
        <v>2542</v>
      </c>
      <c r="L198">
        <v>599</v>
      </c>
      <c r="M198" s="12">
        <v>83.017719706461421</v>
      </c>
      <c r="N198" s="12">
        <v>16.982280293538572</v>
      </c>
      <c r="O198" s="9">
        <v>7.8754250939681407E-3</v>
      </c>
      <c r="P198" s="9">
        <v>1.9366386253803471E-2</v>
      </c>
      <c r="Q198" s="9">
        <v>2.6096294970467157E-2</v>
      </c>
      <c r="R198" s="9">
        <v>4.0451047073563626E-3</v>
      </c>
      <c r="S198" s="9">
        <v>9.0996957222122782E-2</v>
      </c>
      <c r="T198" s="9">
        <v>2.14426346876678E-2</v>
      </c>
    </row>
    <row r="199" spans="1:20" x14ac:dyDescent="0.25">
      <c r="A199">
        <v>6023</v>
      </c>
      <c r="B199" t="s">
        <v>1453</v>
      </c>
      <c r="D199" t="s">
        <v>1049</v>
      </c>
      <c r="E199">
        <v>135490</v>
      </c>
      <c r="F199">
        <v>109346</v>
      </c>
      <c r="G199">
        <v>1609</v>
      </c>
      <c r="H199">
        <v>7042</v>
      </c>
      <c r="I199">
        <v>3926</v>
      </c>
      <c r="J199">
        <v>418</v>
      </c>
      <c r="K199">
        <v>5318</v>
      </c>
      <c r="L199">
        <v>7831</v>
      </c>
      <c r="M199" s="12">
        <v>80.704111004502181</v>
      </c>
      <c r="N199" s="12">
        <v>19.295888995497823</v>
      </c>
      <c r="O199" s="9">
        <v>1.1875415159790391E-2</v>
      </c>
      <c r="P199" s="9">
        <v>5.1974315447634513E-2</v>
      </c>
      <c r="Q199" s="9">
        <v>2.8976308214628387E-2</v>
      </c>
      <c r="R199" s="9">
        <v>3.0850985312569192E-3</v>
      </c>
      <c r="S199" s="9">
        <v>3.9250129160823675E-2</v>
      </c>
      <c r="T199" s="9">
        <v>5.779762344084434E-2</v>
      </c>
    </row>
    <row r="200" spans="1:20" x14ac:dyDescent="0.25">
      <c r="A200">
        <v>6025</v>
      </c>
      <c r="B200" t="s">
        <v>1454</v>
      </c>
      <c r="D200" t="s">
        <v>1049</v>
      </c>
      <c r="E200">
        <v>179957</v>
      </c>
      <c r="F200">
        <v>117188</v>
      </c>
      <c r="G200">
        <v>4785</v>
      </c>
      <c r="H200">
        <v>1979</v>
      </c>
      <c r="I200">
        <v>2584</v>
      </c>
      <c r="J200">
        <v>261</v>
      </c>
      <c r="K200">
        <v>44841</v>
      </c>
      <c r="L200">
        <v>8319</v>
      </c>
      <c r="M200" s="12">
        <v>65.120000889101277</v>
      </c>
      <c r="N200" s="12">
        <v>34.879999110898716</v>
      </c>
      <c r="O200" s="9">
        <v>2.6589685313713831E-2</v>
      </c>
      <c r="P200" s="9">
        <v>1.0997071522641519E-2</v>
      </c>
      <c r="Q200" s="9">
        <v>1.4358985757708786E-2</v>
      </c>
      <c r="R200" s="9">
        <v>1.450346471657118E-3</v>
      </c>
      <c r="S200" s="9">
        <v>0.2491761920903327</v>
      </c>
      <c r="T200" s="9">
        <v>4.6227709952933203E-2</v>
      </c>
    </row>
    <row r="201" spans="1:20" x14ac:dyDescent="0.25">
      <c r="A201">
        <v>6027</v>
      </c>
      <c r="B201" t="s">
        <v>1455</v>
      </c>
      <c r="D201" t="s">
        <v>1049</v>
      </c>
      <c r="E201">
        <v>18195</v>
      </c>
      <c r="F201">
        <v>14685</v>
      </c>
      <c r="G201">
        <v>174</v>
      </c>
      <c r="H201">
        <v>2093</v>
      </c>
      <c r="I201">
        <v>272</v>
      </c>
      <c r="J201">
        <v>34</v>
      </c>
      <c r="K201">
        <v>409</v>
      </c>
      <c r="L201">
        <v>528</v>
      </c>
      <c r="M201" s="12">
        <v>80.708985985160766</v>
      </c>
      <c r="N201" s="12">
        <v>19.291014014839241</v>
      </c>
      <c r="O201" s="9">
        <v>9.5630667765869738E-3</v>
      </c>
      <c r="P201" s="9">
        <v>0.11503160208848585</v>
      </c>
      <c r="Q201" s="9">
        <v>1.4949161857653201E-2</v>
      </c>
      <c r="R201" s="9">
        <v>1.8686452322066501E-3</v>
      </c>
      <c r="S201" s="9">
        <v>2.2478702940368234E-2</v>
      </c>
      <c r="T201" s="9">
        <v>2.9018961253091509E-2</v>
      </c>
    </row>
    <row r="202" spans="1:20" x14ac:dyDescent="0.25">
      <c r="A202">
        <v>6029</v>
      </c>
      <c r="B202" t="s">
        <v>1456</v>
      </c>
      <c r="D202" t="s">
        <v>1049</v>
      </c>
      <c r="E202">
        <v>878744</v>
      </c>
      <c r="F202">
        <v>660196</v>
      </c>
      <c r="G202">
        <v>48078</v>
      </c>
      <c r="H202">
        <v>9739</v>
      </c>
      <c r="I202">
        <v>41263</v>
      </c>
      <c r="J202">
        <v>1620</v>
      </c>
      <c r="K202">
        <v>88403</v>
      </c>
      <c r="L202">
        <v>29445</v>
      </c>
      <c r="M202" s="12">
        <v>75.12950301794379</v>
      </c>
      <c r="N202" s="12">
        <v>24.87049698205621</v>
      </c>
      <c r="O202" s="9">
        <v>5.4712180111613849E-2</v>
      </c>
      <c r="P202" s="9">
        <v>1.1082863723678341E-2</v>
      </c>
      <c r="Q202" s="9">
        <v>4.6956792877106412E-2</v>
      </c>
      <c r="R202" s="9">
        <v>1.8435403257376437E-3</v>
      </c>
      <c r="S202" s="9">
        <v>0.10060154038036107</v>
      </c>
      <c r="T202" s="9">
        <v>3.3508052402064767E-2</v>
      </c>
    </row>
    <row r="203" spans="1:20" x14ac:dyDescent="0.25">
      <c r="A203">
        <v>6031</v>
      </c>
      <c r="B203" t="s">
        <v>1457</v>
      </c>
      <c r="D203" t="s">
        <v>1049</v>
      </c>
      <c r="E203">
        <v>150183</v>
      </c>
      <c r="F203">
        <v>99117</v>
      </c>
      <c r="G203">
        <v>9597</v>
      </c>
      <c r="H203">
        <v>2259</v>
      </c>
      <c r="I203">
        <v>5694</v>
      </c>
      <c r="J203">
        <v>367</v>
      </c>
      <c r="K203">
        <v>26842</v>
      </c>
      <c r="L203">
        <v>6307</v>
      </c>
      <c r="M203" s="12">
        <v>65.9974830706538</v>
      </c>
      <c r="N203" s="12">
        <v>34.0025169293462</v>
      </c>
      <c r="O203" s="9">
        <v>6.3902039511795614E-2</v>
      </c>
      <c r="P203" s="9">
        <v>1.5041649187990652E-2</v>
      </c>
      <c r="Q203" s="9">
        <v>3.7913745230818405E-2</v>
      </c>
      <c r="R203" s="9">
        <v>2.4436853705146386E-3</v>
      </c>
      <c r="S203" s="9">
        <v>0.178728617753008</v>
      </c>
      <c r="T203" s="9">
        <v>4.1995432239334676E-2</v>
      </c>
    </row>
    <row r="204" spans="1:20" x14ac:dyDescent="0.25">
      <c r="A204">
        <v>6033</v>
      </c>
      <c r="B204" t="s">
        <v>1458</v>
      </c>
      <c r="D204" t="s">
        <v>1049</v>
      </c>
      <c r="E204">
        <v>64095</v>
      </c>
      <c r="F204">
        <v>49841</v>
      </c>
      <c r="G204">
        <v>1493</v>
      </c>
      <c r="H204">
        <v>2201</v>
      </c>
      <c r="I204">
        <v>953</v>
      </c>
      <c r="J204">
        <v>33</v>
      </c>
      <c r="K204">
        <v>7951</v>
      </c>
      <c r="L204">
        <v>1623</v>
      </c>
      <c r="M204" s="12">
        <v>77.761135814026048</v>
      </c>
      <c r="N204" s="12">
        <v>22.238864185973945</v>
      </c>
      <c r="O204" s="9">
        <v>2.3293548638739371E-2</v>
      </c>
      <c r="P204" s="9">
        <v>3.4339652078945314E-2</v>
      </c>
      <c r="Q204" s="9">
        <v>1.4868554489429753E-2</v>
      </c>
      <c r="R204" s="9">
        <v>5.1486075356892114E-4</v>
      </c>
      <c r="S204" s="9">
        <v>0.12405023792807551</v>
      </c>
      <c r="T204" s="9">
        <v>2.5321787970980576E-2</v>
      </c>
    </row>
    <row r="205" spans="1:20" x14ac:dyDescent="0.25">
      <c r="A205">
        <v>6035</v>
      </c>
      <c r="B205" t="s">
        <v>1459</v>
      </c>
      <c r="D205" t="s">
        <v>1049</v>
      </c>
      <c r="E205">
        <v>31470</v>
      </c>
      <c r="F205">
        <v>25615</v>
      </c>
      <c r="G205">
        <v>2748</v>
      </c>
      <c r="H205">
        <v>968</v>
      </c>
      <c r="I205">
        <v>463</v>
      </c>
      <c r="J205">
        <v>219</v>
      </c>
      <c r="K205">
        <v>865</v>
      </c>
      <c r="L205">
        <v>592</v>
      </c>
      <c r="M205" s="12">
        <v>81.394979345408331</v>
      </c>
      <c r="N205" s="12">
        <v>18.605020654591677</v>
      </c>
      <c r="O205" s="9">
        <v>8.7321258341277408E-2</v>
      </c>
      <c r="P205" s="9">
        <v>3.0759453447727996E-2</v>
      </c>
      <c r="Q205" s="9">
        <v>1.471242453129965E-2</v>
      </c>
      <c r="R205" s="9">
        <v>6.9590085795996183E-3</v>
      </c>
      <c r="S205" s="9">
        <v>2.7486495074674294E-2</v>
      </c>
      <c r="T205" s="9">
        <v>1.8811566571337781E-2</v>
      </c>
    </row>
    <row r="206" spans="1:20" x14ac:dyDescent="0.25">
      <c r="A206">
        <v>6037</v>
      </c>
      <c r="B206" t="s">
        <v>1460</v>
      </c>
      <c r="D206" t="s">
        <v>1049</v>
      </c>
      <c r="E206">
        <v>10105722</v>
      </c>
      <c r="F206">
        <v>5232835</v>
      </c>
      <c r="G206">
        <v>828981</v>
      </c>
      <c r="H206">
        <v>68211</v>
      </c>
      <c r="I206">
        <v>1460508</v>
      </c>
      <c r="J206">
        <v>27691</v>
      </c>
      <c r="K206">
        <v>2101084</v>
      </c>
      <c r="L206">
        <v>386412</v>
      </c>
      <c r="M206" s="12">
        <v>51.780911843804923</v>
      </c>
      <c r="N206" s="12">
        <v>48.21908815619507</v>
      </c>
      <c r="O206" s="9">
        <v>8.2030853411562285E-2</v>
      </c>
      <c r="P206" s="9">
        <v>6.7497403946002073E-3</v>
      </c>
      <c r="Q206" s="9">
        <v>0.14452287525819532</v>
      </c>
      <c r="R206" s="9">
        <v>2.7401307892696829E-3</v>
      </c>
      <c r="S206" s="9">
        <v>0.20791033040489337</v>
      </c>
      <c r="T206" s="9">
        <v>3.8236951303429877E-2</v>
      </c>
    </row>
    <row r="207" spans="1:20" x14ac:dyDescent="0.25">
      <c r="A207">
        <v>6039</v>
      </c>
      <c r="B207" t="s">
        <v>1461</v>
      </c>
      <c r="D207" t="s">
        <v>1049</v>
      </c>
      <c r="E207">
        <v>154440</v>
      </c>
      <c r="F207">
        <v>118390</v>
      </c>
      <c r="G207">
        <v>4938</v>
      </c>
      <c r="H207">
        <v>2556</v>
      </c>
      <c r="I207">
        <v>3303</v>
      </c>
      <c r="J207">
        <v>224</v>
      </c>
      <c r="K207">
        <v>20081</v>
      </c>
      <c r="L207">
        <v>4948</v>
      </c>
      <c r="M207" s="12">
        <v>76.65760165760166</v>
      </c>
      <c r="N207" s="12">
        <v>23.342398342398344</v>
      </c>
      <c r="O207" s="9">
        <v>3.1973581973581973E-2</v>
      </c>
      <c r="P207" s="9">
        <v>1.655011655011655E-2</v>
      </c>
      <c r="Q207" s="9">
        <v>2.1386946386946389E-2</v>
      </c>
      <c r="R207" s="9">
        <v>1.4504014504014503E-3</v>
      </c>
      <c r="S207" s="9">
        <v>0.13002460502460503</v>
      </c>
      <c r="T207" s="9">
        <v>3.2038332038332042E-2</v>
      </c>
    </row>
    <row r="208" spans="1:20" x14ac:dyDescent="0.25">
      <c r="A208">
        <v>6041</v>
      </c>
      <c r="B208" t="s">
        <v>1462</v>
      </c>
      <c r="D208" t="s">
        <v>1049</v>
      </c>
      <c r="E208">
        <v>260814</v>
      </c>
      <c r="F208">
        <v>203898</v>
      </c>
      <c r="G208">
        <v>5759</v>
      </c>
      <c r="H208">
        <v>689</v>
      </c>
      <c r="I208">
        <v>14912</v>
      </c>
      <c r="J208">
        <v>492</v>
      </c>
      <c r="K208">
        <v>22779</v>
      </c>
      <c r="L208">
        <v>12285</v>
      </c>
      <c r="M208" s="12">
        <v>78.177551818537353</v>
      </c>
      <c r="N208" s="12">
        <v>21.822448181462651</v>
      </c>
      <c r="O208" s="9">
        <v>2.2080869891953653E-2</v>
      </c>
      <c r="P208" s="9">
        <v>2.6417293550192859E-3</v>
      </c>
      <c r="Q208" s="9">
        <v>5.7174844908632207E-2</v>
      </c>
      <c r="R208" s="9">
        <v>1.8864018035841634E-3</v>
      </c>
      <c r="S208" s="9">
        <v>8.73381030159424E-2</v>
      </c>
      <c r="T208" s="9">
        <v>4.710253283949481E-2</v>
      </c>
    </row>
    <row r="209" spans="1:20" x14ac:dyDescent="0.25">
      <c r="A209">
        <v>6043</v>
      </c>
      <c r="B209" t="s">
        <v>1463</v>
      </c>
      <c r="D209" t="s">
        <v>1049</v>
      </c>
      <c r="E209">
        <v>17658</v>
      </c>
      <c r="F209">
        <v>15715</v>
      </c>
      <c r="G209">
        <v>215</v>
      </c>
      <c r="H209">
        <v>467</v>
      </c>
      <c r="I209">
        <v>168</v>
      </c>
      <c r="J209">
        <v>56</v>
      </c>
      <c r="K209">
        <v>309</v>
      </c>
      <c r="L209">
        <v>728</v>
      </c>
      <c r="M209" s="12">
        <v>88.996488843583649</v>
      </c>
      <c r="N209" s="12">
        <v>11.003511156416355</v>
      </c>
      <c r="O209" s="9">
        <v>1.2175784347038169E-2</v>
      </c>
      <c r="P209" s="9">
        <v>2.6446936232868954E-2</v>
      </c>
      <c r="Q209" s="9">
        <v>9.5141012572205232E-3</v>
      </c>
      <c r="R209" s="9">
        <v>3.1713670857401745E-3</v>
      </c>
      <c r="S209" s="9">
        <v>1.7499150526673463E-2</v>
      </c>
      <c r="T209" s="9">
        <v>4.1227772114622266E-2</v>
      </c>
    </row>
    <row r="210" spans="1:20" x14ac:dyDescent="0.25">
      <c r="A210">
        <v>6045</v>
      </c>
      <c r="B210" t="s">
        <v>1464</v>
      </c>
      <c r="D210" t="s">
        <v>1049</v>
      </c>
      <c r="E210">
        <v>87497</v>
      </c>
      <c r="F210">
        <v>72378</v>
      </c>
      <c r="G210">
        <v>620</v>
      </c>
      <c r="H210">
        <v>3703</v>
      </c>
      <c r="I210">
        <v>1509</v>
      </c>
      <c r="J210">
        <v>186</v>
      </c>
      <c r="K210">
        <v>4644</v>
      </c>
      <c r="L210">
        <v>4457</v>
      </c>
      <c r="M210" s="12">
        <v>82.720550418871511</v>
      </c>
      <c r="N210" s="12">
        <v>17.279449581128496</v>
      </c>
      <c r="O210" s="9">
        <v>7.0859572328194108E-3</v>
      </c>
      <c r="P210" s="9">
        <v>4.2321451021177868E-2</v>
      </c>
      <c r="Q210" s="9">
        <v>1.7246305587620147E-2</v>
      </c>
      <c r="R210" s="9">
        <v>2.1257871698458232E-3</v>
      </c>
      <c r="S210" s="9">
        <v>5.3076105466473136E-2</v>
      </c>
      <c r="T210" s="9">
        <v>5.0938889333348572E-2</v>
      </c>
    </row>
    <row r="211" spans="1:20" x14ac:dyDescent="0.25">
      <c r="A211">
        <v>6047</v>
      </c>
      <c r="B211" t="s">
        <v>1465</v>
      </c>
      <c r="D211" t="s">
        <v>1049</v>
      </c>
      <c r="E211">
        <v>267390</v>
      </c>
      <c r="F211">
        <v>153649</v>
      </c>
      <c r="G211">
        <v>8621</v>
      </c>
      <c r="H211">
        <v>1826</v>
      </c>
      <c r="I211">
        <v>20224</v>
      </c>
      <c r="J211">
        <v>456</v>
      </c>
      <c r="K211">
        <v>70466</v>
      </c>
      <c r="L211">
        <v>12148</v>
      </c>
      <c r="M211" s="12">
        <v>57.462507947193245</v>
      </c>
      <c r="N211" s="12">
        <v>42.537492052806762</v>
      </c>
      <c r="O211" s="9">
        <v>3.2241295485994241E-2</v>
      </c>
      <c r="P211" s="9">
        <v>6.8289764015109014E-3</v>
      </c>
      <c r="Q211" s="9">
        <v>7.5634840495156883E-2</v>
      </c>
      <c r="R211" s="9">
        <v>1.7053741725569394E-3</v>
      </c>
      <c r="S211" s="9">
        <v>0.26353266763902916</v>
      </c>
      <c r="T211" s="9">
        <v>4.5431766333819512E-2</v>
      </c>
    </row>
    <row r="212" spans="1:20" x14ac:dyDescent="0.25">
      <c r="A212">
        <v>6049</v>
      </c>
      <c r="B212" t="s">
        <v>1466</v>
      </c>
      <c r="D212" t="s">
        <v>1049</v>
      </c>
      <c r="E212">
        <v>9017</v>
      </c>
      <c r="F212">
        <v>8244</v>
      </c>
      <c r="G212">
        <v>65</v>
      </c>
      <c r="H212">
        <v>368</v>
      </c>
      <c r="I212">
        <v>105</v>
      </c>
      <c r="J212">
        <v>8</v>
      </c>
      <c r="K212">
        <v>31</v>
      </c>
      <c r="L212">
        <v>196</v>
      </c>
      <c r="M212" s="12">
        <v>91.427303981368524</v>
      </c>
      <c r="N212" s="12">
        <v>8.5726960186314738</v>
      </c>
      <c r="O212" s="9">
        <v>7.2086059665077079E-3</v>
      </c>
      <c r="P212" s="9">
        <v>4.0811799933459021E-2</v>
      </c>
      <c r="Q212" s="9">
        <v>1.1644671176666297E-2</v>
      </c>
      <c r="R212" s="9">
        <v>8.8721304203171782E-4</v>
      </c>
      <c r="S212" s="9">
        <v>3.4379505378729068E-3</v>
      </c>
      <c r="T212" s="9">
        <v>2.1736719529777088E-2</v>
      </c>
    </row>
    <row r="213" spans="1:20" x14ac:dyDescent="0.25">
      <c r="A213">
        <v>6051</v>
      </c>
      <c r="B213" t="s">
        <v>1467</v>
      </c>
      <c r="D213" t="s">
        <v>1049</v>
      </c>
      <c r="E213">
        <v>14058</v>
      </c>
      <c r="F213">
        <v>11987</v>
      </c>
      <c r="G213">
        <v>74</v>
      </c>
      <c r="H213">
        <v>374</v>
      </c>
      <c r="I213">
        <v>280</v>
      </c>
      <c r="J213">
        <v>0</v>
      </c>
      <c r="K213">
        <v>940</v>
      </c>
      <c r="L213">
        <v>403</v>
      </c>
      <c r="M213" s="12">
        <v>85.268174704794419</v>
      </c>
      <c r="N213" s="12">
        <v>14.731825295205578</v>
      </c>
      <c r="O213" s="9">
        <v>5.2639066723573769E-3</v>
      </c>
      <c r="P213" s="9">
        <v>2.6604068857589983E-2</v>
      </c>
      <c r="Q213" s="9">
        <v>1.9917484706217101E-2</v>
      </c>
      <c r="R213" s="9">
        <v>0</v>
      </c>
      <c r="S213" s="9">
        <v>6.6865841513728833E-2</v>
      </c>
      <c r="T213" s="9">
        <v>2.866695120216247E-2</v>
      </c>
    </row>
    <row r="214" spans="1:20" x14ac:dyDescent="0.25">
      <c r="A214">
        <v>6053</v>
      </c>
      <c r="B214" t="s">
        <v>1468</v>
      </c>
      <c r="D214" t="s">
        <v>1049</v>
      </c>
      <c r="E214">
        <v>433168</v>
      </c>
      <c r="F214">
        <v>281181</v>
      </c>
      <c r="G214">
        <v>11278</v>
      </c>
      <c r="H214">
        <v>2890</v>
      </c>
      <c r="I214">
        <v>24867</v>
      </c>
      <c r="J214">
        <v>2038</v>
      </c>
      <c r="K214">
        <v>93107</v>
      </c>
      <c r="L214">
        <v>17807</v>
      </c>
      <c r="M214" s="12">
        <v>64.912689764710223</v>
      </c>
      <c r="N214" s="12">
        <v>35.08731023528977</v>
      </c>
      <c r="O214" s="9">
        <v>2.6036087614966941E-2</v>
      </c>
      <c r="P214" s="9">
        <v>6.6717763084992426E-3</v>
      </c>
      <c r="Q214" s="9">
        <v>5.7407287703616146E-2</v>
      </c>
      <c r="R214" s="9">
        <v>4.7048720127063869E-3</v>
      </c>
      <c r="S214" s="9">
        <v>0.21494431721641488</v>
      </c>
      <c r="T214" s="9">
        <v>4.1108761496694124E-2</v>
      </c>
    </row>
    <row r="215" spans="1:20" x14ac:dyDescent="0.25">
      <c r="A215">
        <v>6055</v>
      </c>
      <c r="B215" t="s">
        <v>1469</v>
      </c>
      <c r="D215" t="s">
        <v>1049</v>
      </c>
      <c r="E215">
        <v>141005</v>
      </c>
      <c r="F215">
        <v>102418</v>
      </c>
      <c r="G215">
        <v>2998</v>
      </c>
      <c r="H215">
        <v>1236</v>
      </c>
      <c r="I215">
        <v>11150</v>
      </c>
      <c r="J215">
        <v>297</v>
      </c>
      <c r="K215">
        <v>17573</v>
      </c>
      <c r="L215">
        <v>5333</v>
      </c>
      <c r="M215" s="12">
        <v>72.634303748094041</v>
      </c>
      <c r="N215" s="12">
        <v>27.365696251905963</v>
      </c>
      <c r="O215" s="9">
        <v>2.1261657388035884E-2</v>
      </c>
      <c r="P215" s="9">
        <v>8.7656466082763028E-3</v>
      </c>
      <c r="Q215" s="9">
        <v>7.9075210098932661E-2</v>
      </c>
      <c r="R215" s="9">
        <v>2.1063082869401794E-3</v>
      </c>
      <c r="S215" s="9">
        <v>0.12462678628417433</v>
      </c>
      <c r="T215" s="9">
        <v>3.782135385270026E-2</v>
      </c>
    </row>
    <row r="216" spans="1:20" x14ac:dyDescent="0.25">
      <c r="A216">
        <v>6057</v>
      </c>
      <c r="B216" t="s">
        <v>1470</v>
      </c>
      <c r="D216" t="s">
        <v>1049</v>
      </c>
      <c r="E216">
        <v>98838</v>
      </c>
      <c r="F216">
        <v>91016</v>
      </c>
      <c r="G216">
        <v>582</v>
      </c>
      <c r="H216">
        <v>930</v>
      </c>
      <c r="I216">
        <v>1123</v>
      </c>
      <c r="J216">
        <v>99</v>
      </c>
      <c r="K216">
        <v>1823</v>
      </c>
      <c r="L216">
        <v>3265</v>
      </c>
      <c r="M216" s="12">
        <v>92.086039782269978</v>
      </c>
      <c r="N216" s="12">
        <v>7.9139602177300237</v>
      </c>
      <c r="O216" s="9">
        <v>5.8884234808474472E-3</v>
      </c>
      <c r="P216" s="9">
        <v>9.4093364900139625E-3</v>
      </c>
      <c r="Q216" s="9">
        <v>1.1362026750844816E-2</v>
      </c>
      <c r="R216" s="9">
        <v>1.0016390457111637E-3</v>
      </c>
      <c r="S216" s="9">
        <v>1.8444323033651025E-2</v>
      </c>
      <c r="T216" s="9">
        <v>3.3033853376231812E-2</v>
      </c>
    </row>
    <row r="217" spans="1:20" x14ac:dyDescent="0.25">
      <c r="A217">
        <v>6059</v>
      </c>
      <c r="B217" t="s">
        <v>1471</v>
      </c>
      <c r="D217" t="s">
        <v>1049</v>
      </c>
      <c r="E217">
        <v>3155816</v>
      </c>
      <c r="F217">
        <v>1960484</v>
      </c>
      <c r="G217">
        <v>53262</v>
      </c>
      <c r="H217">
        <v>14468</v>
      </c>
      <c r="I217">
        <v>621178</v>
      </c>
      <c r="J217">
        <v>9620</v>
      </c>
      <c r="K217">
        <v>373605</v>
      </c>
      <c r="L217">
        <v>123199</v>
      </c>
      <c r="M217" s="12">
        <v>62.122886758923848</v>
      </c>
      <c r="N217" s="12">
        <v>37.87711324107616</v>
      </c>
      <c r="O217" s="9">
        <v>1.687740983631492E-2</v>
      </c>
      <c r="P217" s="9">
        <v>4.5845511905637081E-3</v>
      </c>
      <c r="Q217" s="9">
        <v>0.19683593720292944</v>
      </c>
      <c r="R217" s="9">
        <v>3.0483399539136631E-3</v>
      </c>
      <c r="S217" s="9">
        <v>0.11838617967587464</v>
      </c>
      <c r="T217" s="9">
        <v>3.9038714551165213E-2</v>
      </c>
    </row>
    <row r="218" spans="1:20" x14ac:dyDescent="0.25">
      <c r="A218">
        <v>6061</v>
      </c>
      <c r="B218" t="s">
        <v>1472</v>
      </c>
      <c r="D218" t="s">
        <v>1049</v>
      </c>
      <c r="E218">
        <v>374985</v>
      </c>
      <c r="F218">
        <v>310295</v>
      </c>
      <c r="G218">
        <v>5756</v>
      </c>
      <c r="H218">
        <v>2029</v>
      </c>
      <c r="I218">
        <v>25999</v>
      </c>
      <c r="J218">
        <v>874</v>
      </c>
      <c r="K218">
        <v>11661</v>
      </c>
      <c r="L218">
        <v>18371</v>
      </c>
      <c r="M218" s="12">
        <v>82.748643279064495</v>
      </c>
      <c r="N218" s="12">
        <v>17.251356720935505</v>
      </c>
      <c r="O218" s="9">
        <v>1.5349947331226582E-2</v>
      </c>
      <c r="P218" s="9">
        <v>5.4108831019907466E-3</v>
      </c>
      <c r="Q218" s="9">
        <v>6.9333440004266833E-2</v>
      </c>
      <c r="R218" s="9">
        <v>2.3307598970625492E-3</v>
      </c>
      <c r="S218" s="9">
        <v>3.1097243889755589E-2</v>
      </c>
      <c r="T218" s="9">
        <v>4.8991292985052733E-2</v>
      </c>
    </row>
    <row r="219" spans="1:20" x14ac:dyDescent="0.25">
      <c r="A219">
        <v>6063</v>
      </c>
      <c r="B219" t="s">
        <v>1473</v>
      </c>
      <c r="D219" t="s">
        <v>1049</v>
      </c>
      <c r="E219">
        <v>18724</v>
      </c>
      <c r="F219">
        <v>16781</v>
      </c>
      <c r="G219">
        <v>160</v>
      </c>
      <c r="H219">
        <v>398</v>
      </c>
      <c r="I219">
        <v>148</v>
      </c>
      <c r="J219">
        <v>55</v>
      </c>
      <c r="K219">
        <v>368</v>
      </c>
      <c r="L219">
        <v>814</v>
      </c>
      <c r="M219" s="12">
        <v>89.622943815424051</v>
      </c>
      <c r="N219" s="12">
        <v>10.377056184575945</v>
      </c>
      <c r="O219" s="9">
        <v>8.5451826532792138E-3</v>
      </c>
      <c r="P219" s="9">
        <v>2.1256141850032044E-2</v>
      </c>
      <c r="Q219" s="9">
        <v>7.9042939542832737E-3</v>
      </c>
      <c r="R219" s="9">
        <v>2.93740653706473E-3</v>
      </c>
      <c r="S219" s="9">
        <v>1.9653920102542192E-2</v>
      </c>
      <c r="T219" s="9">
        <v>4.3473616748558E-2</v>
      </c>
    </row>
    <row r="220" spans="1:20" x14ac:dyDescent="0.25">
      <c r="A220">
        <v>6065</v>
      </c>
      <c r="B220" t="s">
        <v>1474</v>
      </c>
      <c r="D220" t="s">
        <v>1049</v>
      </c>
      <c r="E220">
        <v>2355002</v>
      </c>
      <c r="F220">
        <v>1450473</v>
      </c>
      <c r="G220">
        <v>148960</v>
      </c>
      <c r="H220">
        <v>19865</v>
      </c>
      <c r="I220">
        <v>148213</v>
      </c>
      <c r="J220">
        <v>6863</v>
      </c>
      <c r="K220">
        <v>474855</v>
      </c>
      <c r="L220">
        <v>105773</v>
      </c>
      <c r="M220" s="12">
        <v>61.591157884366979</v>
      </c>
      <c r="N220" s="12">
        <v>38.408842115633021</v>
      </c>
      <c r="O220" s="9">
        <v>6.325260021010598E-2</v>
      </c>
      <c r="P220" s="9">
        <v>8.435236997675585E-3</v>
      </c>
      <c r="Q220" s="9">
        <v>6.2935403027258571E-2</v>
      </c>
      <c r="R220" s="9">
        <v>2.914222578154923E-3</v>
      </c>
      <c r="S220" s="9">
        <v>0.20163677143373976</v>
      </c>
      <c r="T220" s="9">
        <v>4.4914186909395408E-2</v>
      </c>
    </row>
    <row r="221" spans="1:20" x14ac:dyDescent="0.25">
      <c r="A221">
        <v>6067</v>
      </c>
      <c r="B221" t="s">
        <v>1475</v>
      </c>
      <c r="D221" t="s">
        <v>1049</v>
      </c>
      <c r="E221">
        <v>1495400</v>
      </c>
      <c r="F221">
        <v>877495</v>
      </c>
      <c r="G221">
        <v>147425</v>
      </c>
      <c r="H221">
        <v>10384</v>
      </c>
      <c r="I221">
        <v>229441</v>
      </c>
      <c r="J221">
        <v>16019</v>
      </c>
      <c r="K221">
        <v>109241</v>
      </c>
      <c r="L221">
        <v>105395</v>
      </c>
      <c r="M221" s="12">
        <v>58.679617493647186</v>
      </c>
      <c r="N221" s="12">
        <v>41.320382506352814</v>
      </c>
      <c r="O221" s="9">
        <v>9.8585662698943421E-2</v>
      </c>
      <c r="P221" s="9">
        <v>6.9439614818777584E-3</v>
      </c>
      <c r="Q221" s="9">
        <v>0.15343118897953725</v>
      </c>
      <c r="R221" s="9">
        <v>1.0712184031028487E-2</v>
      </c>
      <c r="S221" s="9">
        <v>7.305135749632205E-2</v>
      </c>
      <c r="T221" s="9">
        <v>7.0479470375819184E-2</v>
      </c>
    </row>
    <row r="222" spans="1:20" x14ac:dyDescent="0.25">
      <c r="A222">
        <v>6069</v>
      </c>
      <c r="B222" t="s">
        <v>1476</v>
      </c>
      <c r="D222" t="s">
        <v>1049</v>
      </c>
      <c r="E222">
        <v>58671</v>
      </c>
      <c r="F222">
        <v>48136</v>
      </c>
      <c r="G222">
        <v>442</v>
      </c>
      <c r="H222">
        <v>426</v>
      </c>
      <c r="I222">
        <v>1649</v>
      </c>
      <c r="J222">
        <v>124</v>
      </c>
      <c r="K222">
        <v>5181</v>
      </c>
      <c r="L222">
        <v>2713</v>
      </c>
      <c r="M222" s="12">
        <v>82.043939936254702</v>
      </c>
      <c r="N222" s="12">
        <v>17.956060063745291</v>
      </c>
      <c r="O222" s="9">
        <v>7.5335344548414038E-3</v>
      </c>
      <c r="P222" s="9">
        <v>7.2608273252543843E-3</v>
      </c>
      <c r="Q222" s="9">
        <v>2.8105878543062159E-2</v>
      </c>
      <c r="R222" s="9">
        <v>2.1134802542993984E-3</v>
      </c>
      <c r="S222" s="9">
        <v>8.8305977399396635E-2</v>
      </c>
      <c r="T222" s="9">
        <v>4.624090266059893E-2</v>
      </c>
    </row>
    <row r="223" spans="1:20" x14ac:dyDescent="0.25">
      <c r="A223">
        <v>6071</v>
      </c>
      <c r="B223" t="s">
        <v>1477</v>
      </c>
      <c r="D223" t="s">
        <v>1049</v>
      </c>
      <c r="E223">
        <v>2121220</v>
      </c>
      <c r="F223">
        <v>1312700</v>
      </c>
      <c r="G223">
        <v>178674</v>
      </c>
      <c r="H223">
        <v>17046</v>
      </c>
      <c r="I223">
        <v>146650</v>
      </c>
      <c r="J223">
        <v>6660</v>
      </c>
      <c r="K223">
        <v>360213</v>
      </c>
      <c r="L223">
        <v>99277</v>
      </c>
      <c r="M223" s="12">
        <v>61.884198715833335</v>
      </c>
      <c r="N223" s="12">
        <v>38.115801284166665</v>
      </c>
      <c r="O223" s="9">
        <v>8.4231715710770219E-2</v>
      </c>
      <c r="P223" s="9">
        <v>8.0359415807884135E-3</v>
      </c>
      <c r="Q223" s="9">
        <v>6.9134743213810926E-2</v>
      </c>
      <c r="R223" s="9">
        <v>3.1397026239616825E-3</v>
      </c>
      <c r="S223" s="9">
        <v>0.16981406926202847</v>
      </c>
      <c r="T223" s="9">
        <v>4.68018404503069E-2</v>
      </c>
    </row>
    <row r="224" spans="1:20" x14ac:dyDescent="0.25">
      <c r="A224">
        <v>6073</v>
      </c>
      <c r="B224" t="s">
        <v>1478</v>
      </c>
      <c r="D224" t="s">
        <v>1049</v>
      </c>
      <c r="E224">
        <v>3283665</v>
      </c>
      <c r="F224">
        <v>2325434</v>
      </c>
      <c r="G224">
        <v>164571</v>
      </c>
      <c r="H224">
        <v>21064</v>
      </c>
      <c r="I224">
        <v>384154</v>
      </c>
      <c r="J224">
        <v>14182</v>
      </c>
      <c r="K224">
        <v>207640</v>
      </c>
      <c r="L224">
        <v>166620</v>
      </c>
      <c r="M224" s="12">
        <v>70.818247293801278</v>
      </c>
      <c r="N224" s="12">
        <v>29.181752706198715</v>
      </c>
      <c r="O224" s="9">
        <v>5.0118084518365913E-2</v>
      </c>
      <c r="P224" s="9">
        <v>6.4147834812625527E-3</v>
      </c>
      <c r="Q224" s="9">
        <v>0.11698940056309033</v>
      </c>
      <c r="R224" s="9">
        <v>4.3189545827604214E-3</v>
      </c>
      <c r="S224" s="9">
        <v>6.3234221517724856E-2</v>
      </c>
      <c r="T224" s="9">
        <v>5.074208239878307E-2</v>
      </c>
    </row>
    <row r="225" spans="1:20" x14ac:dyDescent="0.25">
      <c r="A225">
        <v>6075</v>
      </c>
      <c r="B225" t="s">
        <v>1479</v>
      </c>
      <c r="D225" t="s">
        <v>1049</v>
      </c>
      <c r="E225">
        <v>864263</v>
      </c>
      <c r="F225">
        <v>408266</v>
      </c>
      <c r="G225">
        <v>45654</v>
      </c>
      <c r="H225">
        <v>3306</v>
      </c>
      <c r="I225">
        <v>295347</v>
      </c>
      <c r="J225">
        <v>3226</v>
      </c>
      <c r="K225">
        <v>64800</v>
      </c>
      <c r="L225">
        <v>43664</v>
      </c>
      <c r="M225" s="12">
        <v>47.23862990779427</v>
      </c>
      <c r="N225" s="12">
        <v>52.76137009220573</v>
      </c>
      <c r="O225" s="9">
        <v>5.2824198189671434E-2</v>
      </c>
      <c r="P225" s="9">
        <v>3.8252244976355577E-3</v>
      </c>
      <c r="Q225" s="9">
        <v>0.34173278272933122</v>
      </c>
      <c r="R225" s="9">
        <v>3.7326600814798273E-3</v>
      </c>
      <c r="S225" s="9">
        <v>7.49771770861416E-2</v>
      </c>
      <c r="T225" s="9">
        <v>5.0521658337797641E-2</v>
      </c>
    </row>
    <row r="226" spans="1:20" x14ac:dyDescent="0.25">
      <c r="A226">
        <v>6077</v>
      </c>
      <c r="B226" t="s">
        <v>1480</v>
      </c>
      <c r="D226" t="s">
        <v>1049</v>
      </c>
      <c r="E226">
        <v>724153</v>
      </c>
      <c r="F226">
        <v>404806</v>
      </c>
      <c r="G226">
        <v>50433</v>
      </c>
      <c r="H226">
        <v>4304</v>
      </c>
      <c r="I226">
        <v>109359</v>
      </c>
      <c r="J226">
        <v>4233</v>
      </c>
      <c r="K226">
        <v>80536</v>
      </c>
      <c r="L226">
        <v>70482</v>
      </c>
      <c r="M226" s="12">
        <v>55.900617687146223</v>
      </c>
      <c r="N226" s="12">
        <v>44.099382312853777</v>
      </c>
      <c r="O226" s="9">
        <v>6.9644122167552988E-2</v>
      </c>
      <c r="P226" s="9">
        <v>5.943495366310711E-3</v>
      </c>
      <c r="Q226" s="9">
        <v>0.15101642884859967</v>
      </c>
      <c r="R226" s="9">
        <v>5.8454497875448973E-3</v>
      </c>
      <c r="S226" s="9">
        <v>0.11121406664061324</v>
      </c>
      <c r="T226" s="9">
        <v>9.7330260317916237E-2</v>
      </c>
    </row>
    <row r="227" spans="1:20" x14ac:dyDescent="0.25">
      <c r="A227">
        <v>6079</v>
      </c>
      <c r="B227" t="s">
        <v>1481</v>
      </c>
      <c r="D227" t="s">
        <v>1049</v>
      </c>
      <c r="E227">
        <v>280119</v>
      </c>
      <c r="F227">
        <v>240584</v>
      </c>
      <c r="G227">
        <v>5393</v>
      </c>
      <c r="H227">
        <v>2041</v>
      </c>
      <c r="I227">
        <v>10276</v>
      </c>
      <c r="J227">
        <v>280</v>
      </c>
      <c r="K227">
        <v>11804</v>
      </c>
      <c r="L227">
        <v>9741</v>
      </c>
      <c r="M227" s="12">
        <v>85.886355441794379</v>
      </c>
      <c r="N227" s="12">
        <v>14.113644558205621</v>
      </c>
      <c r="O227" s="9">
        <v>1.9252531959631444E-2</v>
      </c>
      <c r="P227" s="9">
        <v>7.2861890839250459E-3</v>
      </c>
      <c r="Q227" s="9">
        <v>3.6684409126121399E-2</v>
      </c>
      <c r="R227" s="9">
        <v>9.9957518054826703E-4</v>
      </c>
      <c r="S227" s="9">
        <v>4.2139233682827654E-2</v>
      </c>
      <c r="T227" s="9">
        <v>3.4774506549002389E-2</v>
      </c>
    </row>
    <row r="228" spans="1:20" x14ac:dyDescent="0.25">
      <c r="A228">
        <v>6081</v>
      </c>
      <c r="B228" t="s">
        <v>1482</v>
      </c>
      <c r="D228" t="s">
        <v>1049</v>
      </c>
      <c r="E228">
        <v>763450</v>
      </c>
      <c r="F228">
        <v>397718</v>
      </c>
      <c r="G228">
        <v>18577</v>
      </c>
      <c r="H228">
        <v>2611</v>
      </c>
      <c r="I228">
        <v>210816</v>
      </c>
      <c r="J228">
        <v>10797</v>
      </c>
      <c r="K228">
        <v>82231</v>
      </c>
      <c r="L228">
        <v>40700</v>
      </c>
      <c r="M228" s="12">
        <v>52.094832667496235</v>
      </c>
      <c r="N228" s="12">
        <v>47.905167332503765</v>
      </c>
      <c r="O228" s="9">
        <v>2.4332962211015784E-2</v>
      </c>
      <c r="P228" s="9">
        <v>3.4200013098434736E-3</v>
      </c>
      <c r="Q228" s="9">
        <v>0.27613596175257055</v>
      </c>
      <c r="R228" s="9">
        <v>1.4142379985591721E-2</v>
      </c>
      <c r="S228" s="9">
        <v>0.10770973868622699</v>
      </c>
      <c r="T228" s="9">
        <v>5.3310629379789115E-2</v>
      </c>
    </row>
    <row r="229" spans="1:20" x14ac:dyDescent="0.25">
      <c r="A229">
        <v>6083</v>
      </c>
      <c r="B229" t="s">
        <v>1483</v>
      </c>
      <c r="D229" t="s">
        <v>1049</v>
      </c>
      <c r="E229">
        <v>442996</v>
      </c>
      <c r="F229">
        <v>330827</v>
      </c>
      <c r="G229">
        <v>8307</v>
      </c>
      <c r="H229">
        <v>3869</v>
      </c>
      <c r="I229">
        <v>23927</v>
      </c>
      <c r="J229">
        <v>732</v>
      </c>
      <c r="K229">
        <v>55909</v>
      </c>
      <c r="L229">
        <v>19425</v>
      </c>
      <c r="M229" s="12">
        <v>74.679455344969256</v>
      </c>
      <c r="N229" s="12">
        <v>25.320544655030748</v>
      </c>
      <c r="O229" s="9">
        <v>1.8751862319298596E-2</v>
      </c>
      <c r="P229" s="9">
        <v>8.7337131712250226E-3</v>
      </c>
      <c r="Q229" s="9">
        <v>5.4011774372680565E-2</v>
      </c>
      <c r="R229" s="9">
        <v>1.6523851231162359E-3</v>
      </c>
      <c r="S229" s="9">
        <v>0.12620655716981644</v>
      </c>
      <c r="T229" s="9">
        <v>4.38491543941706E-2</v>
      </c>
    </row>
    <row r="230" spans="1:20" x14ac:dyDescent="0.25">
      <c r="A230">
        <v>6085</v>
      </c>
      <c r="B230" t="s">
        <v>1484</v>
      </c>
      <c r="D230" t="s">
        <v>1049</v>
      </c>
      <c r="E230">
        <v>1911226</v>
      </c>
      <c r="F230">
        <v>869630</v>
      </c>
      <c r="G230">
        <v>48314</v>
      </c>
      <c r="H230">
        <v>9273</v>
      </c>
      <c r="I230">
        <v>671511</v>
      </c>
      <c r="J230">
        <v>7438</v>
      </c>
      <c r="K230">
        <v>210878</v>
      </c>
      <c r="L230">
        <v>94182</v>
      </c>
      <c r="M230" s="12">
        <v>45.501159988405348</v>
      </c>
      <c r="N230" s="12">
        <v>54.498840011594652</v>
      </c>
      <c r="O230" s="9">
        <v>2.5279061712220323E-2</v>
      </c>
      <c r="P230" s="9">
        <v>4.851859487051767E-3</v>
      </c>
      <c r="Q230" s="9">
        <v>0.35135091297418514</v>
      </c>
      <c r="R230" s="9">
        <v>3.8917427870905899E-3</v>
      </c>
      <c r="S230" s="9">
        <v>0.1103365065146665</v>
      </c>
      <c r="T230" s="9">
        <v>4.9278316640732178E-2</v>
      </c>
    </row>
    <row r="231" spans="1:20" x14ac:dyDescent="0.25">
      <c r="A231">
        <v>6087</v>
      </c>
      <c r="B231" t="s">
        <v>1485</v>
      </c>
      <c r="D231" t="s">
        <v>1049</v>
      </c>
      <c r="E231">
        <v>273263</v>
      </c>
      <c r="F231">
        <v>211116</v>
      </c>
      <c r="G231">
        <v>2424</v>
      </c>
      <c r="H231">
        <v>1507</v>
      </c>
      <c r="I231">
        <v>12547</v>
      </c>
      <c r="J231">
        <v>261</v>
      </c>
      <c r="K231">
        <v>32786</v>
      </c>
      <c r="L231">
        <v>12622</v>
      </c>
      <c r="M231" s="12">
        <v>77.257440634114388</v>
      </c>
      <c r="N231" s="12">
        <v>22.742559365885612</v>
      </c>
      <c r="O231" s="9">
        <v>8.8705752333832245E-3</v>
      </c>
      <c r="P231" s="9">
        <v>5.5148336950117654E-3</v>
      </c>
      <c r="Q231" s="9">
        <v>4.5915473371806646E-2</v>
      </c>
      <c r="R231" s="9">
        <v>9.5512381844596594E-4</v>
      </c>
      <c r="S231" s="9">
        <v>0.11997965330103234</v>
      </c>
      <c r="T231" s="9">
        <v>4.6189934239176181E-2</v>
      </c>
    </row>
    <row r="232" spans="1:20" x14ac:dyDescent="0.25">
      <c r="A232">
        <v>6089</v>
      </c>
      <c r="B232" t="s">
        <v>1486</v>
      </c>
      <c r="D232" t="s">
        <v>1049</v>
      </c>
      <c r="E232">
        <v>178919</v>
      </c>
      <c r="F232">
        <v>155538</v>
      </c>
      <c r="G232">
        <v>2007</v>
      </c>
      <c r="H232">
        <v>4404</v>
      </c>
      <c r="I232">
        <v>5310</v>
      </c>
      <c r="J232">
        <v>153</v>
      </c>
      <c r="K232">
        <v>3711</v>
      </c>
      <c r="L232">
        <v>7796</v>
      </c>
      <c r="M232" s="12">
        <v>86.93207540842505</v>
      </c>
      <c r="N232" s="12">
        <v>13.067924591574959</v>
      </c>
      <c r="O232" s="9">
        <v>1.1217366517809736E-2</v>
      </c>
      <c r="P232" s="9">
        <v>2.4614490355971137E-2</v>
      </c>
      <c r="Q232" s="9">
        <v>2.967823428478809E-2</v>
      </c>
      <c r="R232" s="9">
        <v>8.5513556413796185E-4</v>
      </c>
      <c r="S232" s="9">
        <v>2.0741229271346251E-2</v>
      </c>
      <c r="T232" s="9">
        <v>4.3572789921696407E-2</v>
      </c>
    </row>
    <row r="233" spans="1:20" x14ac:dyDescent="0.25">
      <c r="A233">
        <v>6091</v>
      </c>
      <c r="B233" t="s">
        <v>1487</v>
      </c>
      <c r="D233" t="s">
        <v>1049</v>
      </c>
      <c r="E233">
        <v>2885</v>
      </c>
      <c r="F233">
        <v>2797</v>
      </c>
      <c r="G233">
        <v>4</v>
      </c>
      <c r="H233">
        <v>28</v>
      </c>
      <c r="I233">
        <v>0</v>
      </c>
      <c r="J233">
        <v>0</v>
      </c>
      <c r="K233">
        <v>1</v>
      </c>
      <c r="L233">
        <v>55</v>
      </c>
      <c r="M233" s="12">
        <v>96.949740034662042</v>
      </c>
      <c r="N233" s="12">
        <v>3.050259965337955</v>
      </c>
      <c r="O233" s="9">
        <v>1.3864818024263432E-3</v>
      </c>
      <c r="P233" s="9">
        <v>9.7053726169844014E-3</v>
      </c>
      <c r="Q233" s="9">
        <v>0</v>
      </c>
      <c r="R233" s="9">
        <v>0</v>
      </c>
      <c r="S233" s="9">
        <v>3.466204506065858E-4</v>
      </c>
      <c r="T233" s="9">
        <v>1.9064124783362217E-2</v>
      </c>
    </row>
    <row r="234" spans="1:20" x14ac:dyDescent="0.25">
      <c r="A234">
        <v>6093</v>
      </c>
      <c r="B234" t="s">
        <v>1488</v>
      </c>
      <c r="D234" t="s">
        <v>1049</v>
      </c>
      <c r="E234">
        <v>43530</v>
      </c>
      <c r="F234">
        <v>37064</v>
      </c>
      <c r="G234">
        <v>675</v>
      </c>
      <c r="H234">
        <v>1511</v>
      </c>
      <c r="I234">
        <v>687</v>
      </c>
      <c r="J234">
        <v>161</v>
      </c>
      <c r="K234">
        <v>690</v>
      </c>
      <c r="L234">
        <v>2742</v>
      </c>
      <c r="M234" s="12">
        <v>85.145876407075576</v>
      </c>
      <c r="N234" s="12">
        <v>14.85412359292442</v>
      </c>
      <c r="O234" s="9">
        <v>1.5506547208821502E-2</v>
      </c>
      <c r="P234" s="9">
        <v>3.4711693085228576E-2</v>
      </c>
      <c r="Q234" s="9">
        <v>1.5782219159200552E-2</v>
      </c>
      <c r="R234" s="9">
        <v>3.6985986675855732E-3</v>
      </c>
      <c r="S234" s="9">
        <v>1.5851137146795313E-2</v>
      </c>
      <c r="T234" s="9">
        <v>6.2991040661612679E-2</v>
      </c>
    </row>
    <row r="235" spans="1:20" x14ac:dyDescent="0.25">
      <c r="A235">
        <v>6095</v>
      </c>
      <c r="B235" t="s">
        <v>1489</v>
      </c>
      <c r="D235" t="s">
        <v>1049</v>
      </c>
      <c r="E235">
        <v>434981</v>
      </c>
      <c r="F235">
        <v>229351</v>
      </c>
      <c r="G235">
        <v>61752</v>
      </c>
      <c r="H235">
        <v>2106</v>
      </c>
      <c r="I235">
        <v>66432</v>
      </c>
      <c r="J235">
        <v>3818</v>
      </c>
      <c r="K235">
        <v>39516</v>
      </c>
      <c r="L235">
        <v>32006</v>
      </c>
      <c r="M235" s="12">
        <v>52.726670820104779</v>
      </c>
      <c r="N235" s="12">
        <v>47.273329179895214</v>
      </c>
      <c r="O235" s="9">
        <v>0.14196482145197148</v>
      </c>
      <c r="P235" s="9">
        <v>4.8415907821261163E-3</v>
      </c>
      <c r="Q235" s="9">
        <v>0.15272391207891839</v>
      </c>
      <c r="R235" s="9">
        <v>8.7773948747186664E-3</v>
      </c>
      <c r="S235" s="9">
        <v>9.0845347268041596E-2</v>
      </c>
      <c r="T235" s="9">
        <v>7.3580225343175903E-2</v>
      </c>
    </row>
    <row r="236" spans="1:20" x14ac:dyDescent="0.25">
      <c r="A236">
        <v>6097</v>
      </c>
      <c r="B236" t="s">
        <v>1490</v>
      </c>
      <c r="D236" t="s">
        <v>1049</v>
      </c>
      <c r="E236">
        <v>500943</v>
      </c>
      <c r="F236">
        <v>377401</v>
      </c>
      <c r="G236">
        <v>7848</v>
      </c>
      <c r="H236">
        <v>5750</v>
      </c>
      <c r="I236">
        <v>19605</v>
      </c>
      <c r="J236">
        <v>1677</v>
      </c>
      <c r="K236">
        <v>62101</v>
      </c>
      <c r="L236">
        <v>26561</v>
      </c>
      <c r="M236" s="12">
        <v>75.338112320164171</v>
      </c>
      <c r="N236" s="12">
        <v>24.661887679835829</v>
      </c>
      <c r="O236" s="9">
        <v>1.5666453069510901E-2</v>
      </c>
      <c r="P236" s="9">
        <v>1.1478351828451541E-2</v>
      </c>
      <c r="Q236" s="9">
        <v>3.9136189147268255E-2</v>
      </c>
      <c r="R236" s="9">
        <v>3.3476862637066493E-3</v>
      </c>
      <c r="S236" s="9">
        <v>0.12396819598237724</v>
      </c>
      <c r="T236" s="9">
        <v>5.3022000507043712E-2</v>
      </c>
    </row>
    <row r="237" spans="1:20" x14ac:dyDescent="0.25">
      <c r="A237">
        <v>6099</v>
      </c>
      <c r="B237" t="s">
        <v>1491</v>
      </c>
      <c r="D237" t="s">
        <v>1049</v>
      </c>
      <c r="E237">
        <v>535684</v>
      </c>
      <c r="F237">
        <v>400661</v>
      </c>
      <c r="G237">
        <v>15121</v>
      </c>
      <c r="H237">
        <v>3789</v>
      </c>
      <c r="I237">
        <v>29488</v>
      </c>
      <c r="J237">
        <v>3670</v>
      </c>
      <c r="K237">
        <v>59966</v>
      </c>
      <c r="L237">
        <v>22989</v>
      </c>
      <c r="M237" s="12">
        <v>74.794281703392301</v>
      </c>
      <c r="N237" s="12">
        <v>25.205718296607703</v>
      </c>
      <c r="O237" s="9">
        <v>2.8227462459211029E-2</v>
      </c>
      <c r="P237" s="9">
        <v>7.0731998715660724E-3</v>
      </c>
      <c r="Q237" s="9">
        <v>5.5047378678474625E-2</v>
      </c>
      <c r="R237" s="9">
        <v>6.8510539795849793E-3</v>
      </c>
      <c r="S237" s="9">
        <v>0.11194286183645583</v>
      </c>
      <c r="T237" s="9">
        <v>4.2915226140784489E-2</v>
      </c>
    </row>
    <row r="238" spans="1:20" x14ac:dyDescent="0.25">
      <c r="A238">
        <v>6101</v>
      </c>
      <c r="B238" t="s">
        <v>1492</v>
      </c>
      <c r="D238" t="s">
        <v>1049</v>
      </c>
      <c r="E238">
        <v>95583</v>
      </c>
      <c r="F238">
        <v>67211</v>
      </c>
      <c r="G238">
        <v>1970</v>
      </c>
      <c r="H238">
        <v>904</v>
      </c>
      <c r="I238">
        <v>14565</v>
      </c>
      <c r="J238">
        <v>539</v>
      </c>
      <c r="K238">
        <v>4185</v>
      </c>
      <c r="L238">
        <v>6209</v>
      </c>
      <c r="M238" s="12">
        <v>70.31689735622443</v>
      </c>
      <c r="N238" s="12">
        <v>29.683102643775566</v>
      </c>
      <c r="O238" s="9">
        <v>2.0610359582770996E-2</v>
      </c>
      <c r="P238" s="9">
        <v>9.457748762855319E-3</v>
      </c>
      <c r="Q238" s="9">
        <v>0.15238065346348201</v>
      </c>
      <c r="R238" s="9">
        <v>5.6390780787378509E-3</v>
      </c>
      <c r="S238" s="9">
        <v>4.3783936474059197E-2</v>
      </c>
      <c r="T238" s="9">
        <v>6.4959250075850308E-2</v>
      </c>
    </row>
    <row r="239" spans="1:20" x14ac:dyDescent="0.25">
      <c r="A239">
        <v>6103</v>
      </c>
      <c r="B239" t="s">
        <v>1493</v>
      </c>
      <c r="D239" t="s">
        <v>1049</v>
      </c>
      <c r="E239">
        <v>63247</v>
      </c>
      <c r="F239">
        <v>54371</v>
      </c>
      <c r="G239">
        <v>379</v>
      </c>
      <c r="H239">
        <v>1505</v>
      </c>
      <c r="I239">
        <v>907</v>
      </c>
      <c r="J239">
        <v>27</v>
      </c>
      <c r="K239">
        <v>3505</v>
      </c>
      <c r="L239">
        <v>2553</v>
      </c>
      <c r="M239" s="12">
        <v>85.966132781001477</v>
      </c>
      <c r="N239" s="12">
        <v>14.03386721899853</v>
      </c>
      <c r="O239" s="9">
        <v>5.9923790851740006E-3</v>
      </c>
      <c r="P239" s="9">
        <v>2.3795595047986465E-2</v>
      </c>
      <c r="Q239" s="9">
        <v>1.4340601135231711E-2</v>
      </c>
      <c r="R239" s="9">
        <v>4.2689771846886017E-4</v>
      </c>
      <c r="S239" s="9">
        <v>5.5417648267902034E-2</v>
      </c>
      <c r="T239" s="9">
        <v>4.0365550935222226E-2</v>
      </c>
    </row>
    <row r="240" spans="1:20" x14ac:dyDescent="0.25">
      <c r="A240">
        <v>6105</v>
      </c>
      <c r="B240" t="s">
        <v>1494</v>
      </c>
      <c r="D240" t="s">
        <v>1049</v>
      </c>
      <c r="E240">
        <v>13037</v>
      </c>
      <c r="F240">
        <v>11284</v>
      </c>
      <c r="G240">
        <v>104</v>
      </c>
      <c r="H240">
        <v>559</v>
      </c>
      <c r="I240">
        <v>161</v>
      </c>
      <c r="J240">
        <v>118</v>
      </c>
      <c r="K240">
        <v>416</v>
      </c>
      <c r="L240">
        <v>395</v>
      </c>
      <c r="M240" s="12">
        <v>86.553654981974375</v>
      </c>
      <c r="N240" s="12">
        <v>13.446345018025617</v>
      </c>
      <c r="O240" s="9">
        <v>7.9772953900437218E-3</v>
      </c>
      <c r="P240" s="9">
        <v>4.2877962721485002E-2</v>
      </c>
      <c r="Q240" s="9">
        <v>1.2349466901894608E-2</v>
      </c>
      <c r="R240" s="9">
        <v>9.0511620771649912E-3</v>
      </c>
      <c r="S240" s="9">
        <v>3.1909181560174887E-2</v>
      </c>
      <c r="T240" s="9">
        <v>3.029838152949298E-2</v>
      </c>
    </row>
    <row r="241" spans="1:20" x14ac:dyDescent="0.25">
      <c r="A241">
        <v>6107</v>
      </c>
      <c r="B241" t="s">
        <v>1495</v>
      </c>
      <c r="D241" t="s">
        <v>1049</v>
      </c>
      <c r="E241">
        <v>458809</v>
      </c>
      <c r="F241">
        <v>361911</v>
      </c>
      <c r="G241">
        <v>7177</v>
      </c>
      <c r="H241">
        <v>5787</v>
      </c>
      <c r="I241">
        <v>16081</v>
      </c>
      <c r="J241">
        <v>629</v>
      </c>
      <c r="K241">
        <v>52819</v>
      </c>
      <c r="L241">
        <v>14405</v>
      </c>
      <c r="M241" s="12">
        <v>78.880536345189384</v>
      </c>
      <c r="N241" s="12">
        <v>21.119463654810609</v>
      </c>
      <c r="O241" s="9">
        <v>1.5642674838549375E-2</v>
      </c>
      <c r="P241" s="9">
        <v>1.2613091722263513E-2</v>
      </c>
      <c r="Q241" s="9">
        <v>3.5049443232369026E-2</v>
      </c>
      <c r="R241" s="9">
        <v>1.3709408490243217E-3</v>
      </c>
      <c r="S241" s="9">
        <v>0.11512197886266398</v>
      </c>
      <c r="T241" s="9">
        <v>3.1396507043235856E-2</v>
      </c>
    </row>
    <row r="242" spans="1:20" x14ac:dyDescent="0.25">
      <c r="A242">
        <v>6109</v>
      </c>
      <c r="B242" t="s">
        <v>1496</v>
      </c>
      <c r="D242" t="s">
        <v>1049</v>
      </c>
      <c r="E242">
        <v>53899</v>
      </c>
      <c r="F242">
        <v>47181</v>
      </c>
      <c r="G242">
        <v>975</v>
      </c>
      <c r="H242">
        <v>931</v>
      </c>
      <c r="I242">
        <v>609</v>
      </c>
      <c r="J242">
        <v>155</v>
      </c>
      <c r="K242">
        <v>1636</v>
      </c>
      <c r="L242">
        <v>2412</v>
      </c>
      <c r="M242" s="12">
        <v>87.535946863578175</v>
      </c>
      <c r="N242" s="12">
        <v>12.464053136421827</v>
      </c>
      <c r="O242" s="9">
        <v>1.8089389413532719E-2</v>
      </c>
      <c r="P242" s="9">
        <v>1.7273047737434832E-2</v>
      </c>
      <c r="Q242" s="9">
        <v>1.1298910925991206E-2</v>
      </c>
      <c r="R242" s="9">
        <v>2.8757490862539193E-3</v>
      </c>
      <c r="S242" s="9">
        <v>3.0353067774912337E-2</v>
      </c>
      <c r="T242" s="9">
        <v>4.4750366426093251E-2</v>
      </c>
    </row>
    <row r="243" spans="1:20" x14ac:dyDescent="0.25">
      <c r="A243">
        <v>6111</v>
      </c>
      <c r="B243" t="s">
        <v>1497</v>
      </c>
      <c r="D243" t="s">
        <v>1049</v>
      </c>
      <c r="E243">
        <v>847834</v>
      </c>
      <c r="F243">
        <v>677010</v>
      </c>
      <c r="G243">
        <v>14805</v>
      </c>
      <c r="H243">
        <v>6929</v>
      </c>
      <c r="I243">
        <v>60986</v>
      </c>
      <c r="J243">
        <v>1658</v>
      </c>
      <c r="K243">
        <v>49513</v>
      </c>
      <c r="L243">
        <v>36933</v>
      </c>
      <c r="M243" s="12">
        <v>79.851716255776481</v>
      </c>
      <c r="N243" s="12">
        <v>20.148283744223516</v>
      </c>
      <c r="O243" s="9">
        <v>1.7462144712290378E-2</v>
      </c>
      <c r="P243" s="9">
        <v>8.1725903891563673E-3</v>
      </c>
      <c r="Q243" s="9">
        <v>7.1931533767223305E-2</v>
      </c>
      <c r="R243" s="9">
        <v>1.9555714915891554E-3</v>
      </c>
      <c r="S243" s="9">
        <v>5.8399403656847919E-2</v>
      </c>
      <c r="T243" s="9">
        <v>4.3561593425128033E-2</v>
      </c>
    </row>
    <row r="244" spans="1:20" x14ac:dyDescent="0.25">
      <c r="A244">
        <v>6113</v>
      </c>
      <c r="B244" t="s">
        <v>1498</v>
      </c>
      <c r="D244" t="s">
        <v>1049</v>
      </c>
      <c r="E244">
        <v>212605</v>
      </c>
      <c r="F244">
        <v>142841</v>
      </c>
      <c r="G244">
        <v>5301</v>
      </c>
      <c r="H244">
        <v>1333</v>
      </c>
      <c r="I244">
        <v>29138</v>
      </c>
      <c r="J244">
        <v>911</v>
      </c>
      <c r="K244">
        <v>19837</v>
      </c>
      <c r="L244">
        <v>13244</v>
      </c>
      <c r="M244" s="12">
        <v>67.186096281837209</v>
      </c>
      <c r="N244" s="12">
        <v>32.813903718162791</v>
      </c>
      <c r="O244" s="9">
        <v>2.4933562239834436E-2</v>
      </c>
      <c r="P244" s="9">
        <v>6.2698431363326359E-3</v>
      </c>
      <c r="Q244" s="9">
        <v>0.13705228004985773</v>
      </c>
      <c r="R244" s="9">
        <v>4.2849415582888453E-3</v>
      </c>
      <c r="S244" s="9">
        <v>9.3304484842783572E-2</v>
      </c>
      <c r="T244" s="9">
        <v>6.2293925354530703E-2</v>
      </c>
    </row>
    <row r="245" spans="1:20" x14ac:dyDescent="0.25">
      <c r="A245">
        <v>6115</v>
      </c>
      <c r="B245" t="s">
        <v>1499</v>
      </c>
      <c r="D245" t="s">
        <v>1049</v>
      </c>
      <c r="E245">
        <v>74644</v>
      </c>
      <c r="F245">
        <v>54601</v>
      </c>
      <c r="G245">
        <v>2484</v>
      </c>
      <c r="H245">
        <v>1033</v>
      </c>
      <c r="I245">
        <v>4823</v>
      </c>
      <c r="J245">
        <v>300</v>
      </c>
      <c r="K245">
        <v>5269</v>
      </c>
      <c r="L245">
        <v>6134</v>
      </c>
      <c r="M245" s="12">
        <v>73.148545094046398</v>
      </c>
      <c r="N245" s="12">
        <v>26.851454905953592</v>
      </c>
      <c r="O245" s="9">
        <v>3.3277959380526231E-2</v>
      </c>
      <c r="P245" s="9">
        <v>1.3839022560420128E-2</v>
      </c>
      <c r="Q245" s="9">
        <v>6.4613364771448481E-2</v>
      </c>
      <c r="R245" s="9">
        <v>4.0190772198703175E-3</v>
      </c>
      <c r="S245" s="9">
        <v>7.0588392904989014E-2</v>
      </c>
      <c r="T245" s="9">
        <v>8.2176732222281765E-2</v>
      </c>
    </row>
    <row r="246" spans="1:20" x14ac:dyDescent="0.25">
      <c r="A246">
        <v>8001</v>
      </c>
      <c r="B246" t="s">
        <v>1500</v>
      </c>
      <c r="D246" t="s">
        <v>1049</v>
      </c>
      <c r="E246">
        <v>487850</v>
      </c>
      <c r="F246">
        <v>404397</v>
      </c>
      <c r="G246">
        <v>15681</v>
      </c>
      <c r="H246">
        <v>5843</v>
      </c>
      <c r="I246">
        <v>19067</v>
      </c>
      <c r="J246">
        <v>604</v>
      </c>
      <c r="K246">
        <v>25235</v>
      </c>
      <c r="L246">
        <v>17023</v>
      </c>
      <c r="M246" s="12">
        <v>82.89371733114686</v>
      </c>
      <c r="N246" s="12">
        <v>17.106282668853133</v>
      </c>
      <c r="O246" s="9">
        <v>3.2143076765399202E-2</v>
      </c>
      <c r="P246" s="9">
        <v>1.1977042123603567E-2</v>
      </c>
      <c r="Q246" s="9">
        <v>3.9083734754535207E-2</v>
      </c>
      <c r="R246" s="9">
        <v>1.2380854770933688E-3</v>
      </c>
      <c r="S246" s="9">
        <v>5.1726965255713846E-2</v>
      </c>
      <c r="T246" s="9">
        <v>3.4893922312186125E-2</v>
      </c>
    </row>
    <row r="247" spans="1:20" x14ac:dyDescent="0.25">
      <c r="A247">
        <v>8003</v>
      </c>
      <c r="B247" t="s">
        <v>1501</v>
      </c>
      <c r="D247" t="s">
        <v>1049</v>
      </c>
      <c r="E247">
        <v>16345</v>
      </c>
      <c r="F247">
        <v>14071</v>
      </c>
      <c r="G247">
        <v>408</v>
      </c>
      <c r="H247">
        <v>420</v>
      </c>
      <c r="I247">
        <v>204</v>
      </c>
      <c r="J247">
        <v>36</v>
      </c>
      <c r="K247">
        <v>716</v>
      </c>
      <c r="L247">
        <v>490</v>
      </c>
      <c r="M247" s="12">
        <v>86.087488528602023</v>
      </c>
      <c r="N247" s="12">
        <v>13.912511471397981</v>
      </c>
      <c r="O247" s="9">
        <v>2.4961762006729886E-2</v>
      </c>
      <c r="P247" s="9">
        <v>2.569593147751606E-2</v>
      </c>
      <c r="Q247" s="9">
        <v>1.2480881003364943E-2</v>
      </c>
      <c r="R247" s="9">
        <v>2.2025084123585194E-3</v>
      </c>
      <c r="S247" s="9">
        <v>4.3805445090241667E-2</v>
      </c>
      <c r="T247" s="9">
        <v>2.9978586723768737E-2</v>
      </c>
    </row>
    <row r="248" spans="1:20" x14ac:dyDescent="0.25">
      <c r="A248">
        <v>8005</v>
      </c>
      <c r="B248" t="s">
        <v>1502</v>
      </c>
      <c r="D248" t="s">
        <v>1049</v>
      </c>
      <c r="E248">
        <v>626612</v>
      </c>
      <c r="F248">
        <v>450692</v>
      </c>
      <c r="G248">
        <v>65566</v>
      </c>
      <c r="H248">
        <v>3573</v>
      </c>
      <c r="I248">
        <v>35876</v>
      </c>
      <c r="J248">
        <v>1330</v>
      </c>
      <c r="K248">
        <v>41720</v>
      </c>
      <c r="L248">
        <v>27855</v>
      </c>
      <c r="M248" s="12">
        <v>71.925210497085914</v>
      </c>
      <c r="N248" s="12">
        <v>28.074789502914083</v>
      </c>
      <c r="O248" s="9">
        <v>0.10463572354184088</v>
      </c>
      <c r="P248" s="9">
        <v>5.7020931613183277E-3</v>
      </c>
      <c r="Q248" s="9">
        <v>5.7253930662036476E-2</v>
      </c>
      <c r="R248" s="9">
        <v>2.1225255820188568E-3</v>
      </c>
      <c r="S248" s="9">
        <v>6.6580276151749412E-2</v>
      </c>
      <c r="T248" s="9">
        <v>4.4453345930176885E-2</v>
      </c>
    </row>
    <row r="249" spans="1:20" x14ac:dyDescent="0.25">
      <c r="A249">
        <v>8007</v>
      </c>
      <c r="B249" t="s">
        <v>1503</v>
      </c>
      <c r="D249" t="s">
        <v>1049</v>
      </c>
      <c r="E249">
        <v>12592</v>
      </c>
      <c r="F249">
        <v>10587</v>
      </c>
      <c r="G249">
        <v>176</v>
      </c>
      <c r="H249">
        <v>312</v>
      </c>
      <c r="I249">
        <v>92</v>
      </c>
      <c r="J249">
        <v>0</v>
      </c>
      <c r="K249">
        <v>1288</v>
      </c>
      <c r="L249">
        <v>137</v>
      </c>
      <c r="M249" s="12">
        <v>84.077191867852605</v>
      </c>
      <c r="N249" s="12">
        <v>15.922808132147395</v>
      </c>
      <c r="O249" s="9">
        <v>1.397712833545108E-2</v>
      </c>
      <c r="P249" s="9">
        <v>2.4777636594663279E-2</v>
      </c>
      <c r="Q249" s="9">
        <v>7.3062261753494284E-3</v>
      </c>
      <c r="R249" s="9">
        <v>0</v>
      </c>
      <c r="S249" s="9">
        <v>0.102287166454892</v>
      </c>
      <c r="T249" s="9">
        <v>1.087992376111817E-2</v>
      </c>
    </row>
    <row r="250" spans="1:20" x14ac:dyDescent="0.25">
      <c r="A250">
        <v>8009</v>
      </c>
      <c r="B250" t="s">
        <v>1504</v>
      </c>
      <c r="D250" t="s">
        <v>1049</v>
      </c>
      <c r="E250">
        <v>3581</v>
      </c>
      <c r="F250">
        <v>3413</v>
      </c>
      <c r="G250">
        <v>55</v>
      </c>
      <c r="H250">
        <v>39</v>
      </c>
      <c r="I250">
        <v>0</v>
      </c>
      <c r="J250">
        <v>0</v>
      </c>
      <c r="K250">
        <v>24</v>
      </c>
      <c r="L250">
        <v>50</v>
      </c>
      <c r="M250" s="12">
        <v>95.308573024294887</v>
      </c>
      <c r="N250" s="12">
        <v>4.6914269757051104</v>
      </c>
      <c r="O250" s="9">
        <v>1.5358838313320302E-2</v>
      </c>
      <c r="P250" s="9">
        <v>1.0890812622172577E-2</v>
      </c>
      <c r="Q250" s="9">
        <v>0</v>
      </c>
      <c r="R250" s="9">
        <v>0</v>
      </c>
      <c r="S250" s="9">
        <v>6.702038536721586E-3</v>
      </c>
      <c r="T250" s="9">
        <v>1.3962580284836637E-2</v>
      </c>
    </row>
    <row r="251" spans="1:20" x14ac:dyDescent="0.25">
      <c r="A251">
        <v>8011</v>
      </c>
      <c r="B251" t="s">
        <v>1505</v>
      </c>
      <c r="D251" t="s">
        <v>1049</v>
      </c>
      <c r="E251">
        <v>5806</v>
      </c>
      <c r="F251">
        <v>5219</v>
      </c>
      <c r="G251">
        <v>352</v>
      </c>
      <c r="H251">
        <v>56</v>
      </c>
      <c r="I251">
        <v>26</v>
      </c>
      <c r="J251">
        <v>0</v>
      </c>
      <c r="K251">
        <v>77</v>
      </c>
      <c r="L251">
        <v>76</v>
      </c>
      <c r="M251" s="12">
        <v>89.889769204271445</v>
      </c>
      <c r="N251" s="12">
        <v>10.110230795728556</v>
      </c>
      <c r="O251" s="9">
        <v>6.0626937650706168E-2</v>
      </c>
      <c r="P251" s="9">
        <v>9.6451946262487084E-3</v>
      </c>
      <c r="Q251" s="9">
        <v>4.4781260764726145E-3</v>
      </c>
      <c r="R251" s="9">
        <v>0</v>
      </c>
      <c r="S251" s="9">
        <v>1.3262142611091973E-2</v>
      </c>
      <c r="T251" s="9">
        <v>1.3089906992766104E-2</v>
      </c>
    </row>
    <row r="252" spans="1:20" x14ac:dyDescent="0.25">
      <c r="A252">
        <v>8013</v>
      </c>
      <c r="B252" t="s">
        <v>1506</v>
      </c>
      <c r="D252" t="s">
        <v>1049</v>
      </c>
      <c r="E252">
        <v>316782</v>
      </c>
      <c r="F252">
        <v>280804</v>
      </c>
      <c r="G252">
        <v>2737</v>
      </c>
      <c r="H252">
        <v>1682</v>
      </c>
      <c r="I252">
        <v>14305</v>
      </c>
      <c r="J252">
        <v>271</v>
      </c>
      <c r="K252">
        <v>7670</v>
      </c>
      <c r="L252">
        <v>9313</v>
      </c>
      <c r="M252" s="12">
        <v>88.642662777556808</v>
      </c>
      <c r="N252" s="12">
        <v>11.357337222443194</v>
      </c>
      <c r="O252" s="9">
        <v>8.6400111117424603E-3</v>
      </c>
      <c r="P252" s="9">
        <v>5.3096451187251799E-3</v>
      </c>
      <c r="Q252" s="9">
        <v>4.5157237469300657E-2</v>
      </c>
      <c r="R252" s="9">
        <v>8.5547789962813544E-4</v>
      </c>
      <c r="S252" s="9">
        <v>2.4212234280988187E-2</v>
      </c>
      <c r="T252" s="9">
        <v>2.9398766344047325E-2</v>
      </c>
    </row>
    <row r="253" spans="1:20" x14ac:dyDescent="0.25">
      <c r="A253">
        <v>8014</v>
      </c>
      <c r="B253" t="s">
        <v>1507</v>
      </c>
      <c r="D253" t="s">
        <v>1049</v>
      </c>
      <c r="E253">
        <v>64283</v>
      </c>
      <c r="F253">
        <v>55361</v>
      </c>
      <c r="G253">
        <v>722</v>
      </c>
      <c r="H253">
        <v>301</v>
      </c>
      <c r="I253">
        <v>4163</v>
      </c>
      <c r="J253">
        <v>0</v>
      </c>
      <c r="K253">
        <v>1407</v>
      </c>
      <c r="L253">
        <v>2329</v>
      </c>
      <c r="M253" s="12">
        <v>86.120747320442419</v>
      </c>
      <c r="N253" s="12">
        <v>13.879252679557583</v>
      </c>
      <c r="O253" s="9">
        <v>1.1231585333602974E-2</v>
      </c>
      <c r="P253" s="9">
        <v>4.6824199243968075E-3</v>
      </c>
      <c r="Q253" s="9">
        <v>6.4760512110511328E-2</v>
      </c>
      <c r="R253" s="9">
        <v>0</v>
      </c>
      <c r="S253" s="9">
        <v>2.1887590809389731E-2</v>
      </c>
      <c r="T253" s="9">
        <v>3.6230418617674967E-2</v>
      </c>
    </row>
    <row r="254" spans="1:20" x14ac:dyDescent="0.25">
      <c r="A254">
        <v>8015</v>
      </c>
      <c r="B254" t="s">
        <v>1508</v>
      </c>
      <c r="D254" t="s">
        <v>1049</v>
      </c>
      <c r="E254">
        <v>18818</v>
      </c>
      <c r="F254">
        <v>17626</v>
      </c>
      <c r="G254">
        <v>300</v>
      </c>
      <c r="H254">
        <v>79</v>
      </c>
      <c r="I254">
        <v>147</v>
      </c>
      <c r="J254">
        <v>0</v>
      </c>
      <c r="K254">
        <v>169</v>
      </c>
      <c r="L254">
        <v>497</v>
      </c>
      <c r="M254" s="12">
        <v>93.665639281538944</v>
      </c>
      <c r="N254" s="12">
        <v>6.3343607184610473</v>
      </c>
      <c r="O254" s="9">
        <v>1.5942183016261026E-2</v>
      </c>
      <c r="P254" s="9">
        <v>4.1981081942820703E-3</v>
      </c>
      <c r="Q254" s="9">
        <v>7.8116696779679034E-3</v>
      </c>
      <c r="R254" s="9">
        <v>0</v>
      </c>
      <c r="S254" s="9">
        <v>8.9807630991603788E-3</v>
      </c>
      <c r="T254" s="9">
        <v>2.64108831969391E-2</v>
      </c>
    </row>
    <row r="255" spans="1:20" x14ac:dyDescent="0.25">
      <c r="A255">
        <v>8017</v>
      </c>
      <c r="B255" t="s">
        <v>1509</v>
      </c>
      <c r="D255" t="s">
        <v>1049</v>
      </c>
      <c r="E255">
        <v>2127</v>
      </c>
      <c r="F255">
        <v>2007</v>
      </c>
      <c r="G255">
        <v>1</v>
      </c>
      <c r="H255">
        <v>4</v>
      </c>
      <c r="I255">
        <v>65</v>
      </c>
      <c r="J255">
        <v>3</v>
      </c>
      <c r="K255">
        <v>2</v>
      </c>
      <c r="L255">
        <v>45</v>
      </c>
      <c r="M255" s="12">
        <v>94.358251057827928</v>
      </c>
      <c r="N255" s="12">
        <v>5.6417489421720735</v>
      </c>
      <c r="O255" s="9">
        <v>4.7014574518100609E-4</v>
      </c>
      <c r="P255" s="9">
        <v>1.8805829807240243E-3</v>
      </c>
      <c r="Q255" s="9">
        <v>3.0559473436765398E-2</v>
      </c>
      <c r="R255" s="9">
        <v>1.4104372355430183E-3</v>
      </c>
      <c r="S255" s="9">
        <v>9.4029149036201217E-4</v>
      </c>
      <c r="T255" s="9">
        <v>2.1156558533145273E-2</v>
      </c>
    </row>
    <row r="256" spans="1:20" x14ac:dyDescent="0.25">
      <c r="A256">
        <v>8019</v>
      </c>
      <c r="B256" t="s">
        <v>1510</v>
      </c>
      <c r="D256" t="s">
        <v>1049</v>
      </c>
      <c r="E256">
        <v>9257</v>
      </c>
      <c r="F256">
        <v>8729</v>
      </c>
      <c r="G256">
        <v>81</v>
      </c>
      <c r="H256">
        <v>60</v>
      </c>
      <c r="I256">
        <v>80</v>
      </c>
      <c r="J256">
        <v>19</v>
      </c>
      <c r="K256">
        <v>55</v>
      </c>
      <c r="L256">
        <v>233</v>
      </c>
      <c r="M256" s="12">
        <v>94.296208274819065</v>
      </c>
      <c r="N256" s="12">
        <v>5.7037917251809445</v>
      </c>
      <c r="O256" s="9">
        <v>8.7501350329480393E-3</v>
      </c>
      <c r="P256" s="9">
        <v>6.4815815058874363E-3</v>
      </c>
      <c r="Q256" s="9">
        <v>8.6421086745165823E-3</v>
      </c>
      <c r="R256" s="9">
        <v>2.0525008101976881E-3</v>
      </c>
      <c r="S256" s="9">
        <v>5.9414497137301502E-3</v>
      </c>
      <c r="T256" s="9">
        <v>2.5170141514529544E-2</v>
      </c>
    </row>
    <row r="257" spans="1:20" x14ac:dyDescent="0.25">
      <c r="A257">
        <v>8021</v>
      </c>
      <c r="B257" t="s">
        <v>1511</v>
      </c>
      <c r="D257" t="s">
        <v>1049</v>
      </c>
      <c r="E257">
        <v>8147</v>
      </c>
      <c r="F257">
        <v>7386</v>
      </c>
      <c r="G257">
        <v>39</v>
      </c>
      <c r="H257">
        <v>167</v>
      </c>
      <c r="I257">
        <v>6</v>
      </c>
      <c r="J257">
        <v>10</v>
      </c>
      <c r="K257">
        <v>382</v>
      </c>
      <c r="L257">
        <v>157</v>
      </c>
      <c r="M257" s="12">
        <v>90.659138333128766</v>
      </c>
      <c r="N257" s="12">
        <v>9.3408616668712412</v>
      </c>
      <c r="O257" s="9">
        <v>4.7870381735608198E-3</v>
      </c>
      <c r="P257" s="9">
        <v>2.0498342948324536E-2</v>
      </c>
      <c r="Q257" s="9">
        <v>7.3646741131704919E-4</v>
      </c>
      <c r="R257" s="9">
        <v>1.2274456855284155E-3</v>
      </c>
      <c r="S257" s="9">
        <v>4.6888425187185466E-2</v>
      </c>
      <c r="T257" s="9">
        <v>1.927089726279612E-2</v>
      </c>
    </row>
    <row r="258" spans="1:20" x14ac:dyDescent="0.25">
      <c r="A258">
        <v>8023</v>
      </c>
      <c r="B258" t="s">
        <v>1512</v>
      </c>
      <c r="D258" t="s">
        <v>1049</v>
      </c>
      <c r="E258">
        <v>3628</v>
      </c>
      <c r="F258">
        <v>3328</v>
      </c>
      <c r="G258">
        <v>13</v>
      </c>
      <c r="H258">
        <v>53</v>
      </c>
      <c r="I258">
        <v>54</v>
      </c>
      <c r="J258">
        <v>0</v>
      </c>
      <c r="K258">
        <v>67</v>
      </c>
      <c r="L258">
        <v>113</v>
      </c>
      <c r="M258" s="12">
        <v>91.730981256890857</v>
      </c>
      <c r="N258" s="12">
        <v>8.2690187431091502</v>
      </c>
      <c r="O258" s="9">
        <v>3.583241455347299E-3</v>
      </c>
      <c r="P258" s="9">
        <v>1.4608599779492833E-2</v>
      </c>
      <c r="Q258" s="9">
        <v>1.4884233737596472E-2</v>
      </c>
      <c r="R258" s="9">
        <v>0</v>
      </c>
      <c r="S258" s="9">
        <v>1.8467475192943769E-2</v>
      </c>
      <c r="T258" s="9">
        <v>3.1146637265711135E-2</v>
      </c>
    </row>
    <row r="259" spans="1:20" x14ac:dyDescent="0.25">
      <c r="A259">
        <v>8025</v>
      </c>
      <c r="B259" t="s">
        <v>1513</v>
      </c>
      <c r="D259" t="s">
        <v>1049</v>
      </c>
      <c r="E259">
        <v>5514</v>
      </c>
      <c r="F259">
        <v>4797</v>
      </c>
      <c r="G259">
        <v>237</v>
      </c>
      <c r="H259">
        <v>78</v>
      </c>
      <c r="I259">
        <v>26</v>
      </c>
      <c r="J259">
        <v>0</v>
      </c>
      <c r="K259">
        <v>97</v>
      </c>
      <c r="L259">
        <v>279</v>
      </c>
      <c r="M259" s="12">
        <v>86.996735582154514</v>
      </c>
      <c r="N259" s="12">
        <v>13.003264417845484</v>
      </c>
      <c r="O259" s="9">
        <v>4.2981501632208922E-2</v>
      </c>
      <c r="P259" s="9">
        <v>1.4145810663764961E-2</v>
      </c>
      <c r="Q259" s="9">
        <v>4.7152702212549871E-3</v>
      </c>
      <c r="R259" s="9">
        <v>0</v>
      </c>
      <c r="S259" s="9">
        <v>1.7591585056220528E-2</v>
      </c>
      <c r="T259" s="9">
        <v>5.0598476605005438E-2</v>
      </c>
    </row>
    <row r="260" spans="1:20" x14ac:dyDescent="0.25">
      <c r="A260">
        <v>8027</v>
      </c>
      <c r="B260" t="s">
        <v>1514</v>
      </c>
      <c r="D260" t="s">
        <v>1049</v>
      </c>
      <c r="E260">
        <v>4505</v>
      </c>
      <c r="F260">
        <v>4199</v>
      </c>
      <c r="G260">
        <v>112</v>
      </c>
      <c r="H260">
        <v>43</v>
      </c>
      <c r="I260">
        <v>0</v>
      </c>
      <c r="J260">
        <v>3</v>
      </c>
      <c r="K260">
        <v>28</v>
      </c>
      <c r="L260">
        <v>120</v>
      </c>
      <c r="M260" s="12">
        <v>93.20754716981132</v>
      </c>
      <c r="N260" s="12">
        <v>6.7924528301886795</v>
      </c>
      <c r="O260" s="9">
        <v>2.4861265260821309E-2</v>
      </c>
      <c r="P260" s="9">
        <v>9.5449500554938959E-3</v>
      </c>
      <c r="Q260" s="9">
        <v>0</v>
      </c>
      <c r="R260" s="9">
        <v>6.659267480577136E-4</v>
      </c>
      <c r="S260" s="9">
        <v>6.2153163152053274E-3</v>
      </c>
      <c r="T260" s="9">
        <v>2.6637069922308545E-2</v>
      </c>
    </row>
    <row r="261" spans="1:20" x14ac:dyDescent="0.25">
      <c r="A261">
        <v>8029</v>
      </c>
      <c r="B261" t="s">
        <v>1515</v>
      </c>
      <c r="D261" t="s">
        <v>1049</v>
      </c>
      <c r="E261">
        <v>30217</v>
      </c>
      <c r="F261">
        <v>28400</v>
      </c>
      <c r="G261">
        <v>349</v>
      </c>
      <c r="H261">
        <v>290</v>
      </c>
      <c r="I261">
        <v>291</v>
      </c>
      <c r="J261">
        <v>0</v>
      </c>
      <c r="K261">
        <v>488</v>
      </c>
      <c r="L261">
        <v>399</v>
      </c>
      <c r="M261" s="12">
        <v>93.98682860641361</v>
      </c>
      <c r="N261" s="12">
        <v>6.0131713935863917</v>
      </c>
      <c r="O261" s="9">
        <v>1.1549789853393786E-2</v>
      </c>
      <c r="P261" s="9">
        <v>9.5972465830492775E-3</v>
      </c>
      <c r="Q261" s="9">
        <v>9.6303405367839292E-3</v>
      </c>
      <c r="R261" s="9">
        <v>0</v>
      </c>
      <c r="S261" s="9">
        <v>1.6149849422510507E-2</v>
      </c>
      <c r="T261" s="9">
        <v>1.3204487540126418E-2</v>
      </c>
    </row>
    <row r="262" spans="1:20" x14ac:dyDescent="0.25">
      <c r="A262">
        <v>8031</v>
      </c>
      <c r="B262" t="s">
        <v>1516</v>
      </c>
      <c r="D262" t="s">
        <v>1049</v>
      </c>
      <c r="E262">
        <v>678467</v>
      </c>
      <c r="F262">
        <v>521481</v>
      </c>
      <c r="G262">
        <v>64466</v>
      </c>
      <c r="H262">
        <v>6537</v>
      </c>
      <c r="I262">
        <v>24433</v>
      </c>
      <c r="J262">
        <v>993</v>
      </c>
      <c r="K262">
        <v>37216</v>
      </c>
      <c r="L262">
        <v>23341</v>
      </c>
      <c r="M262" s="12">
        <v>76.861660183914609</v>
      </c>
      <c r="N262" s="12">
        <v>23.138339816085381</v>
      </c>
      <c r="O262" s="9">
        <v>9.5017148954923372E-2</v>
      </c>
      <c r="P262" s="9">
        <v>9.634956453298392E-3</v>
      </c>
      <c r="Q262" s="9">
        <v>3.6012068383576505E-2</v>
      </c>
      <c r="R262" s="9">
        <v>1.4635936604138447E-3</v>
      </c>
      <c r="S262" s="9">
        <v>5.4853073178209109E-2</v>
      </c>
      <c r="T262" s="9">
        <v>3.440255753043258E-2</v>
      </c>
    </row>
    <row r="263" spans="1:20" x14ac:dyDescent="0.25">
      <c r="A263">
        <v>8033</v>
      </c>
      <c r="B263" t="s">
        <v>1517</v>
      </c>
      <c r="D263" t="s">
        <v>1049</v>
      </c>
      <c r="E263">
        <v>1736</v>
      </c>
      <c r="F263">
        <v>1662</v>
      </c>
      <c r="G263">
        <v>0</v>
      </c>
      <c r="H263">
        <v>15</v>
      </c>
      <c r="I263">
        <v>0</v>
      </c>
      <c r="J263">
        <v>0</v>
      </c>
      <c r="K263">
        <v>1</v>
      </c>
      <c r="L263">
        <v>58</v>
      </c>
      <c r="M263" s="12">
        <v>95.737327188940085</v>
      </c>
      <c r="N263" s="12">
        <v>4.2626728110599084</v>
      </c>
      <c r="O263" s="9">
        <v>0</v>
      </c>
      <c r="P263" s="9">
        <v>8.6405529953917058E-3</v>
      </c>
      <c r="Q263" s="9">
        <v>0</v>
      </c>
      <c r="R263" s="9">
        <v>0</v>
      </c>
      <c r="S263" s="9">
        <v>5.76036866359447E-4</v>
      </c>
      <c r="T263" s="9">
        <v>3.3410138248847927E-2</v>
      </c>
    </row>
    <row r="264" spans="1:20" x14ac:dyDescent="0.25">
      <c r="A264">
        <v>8035</v>
      </c>
      <c r="B264" t="s">
        <v>1518</v>
      </c>
      <c r="D264" t="s">
        <v>1049</v>
      </c>
      <c r="E264">
        <v>320940</v>
      </c>
      <c r="F264">
        <v>287821</v>
      </c>
      <c r="G264">
        <v>3806</v>
      </c>
      <c r="H264">
        <v>815</v>
      </c>
      <c r="I264">
        <v>14158</v>
      </c>
      <c r="J264">
        <v>197</v>
      </c>
      <c r="K264">
        <v>4479</v>
      </c>
      <c r="L264">
        <v>9664</v>
      </c>
      <c r="M264" s="12">
        <v>89.680625662117535</v>
      </c>
      <c r="N264" s="12">
        <v>10.31937433788247</v>
      </c>
      <c r="O264" s="9">
        <v>1.1858914438835919E-2</v>
      </c>
      <c r="P264" s="9">
        <v>2.5394154670654949E-3</v>
      </c>
      <c r="Q264" s="9">
        <v>4.4114164641365985E-2</v>
      </c>
      <c r="R264" s="9">
        <v>6.138218981741135E-4</v>
      </c>
      <c r="S264" s="9">
        <v>1.3955879603664236E-2</v>
      </c>
      <c r="T264" s="9">
        <v>3.0111547329718949E-2</v>
      </c>
    </row>
    <row r="265" spans="1:20" x14ac:dyDescent="0.25">
      <c r="A265">
        <v>8037</v>
      </c>
      <c r="B265" t="s">
        <v>1519</v>
      </c>
      <c r="D265" t="s">
        <v>1049</v>
      </c>
      <c r="E265">
        <v>53726</v>
      </c>
      <c r="F265">
        <v>47748</v>
      </c>
      <c r="G265">
        <v>461</v>
      </c>
      <c r="H265">
        <v>230</v>
      </c>
      <c r="I265">
        <v>468</v>
      </c>
      <c r="J265">
        <v>47</v>
      </c>
      <c r="K265">
        <v>3866</v>
      </c>
      <c r="L265">
        <v>906</v>
      </c>
      <c r="M265" s="12">
        <v>88.873171276476938</v>
      </c>
      <c r="N265" s="12">
        <v>11.126828723523062</v>
      </c>
      <c r="O265" s="9">
        <v>8.5805755127871045E-3</v>
      </c>
      <c r="P265" s="9">
        <v>4.2809812753601606E-3</v>
      </c>
      <c r="Q265" s="9">
        <v>8.7108662472545877E-3</v>
      </c>
      <c r="R265" s="9">
        <v>8.7480921713881544E-4</v>
      </c>
      <c r="S265" s="9">
        <v>7.1957711350184264E-2</v>
      </c>
      <c r="T265" s="9">
        <v>1.6863343632505676E-2</v>
      </c>
    </row>
    <row r="266" spans="1:20" x14ac:dyDescent="0.25">
      <c r="A266">
        <v>8039</v>
      </c>
      <c r="B266" t="s">
        <v>1520</v>
      </c>
      <c r="D266" t="s">
        <v>1049</v>
      </c>
      <c r="E266">
        <v>24553</v>
      </c>
      <c r="F266">
        <v>23097</v>
      </c>
      <c r="G266">
        <v>164</v>
      </c>
      <c r="H266">
        <v>179</v>
      </c>
      <c r="I266">
        <v>207</v>
      </c>
      <c r="J266">
        <v>7</v>
      </c>
      <c r="K266">
        <v>261</v>
      </c>
      <c r="L266">
        <v>638</v>
      </c>
      <c r="M266" s="12">
        <v>94.069971082963391</v>
      </c>
      <c r="N266" s="12">
        <v>5.9300289170366147</v>
      </c>
      <c r="O266" s="9">
        <v>6.6794281757830004E-3</v>
      </c>
      <c r="P266" s="9">
        <v>7.2903514845436401E-3</v>
      </c>
      <c r="Q266" s="9">
        <v>8.4307416608968358E-3</v>
      </c>
      <c r="R266" s="9">
        <v>2.8509754408829877E-4</v>
      </c>
      <c r="S266" s="9">
        <v>1.063006557243514E-2</v>
      </c>
      <c r="T266" s="9">
        <v>2.5984604732619231E-2</v>
      </c>
    </row>
    <row r="267" spans="1:20" x14ac:dyDescent="0.25">
      <c r="A267">
        <v>8041</v>
      </c>
      <c r="B267" t="s">
        <v>1521</v>
      </c>
      <c r="D267" t="s">
        <v>1049</v>
      </c>
      <c r="E267">
        <v>674826</v>
      </c>
      <c r="F267">
        <v>536783</v>
      </c>
      <c r="G267">
        <v>41457</v>
      </c>
      <c r="H267">
        <v>4488</v>
      </c>
      <c r="I267">
        <v>18531</v>
      </c>
      <c r="J267">
        <v>2798</v>
      </c>
      <c r="K267">
        <v>32150</v>
      </c>
      <c r="L267">
        <v>38619</v>
      </c>
      <c r="M267" s="12">
        <v>79.543912060294062</v>
      </c>
      <c r="N267" s="12">
        <v>20.456087939705938</v>
      </c>
      <c r="O267" s="9">
        <v>6.1433613998275113E-2</v>
      </c>
      <c r="P267" s="9">
        <v>6.6506032666198396E-3</v>
      </c>
      <c r="Q267" s="9">
        <v>2.746041201732002E-2</v>
      </c>
      <c r="R267" s="9">
        <v>4.1462539973267185E-3</v>
      </c>
      <c r="S267" s="9">
        <v>4.7641910655487486E-2</v>
      </c>
      <c r="T267" s="9">
        <v>5.7228085462030211E-2</v>
      </c>
    </row>
    <row r="268" spans="1:20" x14ac:dyDescent="0.25">
      <c r="A268">
        <v>8043</v>
      </c>
      <c r="B268" t="s">
        <v>1522</v>
      </c>
      <c r="D268" t="s">
        <v>1049</v>
      </c>
      <c r="E268">
        <v>46601</v>
      </c>
      <c r="F268">
        <v>42068</v>
      </c>
      <c r="G268">
        <v>2145</v>
      </c>
      <c r="H268">
        <v>575</v>
      </c>
      <c r="I268">
        <v>339</v>
      </c>
      <c r="J268">
        <v>27</v>
      </c>
      <c r="K268">
        <v>565</v>
      </c>
      <c r="L268">
        <v>882</v>
      </c>
      <c r="M268" s="12">
        <v>90.272740928306263</v>
      </c>
      <c r="N268" s="12">
        <v>9.7272590716937408</v>
      </c>
      <c r="O268" s="9">
        <v>4.6029055170489906E-2</v>
      </c>
      <c r="P268" s="9">
        <v>1.2338791013068388E-2</v>
      </c>
      <c r="Q268" s="9">
        <v>7.2745220059655374E-3</v>
      </c>
      <c r="R268" s="9">
        <v>5.7938670843973308E-4</v>
      </c>
      <c r="S268" s="9">
        <v>1.2124203343275896E-2</v>
      </c>
      <c r="T268" s="9">
        <v>1.8926632475697945E-2</v>
      </c>
    </row>
    <row r="269" spans="1:20" x14ac:dyDescent="0.25">
      <c r="A269">
        <v>8045</v>
      </c>
      <c r="B269" t="s">
        <v>1523</v>
      </c>
      <c r="D269" t="s">
        <v>1049</v>
      </c>
      <c r="E269">
        <v>57945</v>
      </c>
      <c r="F269">
        <v>50863</v>
      </c>
      <c r="G269">
        <v>236</v>
      </c>
      <c r="H269">
        <v>564</v>
      </c>
      <c r="I269">
        <v>467</v>
      </c>
      <c r="J269">
        <v>6</v>
      </c>
      <c r="K269">
        <v>4354</v>
      </c>
      <c r="L269">
        <v>1455</v>
      </c>
      <c r="M269" s="12">
        <v>87.778065406851326</v>
      </c>
      <c r="N269" s="12">
        <v>12.221934593148676</v>
      </c>
      <c r="O269" s="9">
        <v>4.0728276814220379E-3</v>
      </c>
      <c r="P269" s="9">
        <v>9.7333678488221581E-3</v>
      </c>
      <c r="Q269" s="9">
        <v>8.0593666407800506E-3</v>
      </c>
      <c r="R269" s="9">
        <v>1.0354646647683147E-4</v>
      </c>
      <c r="S269" s="9">
        <v>7.5140219173354048E-2</v>
      </c>
      <c r="T269" s="9">
        <v>2.5110018120631634E-2</v>
      </c>
    </row>
    <row r="270" spans="1:20" x14ac:dyDescent="0.25">
      <c r="A270">
        <v>8047</v>
      </c>
      <c r="B270" t="s">
        <v>1524</v>
      </c>
      <c r="D270" t="s">
        <v>1049</v>
      </c>
      <c r="E270">
        <v>5793</v>
      </c>
      <c r="F270">
        <v>5376</v>
      </c>
      <c r="G270">
        <v>34</v>
      </c>
      <c r="H270">
        <v>73</v>
      </c>
      <c r="I270">
        <v>16</v>
      </c>
      <c r="J270">
        <v>0</v>
      </c>
      <c r="K270">
        <v>121</v>
      </c>
      <c r="L270">
        <v>173</v>
      </c>
      <c r="M270" s="12">
        <v>92.801657172449509</v>
      </c>
      <c r="N270" s="12">
        <v>7.1983428275504924</v>
      </c>
      <c r="O270" s="9">
        <v>5.869152425340929E-3</v>
      </c>
      <c r="P270" s="9">
        <v>1.2601415501467287E-2</v>
      </c>
      <c r="Q270" s="9">
        <v>2.7619540825133781E-3</v>
      </c>
      <c r="R270" s="9">
        <v>0</v>
      </c>
      <c r="S270" s="9">
        <v>2.0887277749007421E-2</v>
      </c>
      <c r="T270" s="9">
        <v>2.9863628517175902E-2</v>
      </c>
    </row>
    <row r="271" spans="1:20" x14ac:dyDescent="0.25">
      <c r="A271">
        <v>8049</v>
      </c>
      <c r="B271" t="s">
        <v>1525</v>
      </c>
      <c r="D271" t="s">
        <v>1049</v>
      </c>
      <c r="E271">
        <v>14793</v>
      </c>
      <c r="F271">
        <v>13828</v>
      </c>
      <c r="G271">
        <v>56</v>
      </c>
      <c r="H271">
        <v>4</v>
      </c>
      <c r="I271">
        <v>279</v>
      </c>
      <c r="J271">
        <v>107</v>
      </c>
      <c r="K271">
        <v>476</v>
      </c>
      <c r="L271">
        <v>43</v>
      </c>
      <c r="M271" s="12">
        <v>93.476644358818362</v>
      </c>
      <c r="N271" s="12">
        <v>6.5233556411816398</v>
      </c>
      <c r="O271" s="9">
        <v>3.7855742580950448E-3</v>
      </c>
      <c r="P271" s="9">
        <v>2.7039816129250321E-4</v>
      </c>
      <c r="Q271" s="9">
        <v>1.8860271750152098E-2</v>
      </c>
      <c r="R271" s="9">
        <v>7.2331508145744607E-3</v>
      </c>
      <c r="S271" s="9">
        <v>3.2177381193807884E-2</v>
      </c>
      <c r="T271" s="9">
        <v>2.9067802338944094E-3</v>
      </c>
    </row>
    <row r="272" spans="1:20" x14ac:dyDescent="0.25">
      <c r="A272">
        <v>8051</v>
      </c>
      <c r="B272" t="s">
        <v>1526</v>
      </c>
      <c r="D272" t="s">
        <v>1049</v>
      </c>
      <c r="E272">
        <v>16215</v>
      </c>
      <c r="F272">
        <v>15522</v>
      </c>
      <c r="G272">
        <v>75</v>
      </c>
      <c r="H272">
        <v>141</v>
      </c>
      <c r="I272">
        <v>93</v>
      </c>
      <c r="J272">
        <v>14</v>
      </c>
      <c r="K272">
        <v>72</v>
      </c>
      <c r="L272">
        <v>298</v>
      </c>
      <c r="M272" s="12">
        <v>95.726179463459758</v>
      </c>
      <c r="N272" s="12">
        <v>4.2738205365402404</v>
      </c>
      <c r="O272" s="9">
        <v>4.6253469010175763E-3</v>
      </c>
      <c r="P272" s="9">
        <v>8.6956521739130436E-3</v>
      </c>
      <c r="Q272" s="9">
        <v>5.7354301572617944E-3</v>
      </c>
      <c r="R272" s="9">
        <v>8.6339808818994756E-4</v>
      </c>
      <c r="S272" s="9">
        <v>4.4403330249768733E-3</v>
      </c>
      <c r="T272" s="9">
        <v>1.8378045020043171E-2</v>
      </c>
    </row>
    <row r="273" spans="1:20" x14ac:dyDescent="0.25">
      <c r="A273">
        <v>8053</v>
      </c>
      <c r="B273" t="s">
        <v>1527</v>
      </c>
      <c r="D273" t="s">
        <v>1049</v>
      </c>
      <c r="E273">
        <v>820</v>
      </c>
      <c r="F273">
        <v>777</v>
      </c>
      <c r="G273">
        <v>0</v>
      </c>
      <c r="H273">
        <v>19</v>
      </c>
      <c r="I273">
        <v>0</v>
      </c>
      <c r="J273">
        <v>0</v>
      </c>
      <c r="K273">
        <v>11</v>
      </c>
      <c r="L273">
        <v>13</v>
      </c>
      <c r="M273" s="12">
        <v>94.756097560975604</v>
      </c>
      <c r="N273" s="12">
        <v>5.2439024390243905</v>
      </c>
      <c r="O273" s="9">
        <v>0</v>
      </c>
      <c r="P273" s="9">
        <v>2.3170731707317073E-2</v>
      </c>
      <c r="Q273" s="9">
        <v>0</v>
      </c>
      <c r="R273" s="9">
        <v>0</v>
      </c>
      <c r="S273" s="9">
        <v>1.3414634146341463E-2</v>
      </c>
      <c r="T273" s="9">
        <v>1.5853658536585366E-2</v>
      </c>
    </row>
    <row r="274" spans="1:20" x14ac:dyDescent="0.25">
      <c r="A274">
        <v>8055</v>
      </c>
      <c r="B274" t="s">
        <v>1528</v>
      </c>
      <c r="D274" t="s">
        <v>1049</v>
      </c>
      <c r="E274">
        <v>6498</v>
      </c>
      <c r="F274">
        <v>6164</v>
      </c>
      <c r="G274">
        <v>41</v>
      </c>
      <c r="H274">
        <v>124</v>
      </c>
      <c r="I274">
        <v>6</v>
      </c>
      <c r="J274">
        <v>0</v>
      </c>
      <c r="K274">
        <v>74</v>
      </c>
      <c r="L274">
        <v>89</v>
      </c>
      <c r="M274" s="12">
        <v>94.859956909818408</v>
      </c>
      <c r="N274" s="12">
        <v>5.1400430901815941</v>
      </c>
      <c r="O274" s="9">
        <v>6.3096337334564477E-3</v>
      </c>
      <c r="P274" s="9">
        <v>1.9082794706063406E-2</v>
      </c>
      <c r="Q274" s="9">
        <v>9.2336103416435823E-4</v>
      </c>
      <c r="R274" s="9">
        <v>0</v>
      </c>
      <c r="S274" s="9">
        <v>1.1388119421360419E-2</v>
      </c>
      <c r="T274" s="9">
        <v>1.3696522006771314E-2</v>
      </c>
    </row>
    <row r="275" spans="1:20" x14ac:dyDescent="0.25">
      <c r="A275">
        <v>8057</v>
      </c>
      <c r="B275" t="s">
        <v>1529</v>
      </c>
      <c r="D275" t="s">
        <v>1049</v>
      </c>
      <c r="E275">
        <v>1372</v>
      </c>
      <c r="F275">
        <v>1279</v>
      </c>
      <c r="G275">
        <v>0</v>
      </c>
      <c r="H275">
        <v>5</v>
      </c>
      <c r="I275">
        <v>0</v>
      </c>
      <c r="J275">
        <v>0</v>
      </c>
      <c r="K275">
        <v>83</v>
      </c>
      <c r="L275">
        <v>5</v>
      </c>
      <c r="M275" s="12">
        <v>93.221574344023324</v>
      </c>
      <c r="N275" s="12">
        <v>6.778425655976676</v>
      </c>
      <c r="O275" s="9">
        <v>0</v>
      </c>
      <c r="P275" s="9">
        <v>3.6443148688046646E-3</v>
      </c>
      <c r="Q275" s="9">
        <v>0</v>
      </c>
      <c r="R275" s="9">
        <v>0</v>
      </c>
      <c r="S275" s="9">
        <v>6.0495626822157436E-2</v>
      </c>
      <c r="T275" s="9">
        <v>3.6443148688046646E-3</v>
      </c>
    </row>
    <row r="276" spans="1:20" x14ac:dyDescent="0.25">
      <c r="A276">
        <v>8059</v>
      </c>
      <c r="B276" t="s">
        <v>1530</v>
      </c>
      <c r="D276" t="s">
        <v>1049</v>
      </c>
      <c r="E276">
        <v>564029</v>
      </c>
      <c r="F276">
        <v>512329</v>
      </c>
      <c r="G276">
        <v>6228</v>
      </c>
      <c r="H276">
        <v>4506</v>
      </c>
      <c r="I276">
        <v>15240</v>
      </c>
      <c r="J276">
        <v>369</v>
      </c>
      <c r="K276">
        <v>9922</v>
      </c>
      <c r="L276">
        <v>15435</v>
      </c>
      <c r="M276" s="12">
        <v>90.833804644796629</v>
      </c>
      <c r="N276" s="12">
        <v>9.1661953552033673</v>
      </c>
      <c r="O276" s="9">
        <v>1.104198542982719E-2</v>
      </c>
      <c r="P276" s="9">
        <v>7.9889509227362415E-3</v>
      </c>
      <c r="Q276" s="9">
        <v>2.7019887275299675E-2</v>
      </c>
      <c r="R276" s="9">
        <v>6.5422168009091736E-4</v>
      </c>
      <c r="S276" s="9">
        <v>1.7591294064666887E-2</v>
      </c>
      <c r="T276" s="9">
        <v>2.7365614179412762E-2</v>
      </c>
    </row>
    <row r="277" spans="1:20" x14ac:dyDescent="0.25">
      <c r="A277">
        <v>8061</v>
      </c>
      <c r="B277" t="s">
        <v>1531</v>
      </c>
      <c r="D277" t="s">
        <v>1049</v>
      </c>
      <c r="E277">
        <v>1368</v>
      </c>
      <c r="F277">
        <v>1264</v>
      </c>
      <c r="G277">
        <v>8</v>
      </c>
      <c r="H277">
        <v>0</v>
      </c>
      <c r="I277">
        <v>0</v>
      </c>
      <c r="J277">
        <v>0</v>
      </c>
      <c r="K277">
        <v>0</v>
      </c>
      <c r="L277">
        <v>96</v>
      </c>
      <c r="M277" s="12">
        <v>92.397660818713447</v>
      </c>
      <c r="N277" s="12">
        <v>7.6023391812865491</v>
      </c>
      <c r="O277" s="9">
        <v>5.8479532163742687E-3</v>
      </c>
      <c r="P277" s="9">
        <v>0</v>
      </c>
      <c r="Q277" s="9">
        <v>0</v>
      </c>
      <c r="R277" s="9">
        <v>0</v>
      </c>
      <c r="S277" s="9">
        <v>0</v>
      </c>
      <c r="T277" s="9">
        <v>7.0175438596491224E-2</v>
      </c>
    </row>
    <row r="278" spans="1:20" x14ac:dyDescent="0.25">
      <c r="A278">
        <v>8063</v>
      </c>
      <c r="B278" t="s">
        <v>1532</v>
      </c>
      <c r="D278" t="s">
        <v>1049</v>
      </c>
      <c r="E278">
        <v>7846</v>
      </c>
      <c r="F278">
        <v>7173</v>
      </c>
      <c r="G278">
        <v>249</v>
      </c>
      <c r="H278">
        <v>11</v>
      </c>
      <c r="I278">
        <v>29</v>
      </c>
      <c r="J278">
        <v>40</v>
      </c>
      <c r="K278">
        <v>266</v>
      </c>
      <c r="L278">
        <v>78</v>
      </c>
      <c r="M278" s="12">
        <v>91.422380830996687</v>
      </c>
      <c r="N278" s="12">
        <v>8.5776191690033148</v>
      </c>
      <c r="O278" s="9">
        <v>3.1735916390517462E-2</v>
      </c>
      <c r="P278" s="9">
        <v>1.4019882742798879E-3</v>
      </c>
      <c r="Q278" s="9">
        <v>3.6961509049197043E-3</v>
      </c>
      <c r="R278" s="9">
        <v>5.0981391791995925E-3</v>
      </c>
      <c r="S278" s="9">
        <v>3.3902625541677285E-2</v>
      </c>
      <c r="T278" s="9">
        <v>9.9413713994392049E-3</v>
      </c>
    </row>
    <row r="279" spans="1:20" x14ac:dyDescent="0.25">
      <c r="A279">
        <v>8065</v>
      </c>
      <c r="B279" t="s">
        <v>1533</v>
      </c>
      <c r="D279" t="s">
        <v>1049</v>
      </c>
      <c r="E279">
        <v>7481</v>
      </c>
      <c r="F279">
        <v>6590</v>
      </c>
      <c r="G279">
        <v>9</v>
      </c>
      <c r="H279">
        <v>23</v>
      </c>
      <c r="I279">
        <v>48</v>
      </c>
      <c r="J279">
        <v>35</v>
      </c>
      <c r="K279">
        <v>690</v>
      </c>
      <c r="L279">
        <v>86</v>
      </c>
      <c r="M279" s="12">
        <v>88.08982756316</v>
      </c>
      <c r="N279" s="12">
        <v>11.910172436839995</v>
      </c>
      <c r="O279" s="9">
        <v>1.2030477208929287E-3</v>
      </c>
      <c r="P279" s="9">
        <v>3.0744552867263734E-3</v>
      </c>
      <c r="Q279" s="9">
        <v>6.4162545114289536E-3</v>
      </c>
      <c r="R279" s="9">
        <v>4.6785189145836115E-3</v>
      </c>
      <c r="S279" s="9">
        <v>9.223365860179121E-2</v>
      </c>
      <c r="T279" s="9">
        <v>1.1495789332976875E-2</v>
      </c>
    </row>
    <row r="280" spans="1:20" x14ac:dyDescent="0.25">
      <c r="A280">
        <v>8067</v>
      </c>
      <c r="B280" t="s">
        <v>1534</v>
      </c>
      <c r="D280" t="s">
        <v>1049</v>
      </c>
      <c r="E280">
        <v>54469</v>
      </c>
      <c r="F280">
        <v>48299</v>
      </c>
      <c r="G280">
        <v>274</v>
      </c>
      <c r="H280">
        <v>3227</v>
      </c>
      <c r="I280">
        <v>346</v>
      </c>
      <c r="J280">
        <v>27</v>
      </c>
      <c r="K280">
        <v>1016</v>
      </c>
      <c r="L280">
        <v>1280</v>
      </c>
      <c r="M280" s="12">
        <v>88.672455892342441</v>
      </c>
      <c r="N280" s="12">
        <v>11.327544107657566</v>
      </c>
      <c r="O280" s="9">
        <v>5.0303842552644621E-3</v>
      </c>
      <c r="P280" s="9">
        <v>5.9244707999045326E-2</v>
      </c>
      <c r="Q280" s="9">
        <v>6.3522370522682628E-3</v>
      </c>
      <c r="R280" s="9">
        <v>4.9569479887642516E-4</v>
      </c>
      <c r="S280" s="9">
        <v>1.8652811691053626E-2</v>
      </c>
      <c r="T280" s="9">
        <v>2.3499605280067563E-2</v>
      </c>
    </row>
    <row r="281" spans="1:20" x14ac:dyDescent="0.25">
      <c r="A281">
        <v>8069</v>
      </c>
      <c r="B281" t="s">
        <v>1535</v>
      </c>
      <c r="D281" t="s">
        <v>1049</v>
      </c>
      <c r="E281">
        <v>330976</v>
      </c>
      <c r="F281">
        <v>302008</v>
      </c>
      <c r="G281">
        <v>3053</v>
      </c>
      <c r="H281">
        <v>2130</v>
      </c>
      <c r="I281">
        <v>6797</v>
      </c>
      <c r="J281">
        <v>299</v>
      </c>
      <c r="K281">
        <v>6251</v>
      </c>
      <c r="L281">
        <v>10438</v>
      </c>
      <c r="M281" s="12">
        <v>91.24770376099778</v>
      </c>
      <c r="N281" s="12">
        <v>8.7522962390022236</v>
      </c>
      <c r="O281" s="9">
        <v>9.224233781301364E-3</v>
      </c>
      <c r="P281" s="9">
        <v>6.4355119404428118E-3</v>
      </c>
      <c r="Q281" s="9">
        <v>2.0536232234361403E-2</v>
      </c>
      <c r="R281" s="9">
        <v>9.0338876534854493E-4</v>
      </c>
      <c r="S281" s="9">
        <v>1.8886565793290146E-2</v>
      </c>
      <c r="T281" s="9">
        <v>3.1537029875277962E-2</v>
      </c>
    </row>
    <row r="282" spans="1:20" x14ac:dyDescent="0.25">
      <c r="A282">
        <v>8071</v>
      </c>
      <c r="B282" t="s">
        <v>1536</v>
      </c>
      <c r="D282" t="s">
        <v>1049</v>
      </c>
      <c r="E282">
        <v>14151</v>
      </c>
      <c r="F282">
        <v>12043</v>
      </c>
      <c r="G282">
        <v>128</v>
      </c>
      <c r="H282">
        <v>508</v>
      </c>
      <c r="I282">
        <v>116</v>
      </c>
      <c r="J282">
        <v>20</v>
      </c>
      <c r="K282">
        <v>739</v>
      </c>
      <c r="L282">
        <v>597</v>
      </c>
      <c r="M282" s="12">
        <v>85.10352625256165</v>
      </c>
      <c r="N282" s="12">
        <v>14.896473747438343</v>
      </c>
      <c r="O282" s="9">
        <v>9.0452971521447247E-3</v>
      </c>
      <c r="P282" s="9">
        <v>3.5898523072574379E-2</v>
      </c>
      <c r="Q282" s="9">
        <v>8.1973005441311562E-3</v>
      </c>
      <c r="R282" s="9">
        <v>1.4133276800226133E-3</v>
      </c>
      <c r="S282" s="9">
        <v>5.2222457776835561E-2</v>
      </c>
      <c r="T282" s="9">
        <v>4.2187831248675006E-2</v>
      </c>
    </row>
    <row r="283" spans="1:20" x14ac:dyDescent="0.25">
      <c r="A283">
        <v>8073</v>
      </c>
      <c r="B283" t="s">
        <v>1537</v>
      </c>
      <c r="D283" t="s">
        <v>1049</v>
      </c>
      <c r="E283">
        <v>5520</v>
      </c>
      <c r="F283">
        <v>4854</v>
      </c>
      <c r="G283">
        <v>504</v>
      </c>
      <c r="H283">
        <v>57</v>
      </c>
      <c r="I283">
        <v>9</v>
      </c>
      <c r="J283">
        <v>14</v>
      </c>
      <c r="K283">
        <v>27</v>
      </c>
      <c r="L283">
        <v>55</v>
      </c>
      <c r="M283" s="12">
        <v>87.934782608695656</v>
      </c>
      <c r="N283" s="12">
        <v>12.065217391304348</v>
      </c>
      <c r="O283" s="9">
        <v>9.1304347826086957E-2</v>
      </c>
      <c r="P283" s="9">
        <v>1.0326086956521738E-2</v>
      </c>
      <c r="Q283" s="9">
        <v>1.6304347826086956E-3</v>
      </c>
      <c r="R283" s="9">
        <v>2.5362318840579708E-3</v>
      </c>
      <c r="S283" s="9">
        <v>4.8913043478260873E-3</v>
      </c>
      <c r="T283" s="9">
        <v>9.9637681159420281E-3</v>
      </c>
    </row>
    <row r="284" spans="1:20" x14ac:dyDescent="0.25">
      <c r="A284">
        <v>8075</v>
      </c>
      <c r="B284" t="s">
        <v>1538</v>
      </c>
      <c r="D284" t="s">
        <v>1049</v>
      </c>
      <c r="E284">
        <v>21885</v>
      </c>
      <c r="F284">
        <v>20097</v>
      </c>
      <c r="G284">
        <v>254</v>
      </c>
      <c r="H284">
        <v>190</v>
      </c>
      <c r="I284">
        <v>209</v>
      </c>
      <c r="J284">
        <v>0</v>
      </c>
      <c r="K284">
        <v>145</v>
      </c>
      <c r="L284">
        <v>990</v>
      </c>
      <c r="M284" s="12">
        <v>91.830020562028793</v>
      </c>
      <c r="N284" s="12">
        <v>8.1699794379712127</v>
      </c>
      <c r="O284" s="9">
        <v>1.1606122915238748E-2</v>
      </c>
      <c r="P284" s="9">
        <v>8.6817454877770161E-3</v>
      </c>
      <c r="Q284" s="9">
        <v>9.5499200365547175E-3</v>
      </c>
      <c r="R284" s="9">
        <v>0</v>
      </c>
      <c r="S284" s="9">
        <v>6.625542609092986E-3</v>
      </c>
      <c r="T284" s="9">
        <v>4.5236463331048665E-2</v>
      </c>
    </row>
    <row r="285" spans="1:20" x14ac:dyDescent="0.25">
      <c r="A285">
        <v>8077</v>
      </c>
      <c r="B285" t="s">
        <v>1539</v>
      </c>
      <c r="D285" t="s">
        <v>1049</v>
      </c>
      <c r="E285">
        <v>148798</v>
      </c>
      <c r="F285">
        <v>139913</v>
      </c>
      <c r="G285">
        <v>1096</v>
      </c>
      <c r="H285">
        <v>1136</v>
      </c>
      <c r="I285">
        <v>1067</v>
      </c>
      <c r="J285">
        <v>223</v>
      </c>
      <c r="K285">
        <v>1867</v>
      </c>
      <c r="L285">
        <v>3496</v>
      </c>
      <c r="M285" s="12">
        <v>94.028817591634294</v>
      </c>
      <c r="N285" s="12">
        <v>5.9711824083657037</v>
      </c>
      <c r="O285" s="9">
        <v>7.3656903990645039E-3</v>
      </c>
      <c r="P285" s="9">
        <v>7.6345112165486098E-3</v>
      </c>
      <c r="Q285" s="9">
        <v>7.1707953063885263E-3</v>
      </c>
      <c r="R285" s="9">
        <v>1.4986760574738909E-3</v>
      </c>
      <c r="S285" s="9">
        <v>1.2547211656070647E-2</v>
      </c>
      <c r="T285" s="9">
        <v>2.349493944811086E-2</v>
      </c>
    </row>
    <row r="286" spans="1:20" x14ac:dyDescent="0.25">
      <c r="A286">
        <v>8079</v>
      </c>
      <c r="B286" t="s">
        <v>1540</v>
      </c>
      <c r="D286" t="s">
        <v>1049</v>
      </c>
      <c r="E286">
        <v>834</v>
      </c>
      <c r="F286">
        <v>714</v>
      </c>
      <c r="G286">
        <v>15</v>
      </c>
      <c r="H286">
        <v>10</v>
      </c>
      <c r="I286">
        <v>3</v>
      </c>
      <c r="J286">
        <v>0</v>
      </c>
      <c r="K286">
        <v>71</v>
      </c>
      <c r="L286">
        <v>21</v>
      </c>
      <c r="M286" s="12">
        <v>85.611510791366911</v>
      </c>
      <c r="N286" s="12">
        <v>14.388489208633093</v>
      </c>
      <c r="O286" s="9">
        <v>1.7985611510791366E-2</v>
      </c>
      <c r="P286" s="9">
        <v>1.1990407673860911E-2</v>
      </c>
      <c r="Q286" s="9">
        <v>3.5971223021582736E-3</v>
      </c>
      <c r="R286" s="9">
        <v>0</v>
      </c>
      <c r="S286" s="9">
        <v>8.5131894484412468E-2</v>
      </c>
      <c r="T286" s="9">
        <v>2.5179856115107913E-2</v>
      </c>
    </row>
    <row r="287" spans="1:20" x14ac:dyDescent="0.25">
      <c r="A287">
        <v>8081</v>
      </c>
      <c r="B287" t="s">
        <v>1541</v>
      </c>
      <c r="D287" t="s">
        <v>1049</v>
      </c>
      <c r="E287">
        <v>13056</v>
      </c>
      <c r="F287">
        <v>12386</v>
      </c>
      <c r="G287">
        <v>126</v>
      </c>
      <c r="H287">
        <v>78</v>
      </c>
      <c r="I287">
        <v>23</v>
      </c>
      <c r="J287">
        <v>77</v>
      </c>
      <c r="K287">
        <v>124</v>
      </c>
      <c r="L287">
        <v>242</v>
      </c>
      <c r="M287" s="12">
        <v>94.868259803921575</v>
      </c>
      <c r="N287" s="12">
        <v>5.1317401960784315</v>
      </c>
      <c r="O287" s="9">
        <v>9.6507352941176475E-3</v>
      </c>
      <c r="P287" s="9">
        <v>5.9742647058823525E-3</v>
      </c>
      <c r="Q287" s="9">
        <v>1.7616421568627451E-3</v>
      </c>
      <c r="R287" s="9">
        <v>5.8976715686274508E-3</v>
      </c>
      <c r="S287" s="9">
        <v>9.4975490196078424E-3</v>
      </c>
      <c r="T287" s="9">
        <v>1.8535539215686275E-2</v>
      </c>
    </row>
    <row r="288" spans="1:20" x14ac:dyDescent="0.25">
      <c r="A288">
        <v>8083</v>
      </c>
      <c r="B288" t="s">
        <v>1542</v>
      </c>
      <c r="D288" t="s">
        <v>1049</v>
      </c>
      <c r="E288">
        <v>25770</v>
      </c>
      <c r="F288">
        <v>21390</v>
      </c>
      <c r="G288">
        <v>99</v>
      </c>
      <c r="H288">
        <v>3066</v>
      </c>
      <c r="I288">
        <v>27</v>
      </c>
      <c r="J288">
        <v>31</v>
      </c>
      <c r="K288">
        <v>422</v>
      </c>
      <c r="L288">
        <v>735</v>
      </c>
      <c r="M288" s="12">
        <v>83.003492433061695</v>
      </c>
      <c r="N288" s="12">
        <v>16.996507566938302</v>
      </c>
      <c r="O288" s="9">
        <v>3.8416763678696159E-3</v>
      </c>
      <c r="P288" s="9">
        <v>0.1189755529685681</v>
      </c>
      <c r="Q288" s="9">
        <v>1.0477299185098952E-3</v>
      </c>
      <c r="R288" s="9">
        <v>1.2029491656965464E-3</v>
      </c>
      <c r="S288" s="9">
        <v>1.6375630578191695E-2</v>
      </c>
      <c r="T288" s="9">
        <v>2.8521536670547149E-2</v>
      </c>
    </row>
    <row r="289" spans="1:20" x14ac:dyDescent="0.25">
      <c r="A289">
        <v>8085</v>
      </c>
      <c r="B289" t="s">
        <v>1543</v>
      </c>
      <c r="D289" t="s">
        <v>1049</v>
      </c>
      <c r="E289">
        <v>40908</v>
      </c>
      <c r="F289">
        <v>38287</v>
      </c>
      <c r="G289">
        <v>173</v>
      </c>
      <c r="H289">
        <v>325</v>
      </c>
      <c r="I289">
        <v>335</v>
      </c>
      <c r="J289">
        <v>152</v>
      </c>
      <c r="K289">
        <v>964</v>
      </c>
      <c r="L289">
        <v>672</v>
      </c>
      <c r="M289" s="12">
        <v>93.592940256184605</v>
      </c>
      <c r="N289" s="12">
        <v>6.4070597438153909</v>
      </c>
      <c r="O289" s="9">
        <v>4.2290016622665494E-3</v>
      </c>
      <c r="P289" s="9">
        <v>7.944656301945829E-3</v>
      </c>
      <c r="Q289" s="9">
        <v>8.1891072650826253E-3</v>
      </c>
      <c r="R289" s="9">
        <v>3.7156546396792801E-3</v>
      </c>
      <c r="S289" s="9">
        <v>2.3565072846387015E-2</v>
      </c>
      <c r="T289" s="9">
        <v>1.6427104722792608E-2</v>
      </c>
    </row>
    <row r="290" spans="1:20" x14ac:dyDescent="0.25">
      <c r="A290">
        <v>8087</v>
      </c>
      <c r="B290" t="s">
        <v>1544</v>
      </c>
      <c r="D290" t="s">
        <v>1049</v>
      </c>
      <c r="E290">
        <v>28123</v>
      </c>
      <c r="F290">
        <v>24601</v>
      </c>
      <c r="G290">
        <v>867</v>
      </c>
      <c r="H290">
        <v>110</v>
      </c>
      <c r="I290">
        <v>152</v>
      </c>
      <c r="J290">
        <v>30</v>
      </c>
      <c r="K290">
        <v>1114</v>
      </c>
      <c r="L290">
        <v>1249</v>
      </c>
      <c r="M290" s="12">
        <v>87.476442769263599</v>
      </c>
      <c r="N290" s="12">
        <v>12.523557230736406</v>
      </c>
      <c r="O290" s="9">
        <v>3.0828858941080256E-2</v>
      </c>
      <c r="P290" s="9">
        <v>3.9113892543469761E-3</v>
      </c>
      <c r="Q290" s="9">
        <v>5.4048287878249116E-3</v>
      </c>
      <c r="R290" s="9">
        <v>1.0667425239128117E-3</v>
      </c>
      <c r="S290" s="9">
        <v>3.9611705721295735E-2</v>
      </c>
      <c r="T290" s="9">
        <v>4.4412047078903387E-2</v>
      </c>
    </row>
    <row r="291" spans="1:20" x14ac:dyDescent="0.25">
      <c r="A291">
        <v>8089</v>
      </c>
      <c r="B291" t="s">
        <v>1545</v>
      </c>
      <c r="D291" t="s">
        <v>1049</v>
      </c>
      <c r="E291">
        <v>18325</v>
      </c>
      <c r="F291">
        <v>16530</v>
      </c>
      <c r="G291">
        <v>140</v>
      </c>
      <c r="H291">
        <v>276</v>
      </c>
      <c r="I291">
        <v>182</v>
      </c>
      <c r="J291">
        <v>156</v>
      </c>
      <c r="K291">
        <v>671</v>
      </c>
      <c r="L291">
        <v>370</v>
      </c>
      <c r="M291" s="12">
        <v>90.204638472032741</v>
      </c>
      <c r="N291" s="12">
        <v>9.795361527967259</v>
      </c>
      <c r="O291" s="9">
        <v>7.639836289222374E-3</v>
      </c>
      <c r="P291" s="9">
        <v>1.5061391541609823E-2</v>
      </c>
      <c r="Q291" s="9">
        <v>9.9317871759890854E-3</v>
      </c>
      <c r="R291" s="9">
        <v>8.5129604365620729E-3</v>
      </c>
      <c r="S291" s="9">
        <v>3.6616643929058661E-2</v>
      </c>
      <c r="T291" s="9">
        <v>2.0190995907230558E-2</v>
      </c>
    </row>
    <row r="292" spans="1:20" x14ac:dyDescent="0.25">
      <c r="A292">
        <v>8091</v>
      </c>
      <c r="B292" t="s">
        <v>1546</v>
      </c>
      <c r="D292" t="s">
        <v>1049</v>
      </c>
      <c r="E292">
        <v>4653</v>
      </c>
      <c r="F292">
        <v>4563</v>
      </c>
      <c r="G292">
        <v>0</v>
      </c>
      <c r="H292">
        <v>15</v>
      </c>
      <c r="I292">
        <v>24</v>
      </c>
      <c r="J292">
        <v>4</v>
      </c>
      <c r="K292">
        <v>3</v>
      </c>
      <c r="L292">
        <v>44</v>
      </c>
      <c r="M292" s="12">
        <v>98.065764023210832</v>
      </c>
      <c r="N292" s="12">
        <v>1.9342359767891684</v>
      </c>
      <c r="O292" s="9">
        <v>0</v>
      </c>
      <c r="P292" s="9">
        <v>3.2237266279819469E-3</v>
      </c>
      <c r="Q292" s="9">
        <v>5.1579626047711154E-3</v>
      </c>
      <c r="R292" s="9">
        <v>8.596604341285192E-4</v>
      </c>
      <c r="S292" s="9">
        <v>6.4474532559638943E-4</v>
      </c>
      <c r="T292" s="9">
        <v>9.4562647754137114E-3</v>
      </c>
    </row>
    <row r="293" spans="1:20" x14ac:dyDescent="0.25">
      <c r="A293">
        <v>8093</v>
      </c>
      <c r="B293" t="s">
        <v>1547</v>
      </c>
      <c r="D293" t="s">
        <v>1049</v>
      </c>
      <c r="E293">
        <v>16900</v>
      </c>
      <c r="F293">
        <v>16051</v>
      </c>
      <c r="G293">
        <v>33</v>
      </c>
      <c r="H293">
        <v>181</v>
      </c>
      <c r="I293">
        <v>186</v>
      </c>
      <c r="J293">
        <v>125</v>
      </c>
      <c r="K293">
        <v>92</v>
      </c>
      <c r="L293">
        <v>232</v>
      </c>
      <c r="M293" s="12">
        <v>94.976331360946745</v>
      </c>
      <c r="N293" s="12">
        <v>5.0236686390532546</v>
      </c>
      <c r="O293" s="9">
        <v>1.9526627218934911E-3</v>
      </c>
      <c r="P293" s="9">
        <v>1.0710059171597633E-2</v>
      </c>
      <c r="Q293" s="9">
        <v>1.1005917159763314E-2</v>
      </c>
      <c r="R293" s="9">
        <v>7.3964497041420114E-3</v>
      </c>
      <c r="S293" s="9">
        <v>5.4437869822485203E-3</v>
      </c>
      <c r="T293" s="9">
        <v>1.3727810650887575E-2</v>
      </c>
    </row>
    <row r="294" spans="1:20" x14ac:dyDescent="0.25">
      <c r="A294">
        <v>8095</v>
      </c>
      <c r="B294" t="s">
        <v>1548</v>
      </c>
      <c r="D294" t="s">
        <v>1049</v>
      </c>
      <c r="E294">
        <v>4327</v>
      </c>
      <c r="F294">
        <v>4061</v>
      </c>
      <c r="G294">
        <v>13</v>
      </c>
      <c r="H294">
        <v>45</v>
      </c>
      <c r="I294">
        <v>16</v>
      </c>
      <c r="J294">
        <v>0</v>
      </c>
      <c r="K294">
        <v>100</v>
      </c>
      <c r="L294">
        <v>92</v>
      </c>
      <c r="M294" s="12">
        <v>93.852553732378084</v>
      </c>
      <c r="N294" s="12">
        <v>6.147446267621909</v>
      </c>
      <c r="O294" s="9">
        <v>3.0043910330483014E-3</v>
      </c>
      <c r="P294" s="9">
        <v>1.0399815114397967E-2</v>
      </c>
      <c r="Q294" s="9">
        <v>3.6977120406748326E-3</v>
      </c>
      <c r="R294" s="9">
        <v>0</v>
      </c>
      <c r="S294" s="9">
        <v>2.3110700254217704E-2</v>
      </c>
      <c r="T294" s="9">
        <v>2.1261844233880285E-2</v>
      </c>
    </row>
    <row r="295" spans="1:20" x14ac:dyDescent="0.25">
      <c r="A295">
        <v>8097</v>
      </c>
      <c r="B295" t="s">
        <v>1549</v>
      </c>
      <c r="D295" t="s">
        <v>1049</v>
      </c>
      <c r="E295">
        <v>17747</v>
      </c>
      <c r="F295">
        <v>16266</v>
      </c>
      <c r="G295">
        <v>271</v>
      </c>
      <c r="H295">
        <v>33</v>
      </c>
      <c r="I295">
        <v>246</v>
      </c>
      <c r="J295">
        <v>0</v>
      </c>
      <c r="K295">
        <v>658</v>
      </c>
      <c r="L295">
        <v>273</v>
      </c>
      <c r="M295" s="12">
        <v>91.654927593396067</v>
      </c>
      <c r="N295" s="12">
        <v>8.3450724066039328</v>
      </c>
      <c r="O295" s="9">
        <v>1.5270186510396123E-2</v>
      </c>
      <c r="P295" s="9">
        <v>1.8594692060629966E-3</v>
      </c>
      <c r="Q295" s="9">
        <v>1.3861497717924156E-2</v>
      </c>
      <c r="R295" s="9">
        <v>0</v>
      </c>
      <c r="S295" s="9">
        <v>3.7076689017862173E-2</v>
      </c>
      <c r="T295" s="9">
        <v>1.5382881613793881E-2</v>
      </c>
    </row>
    <row r="296" spans="1:20" x14ac:dyDescent="0.25">
      <c r="A296">
        <v>8099</v>
      </c>
      <c r="B296" t="s">
        <v>1550</v>
      </c>
      <c r="D296" t="s">
        <v>1049</v>
      </c>
      <c r="E296">
        <v>12084</v>
      </c>
      <c r="F296">
        <v>11498</v>
      </c>
      <c r="G296">
        <v>59</v>
      </c>
      <c r="H296">
        <v>31</v>
      </c>
      <c r="I296">
        <v>78</v>
      </c>
      <c r="J296">
        <v>0</v>
      </c>
      <c r="K296">
        <v>167</v>
      </c>
      <c r="L296">
        <v>251</v>
      </c>
      <c r="M296" s="12">
        <v>95.150612380006621</v>
      </c>
      <c r="N296" s="12">
        <v>4.8493876199933794</v>
      </c>
      <c r="O296" s="9">
        <v>4.882489241972857E-3</v>
      </c>
      <c r="P296" s="9">
        <v>2.5653757034094669E-3</v>
      </c>
      <c r="Q296" s="9">
        <v>6.4548162859980138E-3</v>
      </c>
      <c r="R296" s="9">
        <v>0</v>
      </c>
      <c r="S296" s="9">
        <v>1.3819927176431645E-2</v>
      </c>
      <c r="T296" s="9">
        <v>2.0771267792121816E-2</v>
      </c>
    </row>
    <row r="297" spans="1:20" x14ac:dyDescent="0.25">
      <c r="A297">
        <v>8101</v>
      </c>
      <c r="B297" t="s">
        <v>1551</v>
      </c>
      <c r="D297" t="s">
        <v>1049</v>
      </c>
      <c r="E297">
        <v>163368</v>
      </c>
      <c r="F297">
        <v>126971</v>
      </c>
      <c r="G297">
        <v>3620</v>
      </c>
      <c r="H297">
        <v>5811</v>
      </c>
      <c r="I297">
        <v>1443</v>
      </c>
      <c r="J297">
        <v>141</v>
      </c>
      <c r="K297">
        <v>18606</v>
      </c>
      <c r="L297">
        <v>6776</v>
      </c>
      <c r="M297" s="12">
        <v>77.720851084667743</v>
      </c>
      <c r="N297" s="12">
        <v>22.279148915332257</v>
      </c>
      <c r="O297" s="9">
        <v>2.2158562264335734E-2</v>
      </c>
      <c r="P297" s="9">
        <v>3.5570001469075949E-2</v>
      </c>
      <c r="Q297" s="9">
        <v>8.8328191567504048E-3</v>
      </c>
      <c r="R297" s="9">
        <v>8.6308212134567357E-4</v>
      </c>
      <c r="S297" s="9">
        <v>0.11389011311884824</v>
      </c>
      <c r="T297" s="9">
        <v>4.1476911022966557E-2</v>
      </c>
    </row>
    <row r="298" spans="1:20" x14ac:dyDescent="0.25">
      <c r="A298">
        <v>8103</v>
      </c>
      <c r="B298" t="s">
        <v>1552</v>
      </c>
      <c r="D298" t="s">
        <v>1049</v>
      </c>
      <c r="E298">
        <v>6557</v>
      </c>
      <c r="F298">
        <v>6365</v>
      </c>
      <c r="G298">
        <v>20</v>
      </c>
      <c r="H298">
        <v>9</v>
      </c>
      <c r="I298">
        <v>6</v>
      </c>
      <c r="J298">
        <v>8</v>
      </c>
      <c r="K298">
        <v>17</v>
      </c>
      <c r="L298">
        <v>132</v>
      </c>
      <c r="M298" s="12">
        <v>97.071831630318741</v>
      </c>
      <c r="N298" s="12">
        <v>2.9281683696812566</v>
      </c>
      <c r="O298" s="9">
        <v>3.0501753850846426E-3</v>
      </c>
      <c r="P298" s="9">
        <v>1.3725789232880892E-3</v>
      </c>
      <c r="Q298" s="9">
        <v>9.1505261552539267E-4</v>
      </c>
      <c r="R298" s="9">
        <v>1.220070154033857E-3</v>
      </c>
      <c r="S298" s="9">
        <v>2.592649077321946E-3</v>
      </c>
      <c r="T298" s="9">
        <v>2.0131157541558638E-2</v>
      </c>
    </row>
    <row r="299" spans="1:20" x14ac:dyDescent="0.25">
      <c r="A299">
        <v>8105</v>
      </c>
      <c r="B299" t="s">
        <v>1553</v>
      </c>
      <c r="D299" t="s">
        <v>1049</v>
      </c>
      <c r="E299">
        <v>11430</v>
      </c>
      <c r="F299">
        <v>10474</v>
      </c>
      <c r="G299">
        <v>68</v>
      </c>
      <c r="H299">
        <v>273</v>
      </c>
      <c r="I299">
        <v>26</v>
      </c>
      <c r="J299">
        <v>23</v>
      </c>
      <c r="K299">
        <v>403</v>
      </c>
      <c r="L299">
        <v>163</v>
      </c>
      <c r="M299" s="12">
        <v>91.636045494313208</v>
      </c>
      <c r="N299" s="12">
        <v>8.3639545056867899</v>
      </c>
      <c r="O299" s="9">
        <v>5.9492563429571306E-3</v>
      </c>
      <c r="P299" s="9">
        <v>2.3884514435695538E-2</v>
      </c>
      <c r="Q299" s="9">
        <v>2.274715660542432E-3</v>
      </c>
      <c r="R299" s="9">
        <v>2.0122484689413822E-3</v>
      </c>
      <c r="S299" s="9">
        <v>3.5258092738407701E-2</v>
      </c>
      <c r="T299" s="9">
        <v>1.426071741032371E-2</v>
      </c>
    </row>
    <row r="300" spans="1:20" x14ac:dyDescent="0.25">
      <c r="A300">
        <v>8107</v>
      </c>
      <c r="B300" t="s">
        <v>1554</v>
      </c>
      <c r="D300" t="s">
        <v>1049</v>
      </c>
      <c r="E300">
        <v>24359</v>
      </c>
      <c r="F300">
        <v>23078</v>
      </c>
      <c r="G300">
        <v>193</v>
      </c>
      <c r="H300">
        <v>157</v>
      </c>
      <c r="I300">
        <v>262</v>
      </c>
      <c r="J300">
        <v>3</v>
      </c>
      <c r="K300">
        <v>457</v>
      </c>
      <c r="L300">
        <v>209</v>
      </c>
      <c r="M300" s="12">
        <v>94.741163430354277</v>
      </c>
      <c r="N300" s="12">
        <v>5.258836569645716</v>
      </c>
      <c r="O300" s="9">
        <v>7.9231495545794162E-3</v>
      </c>
      <c r="P300" s="9">
        <v>6.4452563734143436E-3</v>
      </c>
      <c r="Q300" s="9">
        <v>1.0755778151812471E-2</v>
      </c>
      <c r="R300" s="9">
        <v>1.2315776509708938E-4</v>
      </c>
      <c r="S300" s="9">
        <v>1.876103288312328E-2</v>
      </c>
      <c r="T300" s="9">
        <v>8.5799909684305588E-3</v>
      </c>
    </row>
    <row r="301" spans="1:20" x14ac:dyDescent="0.25">
      <c r="A301">
        <v>8109</v>
      </c>
      <c r="B301" t="s">
        <v>1555</v>
      </c>
      <c r="D301" t="s">
        <v>1049</v>
      </c>
      <c r="E301">
        <v>6338</v>
      </c>
      <c r="F301">
        <v>5731</v>
      </c>
      <c r="G301">
        <v>0</v>
      </c>
      <c r="H301">
        <v>86</v>
      </c>
      <c r="I301">
        <v>70</v>
      </c>
      <c r="J301">
        <v>0</v>
      </c>
      <c r="K301">
        <v>251</v>
      </c>
      <c r="L301">
        <v>200</v>
      </c>
      <c r="M301" s="12">
        <v>90.422846323761448</v>
      </c>
      <c r="N301" s="12">
        <v>9.5771536762385612</v>
      </c>
      <c r="O301" s="9">
        <v>0</v>
      </c>
      <c r="P301" s="9">
        <v>1.3568949195329758E-2</v>
      </c>
      <c r="Q301" s="9">
        <v>1.1044493531082361E-2</v>
      </c>
      <c r="R301" s="9">
        <v>0</v>
      </c>
      <c r="S301" s="9">
        <v>3.9602398232881038E-2</v>
      </c>
      <c r="T301" s="9">
        <v>3.1555695803092455E-2</v>
      </c>
    </row>
    <row r="302" spans="1:20" x14ac:dyDescent="0.25">
      <c r="A302">
        <v>8111</v>
      </c>
      <c r="B302" t="s">
        <v>1556</v>
      </c>
      <c r="D302" t="s">
        <v>1049</v>
      </c>
      <c r="E302">
        <v>569</v>
      </c>
      <c r="F302">
        <v>553</v>
      </c>
      <c r="G302">
        <v>0</v>
      </c>
      <c r="H302">
        <v>3</v>
      </c>
      <c r="I302">
        <v>0</v>
      </c>
      <c r="J302">
        <v>0</v>
      </c>
      <c r="K302">
        <v>13</v>
      </c>
      <c r="L302">
        <v>0</v>
      </c>
      <c r="M302" s="12">
        <v>97.188049209138839</v>
      </c>
      <c r="N302" s="12">
        <v>2.8119507908611596</v>
      </c>
      <c r="O302" s="9">
        <v>0</v>
      </c>
      <c r="P302" s="9">
        <v>5.272407732864675E-3</v>
      </c>
      <c r="Q302" s="9">
        <v>0</v>
      </c>
      <c r="R302" s="9">
        <v>0</v>
      </c>
      <c r="S302" s="9">
        <v>2.2847100175746926E-2</v>
      </c>
      <c r="T302" s="9">
        <v>0</v>
      </c>
    </row>
    <row r="303" spans="1:20" x14ac:dyDescent="0.25">
      <c r="A303">
        <v>8113</v>
      </c>
      <c r="B303" t="s">
        <v>1557</v>
      </c>
      <c r="D303" t="s">
        <v>1049</v>
      </c>
      <c r="E303">
        <v>7804</v>
      </c>
      <c r="F303">
        <v>7468</v>
      </c>
      <c r="G303">
        <v>14</v>
      </c>
      <c r="H303">
        <v>32</v>
      </c>
      <c r="I303">
        <v>98</v>
      </c>
      <c r="J303">
        <v>0</v>
      </c>
      <c r="K303">
        <v>59</v>
      </c>
      <c r="L303">
        <v>133</v>
      </c>
      <c r="M303" s="12">
        <v>95.69451563300872</v>
      </c>
      <c r="N303" s="12">
        <v>4.3054843669912861</v>
      </c>
      <c r="O303" s="9">
        <v>1.7939518195797027E-3</v>
      </c>
      <c r="P303" s="9">
        <v>4.1004613018964632E-3</v>
      </c>
      <c r="Q303" s="9">
        <v>1.2557662737057919E-2</v>
      </c>
      <c r="R303" s="9">
        <v>0</v>
      </c>
      <c r="S303" s="9">
        <v>7.5602255253716041E-3</v>
      </c>
      <c r="T303" s="9">
        <v>1.7042542286007177E-2</v>
      </c>
    </row>
    <row r="304" spans="1:20" x14ac:dyDescent="0.25">
      <c r="A304">
        <v>8115</v>
      </c>
      <c r="B304" t="s">
        <v>1558</v>
      </c>
      <c r="D304" t="s">
        <v>1049</v>
      </c>
      <c r="E304">
        <v>2357</v>
      </c>
      <c r="F304">
        <v>2125</v>
      </c>
      <c r="G304">
        <v>30</v>
      </c>
      <c r="H304">
        <v>24</v>
      </c>
      <c r="I304">
        <v>36</v>
      </c>
      <c r="J304">
        <v>0</v>
      </c>
      <c r="K304">
        <v>57</v>
      </c>
      <c r="L304">
        <v>85</v>
      </c>
      <c r="M304" s="12">
        <v>90.156979210861266</v>
      </c>
      <c r="N304" s="12">
        <v>9.8430207891387358</v>
      </c>
      <c r="O304" s="9">
        <v>1.2728044123886296E-2</v>
      </c>
      <c r="P304" s="9">
        <v>1.0182435299109036E-2</v>
      </c>
      <c r="Q304" s="9">
        <v>1.5273652948663556E-2</v>
      </c>
      <c r="R304" s="9">
        <v>0</v>
      </c>
      <c r="S304" s="9">
        <v>2.4183283835383963E-2</v>
      </c>
      <c r="T304" s="9">
        <v>3.6062791684344508E-2</v>
      </c>
    </row>
    <row r="305" spans="1:20" x14ac:dyDescent="0.25">
      <c r="A305">
        <v>8117</v>
      </c>
      <c r="B305" t="s">
        <v>1559</v>
      </c>
      <c r="D305" t="s">
        <v>1049</v>
      </c>
      <c r="E305">
        <v>29722</v>
      </c>
      <c r="F305">
        <v>26775</v>
      </c>
      <c r="G305">
        <v>283</v>
      </c>
      <c r="H305">
        <v>78</v>
      </c>
      <c r="I305">
        <v>132</v>
      </c>
      <c r="J305">
        <v>72</v>
      </c>
      <c r="K305">
        <v>1794</v>
      </c>
      <c r="L305">
        <v>588</v>
      </c>
      <c r="M305" s="12">
        <v>90.084785680640607</v>
      </c>
      <c r="N305" s="12">
        <v>9.9152143193593965</v>
      </c>
      <c r="O305" s="9">
        <v>9.5215665163851694E-3</v>
      </c>
      <c r="P305" s="9">
        <v>2.6243186864948523E-3</v>
      </c>
      <c r="Q305" s="9">
        <v>4.4411547002220575E-3</v>
      </c>
      <c r="R305" s="9">
        <v>2.4224480183029405E-3</v>
      </c>
      <c r="S305" s="9">
        <v>6.0359329789381605E-2</v>
      </c>
      <c r="T305" s="9">
        <v>1.9783325482807347E-2</v>
      </c>
    </row>
    <row r="306" spans="1:20" x14ac:dyDescent="0.25">
      <c r="A306">
        <v>8119</v>
      </c>
      <c r="B306" t="s">
        <v>1560</v>
      </c>
      <c r="D306" t="s">
        <v>1049</v>
      </c>
      <c r="E306">
        <v>23769</v>
      </c>
      <c r="F306">
        <v>22465</v>
      </c>
      <c r="G306">
        <v>158</v>
      </c>
      <c r="H306">
        <v>91</v>
      </c>
      <c r="I306">
        <v>264</v>
      </c>
      <c r="J306">
        <v>0</v>
      </c>
      <c r="K306">
        <v>196</v>
      </c>
      <c r="L306">
        <v>595</v>
      </c>
      <c r="M306" s="12">
        <v>94.513862594135219</v>
      </c>
      <c r="N306" s="12">
        <v>5.486137405864782</v>
      </c>
      <c r="O306" s="9">
        <v>6.6473137279649966E-3</v>
      </c>
      <c r="P306" s="9">
        <v>3.8285161344608523E-3</v>
      </c>
      <c r="Q306" s="9">
        <v>1.1106903950523791E-2</v>
      </c>
      <c r="R306" s="9">
        <v>0</v>
      </c>
      <c r="S306" s="9">
        <v>8.2460347511464516E-3</v>
      </c>
      <c r="T306" s="9">
        <v>2.5032605494551725E-2</v>
      </c>
    </row>
    <row r="307" spans="1:20" x14ac:dyDescent="0.25">
      <c r="A307">
        <v>8121</v>
      </c>
      <c r="B307" t="s">
        <v>1561</v>
      </c>
      <c r="D307" t="s">
        <v>1049</v>
      </c>
      <c r="E307">
        <v>4809</v>
      </c>
      <c r="F307">
        <v>4601</v>
      </c>
      <c r="G307">
        <v>52</v>
      </c>
      <c r="H307">
        <v>13</v>
      </c>
      <c r="I307">
        <v>22</v>
      </c>
      <c r="J307">
        <v>0</v>
      </c>
      <c r="K307">
        <v>60</v>
      </c>
      <c r="L307">
        <v>61</v>
      </c>
      <c r="M307" s="12">
        <v>95.674776460802661</v>
      </c>
      <c r="N307" s="12">
        <v>4.3252235391973386</v>
      </c>
      <c r="O307" s="9">
        <v>1.0813058847993346E-2</v>
      </c>
      <c r="P307" s="9">
        <v>2.7032647119983365E-3</v>
      </c>
      <c r="Q307" s="9">
        <v>4.5747556664587231E-3</v>
      </c>
      <c r="R307" s="9">
        <v>0</v>
      </c>
      <c r="S307" s="9">
        <v>1.2476606363069246E-2</v>
      </c>
      <c r="T307" s="9">
        <v>1.2684549802453732E-2</v>
      </c>
    </row>
    <row r="308" spans="1:20" x14ac:dyDescent="0.25">
      <c r="A308">
        <v>8123</v>
      </c>
      <c r="B308" t="s">
        <v>1562</v>
      </c>
      <c r="D308" t="s">
        <v>1049</v>
      </c>
      <c r="E308">
        <v>285729</v>
      </c>
      <c r="F308">
        <v>253742</v>
      </c>
      <c r="G308">
        <v>3199</v>
      </c>
      <c r="H308">
        <v>2070</v>
      </c>
      <c r="I308">
        <v>3880</v>
      </c>
      <c r="J308">
        <v>259</v>
      </c>
      <c r="K308">
        <v>14835</v>
      </c>
      <c r="L308">
        <v>7744</v>
      </c>
      <c r="M308" s="12">
        <v>88.805126535983391</v>
      </c>
      <c r="N308" s="12">
        <v>11.194873464016602</v>
      </c>
      <c r="O308" s="9">
        <v>1.1195923409944387E-2</v>
      </c>
      <c r="P308" s="9">
        <v>7.2446269017145621E-3</v>
      </c>
      <c r="Q308" s="9">
        <v>1.35793006660157E-2</v>
      </c>
      <c r="R308" s="9">
        <v>9.0645331765414083E-4</v>
      </c>
      <c r="S308" s="9">
        <v>5.1919826128954356E-2</v>
      </c>
      <c r="T308" s="9">
        <v>2.7102604215882883E-2</v>
      </c>
    </row>
    <row r="309" spans="1:20" x14ac:dyDescent="0.25">
      <c r="A309">
        <v>8125</v>
      </c>
      <c r="B309" t="s">
        <v>1563</v>
      </c>
      <c r="D309" t="s">
        <v>1049</v>
      </c>
      <c r="E309">
        <v>10109</v>
      </c>
      <c r="F309">
        <v>9451</v>
      </c>
      <c r="G309">
        <v>149</v>
      </c>
      <c r="H309">
        <v>32</v>
      </c>
      <c r="I309">
        <v>0</v>
      </c>
      <c r="J309">
        <v>0</v>
      </c>
      <c r="K309">
        <v>286</v>
      </c>
      <c r="L309">
        <v>191</v>
      </c>
      <c r="M309" s="12">
        <v>93.490948659610254</v>
      </c>
      <c r="N309" s="12">
        <v>6.5090513403897514</v>
      </c>
      <c r="O309" s="9">
        <v>1.473934118112573E-2</v>
      </c>
      <c r="P309" s="9">
        <v>3.1654960925907609E-3</v>
      </c>
      <c r="Q309" s="9">
        <v>0</v>
      </c>
      <c r="R309" s="9">
        <v>0</v>
      </c>
      <c r="S309" s="9">
        <v>2.8291621327529923E-2</v>
      </c>
      <c r="T309" s="9">
        <v>1.8894054802651102E-2</v>
      </c>
    </row>
    <row r="310" spans="1:20" x14ac:dyDescent="0.25">
      <c r="A310">
        <v>9001</v>
      </c>
      <c r="B310" t="s">
        <v>1564</v>
      </c>
      <c r="D310" t="s">
        <v>1049</v>
      </c>
      <c r="E310">
        <v>947328</v>
      </c>
      <c r="F310">
        <v>696286</v>
      </c>
      <c r="G310">
        <v>107305</v>
      </c>
      <c r="H310">
        <v>2527</v>
      </c>
      <c r="I310">
        <v>48962</v>
      </c>
      <c r="J310">
        <v>396</v>
      </c>
      <c r="K310">
        <v>64991</v>
      </c>
      <c r="L310">
        <v>26861</v>
      </c>
      <c r="M310" s="12">
        <v>73.499991555195237</v>
      </c>
      <c r="N310" s="12">
        <v>26.500008444804756</v>
      </c>
      <c r="O310" s="9">
        <v>0.11327122179435212</v>
      </c>
      <c r="P310" s="9">
        <v>2.6675027023375219E-3</v>
      </c>
      <c r="Q310" s="9">
        <v>5.1684316308606947E-2</v>
      </c>
      <c r="R310" s="9">
        <v>4.1801783542764489E-4</v>
      </c>
      <c r="S310" s="9">
        <v>6.8604538238075941E-2</v>
      </c>
      <c r="T310" s="9">
        <v>2.83544875692474E-2</v>
      </c>
    </row>
    <row r="311" spans="1:20" x14ac:dyDescent="0.25">
      <c r="A311">
        <v>9003</v>
      </c>
      <c r="B311" t="s">
        <v>1565</v>
      </c>
      <c r="D311" t="s">
        <v>1049</v>
      </c>
      <c r="E311">
        <v>897417</v>
      </c>
      <c r="F311">
        <v>644122</v>
      </c>
      <c r="G311">
        <v>121811</v>
      </c>
      <c r="H311">
        <v>2592</v>
      </c>
      <c r="I311">
        <v>45626</v>
      </c>
      <c r="J311">
        <v>279</v>
      </c>
      <c r="K311">
        <v>52847</v>
      </c>
      <c r="L311">
        <v>30140</v>
      </c>
      <c r="M311" s="12">
        <v>71.775105664367842</v>
      </c>
      <c r="N311" s="12">
        <v>28.224894335632158</v>
      </c>
      <c r="O311" s="9">
        <v>0.13573511533657151</v>
      </c>
      <c r="P311" s="9">
        <v>2.8882893905508812E-3</v>
      </c>
      <c r="Q311" s="9">
        <v>5.0841470576108987E-2</v>
      </c>
      <c r="R311" s="9">
        <v>3.1089226078846288E-4</v>
      </c>
      <c r="S311" s="9">
        <v>5.8887897153720066E-2</v>
      </c>
      <c r="T311" s="9">
        <v>3.3585278638581621E-2</v>
      </c>
    </row>
    <row r="312" spans="1:20" x14ac:dyDescent="0.25">
      <c r="A312">
        <v>9005</v>
      </c>
      <c r="B312" t="s">
        <v>1566</v>
      </c>
      <c r="D312" t="s">
        <v>1049</v>
      </c>
      <c r="E312">
        <v>184454</v>
      </c>
      <c r="F312">
        <v>171607</v>
      </c>
      <c r="G312">
        <v>3560</v>
      </c>
      <c r="H312">
        <v>330</v>
      </c>
      <c r="I312">
        <v>3546</v>
      </c>
      <c r="J312">
        <v>6</v>
      </c>
      <c r="K312">
        <v>2463</v>
      </c>
      <c r="L312">
        <v>2942</v>
      </c>
      <c r="M312" s="12">
        <v>93.035119867283981</v>
      </c>
      <c r="N312" s="12">
        <v>6.9648801327160159</v>
      </c>
      <c r="O312" s="9">
        <v>1.9300204929142226E-2</v>
      </c>
      <c r="P312" s="9">
        <v>1.7890639400609367E-3</v>
      </c>
      <c r="Q312" s="9">
        <v>1.9224305246836611E-2</v>
      </c>
      <c r="R312" s="9">
        <v>3.2528435273835209E-5</v>
      </c>
      <c r="S312" s="9">
        <v>1.3352922679909354E-2</v>
      </c>
      <c r="T312" s="9">
        <v>1.5949776095937198E-2</v>
      </c>
    </row>
    <row r="313" spans="1:20" x14ac:dyDescent="0.25">
      <c r="A313">
        <v>9007</v>
      </c>
      <c r="B313" t="s">
        <v>1567</v>
      </c>
      <c r="D313" t="s">
        <v>1049</v>
      </c>
      <c r="E313">
        <v>164110</v>
      </c>
      <c r="F313">
        <v>145791</v>
      </c>
      <c r="G313">
        <v>8442</v>
      </c>
      <c r="H313">
        <v>265</v>
      </c>
      <c r="I313">
        <v>4780</v>
      </c>
      <c r="J313">
        <v>0</v>
      </c>
      <c r="K313">
        <v>1584</v>
      </c>
      <c r="L313">
        <v>3248</v>
      </c>
      <c r="M313" s="12">
        <v>88.837365181890192</v>
      </c>
      <c r="N313" s="12">
        <v>11.162634818109805</v>
      </c>
      <c r="O313" s="9">
        <v>5.1441106574858328E-2</v>
      </c>
      <c r="P313" s="9">
        <v>1.6147705807080617E-3</v>
      </c>
      <c r="Q313" s="9">
        <v>2.9126805191639755E-2</v>
      </c>
      <c r="R313" s="9">
        <v>0</v>
      </c>
      <c r="S313" s="9">
        <v>9.6520626409115837E-3</v>
      </c>
      <c r="T313" s="9">
        <v>1.9791603192980317E-2</v>
      </c>
    </row>
    <row r="314" spans="1:20" x14ac:dyDescent="0.25">
      <c r="A314">
        <v>9009</v>
      </c>
      <c r="B314" t="s">
        <v>1568</v>
      </c>
      <c r="D314" t="s">
        <v>1049</v>
      </c>
      <c r="E314">
        <v>862127</v>
      </c>
      <c r="F314">
        <v>641178</v>
      </c>
      <c r="G314">
        <v>112152</v>
      </c>
      <c r="H314">
        <v>1165</v>
      </c>
      <c r="I314">
        <v>34047</v>
      </c>
      <c r="J314">
        <v>168</v>
      </c>
      <c r="K314">
        <v>47826</v>
      </c>
      <c r="L314">
        <v>25591</v>
      </c>
      <c r="M314" s="12">
        <v>74.371641301107601</v>
      </c>
      <c r="N314" s="12">
        <v>25.628358698892388</v>
      </c>
      <c r="O314" s="9">
        <v>0.13008756250529213</v>
      </c>
      <c r="P314" s="9">
        <v>1.3513090298761087E-3</v>
      </c>
      <c r="Q314" s="9">
        <v>3.9491861407890023E-2</v>
      </c>
      <c r="R314" s="9">
        <v>1.9486688156153327E-4</v>
      </c>
      <c r="S314" s="9">
        <v>5.5474425461677919E-2</v>
      </c>
      <c r="T314" s="9">
        <v>2.968356170262618E-2</v>
      </c>
    </row>
    <row r="315" spans="1:20" x14ac:dyDescent="0.25">
      <c r="A315">
        <v>9011</v>
      </c>
      <c r="B315" t="s">
        <v>1569</v>
      </c>
      <c r="D315" t="s">
        <v>1049</v>
      </c>
      <c r="E315">
        <v>270772</v>
      </c>
      <c r="F315">
        <v>219757</v>
      </c>
      <c r="G315">
        <v>15556</v>
      </c>
      <c r="H315">
        <v>1722</v>
      </c>
      <c r="I315">
        <v>11210</v>
      </c>
      <c r="J315">
        <v>61</v>
      </c>
      <c r="K315">
        <v>8330</v>
      </c>
      <c r="L315">
        <v>14136</v>
      </c>
      <c r="M315" s="12">
        <v>81.15942564223775</v>
      </c>
      <c r="N315" s="12">
        <v>18.84057435776225</v>
      </c>
      <c r="O315" s="9">
        <v>5.7450548801205439E-2</v>
      </c>
      <c r="P315" s="9">
        <v>6.3595940496063109E-3</v>
      </c>
      <c r="Q315" s="9">
        <v>4.1400144771246657E-2</v>
      </c>
      <c r="R315" s="9">
        <v>2.2528178689081588E-4</v>
      </c>
      <c r="S315" s="9">
        <v>3.0763889914762234E-2</v>
      </c>
      <c r="T315" s="9">
        <v>5.2206284253911037E-2</v>
      </c>
    </row>
    <row r="316" spans="1:20" x14ac:dyDescent="0.25">
      <c r="A316">
        <v>9013</v>
      </c>
      <c r="B316" t="s">
        <v>1570</v>
      </c>
      <c r="D316" t="s">
        <v>1049</v>
      </c>
      <c r="E316">
        <v>151596</v>
      </c>
      <c r="F316">
        <v>134422</v>
      </c>
      <c r="G316">
        <v>4797</v>
      </c>
      <c r="H316">
        <v>48</v>
      </c>
      <c r="I316">
        <v>6714</v>
      </c>
      <c r="J316">
        <v>5</v>
      </c>
      <c r="K316">
        <v>2052</v>
      </c>
      <c r="L316">
        <v>3558</v>
      </c>
      <c r="M316" s="12">
        <v>88.671205044988</v>
      </c>
      <c r="N316" s="12">
        <v>11.328794955012006</v>
      </c>
      <c r="O316" s="9">
        <v>3.164331512704821E-2</v>
      </c>
      <c r="P316" s="9">
        <v>3.1663104567402836E-4</v>
      </c>
      <c r="Q316" s="9">
        <v>4.4288767513654716E-2</v>
      </c>
      <c r="R316" s="9">
        <v>3.298240059104462E-5</v>
      </c>
      <c r="S316" s="9">
        <v>1.3535977202564711E-2</v>
      </c>
      <c r="T316" s="9">
        <v>2.3470276260587352E-2</v>
      </c>
    </row>
    <row r="317" spans="1:20" x14ac:dyDescent="0.25">
      <c r="A317">
        <v>9015</v>
      </c>
      <c r="B317" t="s">
        <v>1571</v>
      </c>
      <c r="D317" t="s">
        <v>1049</v>
      </c>
      <c r="E317">
        <v>116674</v>
      </c>
      <c r="F317">
        <v>103901</v>
      </c>
      <c r="G317">
        <v>2617</v>
      </c>
      <c r="H317">
        <v>736</v>
      </c>
      <c r="I317">
        <v>1565</v>
      </c>
      <c r="J317">
        <v>16</v>
      </c>
      <c r="K317">
        <v>3661</v>
      </c>
      <c r="L317">
        <v>4178</v>
      </c>
      <c r="M317" s="12">
        <v>89.052402420419284</v>
      </c>
      <c r="N317" s="12">
        <v>10.947597579580712</v>
      </c>
      <c r="O317" s="9">
        <v>2.2430018684539831E-2</v>
      </c>
      <c r="P317" s="9">
        <v>6.3081749147196461E-3</v>
      </c>
      <c r="Q317" s="9">
        <v>1.341344258360903E-2</v>
      </c>
      <c r="R317" s="9">
        <v>1.3713423727651405E-4</v>
      </c>
      <c r="S317" s="9">
        <v>3.137802766683237E-2</v>
      </c>
      <c r="T317" s="9">
        <v>3.5809177708829729E-2</v>
      </c>
    </row>
    <row r="318" spans="1:20" x14ac:dyDescent="0.25">
      <c r="A318">
        <v>10001</v>
      </c>
      <c r="B318" t="s">
        <v>1572</v>
      </c>
      <c r="D318" t="s">
        <v>1049</v>
      </c>
      <c r="E318">
        <v>173145</v>
      </c>
      <c r="F318">
        <v>115731</v>
      </c>
      <c r="G318">
        <v>43090</v>
      </c>
      <c r="H318">
        <v>1066</v>
      </c>
      <c r="I318">
        <v>3484</v>
      </c>
      <c r="J318">
        <v>89</v>
      </c>
      <c r="K318">
        <v>2373</v>
      </c>
      <c r="L318">
        <v>7312</v>
      </c>
      <c r="M318" s="12">
        <v>66.840509399636133</v>
      </c>
      <c r="N318" s="12">
        <v>33.159490600363853</v>
      </c>
      <c r="O318" s="9">
        <v>0.24886655693205118</v>
      </c>
      <c r="P318" s="9">
        <v>6.1566894799156774E-3</v>
      </c>
      <c r="Q318" s="9">
        <v>2.0121863178260996E-2</v>
      </c>
      <c r="R318" s="9">
        <v>5.1402004100609318E-4</v>
      </c>
      <c r="S318" s="9">
        <v>1.3705275924802911E-2</v>
      </c>
      <c r="T318" s="9">
        <v>4.2230500447601724E-2</v>
      </c>
    </row>
    <row r="319" spans="1:20" x14ac:dyDescent="0.25">
      <c r="A319">
        <v>10003</v>
      </c>
      <c r="B319" t="s">
        <v>1573</v>
      </c>
      <c r="D319" t="s">
        <v>1049</v>
      </c>
      <c r="E319">
        <v>555036</v>
      </c>
      <c r="F319">
        <v>359928</v>
      </c>
      <c r="G319">
        <v>136608</v>
      </c>
      <c r="H319">
        <v>1499</v>
      </c>
      <c r="I319">
        <v>30480</v>
      </c>
      <c r="J319">
        <v>184</v>
      </c>
      <c r="K319">
        <v>12284</v>
      </c>
      <c r="L319">
        <v>14053</v>
      </c>
      <c r="M319" s="12">
        <v>64.847685555531527</v>
      </c>
      <c r="N319" s="12">
        <v>35.152314444468466</v>
      </c>
      <c r="O319" s="9">
        <v>0.24612457570319762</v>
      </c>
      <c r="P319" s="9">
        <v>2.7007257186921207E-3</v>
      </c>
      <c r="Q319" s="9">
        <v>5.4915356841718374E-2</v>
      </c>
      <c r="R319" s="9">
        <v>3.3151002817835242E-4</v>
      </c>
      <c r="S319" s="9">
        <v>2.2131897750776525E-2</v>
      </c>
      <c r="T319" s="9">
        <v>2.5319078402121664E-2</v>
      </c>
    </row>
    <row r="320" spans="1:20" x14ac:dyDescent="0.25">
      <c r="A320">
        <v>10005</v>
      </c>
      <c r="B320" t="s">
        <v>1574</v>
      </c>
      <c r="D320" t="s">
        <v>1049</v>
      </c>
      <c r="E320">
        <v>215551</v>
      </c>
      <c r="F320">
        <v>176511</v>
      </c>
      <c r="G320">
        <v>26592</v>
      </c>
      <c r="H320">
        <v>917</v>
      </c>
      <c r="I320">
        <v>2589</v>
      </c>
      <c r="J320">
        <v>192</v>
      </c>
      <c r="K320">
        <v>3855</v>
      </c>
      <c r="L320">
        <v>4895</v>
      </c>
      <c r="M320" s="12">
        <v>81.888277020287546</v>
      </c>
      <c r="N320" s="12">
        <v>18.111722979712457</v>
      </c>
      <c r="O320" s="9">
        <v>0.1233675557060742</v>
      </c>
      <c r="P320" s="9">
        <v>4.2542136199785665E-3</v>
      </c>
      <c r="Q320" s="9">
        <v>1.20110785846505E-2</v>
      </c>
      <c r="R320" s="9">
        <v>8.9074047441208806E-4</v>
      </c>
      <c r="S320" s="9">
        <v>1.7884398587805207E-2</v>
      </c>
      <c r="T320" s="9">
        <v>2.2709242824204015E-2</v>
      </c>
    </row>
    <row r="321" spans="1:20" x14ac:dyDescent="0.25">
      <c r="A321">
        <v>11001</v>
      </c>
      <c r="B321" t="s">
        <v>1575</v>
      </c>
      <c r="D321" t="s">
        <v>1049</v>
      </c>
      <c r="E321">
        <v>672391</v>
      </c>
      <c r="F321">
        <v>273471</v>
      </c>
      <c r="G321">
        <v>321062</v>
      </c>
      <c r="H321">
        <v>1757</v>
      </c>
      <c r="I321">
        <v>25558</v>
      </c>
      <c r="J321">
        <v>289</v>
      </c>
      <c r="K321">
        <v>30961</v>
      </c>
      <c r="L321">
        <v>19293</v>
      </c>
      <c r="M321" s="12">
        <v>40.671424810861538</v>
      </c>
      <c r="N321" s="12">
        <v>59.328575189138469</v>
      </c>
      <c r="O321" s="9">
        <v>0.47749300630139307</v>
      </c>
      <c r="P321" s="9">
        <v>2.6130629351076976E-3</v>
      </c>
      <c r="Q321" s="9">
        <v>3.8010621795949086E-2</v>
      </c>
      <c r="R321" s="9">
        <v>4.2980944123285409E-4</v>
      </c>
      <c r="S321" s="9">
        <v>4.6046124948132858E-2</v>
      </c>
      <c r="T321" s="9">
        <v>2.8693126469569046E-2</v>
      </c>
    </row>
    <row r="322" spans="1:20" x14ac:dyDescent="0.25">
      <c r="A322">
        <v>12001</v>
      </c>
      <c r="B322" t="s">
        <v>1576</v>
      </c>
      <c r="D322" t="s">
        <v>1049</v>
      </c>
      <c r="E322">
        <v>259865</v>
      </c>
      <c r="F322">
        <v>180699</v>
      </c>
      <c r="G322">
        <v>52376</v>
      </c>
      <c r="H322">
        <v>855</v>
      </c>
      <c r="I322">
        <v>15273</v>
      </c>
      <c r="J322">
        <v>169</v>
      </c>
      <c r="K322">
        <v>2274</v>
      </c>
      <c r="L322">
        <v>8219</v>
      </c>
      <c r="M322" s="12">
        <v>69.535720470244172</v>
      </c>
      <c r="N322" s="12">
        <v>30.464279529755835</v>
      </c>
      <c r="O322" s="9">
        <v>0.2015508052257903</v>
      </c>
      <c r="P322" s="9">
        <v>3.2901698959074905E-3</v>
      </c>
      <c r="Q322" s="9">
        <v>5.8772824351105382E-2</v>
      </c>
      <c r="R322" s="9">
        <v>6.5033767533142204E-4</v>
      </c>
      <c r="S322" s="9">
        <v>8.7506974775364132E-3</v>
      </c>
      <c r="T322" s="9">
        <v>3.1627960671887327E-2</v>
      </c>
    </row>
    <row r="323" spans="1:20" x14ac:dyDescent="0.25">
      <c r="A323">
        <v>12003</v>
      </c>
      <c r="B323" t="s">
        <v>1577</v>
      </c>
      <c r="D323" t="s">
        <v>1049</v>
      </c>
      <c r="E323">
        <v>27537</v>
      </c>
      <c r="F323">
        <v>22963</v>
      </c>
      <c r="G323">
        <v>3797</v>
      </c>
      <c r="H323">
        <v>106</v>
      </c>
      <c r="I323">
        <v>200</v>
      </c>
      <c r="J323">
        <v>11</v>
      </c>
      <c r="K323">
        <v>221</v>
      </c>
      <c r="L323">
        <v>239</v>
      </c>
      <c r="M323" s="12">
        <v>83.389621236881283</v>
      </c>
      <c r="N323" s="12">
        <v>16.610378763118714</v>
      </c>
      <c r="O323" s="9">
        <v>0.1378872063042452</v>
      </c>
      <c r="P323" s="9">
        <v>3.8493663071503797E-3</v>
      </c>
      <c r="Q323" s="9">
        <v>7.2629552965101504E-3</v>
      </c>
      <c r="R323" s="9">
        <v>3.9946254130805822E-4</v>
      </c>
      <c r="S323" s="9">
        <v>8.0255656026437163E-3</v>
      </c>
      <c r="T323" s="9">
        <v>8.6792315793296285E-3</v>
      </c>
    </row>
    <row r="324" spans="1:20" x14ac:dyDescent="0.25">
      <c r="A324">
        <v>12005</v>
      </c>
      <c r="B324" t="s">
        <v>1578</v>
      </c>
      <c r="D324" t="s">
        <v>1049</v>
      </c>
      <c r="E324">
        <v>180117</v>
      </c>
      <c r="F324">
        <v>147474</v>
      </c>
      <c r="G324">
        <v>19740</v>
      </c>
      <c r="H324">
        <v>1389</v>
      </c>
      <c r="I324">
        <v>4196</v>
      </c>
      <c r="J324">
        <v>54</v>
      </c>
      <c r="K324">
        <v>1400</v>
      </c>
      <c r="L324">
        <v>5864</v>
      </c>
      <c r="M324" s="12">
        <v>81.876780092939597</v>
      </c>
      <c r="N324" s="12">
        <v>18.123219907060413</v>
      </c>
      <c r="O324" s="9">
        <v>0.10959542963740236</v>
      </c>
      <c r="P324" s="9">
        <v>7.7116540915071873E-3</v>
      </c>
      <c r="Q324" s="9">
        <v>2.329596873143568E-2</v>
      </c>
      <c r="R324" s="9">
        <v>2.9980512666766604E-4</v>
      </c>
      <c r="S324" s="9">
        <v>7.772725506198749E-3</v>
      </c>
      <c r="T324" s="9">
        <v>3.255661597739247E-2</v>
      </c>
    </row>
    <row r="325" spans="1:20" x14ac:dyDescent="0.25">
      <c r="A325">
        <v>12007</v>
      </c>
      <c r="B325" t="s">
        <v>1579</v>
      </c>
      <c r="D325" t="s">
        <v>1049</v>
      </c>
      <c r="E325">
        <v>26775</v>
      </c>
      <c r="F325">
        <v>20861</v>
      </c>
      <c r="G325">
        <v>5139</v>
      </c>
      <c r="H325">
        <v>89</v>
      </c>
      <c r="I325">
        <v>159</v>
      </c>
      <c r="J325">
        <v>6</v>
      </c>
      <c r="K325">
        <v>74</v>
      </c>
      <c r="L325">
        <v>447</v>
      </c>
      <c r="M325" s="12">
        <v>77.912231559290376</v>
      </c>
      <c r="N325" s="12">
        <v>22.087768440709617</v>
      </c>
      <c r="O325" s="9">
        <v>0.1919327731092437</v>
      </c>
      <c r="P325" s="9">
        <v>3.3239962651727358E-3</v>
      </c>
      <c r="Q325" s="9">
        <v>5.9383753501400559E-3</v>
      </c>
      <c r="R325" s="9">
        <v>2.2408963585434174E-4</v>
      </c>
      <c r="S325" s="9">
        <v>2.7637721755368813E-3</v>
      </c>
      <c r="T325" s="9">
        <v>1.669467787114846E-2</v>
      </c>
    </row>
    <row r="326" spans="1:20" x14ac:dyDescent="0.25">
      <c r="A326">
        <v>12009</v>
      </c>
      <c r="B326" t="s">
        <v>1580</v>
      </c>
      <c r="D326" t="s">
        <v>1049</v>
      </c>
      <c r="E326">
        <v>568183</v>
      </c>
      <c r="F326">
        <v>470794</v>
      </c>
      <c r="G326">
        <v>57728</v>
      </c>
      <c r="H326">
        <v>1945</v>
      </c>
      <c r="I326">
        <v>13843</v>
      </c>
      <c r="J326">
        <v>421</v>
      </c>
      <c r="K326">
        <v>7410</v>
      </c>
      <c r="L326">
        <v>16042</v>
      </c>
      <c r="M326" s="12">
        <v>82.859571652090963</v>
      </c>
      <c r="N326" s="12">
        <v>17.140428347909037</v>
      </c>
      <c r="O326" s="9">
        <v>0.10160106866977717</v>
      </c>
      <c r="P326" s="9">
        <v>3.4231928797588099E-3</v>
      </c>
      <c r="Q326" s="9">
        <v>2.4363629323651007E-2</v>
      </c>
      <c r="R326" s="9">
        <v>7.4095845880640563E-4</v>
      </c>
      <c r="S326" s="9">
        <v>1.3041572873528423E-2</v>
      </c>
      <c r="T326" s="9">
        <v>2.8233861273568552E-2</v>
      </c>
    </row>
    <row r="327" spans="1:20" x14ac:dyDescent="0.25">
      <c r="A327">
        <v>12011</v>
      </c>
      <c r="B327" t="s">
        <v>1581</v>
      </c>
      <c r="D327" t="s">
        <v>1049</v>
      </c>
      <c r="E327">
        <v>1890416</v>
      </c>
      <c r="F327">
        <v>1165004</v>
      </c>
      <c r="G327">
        <v>536589</v>
      </c>
      <c r="H327">
        <v>5050</v>
      </c>
      <c r="I327">
        <v>67822</v>
      </c>
      <c r="J327">
        <v>1102</v>
      </c>
      <c r="K327">
        <v>57417</v>
      </c>
      <c r="L327">
        <v>57432</v>
      </c>
      <c r="M327" s="12">
        <v>61.626858850115532</v>
      </c>
      <c r="N327" s="12">
        <v>38.373141149884468</v>
      </c>
      <c r="O327" s="9">
        <v>0.28384704742236627</v>
      </c>
      <c r="P327" s="9">
        <v>2.6713696879417017E-3</v>
      </c>
      <c r="Q327" s="9">
        <v>3.5876759401105365E-2</v>
      </c>
      <c r="R327" s="9">
        <v>5.8294047447757528E-4</v>
      </c>
      <c r="S327" s="9">
        <v>3.0372679875752217E-2</v>
      </c>
      <c r="T327" s="9">
        <v>3.0380614637201549E-2</v>
      </c>
    </row>
    <row r="328" spans="1:20" x14ac:dyDescent="0.25">
      <c r="A328">
        <v>12013</v>
      </c>
      <c r="B328" t="s">
        <v>1582</v>
      </c>
      <c r="D328" t="s">
        <v>1049</v>
      </c>
      <c r="E328">
        <v>14458</v>
      </c>
      <c r="F328">
        <v>11609</v>
      </c>
      <c r="G328">
        <v>1878</v>
      </c>
      <c r="H328">
        <v>135</v>
      </c>
      <c r="I328">
        <v>115</v>
      </c>
      <c r="J328">
        <v>0</v>
      </c>
      <c r="K328">
        <v>284</v>
      </c>
      <c r="L328">
        <v>437</v>
      </c>
      <c r="M328" s="12">
        <v>80.294646562456776</v>
      </c>
      <c r="N328" s="12">
        <v>19.705353437543231</v>
      </c>
      <c r="O328" s="9">
        <v>0.12989348457601327</v>
      </c>
      <c r="P328" s="9">
        <v>9.337391063770923E-3</v>
      </c>
      <c r="Q328" s="9">
        <v>7.9540738691381927E-3</v>
      </c>
      <c r="R328" s="9">
        <v>0</v>
      </c>
      <c r="S328" s="9">
        <v>1.9643104163784755E-2</v>
      </c>
      <c r="T328" s="9">
        <v>3.0225480702725134E-2</v>
      </c>
    </row>
    <row r="329" spans="1:20" x14ac:dyDescent="0.25">
      <c r="A329">
        <v>12015</v>
      </c>
      <c r="B329" t="s">
        <v>1583</v>
      </c>
      <c r="D329" t="s">
        <v>1049</v>
      </c>
      <c r="E329">
        <v>173236</v>
      </c>
      <c r="F329">
        <v>156037</v>
      </c>
      <c r="G329">
        <v>9840</v>
      </c>
      <c r="H329">
        <v>508</v>
      </c>
      <c r="I329">
        <v>2044</v>
      </c>
      <c r="J329">
        <v>61</v>
      </c>
      <c r="K329">
        <v>1278</v>
      </c>
      <c r="L329">
        <v>3468</v>
      </c>
      <c r="M329" s="12">
        <v>90.071925004040736</v>
      </c>
      <c r="N329" s="12">
        <v>9.9280749959592693</v>
      </c>
      <c r="O329" s="9">
        <v>5.6801126786580156E-2</v>
      </c>
      <c r="P329" s="9">
        <v>2.9324158950795446E-3</v>
      </c>
      <c r="Q329" s="9">
        <v>1.1798933247131081E-2</v>
      </c>
      <c r="R329" s="9">
        <v>3.5212080629892171E-4</v>
      </c>
      <c r="S329" s="9">
        <v>7.3772195155741302E-3</v>
      </c>
      <c r="T329" s="9">
        <v>2.0018933708928859E-2</v>
      </c>
    </row>
    <row r="330" spans="1:20" x14ac:dyDescent="0.25">
      <c r="A330">
        <v>12017</v>
      </c>
      <c r="B330" t="s">
        <v>1584</v>
      </c>
      <c r="D330" t="s">
        <v>1049</v>
      </c>
      <c r="E330">
        <v>141373</v>
      </c>
      <c r="F330">
        <v>131599</v>
      </c>
      <c r="G330">
        <v>4165</v>
      </c>
      <c r="H330">
        <v>499</v>
      </c>
      <c r="I330">
        <v>2354</v>
      </c>
      <c r="J330">
        <v>7</v>
      </c>
      <c r="K330">
        <v>631</v>
      </c>
      <c r="L330">
        <v>2118</v>
      </c>
      <c r="M330" s="12">
        <v>93.086374343049954</v>
      </c>
      <c r="N330" s="12">
        <v>6.913625656950054</v>
      </c>
      <c r="O330" s="9">
        <v>2.9461071067318371E-2</v>
      </c>
      <c r="P330" s="9">
        <v>3.5296697389176151E-3</v>
      </c>
      <c r="Q330" s="9">
        <v>1.6650987105034199E-2</v>
      </c>
      <c r="R330" s="9">
        <v>4.9514405155156922E-5</v>
      </c>
      <c r="S330" s="9">
        <v>4.4633699504148597E-3</v>
      </c>
      <c r="T330" s="9">
        <v>1.4981644302660338E-2</v>
      </c>
    </row>
    <row r="331" spans="1:20" x14ac:dyDescent="0.25">
      <c r="A331">
        <v>12019</v>
      </c>
      <c r="B331" t="s">
        <v>1585</v>
      </c>
      <c r="D331" t="s">
        <v>1049</v>
      </c>
      <c r="E331">
        <v>203291</v>
      </c>
      <c r="F331">
        <v>164223</v>
      </c>
      <c r="G331">
        <v>20298</v>
      </c>
      <c r="H331">
        <v>260</v>
      </c>
      <c r="I331">
        <v>6145</v>
      </c>
      <c r="J331">
        <v>172</v>
      </c>
      <c r="K331">
        <v>3406</v>
      </c>
      <c r="L331">
        <v>8787</v>
      </c>
      <c r="M331" s="12">
        <v>80.78222843116518</v>
      </c>
      <c r="N331" s="12">
        <v>19.217771568834824</v>
      </c>
      <c r="O331" s="9">
        <v>9.9847017329837529E-2</v>
      </c>
      <c r="P331" s="9">
        <v>1.2789547987859767E-3</v>
      </c>
      <c r="Q331" s="9">
        <v>3.0227604763614718E-2</v>
      </c>
      <c r="R331" s="9">
        <v>8.460777899661077E-4</v>
      </c>
      <c r="S331" s="9">
        <v>1.6754307864096294E-2</v>
      </c>
      <c r="T331" s="9">
        <v>4.3223753142047606E-2</v>
      </c>
    </row>
    <row r="332" spans="1:20" x14ac:dyDescent="0.25">
      <c r="A332">
        <v>12021</v>
      </c>
      <c r="B332" t="s">
        <v>1586</v>
      </c>
      <c r="D332" t="s">
        <v>1049</v>
      </c>
      <c r="E332">
        <v>356774</v>
      </c>
      <c r="F332">
        <v>314272</v>
      </c>
      <c r="G332">
        <v>25115</v>
      </c>
      <c r="H332">
        <v>1066</v>
      </c>
      <c r="I332">
        <v>4552</v>
      </c>
      <c r="J332">
        <v>0</v>
      </c>
      <c r="K332">
        <v>7550</v>
      </c>
      <c r="L332">
        <v>4219</v>
      </c>
      <c r="M332" s="12">
        <v>88.087136394468203</v>
      </c>
      <c r="N332" s="12">
        <v>11.912863605531793</v>
      </c>
      <c r="O332" s="9">
        <v>7.0394703649929641E-2</v>
      </c>
      <c r="P332" s="9">
        <v>2.9878858885456902E-3</v>
      </c>
      <c r="Q332" s="9">
        <v>1.2758777265159458E-2</v>
      </c>
      <c r="R332" s="9">
        <v>0</v>
      </c>
      <c r="S332" s="9">
        <v>2.1161855964840486E-2</v>
      </c>
      <c r="T332" s="9">
        <v>1.182541328684265E-2</v>
      </c>
    </row>
    <row r="333" spans="1:20" x14ac:dyDescent="0.25">
      <c r="A333">
        <v>12023</v>
      </c>
      <c r="B333" t="s">
        <v>1587</v>
      </c>
      <c r="D333" t="s">
        <v>1049</v>
      </c>
      <c r="E333">
        <v>68484</v>
      </c>
      <c r="F333">
        <v>52945</v>
      </c>
      <c r="G333">
        <v>12197</v>
      </c>
      <c r="H333">
        <v>146</v>
      </c>
      <c r="I333">
        <v>640</v>
      </c>
      <c r="J333">
        <v>47</v>
      </c>
      <c r="K333">
        <v>715</v>
      </c>
      <c r="L333">
        <v>1794</v>
      </c>
      <c r="M333" s="12">
        <v>77.310028619823612</v>
      </c>
      <c r="N333" s="12">
        <v>22.689971380176392</v>
      </c>
      <c r="O333" s="9">
        <v>0.17809999415921968</v>
      </c>
      <c r="P333" s="9">
        <v>2.1318848198119268E-3</v>
      </c>
      <c r="Q333" s="9">
        <v>9.3452485252029666E-3</v>
      </c>
      <c r="R333" s="9">
        <v>6.8629168856959295E-4</v>
      </c>
      <c r="S333" s="9">
        <v>1.044039483675019E-2</v>
      </c>
      <c r="T333" s="9">
        <v>2.6195899772209569E-2</v>
      </c>
    </row>
    <row r="334" spans="1:20" x14ac:dyDescent="0.25">
      <c r="A334">
        <v>12027</v>
      </c>
      <c r="B334" t="s">
        <v>1588</v>
      </c>
      <c r="D334" t="s">
        <v>1049</v>
      </c>
      <c r="E334">
        <v>35675</v>
      </c>
      <c r="F334">
        <v>29791</v>
      </c>
      <c r="G334">
        <v>4572</v>
      </c>
      <c r="H334">
        <v>106</v>
      </c>
      <c r="I334">
        <v>60</v>
      </c>
      <c r="J334">
        <v>41</v>
      </c>
      <c r="K334">
        <v>692</v>
      </c>
      <c r="L334">
        <v>413</v>
      </c>
      <c r="M334" s="12">
        <v>83.50665732305535</v>
      </c>
      <c r="N334" s="12">
        <v>16.493342676944639</v>
      </c>
      <c r="O334" s="9">
        <v>0.12815697266993692</v>
      </c>
      <c r="P334" s="9">
        <v>2.9712683952347581E-3</v>
      </c>
      <c r="Q334" s="9">
        <v>1.6818500350385423E-3</v>
      </c>
      <c r="R334" s="9">
        <v>1.1492641906096707E-3</v>
      </c>
      <c r="S334" s="9">
        <v>1.9397337070777856E-2</v>
      </c>
      <c r="T334" s="9">
        <v>1.1576734407848633E-2</v>
      </c>
    </row>
    <row r="335" spans="1:20" x14ac:dyDescent="0.25">
      <c r="A335">
        <v>12029</v>
      </c>
      <c r="B335" t="s">
        <v>1589</v>
      </c>
      <c r="D335" t="s">
        <v>1049</v>
      </c>
      <c r="E335">
        <v>16323</v>
      </c>
      <c r="F335">
        <v>14224</v>
      </c>
      <c r="G335">
        <v>1167</v>
      </c>
      <c r="H335">
        <v>67</v>
      </c>
      <c r="I335">
        <v>79</v>
      </c>
      <c r="J335">
        <v>23</v>
      </c>
      <c r="K335">
        <v>218</v>
      </c>
      <c r="L335">
        <v>545</v>
      </c>
      <c r="M335" s="12">
        <v>87.14084420755988</v>
      </c>
      <c r="N335" s="12">
        <v>12.859155792440117</v>
      </c>
      <c r="O335" s="9">
        <v>7.1494210623047227E-2</v>
      </c>
      <c r="P335" s="9">
        <v>4.104637627887031E-3</v>
      </c>
      <c r="Q335" s="9">
        <v>4.8397966060160511E-3</v>
      </c>
      <c r="R335" s="9">
        <v>1.4090547080806224E-3</v>
      </c>
      <c r="S335" s="9">
        <v>1.3355388102677205E-2</v>
      </c>
      <c r="T335" s="9">
        <v>3.3388470256693011E-2</v>
      </c>
    </row>
    <row r="336" spans="1:20" x14ac:dyDescent="0.25">
      <c r="A336">
        <v>12031</v>
      </c>
      <c r="B336" t="s">
        <v>1590</v>
      </c>
      <c r="D336" t="s">
        <v>1049</v>
      </c>
      <c r="E336">
        <v>912043</v>
      </c>
      <c r="F336">
        <v>553571</v>
      </c>
      <c r="G336">
        <v>271042</v>
      </c>
      <c r="H336">
        <v>1956</v>
      </c>
      <c r="I336">
        <v>42206</v>
      </c>
      <c r="J336">
        <v>850</v>
      </c>
      <c r="K336">
        <v>13002</v>
      </c>
      <c r="L336">
        <v>29416</v>
      </c>
      <c r="M336" s="12">
        <v>60.695712811786287</v>
      </c>
      <c r="N336" s="12">
        <v>39.304287188213713</v>
      </c>
      <c r="O336" s="9">
        <v>0.29718116360741764</v>
      </c>
      <c r="P336" s="9">
        <v>2.1446357244121164E-3</v>
      </c>
      <c r="Q336" s="9">
        <v>4.6276326883710528E-2</v>
      </c>
      <c r="R336" s="9">
        <v>9.3197360212182983E-4</v>
      </c>
      <c r="S336" s="9">
        <v>1.4255906793868272E-2</v>
      </c>
      <c r="T336" s="9">
        <v>3.2252865270606758E-2</v>
      </c>
    </row>
    <row r="337" spans="1:20" x14ac:dyDescent="0.25">
      <c r="A337">
        <v>12033</v>
      </c>
      <c r="B337" t="s">
        <v>1591</v>
      </c>
      <c r="D337" t="s">
        <v>1049</v>
      </c>
      <c r="E337">
        <v>309924</v>
      </c>
      <c r="F337">
        <v>211815</v>
      </c>
      <c r="G337">
        <v>67398</v>
      </c>
      <c r="H337">
        <v>1411</v>
      </c>
      <c r="I337">
        <v>9050</v>
      </c>
      <c r="J337">
        <v>368</v>
      </c>
      <c r="K337">
        <v>3739</v>
      </c>
      <c r="L337">
        <v>16143</v>
      </c>
      <c r="M337" s="12">
        <v>68.344174700894413</v>
      </c>
      <c r="N337" s="12">
        <v>31.65582529910559</v>
      </c>
      <c r="O337" s="9">
        <v>0.21746621752429629</v>
      </c>
      <c r="P337" s="9">
        <v>4.5527290561557026E-3</v>
      </c>
      <c r="Q337" s="9">
        <v>2.9200707270169463E-2</v>
      </c>
      <c r="R337" s="9">
        <v>1.1873878757372774E-3</v>
      </c>
      <c r="S337" s="9">
        <v>1.206424800918935E-2</v>
      </c>
      <c r="T337" s="9">
        <v>5.2086963255507802E-2</v>
      </c>
    </row>
    <row r="338" spans="1:20" x14ac:dyDescent="0.25">
      <c r="A338">
        <v>12035</v>
      </c>
      <c r="B338" t="s">
        <v>1592</v>
      </c>
      <c r="D338" t="s">
        <v>1049</v>
      </c>
      <c r="E338">
        <v>105015</v>
      </c>
      <c r="F338">
        <v>86695</v>
      </c>
      <c r="G338">
        <v>10770</v>
      </c>
      <c r="H338">
        <v>401</v>
      </c>
      <c r="I338">
        <v>2648</v>
      </c>
      <c r="J338">
        <v>15</v>
      </c>
      <c r="K338">
        <v>2232</v>
      </c>
      <c r="L338">
        <v>2254</v>
      </c>
      <c r="M338" s="12">
        <v>82.554873113364764</v>
      </c>
      <c r="N338" s="12">
        <v>17.445126886635244</v>
      </c>
      <c r="O338" s="9">
        <v>0.10255677760319955</v>
      </c>
      <c r="P338" s="9">
        <v>3.8185021187449411E-3</v>
      </c>
      <c r="Q338" s="9">
        <v>2.5215445412560111E-2</v>
      </c>
      <c r="R338" s="9">
        <v>1.4283673760891302E-4</v>
      </c>
      <c r="S338" s="9">
        <v>2.1254106556206256E-2</v>
      </c>
      <c r="T338" s="9">
        <v>2.1463600438032662E-2</v>
      </c>
    </row>
    <row r="339" spans="1:20" x14ac:dyDescent="0.25">
      <c r="A339">
        <v>12037</v>
      </c>
      <c r="B339" t="s">
        <v>1593</v>
      </c>
      <c r="D339" t="s">
        <v>1049</v>
      </c>
      <c r="E339">
        <v>11675</v>
      </c>
      <c r="F339">
        <v>9578</v>
      </c>
      <c r="G339">
        <v>1642</v>
      </c>
      <c r="H339">
        <v>51</v>
      </c>
      <c r="I339">
        <v>41</v>
      </c>
      <c r="J339">
        <v>76</v>
      </c>
      <c r="K339">
        <v>61</v>
      </c>
      <c r="L339">
        <v>226</v>
      </c>
      <c r="M339" s="12">
        <v>82.038543897216272</v>
      </c>
      <c r="N339" s="12">
        <v>17.961456102783728</v>
      </c>
      <c r="O339" s="9">
        <v>0.14064239828693789</v>
      </c>
      <c r="P339" s="9">
        <v>4.3683083511777306E-3</v>
      </c>
      <c r="Q339" s="9">
        <v>3.5117773019271948E-3</v>
      </c>
      <c r="R339" s="9">
        <v>6.5096359743040686E-3</v>
      </c>
      <c r="S339" s="9">
        <v>5.2248394004282654E-3</v>
      </c>
      <c r="T339" s="9">
        <v>1.9357601713062098E-2</v>
      </c>
    </row>
    <row r="340" spans="1:20" x14ac:dyDescent="0.25">
      <c r="A340">
        <v>12039</v>
      </c>
      <c r="B340" t="s">
        <v>1594</v>
      </c>
      <c r="D340" t="s">
        <v>1049</v>
      </c>
      <c r="E340">
        <v>46113</v>
      </c>
      <c r="F340">
        <v>19103</v>
      </c>
      <c r="G340">
        <v>25740</v>
      </c>
      <c r="H340">
        <v>67</v>
      </c>
      <c r="I340">
        <v>231</v>
      </c>
      <c r="J340">
        <v>29</v>
      </c>
      <c r="K340">
        <v>369</v>
      </c>
      <c r="L340">
        <v>574</v>
      </c>
      <c r="M340" s="12">
        <v>41.426495782100488</v>
      </c>
      <c r="N340" s="12">
        <v>58.573504217899512</v>
      </c>
      <c r="O340" s="9">
        <v>0.55819400169149702</v>
      </c>
      <c r="P340" s="9">
        <v>1.4529525296554117E-3</v>
      </c>
      <c r="Q340" s="9">
        <v>5.009433348513434E-3</v>
      </c>
      <c r="R340" s="9">
        <v>6.2888990089562599E-4</v>
      </c>
      <c r="S340" s="9">
        <v>8.0020818424305518E-3</v>
      </c>
      <c r="T340" s="9">
        <v>1.244768286600308E-2</v>
      </c>
    </row>
    <row r="341" spans="1:20" x14ac:dyDescent="0.25">
      <c r="A341">
        <v>12041</v>
      </c>
      <c r="B341" t="s">
        <v>1595</v>
      </c>
      <c r="D341" t="s">
        <v>1049</v>
      </c>
      <c r="E341">
        <v>17191</v>
      </c>
      <c r="F341">
        <v>15786</v>
      </c>
      <c r="G341">
        <v>1034</v>
      </c>
      <c r="H341">
        <v>33</v>
      </c>
      <c r="I341">
        <v>9</v>
      </c>
      <c r="J341">
        <v>0</v>
      </c>
      <c r="K341">
        <v>74</v>
      </c>
      <c r="L341">
        <v>255</v>
      </c>
      <c r="M341" s="12">
        <v>91.827118841254133</v>
      </c>
      <c r="N341" s="12">
        <v>8.1728811587458559</v>
      </c>
      <c r="O341" s="9">
        <v>6.0147751730556684E-2</v>
      </c>
      <c r="P341" s="9">
        <v>1.9196090977837241E-3</v>
      </c>
      <c r="Q341" s="9">
        <v>5.2352975394101564E-4</v>
      </c>
      <c r="R341" s="9">
        <v>0</v>
      </c>
      <c r="S341" s="9">
        <v>4.3045779768483509E-3</v>
      </c>
      <c r="T341" s="9">
        <v>1.4833343028328777E-2</v>
      </c>
    </row>
    <row r="342" spans="1:20" x14ac:dyDescent="0.25">
      <c r="A342">
        <v>12043</v>
      </c>
      <c r="B342" t="s">
        <v>1596</v>
      </c>
      <c r="D342" t="s">
        <v>1049</v>
      </c>
      <c r="E342">
        <v>13197</v>
      </c>
      <c r="F342">
        <v>10524</v>
      </c>
      <c r="G342">
        <v>1794</v>
      </c>
      <c r="H342">
        <v>523</v>
      </c>
      <c r="I342">
        <v>51</v>
      </c>
      <c r="J342">
        <v>0</v>
      </c>
      <c r="K342">
        <v>115</v>
      </c>
      <c r="L342">
        <v>190</v>
      </c>
      <c r="M342" s="12">
        <v>79.74539668106388</v>
      </c>
      <c r="N342" s="12">
        <v>20.25460331893612</v>
      </c>
      <c r="O342" s="9">
        <v>0.13593998636053647</v>
      </c>
      <c r="P342" s="9">
        <v>3.9630218989164204E-2</v>
      </c>
      <c r="Q342" s="9">
        <v>3.864514662423278E-3</v>
      </c>
      <c r="R342" s="9">
        <v>0</v>
      </c>
      <c r="S342" s="9">
        <v>8.7141016897779797E-3</v>
      </c>
      <c r="T342" s="9">
        <v>1.4397211487459271E-2</v>
      </c>
    </row>
    <row r="343" spans="1:20" x14ac:dyDescent="0.25">
      <c r="A343">
        <v>12045</v>
      </c>
      <c r="B343" t="s">
        <v>1597</v>
      </c>
      <c r="D343" t="s">
        <v>1049</v>
      </c>
      <c r="E343">
        <v>16018</v>
      </c>
      <c r="F343">
        <v>12517</v>
      </c>
      <c r="G343">
        <v>2805</v>
      </c>
      <c r="H343">
        <v>73</v>
      </c>
      <c r="I343">
        <v>91</v>
      </c>
      <c r="J343">
        <v>32</v>
      </c>
      <c r="K343">
        <v>49</v>
      </c>
      <c r="L343">
        <v>451</v>
      </c>
      <c r="M343" s="12">
        <v>78.143338743913091</v>
      </c>
      <c r="N343" s="12">
        <v>21.856661256086902</v>
      </c>
      <c r="O343" s="9">
        <v>0.17511549506804844</v>
      </c>
      <c r="P343" s="9">
        <v>4.5573729554251466E-3</v>
      </c>
      <c r="Q343" s="9">
        <v>5.6811087526532651E-3</v>
      </c>
      <c r="R343" s="9">
        <v>1.9977525284055439E-3</v>
      </c>
      <c r="S343" s="9">
        <v>3.059058559120989E-3</v>
      </c>
      <c r="T343" s="9">
        <v>2.8155824697215632E-2</v>
      </c>
    </row>
    <row r="344" spans="1:20" x14ac:dyDescent="0.25">
      <c r="A344">
        <v>12047</v>
      </c>
      <c r="B344" t="s">
        <v>1598</v>
      </c>
      <c r="D344" t="s">
        <v>1049</v>
      </c>
      <c r="E344">
        <v>14238</v>
      </c>
      <c r="F344">
        <v>8603</v>
      </c>
      <c r="G344">
        <v>4994</v>
      </c>
      <c r="H344">
        <v>82</v>
      </c>
      <c r="I344">
        <v>17</v>
      </c>
      <c r="J344">
        <v>0</v>
      </c>
      <c r="K344">
        <v>306</v>
      </c>
      <c r="L344">
        <v>236</v>
      </c>
      <c r="M344" s="12">
        <v>60.422812192723697</v>
      </c>
      <c r="N344" s="12">
        <v>39.577187807276303</v>
      </c>
      <c r="O344" s="9">
        <v>0.35075151004354543</v>
      </c>
      <c r="P344" s="9">
        <v>5.759235847731423E-3</v>
      </c>
      <c r="Q344" s="9">
        <v>1.1939879196516364E-3</v>
      </c>
      <c r="R344" s="9">
        <v>0</v>
      </c>
      <c r="S344" s="9">
        <v>2.1491782553729456E-2</v>
      </c>
      <c r="T344" s="9">
        <v>1.6575361708105071E-2</v>
      </c>
    </row>
    <row r="345" spans="1:20" x14ac:dyDescent="0.25">
      <c r="A345">
        <v>12049</v>
      </c>
      <c r="B345" t="s">
        <v>1599</v>
      </c>
      <c r="D345" t="s">
        <v>1049</v>
      </c>
      <c r="E345">
        <v>27326</v>
      </c>
      <c r="F345">
        <v>22175</v>
      </c>
      <c r="G345">
        <v>2206</v>
      </c>
      <c r="H345">
        <v>41</v>
      </c>
      <c r="I345">
        <v>164</v>
      </c>
      <c r="J345">
        <v>9</v>
      </c>
      <c r="K345">
        <v>2455</v>
      </c>
      <c r="L345">
        <v>276</v>
      </c>
      <c r="M345" s="12">
        <v>81.149820683598037</v>
      </c>
      <c r="N345" s="12">
        <v>18.85017931640196</v>
      </c>
      <c r="O345" s="9">
        <v>8.0728976066749614E-2</v>
      </c>
      <c r="P345" s="9">
        <v>1.5004025470248116E-3</v>
      </c>
      <c r="Q345" s="9">
        <v>6.0016101880992464E-3</v>
      </c>
      <c r="R345" s="9">
        <v>3.2935665666398301E-4</v>
      </c>
      <c r="S345" s="9">
        <v>8.9841176901119812E-2</v>
      </c>
      <c r="T345" s="9">
        <v>1.0100270804362146E-2</v>
      </c>
    </row>
    <row r="346" spans="1:20" x14ac:dyDescent="0.25">
      <c r="A346">
        <v>12051</v>
      </c>
      <c r="B346" t="s">
        <v>1600</v>
      </c>
      <c r="D346" t="s">
        <v>1049</v>
      </c>
      <c r="E346">
        <v>39064</v>
      </c>
      <c r="F346">
        <v>30341</v>
      </c>
      <c r="G346">
        <v>4444</v>
      </c>
      <c r="H346">
        <v>791</v>
      </c>
      <c r="I346">
        <v>342</v>
      </c>
      <c r="J346">
        <v>47</v>
      </c>
      <c r="K346">
        <v>1967</v>
      </c>
      <c r="L346">
        <v>1132</v>
      </c>
      <c r="M346" s="12">
        <v>77.669977472865043</v>
      </c>
      <c r="N346" s="12">
        <v>22.330022527134957</v>
      </c>
      <c r="O346" s="9">
        <v>0.11376203153798894</v>
      </c>
      <c r="P346" s="9">
        <v>2.0248822445218105E-2</v>
      </c>
      <c r="Q346" s="9">
        <v>8.7548638132295721E-3</v>
      </c>
      <c r="R346" s="9">
        <v>1.2031537988941225E-3</v>
      </c>
      <c r="S346" s="9">
        <v>5.0353266434568909E-2</v>
      </c>
      <c r="T346" s="9">
        <v>2.8978087241449929E-2</v>
      </c>
    </row>
    <row r="347" spans="1:20" x14ac:dyDescent="0.25">
      <c r="A347">
        <v>12053</v>
      </c>
      <c r="B347" t="s">
        <v>1601</v>
      </c>
      <c r="D347" t="s">
        <v>1049</v>
      </c>
      <c r="E347">
        <v>179144</v>
      </c>
      <c r="F347">
        <v>160624</v>
      </c>
      <c r="G347">
        <v>9288</v>
      </c>
      <c r="H347">
        <v>516</v>
      </c>
      <c r="I347">
        <v>2190</v>
      </c>
      <c r="J347">
        <v>30</v>
      </c>
      <c r="K347">
        <v>2848</v>
      </c>
      <c r="L347">
        <v>3648</v>
      </c>
      <c r="M347" s="12">
        <v>89.661947930156742</v>
      </c>
      <c r="N347" s="12">
        <v>10.338052069843256</v>
      </c>
      <c r="O347" s="9">
        <v>5.1846559192604835E-2</v>
      </c>
      <c r="P347" s="9">
        <v>2.8803643995891572E-3</v>
      </c>
      <c r="Q347" s="9">
        <v>1.2224802393605145E-2</v>
      </c>
      <c r="R347" s="9">
        <v>1.6746304648774171E-4</v>
      </c>
      <c r="S347" s="9">
        <v>1.589782521323628E-2</v>
      </c>
      <c r="T347" s="9">
        <v>2.0363506452909391E-2</v>
      </c>
    </row>
    <row r="348" spans="1:20" x14ac:dyDescent="0.25">
      <c r="A348">
        <v>12055</v>
      </c>
      <c r="B348" t="s">
        <v>1602</v>
      </c>
      <c r="D348" t="s">
        <v>1049</v>
      </c>
      <c r="E348">
        <v>100177</v>
      </c>
      <c r="F348">
        <v>81422</v>
      </c>
      <c r="G348">
        <v>9470</v>
      </c>
      <c r="H348">
        <v>319</v>
      </c>
      <c r="I348">
        <v>1552</v>
      </c>
      <c r="J348">
        <v>13</v>
      </c>
      <c r="K348">
        <v>5276</v>
      </c>
      <c r="L348">
        <v>2125</v>
      </c>
      <c r="M348" s="12">
        <v>81.278137696277582</v>
      </c>
      <c r="N348" s="12">
        <v>18.721862303722411</v>
      </c>
      <c r="O348" s="9">
        <v>9.4532677161424272E-2</v>
      </c>
      <c r="P348" s="9">
        <v>3.1843636762929613E-3</v>
      </c>
      <c r="Q348" s="9">
        <v>1.5492578136698045E-2</v>
      </c>
      <c r="R348" s="9">
        <v>1.297703065573934E-4</v>
      </c>
      <c r="S348" s="9">
        <v>5.2666779799754433E-2</v>
      </c>
      <c r="T348" s="9">
        <v>2.1212453956496999E-2</v>
      </c>
    </row>
    <row r="349" spans="1:20" x14ac:dyDescent="0.25">
      <c r="A349">
        <v>12057</v>
      </c>
      <c r="B349" t="s">
        <v>1603</v>
      </c>
      <c r="D349" t="s">
        <v>1049</v>
      </c>
      <c r="E349">
        <v>1351087</v>
      </c>
      <c r="F349">
        <v>958208</v>
      </c>
      <c r="G349">
        <v>224284</v>
      </c>
      <c r="H349">
        <v>4080</v>
      </c>
      <c r="I349">
        <v>53446</v>
      </c>
      <c r="J349">
        <v>918</v>
      </c>
      <c r="K349">
        <v>65344</v>
      </c>
      <c r="L349">
        <v>44807</v>
      </c>
      <c r="M349" s="12">
        <v>70.921265617980183</v>
      </c>
      <c r="N349" s="12">
        <v>29.07873438201981</v>
      </c>
      <c r="O349" s="9">
        <v>0.16600263343515259</v>
      </c>
      <c r="P349" s="9">
        <v>3.0197907314628886E-3</v>
      </c>
      <c r="Q349" s="9">
        <v>3.9557778292589593E-2</v>
      </c>
      <c r="R349" s="9">
        <v>6.7945291457914992E-4</v>
      </c>
      <c r="S349" s="9">
        <v>4.8364020969782109E-2</v>
      </c>
      <c r="T349" s="9">
        <v>3.3163667476631777E-2</v>
      </c>
    </row>
    <row r="350" spans="1:20" x14ac:dyDescent="0.25">
      <c r="A350">
        <v>12059</v>
      </c>
      <c r="B350" t="s">
        <v>1604</v>
      </c>
      <c r="D350" t="s">
        <v>1049</v>
      </c>
      <c r="E350">
        <v>19483</v>
      </c>
      <c r="F350">
        <v>17262</v>
      </c>
      <c r="G350">
        <v>1441</v>
      </c>
      <c r="H350">
        <v>220</v>
      </c>
      <c r="I350">
        <v>50</v>
      </c>
      <c r="J350">
        <v>30</v>
      </c>
      <c r="K350">
        <v>110</v>
      </c>
      <c r="L350">
        <v>370</v>
      </c>
      <c r="M350" s="12">
        <v>88.600318226145873</v>
      </c>
      <c r="N350" s="12">
        <v>11.39968177385413</v>
      </c>
      <c r="O350" s="9">
        <v>7.3961915516090951E-2</v>
      </c>
      <c r="P350" s="9">
        <v>1.1291895498639839E-2</v>
      </c>
      <c r="Q350" s="9">
        <v>2.5663398860545092E-3</v>
      </c>
      <c r="R350" s="9">
        <v>1.5398039316327054E-3</v>
      </c>
      <c r="S350" s="9">
        <v>5.6459477493199196E-3</v>
      </c>
      <c r="T350" s="9">
        <v>1.8990915156803366E-2</v>
      </c>
    </row>
    <row r="351" spans="1:20" x14ac:dyDescent="0.25">
      <c r="A351">
        <v>12061</v>
      </c>
      <c r="B351" t="s">
        <v>1605</v>
      </c>
      <c r="D351" t="s">
        <v>1049</v>
      </c>
      <c r="E351">
        <v>147981</v>
      </c>
      <c r="F351">
        <v>127295</v>
      </c>
      <c r="G351">
        <v>13447</v>
      </c>
      <c r="H351">
        <v>370</v>
      </c>
      <c r="I351">
        <v>1822</v>
      </c>
      <c r="J351">
        <v>0</v>
      </c>
      <c r="K351">
        <v>2150</v>
      </c>
      <c r="L351">
        <v>2897</v>
      </c>
      <c r="M351" s="12">
        <v>86.021178394523616</v>
      </c>
      <c r="N351" s="12">
        <v>13.97882160547638</v>
      </c>
      <c r="O351" s="9">
        <v>9.0869773822315023E-2</v>
      </c>
      <c r="P351" s="9">
        <v>2.5003209871537562E-3</v>
      </c>
      <c r="Q351" s="9">
        <v>1.2312391455659849E-2</v>
      </c>
      <c r="R351" s="9">
        <v>0</v>
      </c>
      <c r="S351" s="9">
        <v>1.4528892222650205E-2</v>
      </c>
      <c r="T351" s="9">
        <v>1.9576837566984952E-2</v>
      </c>
    </row>
    <row r="352" spans="1:20" x14ac:dyDescent="0.25">
      <c r="A352">
        <v>12063</v>
      </c>
      <c r="B352" t="s">
        <v>1606</v>
      </c>
      <c r="D352" t="s">
        <v>1049</v>
      </c>
      <c r="E352">
        <v>48571</v>
      </c>
      <c r="F352">
        <v>33644</v>
      </c>
      <c r="G352">
        <v>13121</v>
      </c>
      <c r="H352">
        <v>358</v>
      </c>
      <c r="I352">
        <v>294</v>
      </c>
      <c r="J352">
        <v>52</v>
      </c>
      <c r="K352">
        <v>279</v>
      </c>
      <c r="L352">
        <v>823</v>
      </c>
      <c r="M352" s="12">
        <v>69.267670008853017</v>
      </c>
      <c r="N352" s="12">
        <v>30.73232999114698</v>
      </c>
      <c r="O352" s="9">
        <v>0.27014061888781371</v>
      </c>
      <c r="P352" s="9">
        <v>7.370653270470034E-3</v>
      </c>
      <c r="Q352" s="9">
        <v>6.05299458524634E-3</v>
      </c>
      <c r="R352" s="9">
        <v>1.0705976817442506E-3</v>
      </c>
      <c r="S352" s="9">
        <v>5.7441683308970372E-3</v>
      </c>
      <c r="T352" s="9">
        <v>1.6944267155298429E-2</v>
      </c>
    </row>
    <row r="353" spans="1:20" x14ac:dyDescent="0.25">
      <c r="A353">
        <v>12065</v>
      </c>
      <c r="B353" t="s">
        <v>1607</v>
      </c>
      <c r="D353" t="s">
        <v>1049</v>
      </c>
      <c r="E353">
        <v>14085</v>
      </c>
      <c r="F353">
        <v>8658</v>
      </c>
      <c r="G353">
        <v>4961</v>
      </c>
      <c r="H353">
        <v>59</v>
      </c>
      <c r="I353">
        <v>21</v>
      </c>
      <c r="J353">
        <v>0</v>
      </c>
      <c r="K353">
        <v>222</v>
      </c>
      <c r="L353">
        <v>164</v>
      </c>
      <c r="M353" s="12">
        <v>61.469648562300314</v>
      </c>
      <c r="N353" s="12">
        <v>38.530351437699679</v>
      </c>
      <c r="O353" s="9">
        <v>0.35221867234646786</v>
      </c>
      <c r="P353" s="9">
        <v>4.1888533901313458E-3</v>
      </c>
      <c r="Q353" s="9">
        <v>1.490947816826411E-3</v>
      </c>
      <c r="R353" s="9">
        <v>0</v>
      </c>
      <c r="S353" s="9">
        <v>1.5761448349307774E-2</v>
      </c>
      <c r="T353" s="9">
        <v>1.1643592474263401E-2</v>
      </c>
    </row>
    <row r="354" spans="1:20" x14ac:dyDescent="0.25">
      <c r="A354">
        <v>12067</v>
      </c>
      <c r="B354" t="s">
        <v>1608</v>
      </c>
      <c r="D354" t="s">
        <v>1049</v>
      </c>
      <c r="E354">
        <v>8684</v>
      </c>
      <c r="F354">
        <v>6934</v>
      </c>
      <c r="G354">
        <v>1365</v>
      </c>
      <c r="H354">
        <v>12</v>
      </c>
      <c r="I354">
        <v>0</v>
      </c>
      <c r="J354">
        <v>90</v>
      </c>
      <c r="K354">
        <v>67</v>
      </c>
      <c r="L354">
        <v>216</v>
      </c>
      <c r="M354" s="12">
        <v>79.84799631506219</v>
      </c>
      <c r="N354" s="12">
        <v>20.152003684937817</v>
      </c>
      <c r="O354" s="9">
        <v>0.15718562874251496</v>
      </c>
      <c r="P354" s="9">
        <v>1.3818516812528789E-3</v>
      </c>
      <c r="Q354" s="9">
        <v>0</v>
      </c>
      <c r="R354" s="9">
        <v>1.0363887609396591E-2</v>
      </c>
      <c r="S354" s="9">
        <v>7.7153385536619067E-3</v>
      </c>
      <c r="T354" s="9">
        <v>2.487333026255182E-2</v>
      </c>
    </row>
    <row r="355" spans="1:20" x14ac:dyDescent="0.25">
      <c r="A355">
        <v>12069</v>
      </c>
      <c r="B355" t="s">
        <v>1609</v>
      </c>
      <c r="D355" t="s">
        <v>1049</v>
      </c>
      <c r="E355">
        <v>326215</v>
      </c>
      <c r="F355">
        <v>270409</v>
      </c>
      <c r="G355">
        <v>33458</v>
      </c>
      <c r="H355">
        <v>1234</v>
      </c>
      <c r="I355">
        <v>6223</v>
      </c>
      <c r="J355">
        <v>230</v>
      </c>
      <c r="K355">
        <v>7444</v>
      </c>
      <c r="L355">
        <v>7217</v>
      </c>
      <c r="M355" s="12">
        <v>82.892877396808856</v>
      </c>
      <c r="N355" s="12">
        <v>17.107122603191147</v>
      </c>
      <c r="O355" s="9">
        <v>0.10256425976733136</v>
      </c>
      <c r="P355" s="9">
        <v>3.7827812945450089E-3</v>
      </c>
      <c r="Q355" s="9">
        <v>1.9076376009686861E-2</v>
      </c>
      <c r="R355" s="9">
        <v>7.0505648115506644E-4</v>
      </c>
      <c r="S355" s="9">
        <v>2.2819306285731804E-2</v>
      </c>
      <c r="T355" s="9">
        <v>2.2123446193461366E-2</v>
      </c>
    </row>
    <row r="356" spans="1:20" x14ac:dyDescent="0.25">
      <c r="A356">
        <v>12071</v>
      </c>
      <c r="B356" t="s">
        <v>1610</v>
      </c>
      <c r="D356" t="s">
        <v>1049</v>
      </c>
      <c r="E356">
        <v>700165</v>
      </c>
      <c r="F356">
        <v>593227</v>
      </c>
      <c r="G356">
        <v>60664</v>
      </c>
      <c r="H356">
        <v>1246</v>
      </c>
      <c r="I356">
        <v>10856</v>
      </c>
      <c r="J356">
        <v>382</v>
      </c>
      <c r="K356">
        <v>21277</v>
      </c>
      <c r="L356">
        <v>12513</v>
      </c>
      <c r="M356" s="12">
        <v>84.726742982011388</v>
      </c>
      <c r="N356" s="12">
        <v>15.273257017988618</v>
      </c>
      <c r="O356" s="9">
        <v>8.6642434283347503E-2</v>
      </c>
      <c r="P356" s="9">
        <v>1.7795805274471018E-3</v>
      </c>
      <c r="Q356" s="9">
        <v>1.5504916698206851E-2</v>
      </c>
      <c r="R356" s="9">
        <v>5.4558568337463316E-4</v>
      </c>
      <c r="S356" s="9">
        <v>3.0388551270057771E-2</v>
      </c>
      <c r="T356" s="9">
        <v>1.7871501717452314E-2</v>
      </c>
    </row>
    <row r="357" spans="1:20" x14ac:dyDescent="0.25">
      <c r="A357">
        <v>12073</v>
      </c>
      <c r="B357" t="s">
        <v>1611</v>
      </c>
      <c r="D357" t="s">
        <v>1049</v>
      </c>
      <c r="E357">
        <v>285890</v>
      </c>
      <c r="F357">
        <v>177406</v>
      </c>
      <c r="G357">
        <v>88973</v>
      </c>
      <c r="H357">
        <v>703</v>
      </c>
      <c r="I357">
        <v>9610</v>
      </c>
      <c r="J357">
        <v>67</v>
      </c>
      <c r="K357">
        <v>2467</v>
      </c>
      <c r="L357">
        <v>6664</v>
      </c>
      <c r="M357" s="12">
        <v>62.053936828850254</v>
      </c>
      <c r="N357" s="12">
        <v>37.946063171149738</v>
      </c>
      <c r="O357" s="9">
        <v>0.31121410332645422</v>
      </c>
      <c r="P357" s="9">
        <v>2.4589877225506315E-3</v>
      </c>
      <c r="Q357" s="9">
        <v>3.3614327188778902E-2</v>
      </c>
      <c r="R357" s="9">
        <v>2.3435587113924936E-4</v>
      </c>
      <c r="S357" s="9">
        <v>8.6291930462765402E-3</v>
      </c>
      <c r="T357" s="9">
        <v>2.3309664556297877E-2</v>
      </c>
    </row>
    <row r="358" spans="1:20" x14ac:dyDescent="0.25">
      <c r="A358">
        <v>12075</v>
      </c>
      <c r="B358" t="s">
        <v>1612</v>
      </c>
      <c r="D358" t="s">
        <v>1049</v>
      </c>
      <c r="E358">
        <v>39713</v>
      </c>
      <c r="F358">
        <v>34748</v>
      </c>
      <c r="G358">
        <v>3496</v>
      </c>
      <c r="H358">
        <v>136</v>
      </c>
      <c r="I358">
        <v>224</v>
      </c>
      <c r="J358">
        <v>0</v>
      </c>
      <c r="K358">
        <v>69</v>
      </c>
      <c r="L358">
        <v>1040</v>
      </c>
      <c r="M358" s="12">
        <v>87.497796691259794</v>
      </c>
      <c r="N358" s="12">
        <v>12.502203308740212</v>
      </c>
      <c r="O358" s="9">
        <v>8.8031626923173775E-2</v>
      </c>
      <c r="P358" s="9">
        <v>3.4245712990708332E-3</v>
      </c>
      <c r="Q358" s="9">
        <v>5.6404703749401959E-3</v>
      </c>
      <c r="R358" s="9">
        <v>0</v>
      </c>
      <c r="S358" s="9">
        <v>1.737466320852114E-3</v>
      </c>
      <c r="T358" s="9">
        <v>2.6187898169365197E-2</v>
      </c>
    </row>
    <row r="359" spans="1:20" x14ac:dyDescent="0.25">
      <c r="A359">
        <v>12077</v>
      </c>
      <c r="B359" t="s">
        <v>1613</v>
      </c>
      <c r="D359" t="s">
        <v>1049</v>
      </c>
      <c r="E359">
        <v>8347</v>
      </c>
      <c r="F359">
        <v>6570</v>
      </c>
      <c r="G359">
        <v>1561</v>
      </c>
      <c r="H359">
        <v>30</v>
      </c>
      <c r="I359">
        <v>31</v>
      </c>
      <c r="J359">
        <v>0</v>
      </c>
      <c r="K359">
        <v>71</v>
      </c>
      <c r="L359">
        <v>84</v>
      </c>
      <c r="M359" s="12">
        <v>78.710914100874561</v>
      </c>
      <c r="N359" s="12">
        <v>21.289085899125435</v>
      </c>
      <c r="O359" s="9">
        <v>0.18701329819096682</v>
      </c>
      <c r="P359" s="9">
        <v>3.5941056667066012E-3</v>
      </c>
      <c r="Q359" s="9">
        <v>3.7139091889301546E-3</v>
      </c>
      <c r="R359" s="9">
        <v>0</v>
      </c>
      <c r="S359" s="9">
        <v>8.5060500778722896E-3</v>
      </c>
      <c r="T359" s="9">
        <v>1.0063495866778483E-2</v>
      </c>
    </row>
    <row r="360" spans="1:20" x14ac:dyDescent="0.25">
      <c r="A360">
        <v>12079</v>
      </c>
      <c r="B360" t="s">
        <v>1614</v>
      </c>
      <c r="D360" t="s">
        <v>1049</v>
      </c>
      <c r="E360">
        <v>18518</v>
      </c>
      <c r="F360">
        <v>10686</v>
      </c>
      <c r="G360">
        <v>7243</v>
      </c>
      <c r="H360">
        <v>45</v>
      </c>
      <c r="I360">
        <v>180</v>
      </c>
      <c r="J360">
        <v>2</v>
      </c>
      <c r="K360">
        <v>260</v>
      </c>
      <c r="L360">
        <v>102</v>
      </c>
      <c r="M360" s="12">
        <v>57.706015768441517</v>
      </c>
      <c r="N360" s="12">
        <v>42.293984231558483</v>
      </c>
      <c r="O360" s="9">
        <v>0.39113295172264823</v>
      </c>
      <c r="P360" s="9">
        <v>2.4300680419051734E-3</v>
      </c>
      <c r="Q360" s="9">
        <v>9.7202721676206937E-3</v>
      </c>
      <c r="R360" s="9">
        <v>1.0800302408467438E-4</v>
      </c>
      <c r="S360" s="9">
        <v>1.4040393131007668E-2</v>
      </c>
      <c r="T360" s="9">
        <v>5.5081542283183932E-3</v>
      </c>
    </row>
    <row r="361" spans="1:20" x14ac:dyDescent="0.25">
      <c r="A361">
        <v>12081</v>
      </c>
      <c r="B361" t="s">
        <v>1615</v>
      </c>
      <c r="D361" t="s">
        <v>1049</v>
      </c>
      <c r="E361">
        <v>363542</v>
      </c>
      <c r="F361">
        <v>310738</v>
      </c>
      <c r="G361">
        <v>32154</v>
      </c>
      <c r="H361">
        <v>908</v>
      </c>
      <c r="I361">
        <v>7069</v>
      </c>
      <c r="J361">
        <v>402</v>
      </c>
      <c r="K361">
        <v>6066</v>
      </c>
      <c r="L361">
        <v>6205</v>
      </c>
      <c r="M361" s="12">
        <v>85.475130796441675</v>
      </c>
      <c r="N361" s="12">
        <v>14.524869203558325</v>
      </c>
      <c r="O361" s="9">
        <v>8.8446451854256175E-2</v>
      </c>
      <c r="P361" s="9">
        <v>2.4976481396922503E-3</v>
      </c>
      <c r="Q361" s="9">
        <v>1.9444795924542419E-2</v>
      </c>
      <c r="R361" s="9">
        <v>1.1057869517139699E-3</v>
      </c>
      <c r="S361" s="9">
        <v>1.6685829972877961E-2</v>
      </c>
      <c r="T361" s="9">
        <v>1.7068179192500452E-2</v>
      </c>
    </row>
    <row r="362" spans="1:20" x14ac:dyDescent="0.25">
      <c r="A362">
        <v>12083</v>
      </c>
      <c r="B362" t="s">
        <v>1616</v>
      </c>
      <c r="D362" t="s">
        <v>1049</v>
      </c>
      <c r="E362">
        <v>343778</v>
      </c>
      <c r="F362">
        <v>281763</v>
      </c>
      <c r="G362">
        <v>44237</v>
      </c>
      <c r="H362">
        <v>1080</v>
      </c>
      <c r="I362">
        <v>5129</v>
      </c>
      <c r="J362">
        <v>222</v>
      </c>
      <c r="K362">
        <v>2755</v>
      </c>
      <c r="L362">
        <v>8592</v>
      </c>
      <c r="M362" s="12">
        <v>81.960742106824753</v>
      </c>
      <c r="N362" s="12">
        <v>18.039257893175247</v>
      </c>
      <c r="O362" s="9">
        <v>0.12867897305819453</v>
      </c>
      <c r="P362" s="9">
        <v>3.1415622872900534E-3</v>
      </c>
      <c r="Q362" s="9">
        <v>1.4919512010658042E-2</v>
      </c>
      <c r="R362" s="9">
        <v>6.4576558127628879E-4</v>
      </c>
      <c r="S362" s="9">
        <v>8.0138926865593492E-3</v>
      </c>
      <c r="T362" s="9">
        <v>2.4992873307774204E-2</v>
      </c>
    </row>
    <row r="363" spans="1:20" x14ac:dyDescent="0.25">
      <c r="A363">
        <v>12085</v>
      </c>
      <c r="B363" t="s">
        <v>1617</v>
      </c>
      <c r="D363" t="s">
        <v>1049</v>
      </c>
      <c r="E363">
        <v>155719</v>
      </c>
      <c r="F363">
        <v>136544</v>
      </c>
      <c r="G363">
        <v>8735</v>
      </c>
      <c r="H363">
        <v>912</v>
      </c>
      <c r="I363">
        <v>1996</v>
      </c>
      <c r="J363">
        <v>132</v>
      </c>
      <c r="K363">
        <v>4892</v>
      </c>
      <c r="L363">
        <v>2508</v>
      </c>
      <c r="M363" s="12">
        <v>87.686152621067436</v>
      </c>
      <c r="N363" s="12">
        <v>12.313847378932564</v>
      </c>
      <c r="O363" s="9">
        <v>5.6094631997379893E-2</v>
      </c>
      <c r="P363" s="9">
        <v>5.8567034209056059E-3</v>
      </c>
      <c r="Q363" s="9">
        <v>1.2817960557157443E-2</v>
      </c>
      <c r="R363" s="9">
        <v>8.4768075828896923E-4</v>
      </c>
      <c r="S363" s="9">
        <v>3.1415562648103315E-2</v>
      </c>
      <c r="T363" s="9">
        <v>1.6105934407490415E-2</v>
      </c>
    </row>
    <row r="364" spans="1:20" x14ac:dyDescent="0.25">
      <c r="A364">
        <v>12086</v>
      </c>
      <c r="B364" t="s">
        <v>1618</v>
      </c>
      <c r="D364" t="s">
        <v>1049</v>
      </c>
      <c r="E364">
        <v>2702602</v>
      </c>
      <c r="F364">
        <v>2043272</v>
      </c>
      <c r="G364">
        <v>485602</v>
      </c>
      <c r="H364">
        <v>4040</v>
      </c>
      <c r="I364">
        <v>42770</v>
      </c>
      <c r="J364">
        <v>724</v>
      </c>
      <c r="K364">
        <v>84892</v>
      </c>
      <c r="L364">
        <v>41302</v>
      </c>
      <c r="M364" s="12">
        <v>75.603881000606094</v>
      </c>
      <c r="N364" s="12">
        <v>24.396118999393916</v>
      </c>
      <c r="O364" s="9">
        <v>0.17967943485574273</v>
      </c>
      <c r="P364" s="9">
        <v>1.4948556983233195E-3</v>
      </c>
      <c r="Q364" s="9">
        <v>1.5825489657744649E-2</v>
      </c>
      <c r="R364" s="9">
        <v>2.6788998158071368E-4</v>
      </c>
      <c r="S364" s="9">
        <v>3.141121038169882E-2</v>
      </c>
      <c r="T364" s="9">
        <v>1.5282309418848946E-2</v>
      </c>
    </row>
    <row r="365" spans="1:20" x14ac:dyDescent="0.25">
      <c r="A365">
        <v>12087</v>
      </c>
      <c r="B365" t="s">
        <v>1619</v>
      </c>
      <c r="D365" t="s">
        <v>1049</v>
      </c>
      <c r="E365">
        <v>76745</v>
      </c>
      <c r="F365">
        <v>68025</v>
      </c>
      <c r="G365">
        <v>5529</v>
      </c>
      <c r="H365">
        <v>112</v>
      </c>
      <c r="I365">
        <v>937</v>
      </c>
      <c r="J365">
        <v>0</v>
      </c>
      <c r="K365">
        <v>953</v>
      </c>
      <c r="L365">
        <v>1189</v>
      </c>
      <c r="M365" s="12">
        <v>88.637696266857773</v>
      </c>
      <c r="N365" s="12">
        <v>11.362303733142225</v>
      </c>
      <c r="O365" s="9">
        <v>7.204378135383413E-2</v>
      </c>
      <c r="P365" s="9">
        <v>1.4593784611375334E-3</v>
      </c>
      <c r="Q365" s="9">
        <v>1.2209264447195257E-2</v>
      </c>
      <c r="R365" s="9">
        <v>0</v>
      </c>
      <c r="S365" s="9">
        <v>1.2417747084500618E-2</v>
      </c>
      <c r="T365" s="9">
        <v>1.5492865984754706E-2</v>
      </c>
    </row>
    <row r="366" spans="1:20" x14ac:dyDescent="0.25">
      <c r="A366">
        <v>12089</v>
      </c>
      <c r="B366" t="s">
        <v>1620</v>
      </c>
      <c r="D366" t="s">
        <v>1049</v>
      </c>
      <c r="E366">
        <v>78435</v>
      </c>
      <c r="F366">
        <v>70888</v>
      </c>
      <c r="G366">
        <v>4913</v>
      </c>
      <c r="H366">
        <v>310</v>
      </c>
      <c r="I366">
        <v>716</v>
      </c>
      <c r="J366">
        <v>5</v>
      </c>
      <c r="K366">
        <v>698</v>
      </c>
      <c r="L366">
        <v>905</v>
      </c>
      <c r="M366" s="12">
        <v>90.37802001657424</v>
      </c>
      <c r="N366" s="12">
        <v>9.6219799834257671</v>
      </c>
      <c r="O366" s="9">
        <v>6.2637852999298776E-2</v>
      </c>
      <c r="P366" s="9">
        <v>3.9523172053292539E-3</v>
      </c>
      <c r="Q366" s="9">
        <v>9.1285778032765986E-3</v>
      </c>
      <c r="R366" s="9">
        <v>6.3747051698858923E-5</v>
      </c>
      <c r="S366" s="9">
        <v>8.8990884171607065E-3</v>
      </c>
      <c r="T366" s="9">
        <v>1.1538216357493466E-2</v>
      </c>
    </row>
    <row r="367" spans="1:20" x14ac:dyDescent="0.25">
      <c r="A367">
        <v>12091</v>
      </c>
      <c r="B367" t="s">
        <v>1621</v>
      </c>
      <c r="D367" t="s">
        <v>1049</v>
      </c>
      <c r="E367">
        <v>197591</v>
      </c>
      <c r="F367">
        <v>155791</v>
      </c>
      <c r="G367">
        <v>19333</v>
      </c>
      <c r="H367">
        <v>1179</v>
      </c>
      <c r="I367">
        <v>5777</v>
      </c>
      <c r="J367">
        <v>325</v>
      </c>
      <c r="K367">
        <v>6640</v>
      </c>
      <c r="L367">
        <v>8546</v>
      </c>
      <c r="M367" s="12">
        <v>78.845190317372754</v>
      </c>
      <c r="N367" s="12">
        <v>21.154809682627246</v>
      </c>
      <c r="O367" s="9">
        <v>9.7843525261778114E-2</v>
      </c>
      <c r="P367" s="9">
        <v>5.9668709607218953E-3</v>
      </c>
      <c r="Q367" s="9">
        <v>2.9237161611611866E-2</v>
      </c>
      <c r="R367" s="9">
        <v>1.6448117576205394E-3</v>
      </c>
      <c r="S367" s="9">
        <v>3.3604769448001177E-2</v>
      </c>
      <c r="T367" s="9">
        <v>4.3250957786538861E-2</v>
      </c>
    </row>
    <row r="368" spans="1:20" x14ac:dyDescent="0.25">
      <c r="A368">
        <v>12093</v>
      </c>
      <c r="B368" t="s">
        <v>1622</v>
      </c>
      <c r="D368" t="s">
        <v>1049</v>
      </c>
      <c r="E368">
        <v>40228</v>
      </c>
      <c r="F368">
        <v>34988</v>
      </c>
      <c r="G368">
        <v>3392</v>
      </c>
      <c r="H368">
        <v>391</v>
      </c>
      <c r="I368">
        <v>351</v>
      </c>
      <c r="J368">
        <v>73</v>
      </c>
      <c r="K368">
        <v>491</v>
      </c>
      <c r="L368">
        <v>542</v>
      </c>
      <c r="M368" s="12">
        <v>86.974246793278311</v>
      </c>
      <c r="N368" s="12">
        <v>13.025753206721685</v>
      </c>
      <c r="O368" s="9">
        <v>8.4319379536641148E-2</v>
      </c>
      <c r="P368" s="9">
        <v>9.7195982897484347E-3</v>
      </c>
      <c r="Q368" s="9">
        <v>8.7252659838918164E-3</v>
      </c>
      <c r="R368" s="9">
        <v>1.8146564581883265E-3</v>
      </c>
      <c r="S368" s="9">
        <v>1.2205429054389977E-2</v>
      </c>
      <c r="T368" s="9">
        <v>1.3473202744357165E-2</v>
      </c>
    </row>
    <row r="369" spans="1:20" x14ac:dyDescent="0.25">
      <c r="A369">
        <v>12095</v>
      </c>
      <c r="B369" t="s">
        <v>1623</v>
      </c>
      <c r="D369" t="s">
        <v>1049</v>
      </c>
      <c r="E369">
        <v>1290216</v>
      </c>
      <c r="F369">
        <v>822454</v>
      </c>
      <c r="G369">
        <v>269872</v>
      </c>
      <c r="H369">
        <v>2563</v>
      </c>
      <c r="I369">
        <v>67134</v>
      </c>
      <c r="J369">
        <v>932</v>
      </c>
      <c r="K369">
        <v>83425</v>
      </c>
      <c r="L369">
        <v>43836</v>
      </c>
      <c r="M369" s="12">
        <v>63.745450374200907</v>
      </c>
      <c r="N369" s="12">
        <v>36.254549625799093</v>
      </c>
      <c r="O369" s="9">
        <v>0.2091680772831836</v>
      </c>
      <c r="P369" s="9">
        <v>1.9864890839983384E-3</v>
      </c>
      <c r="Q369" s="9">
        <v>5.2033147938019678E-2</v>
      </c>
      <c r="R369" s="9">
        <v>7.2235966690848666E-4</v>
      </c>
      <c r="S369" s="9">
        <v>6.4659715892532721E-2</v>
      </c>
      <c r="T369" s="9">
        <v>3.3975706393348092E-2</v>
      </c>
    </row>
    <row r="370" spans="1:20" x14ac:dyDescent="0.25">
      <c r="A370">
        <v>12097</v>
      </c>
      <c r="B370" t="s">
        <v>1624</v>
      </c>
      <c r="D370" t="s">
        <v>1049</v>
      </c>
      <c r="E370">
        <v>325168</v>
      </c>
      <c r="F370">
        <v>241940</v>
      </c>
      <c r="G370">
        <v>36275</v>
      </c>
      <c r="H370">
        <v>1573</v>
      </c>
      <c r="I370">
        <v>8252</v>
      </c>
      <c r="J370">
        <v>418</v>
      </c>
      <c r="K370">
        <v>23691</v>
      </c>
      <c r="L370">
        <v>13019</v>
      </c>
      <c r="M370" s="12">
        <v>74.40461546031591</v>
      </c>
      <c r="N370" s="12">
        <v>25.595384539684101</v>
      </c>
      <c r="O370" s="9">
        <v>0.11155771785661565</v>
      </c>
      <c r="P370" s="9">
        <v>4.8374993849333268E-3</v>
      </c>
      <c r="Q370" s="9">
        <v>2.537765093736161E-2</v>
      </c>
      <c r="R370" s="9">
        <v>1.2854893470452197E-3</v>
      </c>
      <c r="S370" s="9">
        <v>7.2857722777149039E-2</v>
      </c>
      <c r="T370" s="9">
        <v>4.0037765093736161E-2</v>
      </c>
    </row>
    <row r="371" spans="1:20" x14ac:dyDescent="0.25">
      <c r="A371">
        <v>12099</v>
      </c>
      <c r="B371" t="s">
        <v>1625</v>
      </c>
      <c r="D371" t="s">
        <v>1049</v>
      </c>
      <c r="E371">
        <v>1426772</v>
      </c>
      <c r="F371">
        <v>1058016</v>
      </c>
      <c r="G371">
        <v>264224</v>
      </c>
      <c r="H371">
        <v>2268</v>
      </c>
      <c r="I371">
        <v>37232</v>
      </c>
      <c r="J371">
        <v>510</v>
      </c>
      <c r="K371">
        <v>33692</v>
      </c>
      <c r="L371">
        <v>30830</v>
      </c>
      <c r="M371" s="12">
        <v>74.154525039740065</v>
      </c>
      <c r="N371" s="12">
        <v>25.845474960259946</v>
      </c>
      <c r="O371" s="9">
        <v>0.18519006540638588</v>
      </c>
      <c r="P371" s="9">
        <v>1.589602263010488E-3</v>
      </c>
      <c r="Q371" s="9">
        <v>2.6095269601590164E-2</v>
      </c>
      <c r="R371" s="9">
        <v>3.5745024432775523E-4</v>
      </c>
      <c r="S371" s="9">
        <v>2.3614144376256332E-2</v>
      </c>
      <c r="T371" s="9">
        <v>2.1608217711028811E-2</v>
      </c>
    </row>
    <row r="372" spans="1:20" x14ac:dyDescent="0.25">
      <c r="A372">
        <v>12101</v>
      </c>
      <c r="B372" t="s">
        <v>1626</v>
      </c>
      <c r="D372" t="s">
        <v>1049</v>
      </c>
      <c r="E372">
        <v>498136</v>
      </c>
      <c r="F372">
        <v>439087</v>
      </c>
      <c r="G372">
        <v>26932</v>
      </c>
      <c r="H372">
        <v>1789</v>
      </c>
      <c r="I372">
        <v>12264</v>
      </c>
      <c r="J372">
        <v>338</v>
      </c>
      <c r="K372">
        <v>5690</v>
      </c>
      <c r="L372">
        <v>12036</v>
      </c>
      <c r="M372" s="12">
        <v>88.146008319013276</v>
      </c>
      <c r="N372" s="12">
        <v>11.853991680986718</v>
      </c>
      <c r="O372" s="9">
        <v>5.406555639423772E-2</v>
      </c>
      <c r="P372" s="9">
        <v>3.5913886970626494E-3</v>
      </c>
      <c r="Q372" s="9">
        <v>2.4619782549343956E-2</v>
      </c>
      <c r="R372" s="9">
        <v>6.7852955819294335E-4</v>
      </c>
      <c r="S372" s="9">
        <v>1.1422583390881206E-2</v>
      </c>
      <c r="T372" s="9">
        <v>2.4162076220148713E-2</v>
      </c>
    </row>
    <row r="373" spans="1:20" x14ac:dyDescent="0.25">
      <c r="A373">
        <v>12103</v>
      </c>
      <c r="B373" t="s">
        <v>1627</v>
      </c>
      <c r="D373" t="s">
        <v>1049</v>
      </c>
      <c r="E373">
        <v>949842</v>
      </c>
      <c r="F373">
        <v>777713</v>
      </c>
      <c r="G373">
        <v>97162</v>
      </c>
      <c r="H373">
        <v>2749</v>
      </c>
      <c r="I373">
        <v>31317</v>
      </c>
      <c r="J373">
        <v>794</v>
      </c>
      <c r="K373">
        <v>13073</v>
      </c>
      <c r="L373">
        <v>27034</v>
      </c>
      <c r="M373" s="12">
        <v>81.878143943940145</v>
      </c>
      <c r="N373" s="12">
        <v>18.121856056059851</v>
      </c>
      <c r="O373" s="9">
        <v>0.10229280238186983</v>
      </c>
      <c r="P373" s="9">
        <v>2.894165555955622E-3</v>
      </c>
      <c r="Q373" s="9">
        <v>3.2970746713663956E-2</v>
      </c>
      <c r="R373" s="9">
        <v>8.359285017929298E-4</v>
      </c>
      <c r="S373" s="9">
        <v>1.3763341692618352E-2</v>
      </c>
      <c r="T373" s="9">
        <v>2.8461575714697814E-2</v>
      </c>
    </row>
    <row r="374" spans="1:20" x14ac:dyDescent="0.25">
      <c r="A374">
        <v>12105</v>
      </c>
      <c r="B374" t="s">
        <v>1628</v>
      </c>
      <c r="D374" t="s">
        <v>1049</v>
      </c>
      <c r="E374">
        <v>652256</v>
      </c>
      <c r="F374">
        <v>510554</v>
      </c>
      <c r="G374">
        <v>99355</v>
      </c>
      <c r="H374">
        <v>2037</v>
      </c>
      <c r="I374">
        <v>10945</v>
      </c>
      <c r="J374">
        <v>278</v>
      </c>
      <c r="K374">
        <v>12945</v>
      </c>
      <c r="L374">
        <v>16142</v>
      </c>
      <c r="M374" s="12">
        <v>78.275094441446299</v>
      </c>
      <c r="N374" s="12">
        <v>21.724905558553697</v>
      </c>
      <c r="O374" s="9">
        <v>0.15232516067310994</v>
      </c>
      <c r="P374" s="9">
        <v>3.1230069175293136E-3</v>
      </c>
      <c r="Q374" s="9">
        <v>1.6780221262817054E-2</v>
      </c>
      <c r="R374" s="9">
        <v>4.2621302065446695E-4</v>
      </c>
      <c r="S374" s="9">
        <v>1.984650198694991E-2</v>
      </c>
      <c r="T374" s="9">
        <v>2.4747951724476278E-2</v>
      </c>
    </row>
    <row r="375" spans="1:20" x14ac:dyDescent="0.25">
      <c r="A375">
        <v>12107</v>
      </c>
      <c r="B375" t="s">
        <v>1629</v>
      </c>
      <c r="D375" t="s">
        <v>1049</v>
      </c>
      <c r="E375">
        <v>72435</v>
      </c>
      <c r="F375">
        <v>57620</v>
      </c>
      <c r="G375">
        <v>11799</v>
      </c>
      <c r="H375">
        <v>218</v>
      </c>
      <c r="I375">
        <v>443</v>
      </c>
      <c r="J375">
        <v>7</v>
      </c>
      <c r="K375">
        <v>765</v>
      </c>
      <c r="L375">
        <v>1583</v>
      </c>
      <c r="M375" s="12">
        <v>79.547180230551533</v>
      </c>
      <c r="N375" s="12">
        <v>20.452819769448471</v>
      </c>
      <c r="O375" s="9">
        <v>0.16289086767446675</v>
      </c>
      <c r="P375" s="9">
        <v>3.0095948091392283E-3</v>
      </c>
      <c r="Q375" s="9">
        <v>6.115827983709533E-3</v>
      </c>
      <c r="R375" s="9">
        <v>9.6638365431076138E-5</v>
      </c>
      <c r="S375" s="9">
        <v>1.0561192793539035E-2</v>
      </c>
      <c r="T375" s="9">
        <v>2.1854076068199075E-2</v>
      </c>
    </row>
    <row r="376" spans="1:20" x14ac:dyDescent="0.25">
      <c r="A376">
        <v>12109</v>
      </c>
      <c r="B376" t="s">
        <v>1630</v>
      </c>
      <c r="D376" t="s">
        <v>1049</v>
      </c>
      <c r="E376">
        <v>226578</v>
      </c>
      <c r="F376">
        <v>201712</v>
      </c>
      <c r="G376">
        <v>11566</v>
      </c>
      <c r="H376">
        <v>692</v>
      </c>
      <c r="I376">
        <v>6006</v>
      </c>
      <c r="J376">
        <v>193</v>
      </c>
      <c r="K376">
        <v>1201</v>
      </c>
      <c r="L376">
        <v>5208</v>
      </c>
      <c r="M376" s="12">
        <v>89.025412882097996</v>
      </c>
      <c r="N376" s="12">
        <v>10.974587117902002</v>
      </c>
      <c r="O376" s="9">
        <v>5.1046438753983174E-2</v>
      </c>
      <c r="P376" s="9">
        <v>3.0541358825658272E-3</v>
      </c>
      <c r="Q376" s="9">
        <v>2.6507427905621904E-2</v>
      </c>
      <c r="R376" s="9">
        <v>8.5180379383700095E-4</v>
      </c>
      <c r="S376" s="9">
        <v>5.3006028828924256E-3</v>
      </c>
      <c r="T376" s="9">
        <v>2.2985461960119694E-2</v>
      </c>
    </row>
    <row r="377" spans="1:20" x14ac:dyDescent="0.25">
      <c r="A377">
        <v>12111</v>
      </c>
      <c r="B377" t="s">
        <v>1631</v>
      </c>
      <c r="D377" t="s">
        <v>1049</v>
      </c>
      <c r="E377">
        <v>298763</v>
      </c>
      <c r="F377">
        <v>219683</v>
      </c>
      <c r="G377">
        <v>58795</v>
      </c>
      <c r="H377">
        <v>949</v>
      </c>
      <c r="I377">
        <v>5666</v>
      </c>
      <c r="J377">
        <v>363</v>
      </c>
      <c r="K377">
        <v>6740</v>
      </c>
      <c r="L377">
        <v>6567</v>
      </c>
      <c r="M377" s="12">
        <v>73.530858908231608</v>
      </c>
      <c r="N377" s="12">
        <v>26.469141091768389</v>
      </c>
      <c r="O377" s="9">
        <v>0.19679478382530635</v>
      </c>
      <c r="P377" s="9">
        <v>3.1764308163996211E-3</v>
      </c>
      <c r="Q377" s="9">
        <v>1.8964865127207853E-2</v>
      </c>
      <c r="R377" s="9">
        <v>1.2150098907829953E-3</v>
      </c>
      <c r="S377" s="9">
        <v>2.2559687779276551E-2</v>
      </c>
      <c r="T377" s="9">
        <v>2.198063347871055E-2</v>
      </c>
    </row>
    <row r="378" spans="1:20" x14ac:dyDescent="0.25">
      <c r="A378">
        <v>12113</v>
      </c>
      <c r="B378" t="s">
        <v>1632</v>
      </c>
      <c r="D378" t="s">
        <v>1049</v>
      </c>
      <c r="E378">
        <v>166778</v>
      </c>
      <c r="F378">
        <v>143112</v>
      </c>
      <c r="G378">
        <v>9751</v>
      </c>
      <c r="H378">
        <v>871</v>
      </c>
      <c r="I378">
        <v>3236</v>
      </c>
      <c r="J378">
        <v>352</v>
      </c>
      <c r="K378">
        <v>2512</v>
      </c>
      <c r="L378">
        <v>6944</v>
      </c>
      <c r="M378" s="12">
        <v>85.809879000827451</v>
      </c>
      <c r="N378" s="12">
        <v>14.190120999172553</v>
      </c>
      <c r="O378" s="9">
        <v>5.8466944081353653E-2</v>
      </c>
      <c r="P378" s="9">
        <v>5.2225113624099102E-3</v>
      </c>
      <c r="Q378" s="9">
        <v>1.9403038770101574E-2</v>
      </c>
      <c r="R378" s="9">
        <v>2.1105901257959681E-3</v>
      </c>
      <c r="S378" s="9">
        <v>1.5061938624998501E-2</v>
      </c>
      <c r="T378" s="9">
        <v>4.1636187027065917E-2</v>
      </c>
    </row>
    <row r="379" spans="1:20" x14ac:dyDescent="0.25">
      <c r="A379">
        <v>12115</v>
      </c>
      <c r="B379" t="s">
        <v>1633</v>
      </c>
      <c r="D379" t="s">
        <v>1049</v>
      </c>
      <c r="E379">
        <v>404839</v>
      </c>
      <c r="F379">
        <v>369537</v>
      </c>
      <c r="G379">
        <v>18338</v>
      </c>
      <c r="H379">
        <v>837</v>
      </c>
      <c r="I379">
        <v>6702</v>
      </c>
      <c r="J379">
        <v>54</v>
      </c>
      <c r="K379">
        <v>3095</v>
      </c>
      <c r="L379">
        <v>6276</v>
      </c>
      <c r="M379" s="12">
        <v>91.279990317138413</v>
      </c>
      <c r="N379" s="12">
        <v>8.7200096828615816</v>
      </c>
      <c r="O379" s="9">
        <v>4.5297019308910454E-2</v>
      </c>
      <c r="P379" s="9">
        <v>2.0674885571795205E-3</v>
      </c>
      <c r="Q379" s="9">
        <v>1.6554729163939245E-2</v>
      </c>
      <c r="R379" s="9">
        <v>1.3338635852771101E-4</v>
      </c>
      <c r="S379" s="9">
        <v>7.6450144378382521E-3</v>
      </c>
      <c r="T379" s="9">
        <v>1.5502459002220637E-2</v>
      </c>
    </row>
    <row r="380" spans="1:20" x14ac:dyDescent="0.25">
      <c r="A380">
        <v>12117</v>
      </c>
      <c r="B380" t="s">
        <v>1634</v>
      </c>
      <c r="D380" t="s">
        <v>1049</v>
      </c>
      <c r="E380">
        <v>449260</v>
      </c>
      <c r="F380">
        <v>351713</v>
      </c>
      <c r="G380">
        <v>51866</v>
      </c>
      <c r="H380">
        <v>828</v>
      </c>
      <c r="I380">
        <v>19153</v>
      </c>
      <c r="J380">
        <v>365</v>
      </c>
      <c r="K380">
        <v>10550</v>
      </c>
      <c r="L380">
        <v>14785</v>
      </c>
      <c r="M380" s="12">
        <v>78.28718336820549</v>
      </c>
      <c r="N380" s="12">
        <v>21.712816631794507</v>
      </c>
      <c r="O380" s="9">
        <v>0.11544762498330588</v>
      </c>
      <c r="P380" s="9">
        <v>1.8430307616970128E-3</v>
      </c>
      <c r="Q380" s="9">
        <v>4.2632328718336818E-2</v>
      </c>
      <c r="R380" s="9">
        <v>8.1244713528914219E-4</v>
      </c>
      <c r="S380" s="9">
        <v>2.3483061033699862E-2</v>
      </c>
      <c r="T380" s="9">
        <v>3.2909673685616349E-2</v>
      </c>
    </row>
    <row r="381" spans="1:20" x14ac:dyDescent="0.25">
      <c r="A381">
        <v>12119</v>
      </c>
      <c r="B381" t="s">
        <v>1635</v>
      </c>
      <c r="D381" t="s">
        <v>1049</v>
      </c>
      <c r="E381">
        <v>116754</v>
      </c>
      <c r="F381">
        <v>103550</v>
      </c>
      <c r="G381">
        <v>8820</v>
      </c>
      <c r="H381">
        <v>371</v>
      </c>
      <c r="I381">
        <v>892</v>
      </c>
      <c r="J381">
        <v>40</v>
      </c>
      <c r="K381">
        <v>1236</v>
      </c>
      <c r="L381">
        <v>1845</v>
      </c>
      <c r="M381" s="12">
        <v>88.690751494595474</v>
      </c>
      <c r="N381" s="12">
        <v>11.309248505404526</v>
      </c>
      <c r="O381" s="9">
        <v>7.5543450331466158E-2</v>
      </c>
      <c r="P381" s="9">
        <v>3.1776213234664336E-3</v>
      </c>
      <c r="Q381" s="9">
        <v>7.6399952035904554E-3</v>
      </c>
      <c r="R381" s="9">
        <v>3.4260068177535674E-4</v>
      </c>
      <c r="S381" s="9">
        <v>1.0586361066858523E-2</v>
      </c>
      <c r="T381" s="9">
        <v>1.5802456446888328E-2</v>
      </c>
    </row>
    <row r="382" spans="1:20" x14ac:dyDescent="0.25">
      <c r="A382">
        <v>12121</v>
      </c>
      <c r="B382" t="s">
        <v>1636</v>
      </c>
      <c r="D382" t="s">
        <v>1049</v>
      </c>
      <c r="E382">
        <v>43814</v>
      </c>
      <c r="F382">
        <v>36442</v>
      </c>
      <c r="G382">
        <v>5915</v>
      </c>
      <c r="H382">
        <v>75</v>
      </c>
      <c r="I382">
        <v>88</v>
      </c>
      <c r="J382">
        <v>43</v>
      </c>
      <c r="K382">
        <v>261</v>
      </c>
      <c r="L382">
        <v>990</v>
      </c>
      <c r="M382" s="12">
        <v>83.174327840416311</v>
      </c>
      <c r="N382" s="12">
        <v>16.825672159583693</v>
      </c>
      <c r="O382" s="9">
        <v>0.13500251061304605</v>
      </c>
      <c r="P382" s="9">
        <v>1.7117816223125029E-3</v>
      </c>
      <c r="Q382" s="9">
        <v>2.0084904368466699E-3</v>
      </c>
      <c r="R382" s="9">
        <v>9.8142146345916829E-4</v>
      </c>
      <c r="S382" s="9">
        <v>5.9570000456475097E-3</v>
      </c>
      <c r="T382" s="9">
        <v>2.2595517414525038E-2</v>
      </c>
    </row>
    <row r="383" spans="1:20" x14ac:dyDescent="0.25">
      <c r="A383">
        <v>12123</v>
      </c>
      <c r="B383" t="s">
        <v>1637</v>
      </c>
      <c r="D383" t="s">
        <v>1049</v>
      </c>
      <c r="E383">
        <v>22350</v>
      </c>
      <c r="F383">
        <v>16735</v>
      </c>
      <c r="G383">
        <v>4796</v>
      </c>
      <c r="H383">
        <v>101</v>
      </c>
      <c r="I383">
        <v>82</v>
      </c>
      <c r="J383">
        <v>34</v>
      </c>
      <c r="K383">
        <v>259</v>
      </c>
      <c r="L383">
        <v>343</v>
      </c>
      <c r="M383" s="12">
        <v>74.876957494407165</v>
      </c>
      <c r="N383" s="12">
        <v>25.123042505592842</v>
      </c>
      <c r="O383" s="9">
        <v>0.214586129753915</v>
      </c>
      <c r="P383" s="9">
        <v>4.5190156599552575E-3</v>
      </c>
      <c r="Q383" s="9">
        <v>3.6689038031319909E-3</v>
      </c>
      <c r="R383" s="9">
        <v>1.5212527964205817E-3</v>
      </c>
      <c r="S383" s="9">
        <v>1.1588366890380314E-2</v>
      </c>
      <c r="T383" s="9">
        <v>1.5346756152125279E-2</v>
      </c>
    </row>
    <row r="384" spans="1:20" x14ac:dyDescent="0.25">
      <c r="A384">
        <v>12125</v>
      </c>
      <c r="B384" t="s">
        <v>1638</v>
      </c>
      <c r="D384" t="s">
        <v>1049</v>
      </c>
      <c r="E384">
        <v>15300</v>
      </c>
      <c r="F384">
        <v>11287</v>
      </c>
      <c r="G384">
        <v>3387</v>
      </c>
      <c r="H384">
        <v>101</v>
      </c>
      <c r="I384">
        <v>74</v>
      </c>
      <c r="J384">
        <v>5</v>
      </c>
      <c r="K384">
        <v>203</v>
      </c>
      <c r="L384">
        <v>243</v>
      </c>
      <c r="M384" s="12">
        <v>73.771241830065364</v>
      </c>
      <c r="N384" s="12">
        <v>26.22875816993464</v>
      </c>
      <c r="O384" s="9">
        <v>0.22137254901960784</v>
      </c>
      <c r="P384" s="9">
        <v>6.601307189542484E-3</v>
      </c>
      <c r="Q384" s="9">
        <v>4.8366013071895423E-3</v>
      </c>
      <c r="R384" s="9">
        <v>3.2679738562091501E-4</v>
      </c>
      <c r="S384" s="9">
        <v>1.3267973856209151E-2</v>
      </c>
      <c r="T384" s="9">
        <v>1.5882352941176469E-2</v>
      </c>
    </row>
    <row r="385" spans="1:20" x14ac:dyDescent="0.25">
      <c r="A385">
        <v>12127</v>
      </c>
      <c r="B385" t="s">
        <v>1639</v>
      </c>
      <c r="D385" t="s">
        <v>1049</v>
      </c>
      <c r="E385">
        <v>518660</v>
      </c>
      <c r="F385">
        <v>430152</v>
      </c>
      <c r="G385">
        <v>55230</v>
      </c>
      <c r="H385">
        <v>1920</v>
      </c>
      <c r="I385">
        <v>9335</v>
      </c>
      <c r="J385">
        <v>198</v>
      </c>
      <c r="K385">
        <v>11110</v>
      </c>
      <c r="L385">
        <v>10715</v>
      </c>
      <c r="M385" s="12">
        <v>82.935256237226696</v>
      </c>
      <c r="N385" s="12">
        <v>17.064743762773301</v>
      </c>
      <c r="O385" s="9">
        <v>0.1064859445494158</v>
      </c>
      <c r="P385" s="9">
        <v>3.7018470674430263E-3</v>
      </c>
      <c r="Q385" s="9">
        <v>1.799830332009409E-2</v>
      </c>
      <c r="R385" s="9">
        <v>3.817529788300621E-4</v>
      </c>
      <c r="S385" s="9">
        <v>2.1420583812131262E-2</v>
      </c>
      <c r="T385" s="9">
        <v>2.0659005899818762E-2</v>
      </c>
    </row>
    <row r="386" spans="1:20" x14ac:dyDescent="0.25">
      <c r="A386">
        <v>12129</v>
      </c>
      <c r="B386" t="s">
        <v>1640</v>
      </c>
      <c r="D386" t="s">
        <v>1049</v>
      </c>
      <c r="E386">
        <v>31586</v>
      </c>
      <c r="F386">
        <v>25966</v>
      </c>
      <c r="G386">
        <v>4781</v>
      </c>
      <c r="H386">
        <v>111</v>
      </c>
      <c r="I386">
        <v>119</v>
      </c>
      <c r="J386">
        <v>0</v>
      </c>
      <c r="K386">
        <v>156</v>
      </c>
      <c r="L386">
        <v>453</v>
      </c>
      <c r="M386" s="12">
        <v>82.207307034762238</v>
      </c>
      <c r="N386" s="12">
        <v>17.792692965237762</v>
      </c>
      <c r="O386" s="9">
        <v>0.15136452858861521</v>
      </c>
      <c r="P386" s="9">
        <v>3.5142151586145761E-3</v>
      </c>
      <c r="Q386" s="9">
        <v>3.7674919268030141E-3</v>
      </c>
      <c r="R386" s="9">
        <v>0</v>
      </c>
      <c r="S386" s="9">
        <v>4.9388969796745393E-3</v>
      </c>
      <c r="T386" s="9">
        <v>1.4341796998670296E-2</v>
      </c>
    </row>
    <row r="387" spans="1:20" x14ac:dyDescent="0.25">
      <c r="A387">
        <v>12131</v>
      </c>
      <c r="B387" t="s">
        <v>1641</v>
      </c>
      <c r="D387" t="s">
        <v>1049</v>
      </c>
      <c r="E387">
        <v>63457</v>
      </c>
      <c r="F387">
        <v>54729</v>
      </c>
      <c r="G387">
        <v>3102</v>
      </c>
      <c r="H387">
        <v>397</v>
      </c>
      <c r="I387">
        <v>801</v>
      </c>
      <c r="J387">
        <v>107</v>
      </c>
      <c r="K387">
        <v>2425</v>
      </c>
      <c r="L387">
        <v>1896</v>
      </c>
      <c r="M387" s="12">
        <v>86.245804245394524</v>
      </c>
      <c r="N387" s="12">
        <v>13.75419575460548</v>
      </c>
      <c r="O387" s="9">
        <v>4.8883495910616637E-2</v>
      </c>
      <c r="P387" s="9">
        <v>6.2562049892052884E-3</v>
      </c>
      <c r="Q387" s="9">
        <v>1.2622720897615708E-2</v>
      </c>
      <c r="R387" s="9">
        <v>1.6861811935641458E-3</v>
      </c>
      <c r="S387" s="9">
        <v>3.8214854153206107E-2</v>
      </c>
      <c r="T387" s="9">
        <v>2.9878500401846919E-2</v>
      </c>
    </row>
    <row r="388" spans="1:20" x14ac:dyDescent="0.25">
      <c r="A388">
        <v>12133</v>
      </c>
      <c r="B388" t="s">
        <v>1642</v>
      </c>
      <c r="D388" t="s">
        <v>1049</v>
      </c>
      <c r="E388">
        <v>24472</v>
      </c>
      <c r="F388">
        <v>19690</v>
      </c>
      <c r="G388">
        <v>3760</v>
      </c>
      <c r="H388">
        <v>370</v>
      </c>
      <c r="I388">
        <v>77</v>
      </c>
      <c r="J388">
        <v>74</v>
      </c>
      <c r="K388">
        <v>59</v>
      </c>
      <c r="L388">
        <v>442</v>
      </c>
      <c r="M388" s="12">
        <v>80.459300424975481</v>
      </c>
      <c r="N388" s="12">
        <v>19.540699575024519</v>
      </c>
      <c r="O388" s="9">
        <v>0.15364498202026805</v>
      </c>
      <c r="P388" s="9">
        <v>1.5119320039228506E-2</v>
      </c>
      <c r="Q388" s="9">
        <v>3.1464530892448511E-3</v>
      </c>
      <c r="R388" s="9">
        <v>3.0238640078457013E-3</v>
      </c>
      <c r="S388" s="9">
        <v>2.4109186008499511E-3</v>
      </c>
      <c r="T388" s="9">
        <v>1.8061457992808106E-2</v>
      </c>
    </row>
    <row r="389" spans="1:20" x14ac:dyDescent="0.25">
      <c r="A389">
        <v>13001</v>
      </c>
      <c r="B389" t="s">
        <v>1643</v>
      </c>
      <c r="D389" t="s">
        <v>1049</v>
      </c>
      <c r="E389">
        <v>18471</v>
      </c>
      <c r="F389">
        <v>14062</v>
      </c>
      <c r="G389">
        <v>3299</v>
      </c>
      <c r="H389">
        <v>103</v>
      </c>
      <c r="I389">
        <v>156</v>
      </c>
      <c r="J389">
        <v>0</v>
      </c>
      <c r="K389">
        <v>601</v>
      </c>
      <c r="L389">
        <v>250</v>
      </c>
      <c r="M389" s="12">
        <v>76.130149964809704</v>
      </c>
      <c r="N389" s="12">
        <v>23.8698500351903</v>
      </c>
      <c r="O389" s="9">
        <v>0.17860429863028532</v>
      </c>
      <c r="P389" s="9">
        <v>5.5763088084023601E-3</v>
      </c>
      <c r="Q389" s="9">
        <v>8.4456715933084302E-3</v>
      </c>
      <c r="R389" s="9">
        <v>0</v>
      </c>
      <c r="S389" s="9">
        <v>3.2537491202425425E-2</v>
      </c>
      <c r="T389" s="9">
        <v>1.3534730117481457E-2</v>
      </c>
    </row>
    <row r="390" spans="1:20" x14ac:dyDescent="0.25">
      <c r="A390">
        <v>13003</v>
      </c>
      <c r="B390" t="s">
        <v>1644</v>
      </c>
      <c r="D390" t="s">
        <v>1049</v>
      </c>
      <c r="E390">
        <v>8313</v>
      </c>
      <c r="F390">
        <v>5962</v>
      </c>
      <c r="G390">
        <v>1499</v>
      </c>
      <c r="H390">
        <v>59</v>
      </c>
      <c r="I390">
        <v>0</v>
      </c>
      <c r="J390">
        <v>0</v>
      </c>
      <c r="K390">
        <v>719</v>
      </c>
      <c r="L390">
        <v>74</v>
      </c>
      <c r="M390" s="12">
        <v>71.718994346204738</v>
      </c>
      <c r="N390" s="12">
        <v>28.281005653795262</v>
      </c>
      <c r="O390" s="9">
        <v>0.1803199807530374</v>
      </c>
      <c r="P390" s="9">
        <v>7.0973174545891976E-3</v>
      </c>
      <c r="Q390" s="9">
        <v>0</v>
      </c>
      <c r="R390" s="9">
        <v>0</v>
      </c>
      <c r="S390" s="9">
        <v>8.6491038133044623E-2</v>
      </c>
      <c r="T390" s="9">
        <v>8.9017201972813667E-3</v>
      </c>
    </row>
    <row r="391" spans="1:20" x14ac:dyDescent="0.25">
      <c r="A391">
        <v>13005</v>
      </c>
      <c r="B391" t="s">
        <v>1645</v>
      </c>
      <c r="D391" t="s">
        <v>1049</v>
      </c>
      <c r="E391">
        <v>11279</v>
      </c>
      <c r="F391">
        <v>9060</v>
      </c>
      <c r="G391">
        <v>1642</v>
      </c>
      <c r="H391">
        <v>0</v>
      </c>
      <c r="I391">
        <v>105</v>
      </c>
      <c r="J391">
        <v>24</v>
      </c>
      <c r="K391">
        <v>191</v>
      </c>
      <c r="L391">
        <v>257</v>
      </c>
      <c r="M391" s="12">
        <v>80.326270059402432</v>
      </c>
      <c r="N391" s="12">
        <v>19.673729940597571</v>
      </c>
      <c r="O391" s="9">
        <v>0.14558028193988828</v>
      </c>
      <c r="P391" s="9">
        <v>0</v>
      </c>
      <c r="Q391" s="9">
        <v>9.3093359340367058E-3</v>
      </c>
      <c r="R391" s="9">
        <v>2.1278482134941042E-3</v>
      </c>
      <c r="S391" s="9">
        <v>1.6934125365723911E-2</v>
      </c>
      <c r="T391" s="9">
        <v>2.2785707952832697E-2</v>
      </c>
    </row>
    <row r="392" spans="1:20" x14ac:dyDescent="0.25">
      <c r="A392">
        <v>13007</v>
      </c>
      <c r="B392" t="s">
        <v>1646</v>
      </c>
      <c r="D392" t="s">
        <v>1049</v>
      </c>
      <c r="E392">
        <v>3251</v>
      </c>
      <c r="F392">
        <v>1817</v>
      </c>
      <c r="G392">
        <v>1349</v>
      </c>
      <c r="H392">
        <v>6</v>
      </c>
      <c r="I392">
        <v>18</v>
      </c>
      <c r="J392">
        <v>16</v>
      </c>
      <c r="K392">
        <v>45</v>
      </c>
      <c r="L392">
        <v>0</v>
      </c>
      <c r="M392" s="12">
        <v>55.890495232236233</v>
      </c>
      <c r="N392" s="12">
        <v>44.109504767763767</v>
      </c>
      <c r="O392" s="9">
        <v>0.41494924638572744</v>
      </c>
      <c r="P392" s="9">
        <v>1.845585973546601E-3</v>
      </c>
      <c r="Q392" s="9">
        <v>5.5367579206398029E-3</v>
      </c>
      <c r="R392" s="9">
        <v>4.9215625961242697E-3</v>
      </c>
      <c r="S392" s="9">
        <v>1.3841894801599508E-2</v>
      </c>
      <c r="T392" s="9">
        <v>0</v>
      </c>
    </row>
    <row r="393" spans="1:20" x14ac:dyDescent="0.25">
      <c r="A393">
        <v>13009</v>
      </c>
      <c r="B393" t="s">
        <v>1647</v>
      </c>
      <c r="D393" t="s">
        <v>1049</v>
      </c>
      <c r="E393">
        <v>45527</v>
      </c>
      <c r="F393">
        <v>24653</v>
      </c>
      <c r="G393">
        <v>18881</v>
      </c>
      <c r="H393">
        <v>117</v>
      </c>
      <c r="I393">
        <v>687</v>
      </c>
      <c r="J393">
        <v>70</v>
      </c>
      <c r="K393">
        <v>325</v>
      </c>
      <c r="L393">
        <v>794</v>
      </c>
      <c r="M393" s="12">
        <v>54.150284446592131</v>
      </c>
      <c r="N393" s="12">
        <v>45.849715553407869</v>
      </c>
      <c r="O393" s="9">
        <v>0.41472093482988115</v>
      </c>
      <c r="P393" s="9">
        <v>2.5699035737035167E-3</v>
      </c>
      <c r="Q393" s="9">
        <v>1.5089946625079623E-2</v>
      </c>
      <c r="R393" s="9">
        <v>1.5375491466602235E-3</v>
      </c>
      <c r="S393" s="9">
        <v>7.1386210380653238E-3</v>
      </c>
      <c r="T393" s="9">
        <v>1.7440200320688822E-2</v>
      </c>
    </row>
    <row r="394" spans="1:20" x14ac:dyDescent="0.25">
      <c r="A394">
        <v>13011</v>
      </c>
      <c r="B394" t="s">
        <v>1648</v>
      </c>
      <c r="D394" t="s">
        <v>1049</v>
      </c>
      <c r="E394">
        <v>18363</v>
      </c>
      <c r="F394">
        <v>17090</v>
      </c>
      <c r="G394">
        <v>467</v>
      </c>
      <c r="H394">
        <v>48</v>
      </c>
      <c r="I394">
        <v>228</v>
      </c>
      <c r="J394">
        <v>0</v>
      </c>
      <c r="K394">
        <v>236</v>
      </c>
      <c r="L394">
        <v>294</v>
      </c>
      <c r="M394" s="12">
        <v>93.067581549855689</v>
      </c>
      <c r="N394" s="12">
        <v>6.9324184501443122</v>
      </c>
      <c r="O394" s="9">
        <v>2.5431574361487776E-2</v>
      </c>
      <c r="P394" s="9">
        <v>2.6139519686325763E-3</v>
      </c>
      <c r="Q394" s="9">
        <v>1.2416271851004738E-2</v>
      </c>
      <c r="R394" s="9">
        <v>0</v>
      </c>
      <c r="S394" s="9">
        <v>1.28519305124435E-2</v>
      </c>
      <c r="T394" s="9">
        <v>1.6010455807874531E-2</v>
      </c>
    </row>
    <row r="395" spans="1:20" x14ac:dyDescent="0.25">
      <c r="A395">
        <v>13013</v>
      </c>
      <c r="B395" t="s">
        <v>1649</v>
      </c>
      <c r="D395" t="s">
        <v>1049</v>
      </c>
      <c r="E395">
        <v>75099</v>
      </c>
      <c r="F395">
        <v>59955</v>
      </c>
      <c r="G395">
        <v>8412</v>
      </c>
      <c r="H395">
        <v>191</v>
      </c>
      <c r="I395">
        <v>2679</v>
      </c>
      <c r="J395">
        <v>0</v>
      </c>
      <c r="K395">
        <v>1957</v>
      </c>
      <c r="L395">
        <v>1905</v>
      </c>
      <c r="M395" s="12">
        <v>79.834618303838937</v>
      </c>
      <c r="N395" s="12">
        <v>20.165381696161067</v>
      </c>
      <c r="O395" s="9">
        <v>0.11201214396995965</v>
      </c>
      <c r="P395" s="9">
        <v>2.5433094981291361E-3</v>
      </c>
      <c r="Q395" s="9">
        <v>3.5672911756481442E-2</v>
      </c>
      <c r="R395" s="9">
        <v>0</v>
      </c>
      <c r="S395" s="9">
        <v>2.6058935538422614E-2</v>
      </c>
      <c r="T395" s="9">
        <v>2.5366516198617826E-2</v>
      </c>
    </row>
    <row r="396" spans="1:20" x14ac:dyDescent="0.25">
      <c r="A396">
        <v>13015</v>
      </c>
      <c r="B396" t="s">
        <v>1650</v>
      </c>
      <c r="D396" t="s">
        <v>1049</v>
      </c>
      <c r="E396">
        <v>102623</v>
      </c>
      <c r="F396">
        <v>85953</v>
      </c>
      <c r="G396">
        <v>11013</v>
      </c>
      <c r="H396">
        <v>319</v>
      </c>
      <c r="I396">
        <v>962</v>
      </c>
      <c r="J396">
        <v>2</v>
      </c>
      <c r="K396">
        <v>2536</v>
      </c>
      <c r="L396">
        <v>1838</v>
      </c>
      <c r="M396" s="12">
        <v>83.756078072167057</v>
      </c>
      <c r="N396" s="12">
        <v>16.24392192783294</v>
      </c>
      <c r="O396" s="9">
        <v>0.10731512428987654</v>
      </c>
      <c r="P396" s="9">
        <v>3.1084649639944264E-3</v>
      </c>
      <c r="Q396" s="9">
        <v>9.374116913362502E-3</v>
      </c>
      <c r="R396" s="9">
        <v>1.9488808551689192E-5</v>
      </c>
      <c r="S396" s="9">
        <v>2.4711809243541896E-2</v>
      </c>
      <c r="T396" s="9">
        <v>1.7910215059002369E-2</v>
      </c>
    </row>
    <row r="397" spans="1:20" x14ac:dyDescent="0.25">
      <c r="A397">
        <v>13017</v>
      </c>
      <c r="B397" t="s">
        <v>1651</v>
      </c>
      <c r="D397" t="s">
        <v>1049</v>
      </c>
      <c r="E397">
        <v>17272</v>
      </c>
      <c r="F397">
        <v>10369</v>
      </c>
      <c r="G397">
        <v>6257</v>
      </c>
      <c r="H397">
        <v>0</v>
      </c>
      <c r="I397">
        <v>27</v>
      </c>
      <c r="J397">
        <v>8</v>
      </c>
      <c r="K397">
        <v>501</v>
      </c>
      <c r="L397">
        <v>110</v>
      </c>
      <c r="M397" s="12">
        <v>60.033580361278368</v>
      </c>
      <c r="N397" s="12">
        <v>39.966419638721632</v>
      </c>
      <c r="O397" s="9">
        <v>0.36226262158406669</v>
      </c>
      <c r="P397" s="9">
        <v>0</v>
      </c>
      <c r="Q397" s="9">
        <v>1.5632237146827235E-3</v>
      </c>
      <c r="R397" s="9">
        <v>4.6317739694302917E-4</v>
      </c>
      <c r="S397" s="9">
        <v>2.9006484483557204E-2</v>
      </c>
      <c r="T397" s="9">
        <v>6.3686892079666511E-3</v>
      </c>
    </row>
    <row r="398" spans="1:20" x14ac:dyDescent="0.25">
      <c r="A398">
        <v>13019</v>
      </c>
      <c r="B398" t="s">
        <v>1652</v>
      </c>
      <c r="D398" t="s">
        <v>1049</v>
      </c>
      <c r="E398">
        <v>19014</v>
      </c>
      <c r="F398">
        <v>16121</v>
      </c>
      <c r="G398">
        <v>2245</v>
      </c>
      <c r="H398">
        <v>114</v>
      </c>
      <c r="I398">
        <v>184</v>
      </c>
      <c r="J398">
        <v>0</v>
      </c>
      <c r="K398">
        <v>184</v>
      </c>
      <c r="L398">
        <v>166</v>
      </c>
      <c r="M398" s="12">
        <v>84.784895340275597</v>
      </c>
      <c r="N398" s="12">
        <v>15.215104659724412</v>
      </c>
      <c r="O398" s="9">
        <v>0.11807089512990428</v>
      </c>
      <c r="P398" s="9">
        <v>5.9955822025875667E-3</v>
      </c>
      <c r="Q398" s="9">
        <v>9.6770800462816879E-3</v>
      </c>
      <c r="R398" s="9">
        <v>0</v>
      </c>
      <c r="S398" s="9">
        <v>9.6770800462816879E-3</v>
      </c>
      <c r="T398" s="9">
        <v>8.7304091721889139E-3</v>
      </c>
    </row>
    <row r="399" spans="1:20" x14ac:dyDescent="0.25">
      <c r="A399">
        <v>13021</v>
      </c>
      <c r="B399" t="s">
        <v>1653</v>
      </c>
      <c r="D399" t="s">
        <v>1049</v>
      </c>
      <c r="E399">
        <v>153923</v>
      </c>
      <c r="F399">
        <v>63796</v>
      </c>
      <c r="G399">
        <v>83461</v>
      </c>
      <c r="H399">
        <v>259</v>
      </c>
      <c r="I399">
        <v>2939</v>
      </c>
      <c r="J399">
        <v>42</v>
      </c>
      <c r="K399">
        <v>753</v>
      </c>
      <c r="L399">
        <v>2673</v>
      </c>
      <c r="M399" s="12">
        <v>41.446697374661355</v>
      </c>
      <c r="N399" s="12">
        <v>58.553302625338645</v>
      </c>
      <c r="O399" s="9">
        <v>0.5422256582836873</v>
      </c>
      <c r="P399" s="9">
        <v>1.6826595115739687E-3</v>
      </c>
      <c r="Q399" s="9">
        <v>1.9093962565698435E-2</v>
      </c>
      <c r="R399" s="9">
        <v>2.7286370457956253E-4</v>
      </c>
      <c r="S399" s="9">
        <v>4.8920564178192997E-3</v>
      </c>
      <c r="T399" s="9">
        <v>1.7365825770027873E-2</v>
      </c>
    </row>
    <row r="400" spans="1:20" x14ac:dyDescent="0.25">
      <c r="A400">
        <v>13023</v>
      </c>
      <c r="B400" t="s">
        <v>1654</v>
      </c>
      <c r="D400" t="s">
        <v>1049</v>
      </c>
      <c r="E400">
        <v>12779</v>
      </c>
      <c r="F400">
        <v>8944</v>
      </c>
      <c r="G400">
        <v>3565</v>
      </c>
      <c r="H400">
        <v>10</v>
      </c>
      <c r="I400">
        <v>22</v>
      </c>
      <c r="J400">
        <v>0</v>
      </c>
      <c r="K400">
        <v>112</v>
      </c>
      <c r="L400">
        <v>126</v>
      </c>
      <c r="M400" s="12">
        <v>69.989827060020346</v>
      </c>
      <c r="N400" s="12">
        <v>30.010172939979658</v>
      </c>
      <c r="O400" s="9">
        <v>0.2789733155958995</v>
      </c>
      <c r="P400" s="9">
        <v>7.8253384458877844E-4</v>
      </c>
      <c r="Q400" s="9">
        <v>1.7215744580953126E-3</v>
      </c>
      <c r="R400" s="9">
        <v>0</v>
      </c>
      <c r="S400" s="9">
        <v>8.7643790593943185E-3</v>
      </c>
      <c r="T400" s="9">
        <v>9.8599264418186092E-3</v>
      </c>
    </row>
    <row r="401" spans="1:20" x14ac:dyDescent="0.25">
      <c r="A401">
        <v>13025</v>
      </c>
      <c r="B401" t="s">
        <v>1655</v>
      </c>
      <c r="D401" t="s">
        <v>1049</v>
      </c>
      <c r="E401">
        <v>18411</v>
      </c>
      <c r="F401">
        <v>17243</v>
      </c>
      <c r="G401">
        <v>697</v>
      </c>
      <c r="H401">
        <v>35</v>
      </c>
      <c r="I401">
        <v>127</v>
      </c>
      <c r="J401">
        <v>25</v>
      </c>
      <c r="K401">
        <v>16</v>
      </c>
      <c r="L401">
        <v>268</v>
      </c>
      <c r="M401" s="12">
        <v>93.65596654174135</v>
      </c>
      <c r="N401" s="12">
        <v>6.3440334582586493</v>
      </c>
      <c r="O401" s="9">
        <v>3.7857802400738688E-2</v>
      </c>
      <c r="P401" s="9">
        <v>1.9010374232795611E-3</v>
      </c>
      <c r="Q401" s="9">
        <v>6.8980500787572648E-3</v>
      </c>
      <c r="R401" s="9">
        <v>1.3578838737711152E-3</v>
      </c>
      <c r="S401" s="9">
        <v>8.690456792135137E-4</v>
      </c>
      <c r="T401" s="9">
        <v>1.4556515126826354E-2</v>
      </c>
    </row>
    <row r="402" spans="1:20" x14ac:dyDescent="0.25">
      <c r="A402">
        <v>13027</v>
      </c>
      <c r="B402" t="s">
        <v>1656</v>
      </c>
      <c r="D402" t="s">
        <v>1049</v>
      </c>
      <c r="E402">
        <v>15629</v>
      </c>
      <c r="F402">
        <v>9371</v>
      </c>
      <c r="G402">
        <v>5290</v>
      </c>
      <c r="H402">
        <v>7</v>
      </c>
      <c r="I402">
        <v>130</v>
      </c>
      <c r="J402">
        <v>4</v>
      </c>
      <c r="K402">
        <v>377</v>
      </c>
      <c r="L402">
        <v>450</v>
      </c>
      <c r="M402" s="12">
        <v>59.959050483076339</v>
      </c>
      <c r="N402" s="12">
        <v>40.040949516923668</v>
      </c>
      <c r="O402" s="9">
        <v>0.33847335082218954</v>
      </c>
      <c r="P402" s="9">
        <v>4.4788534135261374E-4</v>
      </c>
      <c r="Q402" s="9">
        <v>8.3178706251199695E-3</v>
      </c>
      <c r="R402" s="9">
        <v>2.5593448077292216E-4</v>
      </c>
      <c r="S402" s="9">
        <v>2.4121824812847911E-2</v>
      </c>
      <c r="T402" s="9">
        <v>2.8792629086953739E-2</v>
      </c>
    </row>
    <row r="403" spans="1:20" x14ac:dyDescent="0.25">
      <c r="A403">
        <v>13029</v>
      </c>
      <c r="B403" t="s">
        <v>1657</v>
      </c>
      <c r="D403" t="s">
        <v>1049</v>
      </c>
      <c r="E403">
        <v>34883</v>
      </c>
      <c r="F403">
        <v>27071</v>
      </c>
      <c r="G403">
        <v>5317</v>
      </c>
      <c r="H403">
        <v>162</v>
      </c>
      <c r="I403">
        <v>546</v>
      </c>
      <c r="J403">
        <v>27</v>
      </c>
      <c r="K403">
        <v>773</v>
      </c>
      <c r="L403">
        <v>987</v>
      </c>
      <c r="M403" s="12">
        <v>77.605137172834901</v>
      </c>
      <c r="N403" s="12">
        <v>22.394862827165092</v>
      </c>
      <c r="O403" s="9">
        <v>0.15242381675887967</v>
      </c>
      <c r="P403" s="9">
        <v>4.6440959779835448E-3</v>
      </c>
      <c r="Q403" s="9">
        <v>1.5652323481351947E-2</v>
      </c>
      <c r="R403" s="9">
        <v>7.7401599633059081E-4</v>
      </c>
      <c r="S403" s="9">
        <v>2.2159791302353581E-2</v>
      </c>
      <c r="T403" s="9">
        <v>2.8294584754751599E-2</v>
      </c>
    </row>
    <row r="404" spans="1:20" x14ac:dyDescent="0.25">
      <c r="A404">
        <v>13031</v>
      </c>
      <c r="B404" t="s">
        <v>1658</v>
      </c>
      <c r="D404" t="s">
        <v>1049</v>
      </c>
      <c r="E404">
        <v>73742</v>
      </c>
      <c r="F404">
        <v>48415</v>
      </c>
      <c r="G404">
        <v>21113</v>
      </c>
      <c r="H404">
        <v>219</v>
      </c>
      <c r="I404">
        <v>1081</v>
      </c>
      <c r="J404">
        <v>16</v>
      </c>
      <c r="K404">
        <v>980</v>
      </c>
      <c r="L404">
        <v>1918</v>
      </c>
      <c r="M404" s="12">
        <v>65.654579479807978</v>
      </c>
      <c r="N404" s="12">
        <v>34.345420520192022</v>
      </c>
      <c r="O404" s="9">
        <v>0.28630902335168562</v>
      </c>
      <c r="P404" s="9">
        <v>2.9698136747036965E-3</v>
      </c>
      <c r="Q404" s="9">
        <v>1.4659217271026009E-2</v>
      </c>
      <c r="R404" s="9">
        <v>2.1697268856282715E-4</v>
      </c>
      <c r="S404" s="9">
        <v>1.3289577174473164E-2</v>
      </c>
      <c r="T404" s="9">
        <v>2.6009601041468905E-2</v>
      </c>
    </row>
    <row r="405" spans="1:20" x14ac:dyDescent="0.25">
      <c r="A405">
        <v>13033</v>
      </c>
      <c r="B405" t="s">
        <v>1659</v>
      </c>
      <c r="D405" t="s">
        <v>1049</v>
      </c>
      <c r="E405">
        <v>22645</v>
      </c>
      <c r="F405">
        <v>10955</v>
      </c>
      <c r="G405">
        <v>11119</v>
      </c>
      <c r="H405">
        <v>6</v>
      </c>
      <c r="I405">
        <v>63</v>
      </c>
      <c r="J405">
        <v>0</v>
      </c>
      <c r="K405">
        <v>341</v>
      </c>
      <c r="L405">
        <v>161</v>
      </c>
      <c r="M405" s="12">
        <v>48.377125193199383</v>
      </c>
      <c r="N405" s="12">
        <v>51.622874806800624</v>
      </c>
      <c r="O405" s="9">
        <v>0.4910134687569</v>
      </c>
      <c r="P405" s="9">
        <v>2.6495915213071319E-4</v>
      </c>
      <c r="Q405" s="9">
        <v>2.7820710973724882E-3</v>
      </c>
      <c r="R405" s="9">
        <v>0</v>
      </c>
      <c r="S405" s="9">
        <v>1.50585118127622E-2</v>
      </c>
      <c r="T405" s="9">
        <v>7.1097372488408035E-3</v>
      </c>
    </row>
    <row r="406" spans="1:20" x14ac:dyDescent="0.25">
      <c r="A406">
        <v>13035</v>
      </c>
      <c r="B406" t="s">
        <v>1660</v>
      </c>
      <c r="D406" t="s">
        <v>1049</v>
      </c>
      <c r="E406">
        <v>23556</v>
      </c>
      <c r="F406">
        <v>16195</v>
      </c>
      <c r="G406">
        <v>6686</v>
      </c>
      <c r="H406">
        <v>17</v>
      </c>
      <c r="I406">
        <v>140</v>
      </c>
      <c r="J406">
        <v>18</v>
      </c>
      <c r="K406">
        <v>248</v>
      </c>
      <c r="L406">
        <v>252</v>
      </c>
      <c r="M406" s="12">
        <v>68.751061300730171</v>
      </c>
      <c r="N406" s="12">
        <v>31.248938699269825</v>
      </c>
      <c r="O406" s="9">
        <v>0.28383426727797589</v>
      </c>
      <c r="P406" s="9">
        <v>7.216844965189336E-4</v>
      </c>
      <c r="Q406" s="9">
        <v>5.9432840889794532E-3</v>
      </c>
      <c r="R406" s="9">
        <v>7.641365257259297E-4</v>
      </c>
      <c r="S406" s="9">
        <v>1.0528103243335031E-2</v>
      </c>
      <c r="T406" s="9">
        <v>1.0697911360163017E-2</v>
      </c>
    </row>
    <row r="407" spans="1:20" x14ac:dyDescent="0.25">
      <c r="A407">
        <v>13037</v>
      </c>
      <c r="B407" t="s">
        <v>1661</v>
      </c>
      <c r="D407" t="s">
        <v>1049</v>
      </c>
      <c r="E407">
        <v>6503</v>
      </c>
      <c r="F407">
        <v>2200</v>
      </c>
      <c r="G407">
        <v>3949</v>
      </c>
      <c r="H407">
        <v>0</v>
      </c>
      <c r="I407">
        <v>35</v>
      </c>
      <c r="J407">
        <v>0</v>
      </c>
      <c r="K407">
        <v>231</v>
      </c>
      <c r="L407">
        <v>88</v>
      </c>
      <c r="M407" s="12">
        <v>33.830539750884206</v>
      </c>
      <c r="N407" s="12">
        <v>66.169460249115801</v>
      </c>
      <c r="O407" s="9">
        <v>0.60725818852837155</v>
      </c>
      <c r="P407" s="9">
        <v>0</v>
      </c>
      <c r="Q407" s="9">
        <v>5.3821313240043061E-3</v>
      </c>
      <c r="R407" s="9">
        <v>0</v>
      </c>
      <c r="S407" s="9">
        <v>3.5522066738428421E-2</v>
      </c>
      <c r="T407" s="9">
        <v>1.3532215900353682E-2</v>
      </c>
    </row>
    <row r="408" spans="1:20" x14ac:dyDescent="0.25">
      <c r="A408">
        <v>13039</v>
      </c>
      <c r="B408" t="s">
        <v>1662</v>
      </c>
      <c r="D408" t="s">
        <v>1049</v>
      </c>
      <c r="E408">
        <v>52252</v>
      </c>
      <c r="F408">
        <v>38499</v>
      </c>
      <c r="G408">
        <v>9691</v>
      </c>
      <c r="H408">
        <v>420</v>
      </c>
      <c r="I408">
        <v>732</v>
      </c>
      <c r="J408">
        <v>47</v>
      </c>
      <c r="K408">
        <v>1025</v>
      </c>
      <c r="L408">
        <v>1838</v>
      </c>
      <c r="M408" s="12">
        <v>73.679476383679102</v>
      </c>
      <c r="N408" s="12">
        <v>26.320523616320905</v>
      </c>
      <c r="O408" s="9">
        <v>0.18546658501110005</v>
      </c>
      <c r="P408" s="9">
        <v>8.0379698384750817E-3</v>
      </c>
      <c r="Q408" s="9">
        <v>1.4009033147056572E-2</v>
      </c>
      <c r="R408" s="9">
        <v>8.9948710097221163E-4</v>
      </c>
      <c r="S408" s="9">
        <v>1.961647401056419E-2</v>
      </c>
      <c r="T408" s="9">
        <v>3.5175687055040955E-2</v>
      </c>
    </row>
    <row r="409" spans="1:20" x14ac:dyDescent="0.25">
      <c r="A409">
        <v>13043</v>
      </c>
      <c r="B409" t="s">
        <v>1663</v>
      </c>
      <c r="D409" t="s">
        <v>1049</v>
      </c>
      <c r="E409">
        <v>10894</v>
      </c>
      <c r="F409">
        <v>7344</v>
      </c>
      <c r="G409">
        <v>2572</v>
      </c>
      <c r="H409">
        <v>78</v>
      </c>
      <c r="I409">
        <v>277</v>
      </c>
      <c r="J409">
        <v>0</v>
      </c>
      <c r="K409">
        <v>373</v>
      </c>
      <c r="L409">
        <v>250</v>
      </c>
      <c r="M409" s="12">
        <v>67.413255002753814</v>
      </c>
      <c r="N409" s="12">
        <v>32.586744997246193</v>
      </c>
      <c r="O409" s="9">
        <v>0.23609326234624564</v>
      </c>
      <c r="P409" s="9">
        <v>7.1599045346062056E-3</v>
      </c>
      <c r="Q409" s="9">
        <v>2.5426840462639985E-2</v>
      </c>
      <c r="R409" s="9">
        <v>0</v>
      </c>
      <c r="S409" s="9">
        <v>3.4239030659078393E-2</v>
      </c>
      <c r="T409" s="9">
        <v>2.2948411969891683E-2</v>
      </c>
    </row>
    <row r="410" spans="1:20" x14ac:dyDescent="0.25">
      <c r="A410">
        <v>13045</v>
      </c>
      <c r="B410" t="s">
        <v>1664</v>
      </c>
      <c r="D410" t="s">
        <v>1049</v>
      </c>
      <c r="E410">
        <v>114898</v>
      </c>
      <c r="F410">
        <v>85990</v>
      </c>
      <c r="G410">
        <v>21601</v>
      </c>
      <c r="H410">
        <v>474</v>
      </c>
      <c r="I410">
        <v>901</v>
      </c>
      <c r="J410">
        <v>108</v>
      </c>
      <c r="K410">
        <v>3380</v>
      </c>
      <c r="L410">
        <v>2444</v>
      </c>
      <c r="M410" s="12">
        <v>74.84029312955839</v>
      </c>
      <c r="N410" s="12">
        <v>25.15970687044161</v>
      </c>
      <c r="O410" s="9">
        <v>0.18800153179341678</v>
      </c>
      <c r="P410" s="9">
        <v>4.125398179254643E-3</v>
      </c>
      <c r="Q410" s="9">
        <v>7.8417378892582986E-3</v>
      </c>
      <c r="R410" s="9">
        <v>9.3996414210865292E-4</v>
      </c>
      <c r="S410" s="9">
        <v>2.9417396299326361E-2</v>
      </c>
      <c r="T410" s="9">
        <v>2.1271040401051367E-2</v>
      </c>
    </row>
    <row r="411" spans="1:20" x14ac:dyDescent="0.25">
      <c r="A411">
        <v>13047</v>
      </c>
      <c r="B411" t="s">
        <v>1665</v>
      </c>
      <c r="D411" t="s">
        <v>1049</v>
      </c>
      <c r="E411">
        <v>65870</v>
      </c>
      <c r="F411">
        <v>61071</v>
      </c>
      <c r="G411">
        <v>1579</v>
      </c>
      <c r="H411">
        <v>132</v>
      </c>
      <c r="I411">
        <v>927</v>
      </c>
      <c r="J411">
        <v>21</v>
      </c>
      <c r="K411">
        <v>735</v>
      </c>
      <c r="L411">
        <v>1405</v>
      </c>
      <c r="M411" s="12">
        <v>92.714437528465155</v>
      </c>
      <c r="N411" s="12">
        <v>7.285562471534841</v>
      </c>
      <c r="O411" s="9">
        <v>2.3971458934264462E-2</v>
      </c>
      <c r="P411" s="9">
        <v>2.0039471686655532E-3</v>
      </c>
      <c r="Q411" s="9">
        <v>1.4073174434492181E-2</v>
      </c>
      <c r="R411" s="9">
        <v>3.1880977683315621E-4</v>
      </c>
      <c r="S411" s="9">
        <v>1.1158342189160468E-2</v>
      </c>
      <c r="T411" s="9">
        <v>2.1329892211932596E-2</v>
      </c>
    </row>
    <row r="412" spans="1:20" x14ac:dyDescent="0.25">
      <c r="A412">
        <v>13049</v>
      </c>
      <c r="B412" t="s">
        <v>1666</v>
      </c>
      <c r="D412" t="s">
        <v>1049</v>
      </c>
      <c r="E412">
        <v>12963</v>
      </c>
      <c r="F412">
        <v>8647</v>
      </c>
      <c r="G412">
        <v>3324</v>
      </c>
      <c r="H412">
        <v>207</v>
      </c>
      <c r="I412">
        <v>103</v>
      </c>
      <c r="J412">
        <v>14</v>
      </c>
      <c r="K412">
        <v>316</v>
      </c>
      <c r="L412">
        <v>352</v>
      </c>
      <c r="M412" s="12">
        <v>66.70523798503433</v>
      </c>
      <c r="N412" s="12">
        <v>33.29476201496567</v>
      </c>
      <c r="O412" s="9">
        <v>0.25642212450821567</v>
      </c>
      <c r="P412" s="9">
        <v>1.5968525804211989E-2</v>
      </c>
      <c r="Q412" s="9">
        <v>7.9456915837383315E-3</v>
      </c>
      <c r="R412" s="9">
        <v>1.0799969142945307E-3</v>
      </c>
      <c r="S412" s="9">
        <v>2.4377073208362261E-2</v>
      </c>
      <c r="T412" s="9">
        <v>2.7154208130833912E-2</v>
      </c>
    </row>
    <row r="413" spans="1:20" x14ac:dyDescent="0.25">
      <c r="A413">
        <v>13051</v>
      </c>
      <c r="B413" t="s">
        <v>1667</v>
      </c>
      <c r="D413" t="s">
        <v>1049</v>
      </c>
      <c r="E413">
        <v>285506</v>
      </c>
      <c r="F413">
        <v>150913</v>
      </c>
      <c r="G413">
        <v>113486</v>
      </c>
      <c r="H413">
        <v>918</v>
      </c>
      <c r="I413">
        <v>7228</v>
      </c>
      <c r="J413">
        <v>349</v>
      </c>
      <c r="K413">
        <v>4854</v>
      </c>
      <c r="L413">
        <v>7758</v>
      </c>
      <c r="M413" s="12">
        <v>52.858083542902776</v>
      </c>
      <c r="N413" s="12">
        <v>47.141916457097224</v>
      </c>
      <c r="O413" s="9">
        <v>0.39749077077189271</v>
      </c>
      <c r="P413" s="9">
        <v>3.2153439857656231E-3</v>
      </c>
      <c r="Q413" s="9">
        <v>2.5316455696202531E-2</v>
      </c>
      <c r="R413" s="9">
        <v>1.2223911231287608E-3</v>
      </c>
      <c r="S413" s="9">
        <v>1.7001394016237837E-2</v>
      </c>
      <c r="T413" s="9">
        <v>2.7172808977744777E-2</v>
      </c>
    </row>
    <row r="414" spans="1:20" x14ac:dyDescent="0.25">
      <c r="A414">
        <v>13053</v>
      </c>
      <c r="B414" t="s">
        <v>1668</v>
      </c>
      <c r="D414" t="s">
        <v>1049</v>
      </c>
      <c r="E414">
        <v>11096</v>
      </c>
      <c r="F414">
        <v>7752</v>
      </c>
      <c r="G414">
        <v>2089</v>
      </c>
      <c r="H414">
        <v>90</v>
      </c>
      <c r="I414">
        <v>321</v>
      </c>
      <c r="J414">
        <v>25</v>
      </c>
      <c r="K414">
        <v>288</v>
      </c>
      <c r="L414">
        <v>531</v>
      </c>
      <c r="M414" s="12">
        <v>69.863013698630141</v>
      </c>
      <c r="N414" s="12">
        <v>30.136986301369863</v>
      </c>
      <c r="O414" s="9">
        <v>0.18826604181687095</v>
      </c>
      <c r="P414" s="9">
        <v>8.1110310021629412E-3</v>
      </c>
      <c r="Q414" s="9">
        <v>2.892934390771449E-2</v>
      </c>
      <c r="R414" s="9">
        <v>2.2530641672674837E-3</v>
      </c>
      <c r="S414" s="9">
        <v>2.5955299206921412E-2</v>
      </c>
      <c r="T414" s="9">
        <v>4.7855082912761353E-2</v>
      </c>
    </row>
    <row r="415" spans="1:20" x14ac:dyDescent="0.25">
      <c r="A415">
        <v>13055</v>
      </c>
      <c r="B415" t="s">
        <v>1669</v>
      </c>
      <c r="D415" t="s">
        <v>1049</v>
      </c>
      <c r="E415">
        <v>24880</v>
      </c>
      <c r="F415">
        <v>21638</v>
      </c>
      <c r="G415">
        <v>2566</v>
      </c>
      <c r="H415">
        <v>17</v>
      </c>
      <c r="I415">
        <v>110</v>
      </c>
      <c r="J415">
        <v>0</v>
      </c>
      <c r="K415">
        <v>195</v>
      </c>
      <c r="L415">
        <v>354</v>
      </c>
      <c r="M415" s="12">
        <v>86.969453376205792</v>
      </c>
      <c r="N415" s="12">
        <v>13.030546623794212</v>
      </c>
      <c r="O415" s="9">
        <v>0.10313504823151125</v>
      </c>
      <c r="P415" s="9">
        <v>6.8327974276527329E-4</v>
      </c>
      <c r="Q415" s="9">
        <v>4.4212218649517685E-3</v>
      </c>
      <c r="R415" s="9">
        <v>0</v>
      </c>
      <c r="S415" s="9">
        <v>7.8376205787781348E-3</v>
      </c>
      <c r="T415" s="9">
        <v>1.4228295819935691E-2</v>
      </c>
    </row>
    <row r="416" spans="1:20" x14ac:dyDescent="0.25">
      <c r="A416">
        <v>13057</v>
      </c>
      <c r="B416" t="s">
        <v>1670</v>
      </c>
      <c r="D416" t="s">
        <v>1049</v>
      </c>
      <c r="E416">
        <v>235896</v>
      </c>
      <c r="F416">
        <v>203874</v>
      </c>
      <c r="G416">
        <v>15623</v>
      </c>
      <c r="H416">
        <v>707</v>
      </c>
      <c r="I416">
        <v>4419</v>
      </c>
      <c r="J416">
        <v>43</v>
      </c>
      <c r="K416">
        <v>6146</v>
      </c>
      <c r="L416">
        <v>5084</v>
      </c>
      <c r="M416" s="12">
        <v>86.425373893580229</v>
      </c>
      <c r="N416" s="12">
        <v>13.57462610641978</v>
      </c>
      <c r="O416" s="9">
        <v>6.6228337911622068E-2</v>
      </c>
      <c r="P416" s="9">
        <v>2.9970834605080204E-3</v>
      </c>
      <c r="Q416" s="9">
        <v>1.8732831417234714E-2</v>
      </c>
      <c r="R416" s="9">
        <v>1.8228371824871977E-4</v>
      </c>
      <c r="S416" s="9">
        <v>2.6053854240851902E-2</v>
      </c>
      <c r="T416" s="9">
        <v>2.1551870315732358E-2</v>
      </c>
    </row>
    <row r="417" spans="1:20" x14ac:dyDescent="0.25">
      <c r="A417">
        <v>13059</v>
      </c>
      <c r="B417" t="s">
        <v>1671</v>
      </c>
      <c r="D417" t="s">
        <v>1049</v>
      </c>
      <c r="E417">
        <v>123554</v>
      </c>
      <c r="F417">
        <v>78355</v>
      </c>
      <c r="G417">
        <v>33787</v>
      </c>
      <c r="H417">
        <v>136</v>
      </c>
      <c r="I417">
        <v>5276</v>
      </c>
      <c r="J417">
        <v>41</v>
      </c>
      <c r="K417">
        <v>3178</v>
      </c>
      <c r="L417">
        <v>2781</v>
      </c>
      <c r="M417" s="12">
        <v>63.417614969972647</v>
      </c>
      <c r="N417" s="12">
        <v>36.582385030027361</v>
      </c>
      <c r="O417" s="9">
        <v>0.27345937808569531</v>
      </c>
      <c r="P417" s="9">
        <v>1.1007332826132702E-3</v>
      </c>
      <c r="Q417" s="9">
        <v>4.2701976463732458E-2</v>
      </c>
      <c r="R417" s="9">
        <v>3.3183871019958885E-4</v>
      </c>
      <c r="S417" s="9">
        <v>2.5721546854007155E-2</v>
      </c>
      <c r="T417" s="9">
        <v>2.2508376904025771E-2</v>
      </c>
    </row>
    <row r="418" spans="1:20" x14ac:dyDescent="0.25">
      <c r="A418">
        <v>13061</v>
      </c>
      <c r="B418" t="s">
        <v>1672</v>
      </c>
      <c r="D418" t="s">
        <v>1049</v>
      </c>
      <c r="E418">
        <v>3024</v>
      </c>
      <c r="F418">
        <v>915</v>
      </c>
      <c r="G418">
        <v>1944</v>
      </c>
      <c r="H418">
        <v>0</v>
      </c>
      <c r="I418">
        <v>0</v>
      </c>
      <c r="J418">
        <v>0</v>
      </c>
      <c r="K418">
        <v>15</v>
      </c>
      <c r="L418">
        <v>150</v>
      </c>
      <c r="M418" s="12">
        <v>30.257936507936506</v>
      </c>
      <c r="N418" s="12">
        <v>69.742063492063494</v>
      </c>
      <c r="O418" s="9">
        <v>0.6428571428571429</v>
      </c>
      <c r="P418" s="9">
        <v>0</v>
      </c>
      <c r="Q418" s="9">
        <v>0</v>
      </c>
      <c r="R418" s="9">
        <v>0</v>
      </c>
      <c r="S418" s="9">
        <v>4.96031746031746E-3</v>
      </c>
      <c r="T418" s="9">
        <v>4.96031746031746E-2</v>
      </c>
    </row>
    <row r="419" spans="1:20" x14ac:dyDescent="0.25">
      <c r="A419">
        <v>13063</v>
      </c>
      <c r="B419" t="s">
        <v>1673</v>
      </c>
      <c r="D419" t="s">
        <v>1049</v>
      </c>
      <c r="E419">
        <v>274150</v>
      </c>
      <c r="F419">
        <v>51044</v>
      </c>
      <c r="G419">
        <v>188442</v>
      </c>
      <c r="H419">
        <v>681</v>
      </c>
      <c r="I419">
        <v>14486</v>
      </c>
      <c r="J419">
        <v>21</v>
      </c>
      <c r="K419">
        <v>13311</v>
      </c>
      <c r="L419">
        <v>6165</v>
      </c>
      <c r="M419" s="12">
        <v>18.619004194783876</v>
      </c>
      <c r="N419" s="12">
        <v>81.380995805216131</v>
      </c>
      <c r="O419" s="9">
        <v>0.68736822907167605</v>
      </c>
      <c r="P419" s="9">
        <v>2.4840415830749592E-3</v>
      </c>
      <c r="Q419" s="9">
        <v>5.2839686303118728E-2</v>
      </c>
      <c r="R419" s="9">
        <v>7.660040124019697E-5</v>
      </c>
      <c r="S419" s="9">
        <v>4.8553711471821998E-2</v>
      </c>
      <c r="T419" s="9">
        <v>2.2487689221229255E-2</v>
      </c>
    </row>
    <row r="420" spans="1:20" x14ac:dyDescent="0.25">
      <c r="A420">
        <v>13065</v>
      </c>
      <c r="B420" t="s">
        <v>1674</v>
      </c>
      <c r="D420" t="s">
        <v>1049</v>
      </c>
      <c r="E420">
        <v>6788</v>
      </c>
      <c r="F420">
        <v>4490</v>
      </c>
      <c r="G420">
        <v>1857</v>
      </c>
      <c r="H420">
        <v>20</v>
      </c>
      <c r="I420">
        <v>39</v>
      </c>
      <c r="J420">
        <v>0</v>
      </c>
      <c r="K420">
        <v>301</v>
      </c>
      <c r="L420">
        <v>81</v>
      </c>
      <c r="M420" s="12">
        <v>66.14614024749558</v>
      </c>
      <c r="N420" s="12">
        <v>33.85385975250442</v>
      </c>
      <c r="O420" s="9">
        <v>0.27357100766057751</v>
      </c>
      <c r="P420" s="9">
        <v>2.9463759575721863E-3</v>
      </c>
      <c r="Q420" s="9">
        <v>5.7454331172657634E-3</v>
      </c>
      <c r="R420" s="9">
        <v>0</v>
      </c>
      <c r="S420" s="9">
        <v>4.4342958161461402E-2</v>
      </c>
      <c r="T420" s="9">
        <v>1.1932822628167354E-2</v>
      </c>
    </row>
    <row r="421" spans="1:20" x14ac:dyDescent="0.25">
      <c r="A421">
        <v>13067</v>
      </c>
      <c r="B421" t="s">
        <v>1675</v>
      </c>
      <c r="D421" t="s">
        <v>1049</v>
      </c>
      <c r="E421">
        <v>739072</v>
      </c>
      <c r="F421">
        <v>442931</v>
      </c>
      <c r="G421">
        <v>200534</v>
      </c>
      <c r="H421">
        <v>1656</v>
      </c>
      <c r="I421">
        <v>37897</v>
      </c>
      <c r="J421">
        <v>427</v>
      </c>
      <c r="K421">
        <v>34655</v>
      </c>
      <c r="L421">
        <v>20972</v>
      </c>
      <c r="M421" s="12">
        <v>59.930696873917569</v>
      </c>
      <c r="N421" s="12">
        <v>40.069303126082438</v>
      </c>
      <c r="O421" s="9">
        <v>0.27133215708347763</v>
      </c>
      <c r="P421" s="9">
        <v>2.2406477312088675E-3</v>
      </c>
      <c r="Q421" s="9">
        <v>5.1276465621752684E-2</v>
      </c>
      <c r="R421" s="9">
        <v>5.7775155871146516E-4</v>
      </c>
      <c r="S421" s="9">
        <v>4.6889883529615518E-2</v>
      </c>
      <c r="T421" s="9">
        <v>2.8376125736058192E-2</v>
      </c>
    </row>
    <row r="422" spans="1:20" x14ac:dyDescent="0.25">
      <c r="A422">
        <v>13069</v>
      </c>
      <c r="B422" t="s">
        <v>1676</v>
      </c>
      <c r="D422" t="s">
        <v>1049</v>
      </c>
      <c r="E422">
        <v>43048</v>
      </c>
      <c r="F422">
        <v>29078</v>
      </c>
      <c r="G422">
        <v>12066</v>
      </c>
      <c r="H422">
        <v>69</v>
      </c>
      <c r="I422">
        <v>312</v>
      </c>
      <c r="J422">
        <v>0</v>
      </c>
      <c r="K422">
        <v>1120</v>
      </c>
      <c r="L422">
        <v>403</v>
      </c>
      <c r="M422" s="12">
        <v>67.547853558818062</v>
      </c>
      <c r="N422" s="12">
        <v>32.452146441181931</v>
      </c>
      <c r="O422" s="9">
        <v>0.28029176732949268</v>
      </c>
      <c r="P422" s="9">
        <v>1.6028619215759153E-3</v>
      </c>
      <c r="Q422" s="9">
        <v>7.247723471473704E-3</v>
      </c>
      <c r="R422" s="9">
        <v>0</v>
      </c>
      <c r="S422" s="9">
        <v>2.6017468871956884E-2</v>
      </c>
      <c r="T422" s="9">
        <v>9.361642817320201E-3</v>
      </c>
    </row>
    <row r="423" spans="1:20" x14ac:dyDescent="0.25">
      <c r="A423">
        <v>13071</v>
      </c>
      <c r="B423" t="s">
        <v>1677</v>
      </c>
      <c r="D423" t="s">
        <v>1049</v>
      </c>
      <c r="E423">
        <v>45890</v>
      </c>
      <c r="F423">
        <v>29503</v>
      </c>
      <c r="G423">
        <v>10413</v>
      </c>
      <c r="H423">
        <v>181</v>
      </c>
      <c r="I423">
        <v>386</v>
      </c>
      <c r="J423">
        <v>4</v>
      </c>
      <c r="K423">
        <v>4568</v>
      </c>
      <c r="L423">
        <v>835</v>
      </c>
      <c r="M423" s="12">
        <v>64.290695140553495</v>
      </c>
      <c r="N423" s="12">
        <v>35.709304859446497</v>
      </c>
      <c r="O423" s="9">
        <v>0.22691218130311613</v>
      </c>
      <c r="P423" s="9">
        <v>3.9442144258008283E-3</v>
      </c>
      <c r="Q423" s="9">
        <v>8.4114186097188938E-3</v>
      </c>
      <c r="R423" s="9">
        <v>8.7164959686206149E-5</v>
      </c>
      <c r="S423" s="9">
        <v>9.9542383961647413E-2</v>
      </c>
      <c r="T423" s="9">
        <v>1.8195685334495532E-2</v>
      </c>
    </row>
    <row r="424" spans="1:20" x14ac:dyDescent="0.25">
      <c r="A424">
        <v>13073</v>
      </c>
      <c r="B424" t="s">
        <v>1678</v>
      </c>
      <c r="D424" t="s">
        <v>1049</v>
      </c>
      <c r="E424">
        <v>143723</v>
      </c>
      <c r="F424">
        <v>107841</v>
      </c>
      <c r="G424">
        <v>23736</v>
      </c>
      <c r="H424">
        <v>575</v>
      </c>
      <c r="I424">
        <v>5743</v>
      </c>
      <c r="J424">
        <v>0</v>
      </c>
      <c r="K424">
        <v>1378</v>
      </c>
      <c r="L424">
        <v>4450</v>
      </c>
      <c r="M424" s="12">
        <v>75.033919414429135</v>
      </c>
      <c r="N424" s="12">
        <v>24.966080585570854</v>
      </c>
      <c r="O424" s="9">
        <v>0.16515101966978146</v>
      </c>
      <c r="P424" s="9">
        <v>4.0007514454888917E-3</v>
      </c>
      <c r="Q424" s="9">
        <v>3.9958809654682965E-2</v>
      </c>
      <c r="R424" s="9">
        <v>0</v>
      </c>
      <c r="S424" s="9">
        <v>9.587887811971639E-3</v>
      </c>
      <c r="T424" s="9">
        <v>3.0962337273783596E-2</v>
      </c>
    </row>
    <row r="425" spans="1:20" x14ac:dyDescent="0.25">
      <c r="A425">
        <v>13075</v>
      </c>
      <c r="B425" t="s">
        <v>1679</v>
      </c>
      <c r="D425" t="s">
        <v>1049</v>
      </c>
      <c r="E425">
        <v>17190</v>
      </c>
      <c r="F425">
        <v>11910</v>
      </c>
      <c r="G425">
        <v>4685</v>
      </c>
      <c r="H425">
        <v>53</v>
      </c>
      <c r="I425">
        <v>96</v>
      </c>
      <c r="J425">
        <v>0</v>
      </c>
      <c r="K425">
        <v>223</v>
      </c>
      <c r="L425">
        <v>223</v>
      </c>
      <c r="M425" s="12">
        <v>69.284467713787095</v>
      </c>
      <c r="N425" s="12">
        <v>30.715532286212916</v>
      </c>
      <c r="O425" s="9">
        <v>0.27254217568353695</v>
      </c>
      <c r="P425" s="9">
        <v>3.0831878999418266E-3</v>
      </c>
      <c r="Q425" s="9">
        <v>5.5846422338568938E-3</v>
      </c>
      <c r="R425" s="9">
        <v>0</v>
      </c>
      <c r="S425" s="9">
        <v>1.2972658522396742E-2</v>
      </c>
      <c r="T425" s="9">
        <v>1.2972658522396742E-2</v>
      </c>
    </row>
    <row r="426" spans="1:20" x14ac:dyDescent="0.25">
      <c r="A426">
        <v>13077</v>
      </c>
      <c r="B426" t="s">
        <v>1680</v>
      </c>
      <c r="D426" t="s">
        <v>1049</v>
      </c>
      <c r="E426">
        <v>138015</v>
      </c>
      <c r="F426">
        <v>106038</v>
      </c>
      <c r="G426">
        <v>24223</v>
      </c>
      <c r="H426">
        <v>185</v>
      </c>
      <c r="I426">
        <v>2519</v>
      </c>
      <c r="J426">
        <v>42</v>
      </c>
      <c r="K426">
        <v>1625</v>
      </c>
      <c r="L426">
        <v>3383</v>
      </c>
      <c r="M426" s="12">
        <v>76.830779263123574</v>
      </c>
      <c r="N426" s="12">
        <v>23.169220736876426</v>
      </c>
      <c r="O426" s="9">
        <v>0.17550990834329602</v>
      </c>
      <c r="P426" s="9">
        <v>1.3404340107959279E-3</v>
      </c>
      <c r="Q426" s="9">
        <v>1.8251639314567258E-2</v>
      </c>
      <c r="R426" s="9">
        <v>3.0431474839691337E-4</v>
      </c>
      <c r="S426" s="9">
        <v>1.177408252726153E-2</v>
      </c>
      <c r="T426" s="9">
        <v>2.451182842444662E-2</v>
      </c>
    </row>
    <row r="427" spans="1:20" x14ac:dyDescent="0.25">
      <c r="A427">
        <v>13079</v>
      </c>
      <c r="B427" t="s">
        <v>1681</v>
      </c>
      <c r="D427" t="s">
        <v>1049</v>
      </c>
      <c r="E427">
        <v>12385</v>
      </c>
      <c r="F427">
        <v>9144</v>
      </c>
      <c r="G427">
        <v>2885</v>
      </c>
      <c r="H427">
        <v>18</v>
      </c>
      <c r="I427">
        <v>136</v>
      </c>
      <c r="J427">
        <v>0</v>
      </c>
      <c r="K427">
        <v>18</v>
      </c>
      <c r="L427">
        <v>184</v>
      </c>
      <c r="M427" s="12">
        <v>73.83124747678643</v>
      </c>
      <c r="N427" s="12">
        <v>26.168752523213563</v>
      </c>
      <c r="O427" s="9">
        <v>0.23294307630197819</v>
      </c>
      <c r="P427" s="9">
        <v>1.4533710133225676E-3</v>
      </c>
      <c r="Q427" s="9">
        <v>1.0981025433992733E-2</v>
      </c>
      <c r="R427" s="9">
        <v>0</v>
      </c>
      <c r="S427" s="9">
        <v>1.4533710133225676E-3</v>
      </c>
      <c r="T427" s="9">
        <v>1.485668146951958E-2</v>
      </c>
    </row>
    <row r="428" spans="1:20" x14ac:dyDescent="0.25">
      <c r="A428">
        <v>13081</v>
      </c>
      <c r="B428" t="s">
        <v>1682</v>
      </c>
      <c r="D428" t="s">
        <v>1049</v>
      </c>
      <c r="E428">
        <v>23005</v>
      </c>
      <c r="F428">
        <v>12313</v>
      </c>
      <c r="G428">
        <v>9931</v>
      </c>
      <c r="H428">
        <v>0</v>
      </c>
      <c r="I428">
        <v>282</v>
      </c>
      <c r="J428">
        <v>49</v>
      </c>
      <c r="K428">
        <v>75</v>
      </c>
      <c r="L428">
        <v>355</v>
      </c>
      <c r="M428" s="12">
        <v>53.523147141925662</v>
      </c>
      <c r="N428" s="12">
        <v>46.476852858074331</v>
      </c>
      <c r="O428" s="9">
        <v>0.43168876331232342</v>
      </c>
      <c r="P428" s="9">
        <v>0</v>
      </c>
      <c r="Q428" s="9">
        <v>1.2258204738100412E-2</v>
      </c>
      <c r="R428" s="9">
        <v>2.1299717452727667E-3</v>
      </c>
      <c r="S428" s="9">
        <v>3.2601608346011736E-3</v>
      </c>
      <c r="T428" s="9">
        <v>1.5431427950445555E-2</v>
      </c>
    </row>
    <row r="429" spans="1:20" x14ac:dyDescent="0.25">
      <c r="A429">
        <v>13083</v>
      </c>
      <c r="B429" t="s">
        <v>1683</v>
      </c>
      <c r="D429" t="s">
        <v>1049</v>
      </c>
      <c r="E429">
        <v>16282</v>
      </c>
      <c r="F429">
        <v>15484</v>
      </c>
      <c r="G429">
        <v>113</v>
      </c>
      <c r="H429">
        <v>109</v>
      </c>
      <c r="I429">
        <v>251</v>
      </c>
      <c r="J429">
        <v>137</v>
      </c>
      <c r="K429">
        <v>33</v>
      </c>
      <c r="L429">
        <v>155</v>
      </c>
      <c r="M429" s="12">
        <v>95.098882201203779</v>
      </c>
      <c r="N429" s="12">
        <v>4.9011177987962169</v>
      </c>
      <c r="O429" s="9">
        <v>6.9401793391475246E-3</v>
      </c>
      <c r="P429" s="9">
        <v>6.6945092740449573E-3</v>
      </c>
      <c r="Q429" s="9">
        <v>1.5415796585186095E-2</v>
      </c>
      <c r="R429" s="9">
        <v>8.4141997297629278E-3</v>
      </c>
      <c r="S429" s="9">
        <v>2.0267780370961798E-3</v>
      </c>
      <c r="T429" s="9">
        <v>9.5197150227244818E-3</v>
      </c>
    </row>
    <row r="430" spans="1:20" x14ac:dyDescent="0.25">
      <c r="A430">
        <v>13085</v>
      </c>
      <c r="B430" t="s">
        <v>1684</v>
      </c>
      <c r="D430" t="s">
        <v>1049</v>
      </c>
      <c r="E430">
        <v>23397</v>
      </c>
      <c r="F430">
        <v>22609</v>
      </c>
      <c r="G430">
        <v>276</v>
      </c>
      <c r="H430">
        <v>18</v>
      </c>
      <c r="I430">
        <v>64</v>
      </c>
      <c r="J430">
        <v>0</v>
      </c>
      <c r="K430">
        <v>60</v>
      </c>
      <c r="L430">
        <v>370</v>
      </c>
      <c r="M430" s="12">
        <v>96.632046843612429</v>
      </c>
      <c r="N430" s="12">
        <v>3.3679531563875709</v>
      </c>
      <c r="O430" s="9">
        <v>1.1796384151814335E-2</v>
      </c>
      <c r="P430" s="9">
        <v>7.6932940120528277E-4</v>
      </c>
      <c r="Q430" s="9">
        <v>2.7353934265076721E-3</v>
      </c>
      <c r="R430" s="9">
        <v>0</v>
      </c>
      <c r="S430" s="9">
        <v>2.5644313373509426E-3</v>
      </c>
      <c r="T430" s="9">
        <v>1.581399324699748E-2</v>
      </c>
    </row>
    <row r="431" spans="1:20" x14ac:dyDescent="0.25">
      <c r="A431">
        <v>13087</v>
      </c>
      <c r="B431" t="s">
        <v>1685</v>
      </c>
      <c r="D431" t="s">
        <v>1049</v>
      </c>
      <c r="E431">
        <v>27023</v>
      </c>
      <c r="F431">
        <v>14159</v>
      </c>
      <c r="G431">
        <v>11382</v>
      </c>
      <c r="H431">
        <v>39</v>
      </c>
      <c r="I431">
        <v>119</v>
      </c>
      <c r="J431">
        <v>0</v>
      </c>
      <c r="K431">
        <v>1119</v>
      </c>
      <c r="L431">
        <v>205</v>
      </c>
      <c r="M431" s="12">
        <v>52.396107019945973</v>
      </c>
      <c r="N431" s="12">
        <v>47.603892980054027</v>
      </c>
      <c r="O431" s="9">
        <v>0.42119675831698922</v>
      </c>
      <c r="P431" s="9">
        <v>1.4432150390408171E-3</v>
      </c>
      <c r="Q431" s="9">
        <v>4.4036561447655699E-3</v>
      </c>
      <c r="R431" s="9">
        <v>0</v>
      </c>
      <c r="S431" s="9">
        <v>4.1409169966324981E-2</v>
      </c>
      <c r="T431" s="9">
        <v>7.5861303334196798E-3</v>
      </c>
    </row>
    <row r="432" spans="1:20" x14ac:dyDescent="0.25">
      <c r="A432">
        <v>13089</v>
      </c>
      <c r="B432" t="s">
        <v>1686</v>
      </c>
      <c r="D432" t="s">
        <v>1049</v>
      </c>
      <c r="E432">
        <v>736066</v>
      </c>
      <c r="F432">
        <v>254989</v>
      </c>
      <c r="G432">
        <v>397343</v>
      </c>
      <c r="H432">
        <v>4891</v>
      </c>
      <c r="I432">
        <v>44568</v>
      </c>
      <c r="J432">
        <v>247</v>
      </c>
      <c r="K432">
        <v>14409</v>
      </c>
      <c r="L432">
        <v>19619</v>
      </c>
      <c r="M432" s="12">
        <v>34.642138069140536</v>
      </c>
      <c r="N432" s="12">
        <v>65.357861930859457</v>
      </c>
      <c r="O432" s="9">
        <v>0.53981979876804531</v>
      </c>
      <c r="P432" s="9">
        <v>6.6447845709488012E-3</v>
      </c>
      <c r="Q432" s="9">
        <v>6.0548918167664313E-2</v>
      </c>
      <c r="R432" s="9">
        <v>3.355677344151204E-4</v>
      </c>
      <c r="S432" s="9">
        <v>1.9575690223431051E-2</v>
      </c>
      <c r="T432" s="9">
        <v>2.6653859844090067E-2</v>
      </c>
    </row>
    <row r="433" spans="1:20" x14ac:dyDescent="0.25">
      <c r="A433">
        <v>13091</v>
      </c>
      <c r="B433" t="s">
        <v>1687</v>
      </c>
      <c r="D433" t="s">
        <v>1049</v>
      </c>
      <c r="E433">
        <v>21063</v>
      </c>
      <c r="F433">
        <v>14116</v>
      </c>
      <c r="G433">
        <v>5852</v>
      </c>
      <c r="H433">
        <v>8</v>
      </c>
      <c r="I433">
        <v>118</v>
      </c>
      <c r="J433">
        <v>0</v>
      </c>
      <c r="K433">
        <v>295</v>
      </c>
      <c r="L433">
        <v>674</v>
      </c>
      <c r="M433" s="12">
        <v>67.01799363813322</v>
      </c>
      <c r="N433" s="12">
        <v>32.98200636186678</v>
      </c>
      <c r="O433" s="9">
        <v>0.27783316716517115</v>
      </c>
      <c r="P433" s="9">
        <v>3.7981294212600296E-4</v>
      </c>
      <c r="Q433" s="9">
        <v>5.6022408963585435E-3</v>
      </c>
      <c r="R433" s="9">
        <v>0</v>
      </c>
      <c r="S433" s="9">
        <v>1.4005602240896359E-2</v>
      </c>
      <c r="T433" s="9">
        <v>3.1999240374115751E-2</v>
      </c>
    </row>
    <row r="434" spans="1:20" x14ac:dyDescent="0.25">
      <c r="A434">
        <v>13093</v>
      </c>
      <c r="B434" t="s">
        <v>1688</v>
      </c>
      <c r="D434" t="s">
        <v>1049</v>
      </c>
      <c r="E434">
        <v>14053</v>
      </c>
      <c r="F434">
        <v>6158</v>
      </c>
      <c r="G434">
        <v>6986</v>
      </c>
      <c r="H434">
        <v>1</v>
      </c>
      <c r="I434">
        <v>13</v>
      </c>
      <c r="J434">
        <v>0</v>
      </c>
      <c r="K434">
        <v>644</v>
      </c>
      <c r="L434">
        <v>251</v>
      </c>
      <c r="M434" s="12">
        <v>43.81982494840959</v>
      </c>
      <c r="N434" s="12">
        <v>56.18017505159041</v>
      </c>
      <c r="O434" s="9">
        <v>0.4971180530847506</v>
      </c>
      <c r="P434" s="9">
        <v>7.1159183092578101E-5</v>
      </c>
      <c r="Q434" s="9">
        <v>9.2506938020351531E-4</v>
      </c>
      <c r="R434" s="9">
        <v>0</v>
      </c>
      <c r="S434" s="9">
        <v>4.5826513911620292E-2</v>
      </c>
      <c r="T434" s="9">
        <v>1.7860954956237102E-2</v>
      </c>
    </row>
    <row r="435" spans="1:20" x14ac:dyDescent="0.25">
      <c r="A435">
        <v>13095</v>
      </c>
      <c r="B435" t="s">
        <v>1689</v>
      </c>
      <c r="D435" t="s">
        <v>1049</v>
      </c>
      <c r="E435">
        <v>91522</v>
      </c>
      <c r="F435">
        <v>25240</v>
      </c>
      <c r="G435">
        <v>62752</v>
      </c>
      <c r="H435">
        <v>145</v>
      </c>
      <c r="I435">
        <v>784</v>
      </c>
      <c r="J435">
        <v>26</v>
      </c>
      <c r="K435">
        <v>940</v>
      </c>
      <c r="L435">
        <v>1635</v>
      </c>
      <c r="M435" s="12">
        <v>27.578068661086952</v>
      </c>
      <c r="N435" s="12">
        <v>72.421931338913055</v>
      </c>
      <c r="O435" s="9">
        <v>0.6856493520683552</v>
      </c>
      <c r="P435" s="9">
        <v>1.5843185245077685E-3</v>
      </c>
      <c r="Q435" s="9">
        <v>8.5662463669937284E-3</v>
      </c>
      <c r="R435" s="9">
        <v>2.8408470094622059E-4</v>
      </c>
      <c r="S435" s="9">
        <v>1.0270754572671051E-2</v>
      </c>
      <c r="T435" s="9">
        <v>1.7864557155656564E-2</v>
      </c>
    </row>
    <row r="436" spans="1:20" x14ac:dyDescent="0.25">
      <c r="A436">
        <v>13097</v>
      </c>
      <c r="B436" t="s">
        <v>1690</v>
      </c>
      <c r="D436" t="s">
        <v>1049</v>
      </c>
      <c r="E436">
        <v>140152</v>
      </c>
      <c r="F436">
        <v>67714</v>
      </c>
      <c r="G436">
        <v>63019</v>
      </c>
      <c r="H436">
        <v>166</v>
      </c>
      <c r="I436">
        <v>2320</v>
      </c>
      <c r="J436">
        <v>15</v>
      </c>
      <c r="K436">
        <v>4119</v>
      </c>
      <c r="L436">
        <v>2799</v>
      </c>
      <c r="M436" s="12">
        <v>48.314686911353391</v>
      </c>
      <c r="N436" s="12">
        <v>51.685313088646609</v>
      </c>
      <c r="O436" s="9">
        <v>0.44964752554369541</v>
      </c>
      <c r="P436" s="9">
        <v>1.1844283349506251E-3</v>
      </c>
      <c r="Q436" s="9">
        <v>1.655345624750271E-2</v>
      </c>
      <c r="R436" s="9">
        <v>1.0702665677264684E-4</v>
      </c>
      <c r="S436" s="9">
        <v>2.9389519949768822E-2</v>
      </c>
      <c r="T436" s="9">
        <v>1.99711741537759E-2</v>
      </c>
    </row>
    <row r="437" spans="1:20" x14ac:dyDescent="0.25">
      <c r="A437">
        <v>13099</v>
      </c>
      <c r="B437" t="s">
        <v>1691</v>
      </c>
      <c r="D437" t="s">
        <v>1049</v>
      </c>
      <c r="E437">
        <v>10405</v>
      </c>
      <c r="F437">
        <v>4807</v>
      </c>
      <c r="G437">
        <v>5302</v>
      </c>
      <c r="H437">
        <v>8</v>
      </c>
      <c r="I437">
        <v>79</v>
      </c>
      <c r="J437">
        <v>0</v>
      </c>
      <c r="K437">
        <v>139</v>
      </c>
      <c r="L437">
        <v>70</v>
      </c>
      <c r="M437" s="12">
        <v>46.19894281595387</v>
      </c>
      <c r="N437" s="12">
        <v>53.80105718404613</v>
      </c>
      <c r="O437" s="9">
        <v>0.50956271023546373</v>
      </c>
      <c r="P437" s="9">
        <v>7.6886112445939453E-4</v>
      </c>
      <c r="Q437" s="9">
        <v>7.5925036040365209E-3</v>
      </c>
      <c r="R437" s="9">
        <v>0</v>
      </c>
      <c r="S437" s="9">
        <v>1.335896203748198E-2</v>
      </c>
      <c r="T437" s="9">
        <v>6.7275348390197021E-3</v>
      </c>
    </row>
    <row r="438" spans="1:20" x14ac:dyDescent="0.25">
      <c r="A438">
        <v>13101</v>
      </c>
      <c r="B438" t="s">
        <v>1692</v>
      </c>
      <c r="D438" t="s">
        <v>1049</v>
      </c>
      <c r="E438">
        <v>4011</v>
      </c>
      <c r="F438">
        <v>3135</v>
      </c>
      <c r="G438">
        <v>108</v>
      </c>
      <c r="H438">
        <v>78</v>
      </c>
      <c r="I438">
        <v>0</v>
      </c>
      <c r="J438">
        <v>0</v>
      </c>
      <c r="K438">
        <v>547</v>
      </c>
      <c r="L438">
        <v>143</v>
      </c>
      <c r="M438" s="12">
        <v>78.160059835452515</v>
      </c>
      <c r="N438" s="12">
        <v>21.839940164547496</v>
      </c>
      <c r="O438" s="9">
        <v>2.6925953627524309E-2</v>
      </c>
      <c r="P438" s="9">
        <v>1.944652206432311E-2</v>
      </c>
      <c r="Q438" s="9">
        <v>0</v>
      </c>
      <c r="R438" s="9">
        <v>0</v>
      </c>
      <c r="S438" s="9">
        <v>0.13637496883570183</v>
      </c>
      <c r="T438" s="9">
        <v>3.5651957117925702E-2</v>
      </c>
    </row>
    <row r="439" spans="1:20" x14ac:dyDescent="0.25">
      <c r="A439">
        <v>13103</v>
      </c>
      <c r="B439" t="s">
        <v>1693</v>
      </c>
      <c r="D439" t="s">
        <v>1049</v>
      </c>
      <c r="E439">
        <v>57087</v>
      </c>
      <c r="F439">
        <v>47042</v>
      </c>
      <c r="G439">
        <v>7617</v>
      </c>
      <c r="H439">
        <v>72</v>
      </c>
      <c r="I439">
        <v>571</v>
      </c>
      <c r="J439">
        <v>35</v>
      </c>
      <c r="K439">
        <v>544</v>
      </c>
      <c r="L439">
        <v>1206</v>
      </c>
      <c r="M439" s="12">
        <v>82.404049958834761</v>
      </c>
      <c r="N439" s="12">
        <v>17.595950041165239</v>
      </c>
      <c r="O439" s="9">
        <v>0.13342792579746701</v>
      </c>
      <c r="P439" s="9">
        <v>1.2612328551158758E-3</v>
      </c>
      <c r="Q439" s="9">
        <v>1.0002277225988404E-2</v>
      </c>
      <c r="R439" s="9">
        <v>6.1309930457021744E-4</v>
      </c>
      <c r="S439" s="9">
        <v>9.5293149053199497E-3</v>
      </c>
      <c r="T439" s="9">
        <v>2.1125650323190918E-2</v>
      </c>
    </row>
    <row r="440" spans="1:20" x14ac:dyDescent="0.25">
      <c r="A440">
        <v>13105</v>
      </c>
      <c r="B440" t="s">
        <v>1694</v>
      </c>
      <c r="D440" t="s">
        <v>1049</v>
      </c>
      <c r="E440">
        <v>19288</v>
      </c>
      <c r="F440">
        <v>13161</v>
      </c>
      <c r="G440">
        <v>5891</v>
      </c>
      <c r="H440">
        <v>0</v>
      </c>
      <c r="I440">
        <v>36</v>
      </c>
      <c r="J440">
        <v>0</v>
      </c>
      <c r="K440">
        <v>109</v>
      </c>
      <c r="L440">
        <v>91</v>
      </c>
      <c r="M440" s="12">
        <v>68.234135213604318</v>
      </c>
      <c r="N440" s="12">
        <v>31.765864786395685</v>
      </c>
      <c r="O440" s="9">
        <v>0.30542306097055166</v>
      </c>
      <c r="P440" s="9">
        <v>0</v>
      </c>
      <c r="Q440" s="9">
        <v>1.8664454583160513E-3</v>
      </c>
      <c r="R440" s="9">
        <v>0</v>
      </c>
      <c r="S440" s="9">
        <v>5.6511820821235998E-3</v>
      </c>
      <c r="T440" s="9">
        <v>4.7179593529655742E-3</v>
      </c>
    </row>
    <row r="441" spans="1:20" x14ac:dyDescent="0.25">
      <c r="A441">
        <v>13107</v>
      </c>
      <c r="B441" t="s">
        <v>1695</v>
      </c>
      <c r="D441" t="s">
        <v>1049</v>
      </c>
      <c r="E441">
        <v>22502</v>
      </c>
      <c r="F441">
        <v>13901</v>
      </c>
      <c r="G441">
        <v>7714</v>
      </c>
      <c r="H441">
        <v>0</v>
      </c>
      <c r="I441">
        <v>75</v>
      </c>
      <c r="J441">
        <v>0</v>
      </c>
      <c r="K441">
        <v>359</v>
      </c>
      <c r="L441">
        <v>453</v>
      </c>
      <c r="M441" s="12">
        <v>61.776730957248247</v>
      </c>
      <c r="N441" s="12">
        <v>38.22326904275176</v>
      </c>
      <c r="O441" s="9">
        <v>0.34281397209136966</v>
      </c>
      <c r="P441" s="9">
        <v>0</v>
      </c>
      <c r="Q441" s="9">
        <v>3.3330370633721448E-3</v>
      </c>
      <c r="R441" s="9">
        <v>0</v>
      </c>
      <c r="S441" s="9">
        <v>1.5954137410008E-2</v>
      </c>
      <c r="T441" s="9">
        <v>2.0131543862767755E-2</v>
      </c>
    </row>
    <row r="442" spans="1:20" x14ac:dyDescent="0.25">
      <c r="A442">
        <v>13109</v>
      </c>
      <c r="B442" t="s">
        <v>1696</v>
      </c>
      <c r="D442" t="s">
        <v>1049</v>
      </c>
      <c r="E442">
        <v>10757</v>
      </c>
      <c r="F442">
        <v>6356</v>
      </c>
      <c r="G442">
        <v>3250</v>
      </c>
      <c r="H442">
        <v>1</v>
      </c>
      <c r="I442">
        <v>82</v>
      </c>
      <c r="J442">
        <v>0</v>
      </c>
      <c r="K442">
        <v>999</v>
      </c>
      <c r="L442">
        <v>69</v>
      </c>
      <c r="M442" s="12">
        <v>59.087106070465744</v>
      </c>
      <c r="N442" s="12">
        <v>40.912893929534256</v>
      </c>
      <c r="O442" s="9">
        <v>0.3021288463326206</v>
      </c>
      <c r="P442" s="9">
        <v>9.2962721948498646E-5</v>
      </c>
      <c r="Q442" s="9">
        <v>7.6229431997768896E-3</v>
      </c>
      <c r="R442" s="9">
        <v>0</v>
      </c>
      <c r="S442" s="9">
        <v>9.286975922655015E-2</v>
      </c>
      <c r="T442" s="9">
        <v>6.4144278144464073E-3</v>
      </c>
    </row>
    <row r="443" spans="1:20" x14ac:dyDescent="0.25">
      <c r="A443">
        <v>13111</v>
      </c>
      <c r="B443" t="s">
        <v>1697</v>
      </c>
      <c r="D443" t="s">
        <v>1049</v>
      </c>
      <c r="E443">
        <v>24480</v>
      </c>
      <c r="F443">
        <v>23753</v>
      </c>
      <c r="G443">
        <v>52</v>
      </c>
      <c r="H443">
        <v>73</v>
      </c>
      <c r="I443">
        <v>140</v>
      </c>
      <c r="J443">
        <v>24</v>
      </c>
      <c r="K443">
        <v>56</v>
      </c>
      <c r="L443">
        <v>382</v>
      </c>
      <c r="M443" s="12">
        <v>97.03022875816994</v>
      </c>
      <c r="N443" s="12">
        <v>2.969771241830065</v>
      </c>
      <c r="O443" s="9">
        <v>2.1241830065359475E-3</v>
      </c>
      <c r="P443" s="9">
        <v>2.9820261437908495E-3</v>
      </c>
      <c r="Q443" s="9">
        <v>5.7189542483660127E-3</v>
      </c>
      <c r="R443" s="9">
        <v>9.8039215686274508E-4</v>
      </c>
      <c r="S443" s="9">
        <v>2.2875816993464053E-3</v>
      </c>
      <c r="T443" s="9">
        <v>1.5604575163398693E-2</v>
      </c>
    </row>
    <row r="444" spans="1:20" x14ac:dyDescent="0.25">
      <c r="A444">
        <v>13113</v>
      </c>
      <c r="B444" t="s">
        <v>1698</v>
      </c>
      <c r="D444" t="s">
        <v>1049</v>
      </c>
      <c r="E444">
        <v>110306</v>
      </c>
      <c r="F444">
        <v>76243</v>
      </c>
      <c r="G444">
        <v>23341</v>
      </c>
      <c r="H444">
        <v>340</v>
      </c>
      <c r="I444">
        <v>4926</v>
      </c>
      <c r="J444">
        <v>88</v>
      </c>
      <c r="K444">
        <v>1825</v>
      </c>
      <c r="L444">
        <v>3543</v>
      </c>
      <c r="M444" s="12">
        <v>69.119540188203715</v>
      </c>
      <c r="N444" s="12">
        <v>30.880459811796275</v>
      </c>
      <c r="O444" s="9">
        <v>0.21160227004877341</v>
      </c>
      <c r="P444" s="9">
        <v>3.0823345964861386E-3</v>
      </c>
      <c r="Q444" s="9">
        <v>4.4657588889090348E-2</v>
      </c>
      <c r="R444" s="9">
        <v>7.9778071909052996E-4</v>
      </c>
      <c r="S444" s="9">
        <v>1.6544884231138833E-2</v>
      </c>
      <c r="T444" s="9">
        <v>3.21197396333835E-2</v>
      </c>
    </row>
    <row r="445" spans="1:20" x14ac:dyDescent="0.25">
      <c r="A445">
        <v>13115</v>
      </c>
      <c r="B445" t="s">
        <v>1699</v>
      </c>
      <c r="D445" t="s">
        <v>1049</v>
      </c>
      <c r="E445">
        <v>96471</v>
      </c>
      <c r="F445">
        <v>75642</v>
      </c>
      <c r="G445">
        <v>13977</v>
      </c>
      <c r="H445">
        <v>103</v>
      </c>
      <c r="I445">
        <v>1484</v>
      </c>
      <c r="J445">
        <v>0</v>
      </c>
      <c r="K445">
        <v>3660</v>
      </c>
      <c r="L445">
        <v>1605</v>
      </c>
      <c r="M445" s="12">
        <v>78.409055571104275</v>
      </c>
      <c r="N445" s="12">
        <v>21.590944428895732</v>
      </c>
      <c r="O445" s="9">
        <v>0.1448829181826663</v>
      </c>
      <c r="P445" s="9">
        <v>1.0676783696654953E-3</v>
      </c>
      <c r="Q445" s="9">
        <v>1.5382861170714515E-2</v>
      </c>
      <c r="R445" s="9">
        <v>0</v>
      </c>
      <c r="S445" s="9">
        <v>3.7938862456074883E-2</v>
      </c>
      <c r="T445" s="9">
        <v>1.6637124109836116E-2</v>
      </c>
    </row>
    <row r="446" spans="1:20" x14ac:dyDescent="0.25">
      <c r="A446">
        <v>13117</v>
      </c>
      <c r="B446" t="s">
        <v>1700</v>
      </c>
      <c r="D446" t="s">
        <v>1049</v>
      </c>
      <c r="E446">
        <v>211300</v>
      </c>
      <c r="F446">
        <v>175339</v>
      </c>
      <c r="G446">
        <v>6230</v>
      </c>
      <c r="H446">
        <v>495</v>
      </c>
      <c r="I446">
        <v>22318</v>
      </c>
      <c r="J446">
        <v>41</v>
      </c>
      <c r="K446">
        <v>2505</v>
      </c>
      <c r="L446">
        <v>4372</v>
      </c>
      <c r="M446" s="12">
        <v>82.981069569332703</v>
      </c>
      <c r="N446" s="12">
        <v>17.018930430667297</v>
      </c>
      <c r="O446" s="9">
        <v>2.9484145764316138E-2</v>
      </c>
      <c r="P446" s="9">
        <v>2.342640795078088E-3</v>
      </c>
      <c r="Q446" s="9">
        <v>0.10562233790818741</v>
      </c>
      <c r="R446" s="9">
        <v>1.9403691433980124E-4</v>
      </c>
      <c r="S446" s="9">
        <v>1.1855182205395172E-2</v>
      </c>
      <c r="T446" s="9">
        <v>2.0690960719356364E-2</v>
      </c>
    </row>
    <row r="447" spans="1:20" x14ac:dyDescent="0.25">
      <c r="A447">
        <v>13119</v>
      </c>
      <c r="B447" t="s">
        <v>1701</v>
      </c>
      <c r="D447" t="s">
        <v>1049</v>
      </c>
      <c r="E447">
        <v>22328</v>
      </c>
      <c r="F447">
        <v>19238</v>
      </c>
      <c r="G447">
        <v>2183</v>
      </c>
      <c r="H447">
        <v>12</v>
      </c>
      <c r="I447">
        <v>154</v>
      </c>
      <c r="J447">
        <v>0</v>
      </c>
      <c r="K447">
        <v>488</v>
      </c>
      <c r="L447">
        <v>253</v>
      </c>
      <c r="M447" s="12">
        <v>86.160874238624146</v>
      </c>
      <c r="N447" s="12">
        <v>13.83912576137585</v>
      </c>
      <c r="O447" s="9">
        <v>9.7769616624865635E-2</v>
      </c>
      <c r="P447" s="9">
        <v>5.3744177714080976E-4</v>
      </c>
      <c r="Q447" s="9">
        <v>6.8971694733070583E-3</v>
      </c>
      <c r="R447" s="9">
        <v>0</v>
      </c>
      <c r="S447" s="9">
        <v>2.1855965603726261E-2</v>
      </c>
      <c r="T447" s="9">
        <v>1.1331064134718738E-2</v>
      </c>
    </row>
    <row r="448" spans="1:20" x14ac:dyDescent="0.25">
      <c r="A448">
        <v>13121</v>
      </c>
      <c r="B448" t="s">
        <v>1702</v>
      </c>
      <c r="D448" t="s">
        <v>1049</v>
      </c>
      <c r="E448">
        <v>1010420</v>
      </c>
      <c r="F448">
        <v>454897</v>
      </c>
      <c r="G448">
        <v>445952</v>
      </c>
      <c r="H448">
        <v>3756</v>
      </c>
      <c r="I448">
        <v>67503</v>
      </c>
      <c r="J448">
        <v>356</v>
      </c>
      <c r="K448">
        <v>14229</v>
      </c>
      <c r="L448">
        <v>23727</v>
      </c>
      <c r="M448" s="12">
        <v>45.020585499099383</v>
      </c>
      <c r="N448" s="12">
        <v>54.979414500900617</v>
      </c>
      <c r="O448" s="9">
        <v>0.44135310069080186</v>
      </c>
      <c r="P448" s="9">
        <v>3.7172660873696088E-3</v>
      </c>
      <c r="Q448" s="9">
        <v>6.6806872389699332E-2</v>
      </c>
      <c r="R448" s="9">
        <v>3.5232873458561787E-4</v>
      </c>
      <c r="S448" s="9">
        <v>1.4082262821401001E-2</v>
      </c>
      <c r="T448" s="9">
        <v>2.3482314285148749E-2</v>
      </c>
    </row>
    <row r="449" spans="1:20" x14ac:dyDescent="0.25">
      <c r="A449">
        <v>13123</v>
      </c>
      <c r="B449" t="s">
        <v>1703</v>
      </c>
      <c r="D449" t="s">
        <v>1049</v>
      </c>
      <c r="E449">
        <v>29614</v>
      </c>
      <c r="F449">
        <v>27031</v>
      </c>
      <c r="G449">
        <v>518</v>
      </c>
      <c r="H449">
        <v>253</v>
      </c>
      <c r="I449">
        <v>145</v>
      </c>
      <c r="J449">
        <v>3</v>
      </c>
      <c r="K449">
        <v>1189</v>
      </c>
      <c r="L449">
        <v>475</v>
      </c>
      <c r="M449" s="12">
        <v>91.277774025798607</v>
      </c>
      <c r="N449" s="12">
        <v>8.7222259742013915</v>
      </c>
      <c r="O449" s="9">
        <v>1.749172688593233E-2</v>
      </c>
      <c r="P449" s="9">
        <v>8.5432565678395349E-3</v>
      </c>
      <c r="Q449" s="9">
        <v>4.8963328155602077E-3</v>
      </c>
      <c r="R449" s="9">
        <v>1.0130343756331464E-4</v>
      </c>
      <c r="S449" s="9">
        <v>4.0149929087593704E-2</v>
      </c>
      <c r="T449" s="9">
        <v>1.6039710947524818E-2</v>
      </c>
    </row>
    <row r="450" spans="1:20" x14ac:dyDescent="0.25">
      <c r="A450">
        <v>13125</v>
      </c>
      <c r="B450" t="s">
        <v>1704</v>
      </c>
      <c r="D450" t="s">
        <v>1049</v>
      </c>
      <c r="E450">
        <v>3027</v>
      </c>
      <c r="F450">
        <v>2671</v>
      </c>
      <c r="G450">
        <v>267</v>
      </c>
      <c r="H450">
        <v>24</v>
      </c>
      <c r="I450">
        <v>0</v>
      </c>
      <c r="J450">
        <v>0</v>
      </c>
      <c r="K450">
        <v>9</v>
      </c>
      <c r="L450">
        <v>56</v>
      </c>
      <c r="M450" s="12">
        <v>88.2391807069706</v>
      </c>
      <c r="N450" s="12">
        <v>11.760819293029403</v>
      </c>
      <c r="O450" s="9">
        <v>8.820614469772052E-2</v>
      </c>
      <c r="P450" s="9">
        <v>7.9286422200198214E-3</v>
      </c>
      <c r="Q450" s="9">
        <v>0</v>
      </c>
      <c r="R450" s="9">
        <v>0</v>
      </c>
      <c r="S450" s="9">
        <v>2.973240832507433E-3</v>
      </c>
      <c r="T450" s="9">
        <v>1.8500165180046251E-2</v>
      </c>
    </row>
    <row r="451" spans="1:20" x14ac:dyDescent="0.25">
      <c r="A451">
        <v>13127</v>
      </c>
      <c r="B451" t="s">
        <v>1705</v>
      </c>
      <c r="D451" t="s">
        <v>1049</v>
      </c>
      <c r="E451">
        <v>83467</v>
      </c>
      <c r="F451">
        <v>56466</v>
      </c>
      <c r="G451">
        <v>21570</v>
      </c>
      <c r="H451">
        <v>365</v>
      </c>
      <c r="I451">
        <v>1076</v>
      </c>
      <c r="J451">
        <v>39</v>
      </c>
      <c r="K451">
        <v>1780</v>
      </c>
      <c r="L451">
        <v>2171</v>
      </c>
      <c r="M451" s="12">
        <v>67.650688295973254</v>
      </c>
      <c r="N451" s="12">
        <v>32.349311704026739</v>
      </c>
      <c r="O451" s="9">
        <v>0.25842548552122396</v>
      </c>
      <c r="P451" s="9">
        <v>4.3729857308876562E-3</v>
      </c>
      <c r="Q451" s="9">
        <v>1.2891322319000323E-2</v>
      </c>
      <c r="R451" s="9">
        <v>4.6725053014963995E-4</v>
      </c>
      <c r="S451" s="9">
        <v>2.1325793427342542E-2</v>
      </c>
      <c r="T451" s="9">
        <v>2.6010279511663292E-2</v>
      </c>
    </row>
    <row r="452" spans="1:20" x14ac:dyDescent="0.25">
      <c r="A452">
        <v>13129</v>
      </c>
      <c r="B452" t="s">
        <v>1706</v>
      </c>
      <c r="D452" t="s">
        <v>1049</v>
      </c>
      <c r="E452">
        <v>56424</v>
      </c>
      <c r="F452">
        <v>50879</v>
      </c>
      <c r="G452">
        <v>2298</v>
      </c>
      <c r="H452">
        <v>472</v>
      </c>
      <c r="I452">
        <v>636</v>
      </c>
      <c r="J452">
        <v>10</v>
      </c>
      <c r="K452">
        <v>1253</v>
      </c>
      <c r="L452">
        <v>876</v>
      </c>
      <c r="M452" s="12">
        <v>90.17262157946972</v>
      </c>
      <c r="N452" s="12">
        <v>9.8273784205302714</v>
      </c>
      <c r="O452" s="9">
        <v>4.0727350063802639E-2</v>
      </c>
      <c r="P452" s="9">
        <v>8.365234651921169E-3</v>
      </c>
      <c r="Q452" s="9">
        <v>1.1271799234368354E-2</v>
      </c>
      <c r="R452" s="9">
        <v>1.7722954771019425E-4</v>
      </c>
      <c r="S452" s="9">
        <v>2.2206862328087339E-2</v>
      </c>
      <c r="T452" s="9">
        <v>1.5525308379413016E-2</v>
      </c>
    </row>
    <row r="453" spans="1:20" x14ac:dyDescent="0.25">
      <c r="A453">
        <v>13131</v>
      </c>
      <c r="B453" t="s">
        <v>1707</v>
      </c>
      <c r="D453" t="s">
        <v>1049</v>
      </c>
      <c r="E453">
        <v>25048</v>
      </c>
      <c r="F453">
        <v>16626</v>
      </c>
      <c r="G453">
        <v>7203</v>
      </c>
      <c r="H453">
        <v>127</v>
      </c>
      <c r="I453">
        <v>136</v>
      </c>
      <c r="J453">
        <v>76</v>
      </c>
      <c r="K453">
        <v>509</v>
      </c>
      <c r="L453">
        <v>371</v>
      </c>
      <c r="M453" s="12">
        <v>66.376557010539756</v>
      </c>
      <c r="N453" s="12">
        <v>33.623442989460237</v>
      </c>
      <c r="O453" s="9">
        <v>0.28756786969019482</v>
      </c>
      <c r="P453" s="9">
        <v>5.0702650910252316E-3</v>
      </c>
      <c r="Q453" s="9">
        <v>5.4295752155860749E-3</v>
      </c>
      <c r="R453" s="9">
        <v>3.0341743851804537E-3</v>
      </c>
      <c r="S453" s="9">
        <v>2.0320983711274353E-2</v>
      </c>
      <c r="T453" s="9">
        <v>1.4811561801341425E-2</v>
      </c>
    </row>
    <row r="454" spans="1:20" x14ac:dyDescent="0.25">
      <c r="A454">
        <v>13133</v>
      </c>
      <c r="B454" t="s">
        <v>1708</v>
      </c>
      <c r="D454" t="s">
        <v>1049</v>
      </c>
      <c r="E454">
        <v>16732</v>
      </c>
      <c r="F454">
        <v>9877</v>
      </c>
      <c r="G454">
        <v>6009</v>
      </c>
      <c r="H454">
        <v>9</v>
      </c>
      <c r="I454">
        <v>162</v>
      </c>
      <c r="J454">
        <v>3</v>
      </c>
      <c r="K454">
        <v>423</v>
      </c>
      <c r="L454">
        <v>249</v>
      </c>
      <c r="M454" s="12">
        <v>59.030600047812577</v>
      </c>
      <c r="N454" s="12">
        <v>40.969399952187423</v>
      </c>
      <c r="O454" s="9">
        <v>0.35913220176906524</v>
      </c>
      <c r="P454" s="9">
        <v>5.3789146545541475E-4</v>
      </c>
      <c r="Q454" s="9">
        <v>9.6820463781974661E-3</v>
      </c>
      <c r="R454" s="9">
        <v>1.7929715515180492E-4</v>
      </c>
      <c r="S454" s="9">
        <v>2.5280898876404494E-2</v>
      </c>
      <c r="T454" s="9">
        <v>1.4881663877599809E-2</v>
      </c>
    </row>
    <row r="455" spans="1:20" x14ac:dyDescent="0.25">
      <c r="A455">
        <v>13135</v>
      </c>
      <c r="B455" t="s">
        <v>1709</v>
      </c>
      <c r="D455" t="s">
        <v>1049</v>
      </c>
      <c r="E455">
        <v>889954</v>
      </c>
      <c r="F455">
        <v>450971</v>
      </c>
      <c r="G455">
        <v>237488</v>
      </c>
      <c r="H455">
        <v>2972</v>
      </c>
      <c r="I455">
        <v>99875</v>
      </c>
      <c r="J455">
        <v>371</v>
      </c>
      <c r="K455">
        <v>72430</v>
      </c>
      <c r="L455">
        <v>25847</v>
      </c>
      <c r="M455" s="12">
        <v>50.673517957107897</v>
      </c>
      <c r="N455" s="12">
        <v>49.326482042892103</v>
      </c>
      <c r="O455" s="9">
        <v>0.26685424190463775</v>
      </c>
      <c r="P455" s="9">
        <v>3.339498445987096E-3</v>
      </c>
      <c r="Q455" s="9">
        <v>0.11222490151176354</v>
      </c>
      <c r="R455" s="9">
        <v>4.1687547895733937E-4</v>
      </c>
      <c r="S455" s="9">
        <v>8.1386228951159267E-2</v>
      </c>
      <c r="T455" s="9">
        <v>2.904307413641604E-2</v>
      </c>
    </row>
    <row r="456" spans="1:20" x14ac:dyDescent="0.25">
      <c r="A456">
        <v>13137</v>
      </c>
      <c r="B456" t="s">
        <v>1710</v>
      </c>
      <c r="D456" t="s">
        <v>1049</v>
      </c>
      <c r="E456">
        <v>43878</v>
      </c>
      <c r="F456">
        <v>37877</v>
      </c>
      <c r="G456">
        <v>1381</v>
      </c>
      <c r="H456">
        <v>51</v>
      </c>
      <c r="I456">
        <v>1029</v>
      </c>
      <c r="J456">
        <v>92</v>
      </c>
      <c r="K456">
        <v>2713</v>
      </c>
      <c r="L456">
        <v>735</v>
      </c>
      <c r="M456" s="12">
        <v>86.323442271753507</v>
      </c>
      <c r="N456" s="12">
        <v>13.676557728246502</v>
      </c>
      <c r="O456" s="9">
        <v>3.1473631432608597E-2</v>
      </c>
      <c r="P456" s="9">
        <v>1.1623136879529605E-3</v>
      </c>
      <c r="Q456" s="9">
        <v>2.3451387939286202E-2</v>
      </c>
      <c r="R456" s="9">
        <v>2.0967227312092621E-3</v>
      </c>
      <c r="S456" s="9">
        <v>6.1830530106203561E-2</v>
      </c>
      <c r="T456" s="9">
        <v>1.6750991385204431E-2</v>
      </c>
    </row>
    <row r="457" spans="1:20" x14ac:dyDescent="0.25">
      <c r="A457">
        <v>13139</v>
      </c>
      <c r="B457" t="s">
        <v>1711</v>
      </c>
      <c r="D457" t="s">
        <v>1049</v>
      </c>
      <c r="E457">
        <v>192865</v>
      </c>
      <c r="F457">
        <v>162214</v>
      </c>
      <c r="G457">
        <v>14421</v>
      </c>
      <c r="H457">
        <v>510</v>
      </c>
      <c r="I457">
        <v>3328</v>
      </c>
      <c r="J457">
        <v>32</v>
      </c>
      <c r="K457">
        <v>8460</v>
      </c>
      <c r="L457">
        <v>3900</v>
      </c>
      <c r="M457" s="12">
        <v>84.10753635962979</v>
      </c>
      <c r="N457" s="12">
        <v>15.892463640370208</v>
      </c>
      <c r="O457" s="9">
        <v>7.4772509268140927E-2</v>
      </c>
      <c r="P457" s="9">
        <v>2.644336712208021E-3</v>
      </c>
      <c r="Q457" s="9">
        <v>1.7255593290643714E-2</v>
      </c>
      <c r="R457" s="9">
        <v>1.6591916625618956E-4</v>
      </c>
      <c r="S457" s="9">
        <v>4.3864879578980116E-2</v>
      </c>
      <c r="T457" s="9">
        <v>2.0221398387473104E-2</v>
      </c>
    </row>
    <row r="458" spans="1:20" x14ac:dyDescent="0.25">
      <c r="A458">
        <v>13141</v>
      </c>
      <c r="B458" t="s">
        <v>1712</v>
      </c>
      <c r="D458" t="s">
        <v>1049</v>
      </c>
      <c r="E458">
        <v>8667</v>
      </c>
      <c r="F458">
        <v>2121</v>
      </c>
      <c r="G458">
        <v>6328</v>
      </c>
      <c r="H458">
        <v>0</v>
      </c>
      <c r="I458">
        <v>47</v>
      </c>
      <c r="J458">
        <v>13</v>
      </c>
      <c r="K458">
        <v>113</v>
      </c>
      <c r="L458">
        <v>45</v>
      </c>
      <c r="M458" s="12">
        <v>24.472135687088958</v>
      </c>
      <c r="N458" s="12">
        <v>75.527864312911035</v>
      </c>
      <c r="O458" s="9">
        <v>0.73012576439367716</v>
      </c>
      <c r="P458" s="9">
        <v>0</v>
      </c>
      <c r="Q458" s="9">
        <v>5.422868351217261E-3</v>
      </c>
      <c r="R458" s="9">
        <v>1.4999423099111573E-3</v>
      </c>
      <c r="S458" s="9">
        <v>1.303796007845852E-2</v>
      </c>
      <c r="T458" s="9">
        <v>5.1921079958463139E-3</v>
      </c>
    </row>
    <row r="459" spans="1:20" x14ac:dyDescent="0.25">
      <c r="A459">
        <v>13143</v>
      </c>
      <c r="B459" t="s">
        <v>1713</v>
      </c>
      <c r="D459" t="s">
        <v>1049</v>
      </c>
      <c r="E459">
        <v>28722</v>
      </c>
      <c r="F459">
        <v>26416</v>
      </c>
      <c r="G459">
        <v>1237</v>
      </c>
      <c r="H459">
        <v>67</v>
      </c>
      <c r="I459">
        <v>221</v>
      </c>
      <c r="J459">
        <v>0</v>
      </c>
      <c r="K459">
        <v>192</v>
      </c>
      <c r="L459">
        <v>589</v>
      </c>
      <c r="M459" s="12">
        <v>91.971311190028544</v>
      </c>
      <c r="N459" s="12">
        <v>8.0286888099714506</v>
      </c>
      <c r="O459" s="9">
        <v>4.3068031474131331E-2</v>
      </c>
      <c r="P459" s="9">
        <v>2.3327066360281316E-3</v>
      </c>
      <c r="Q459" s="9">
        <v>7.6944502471972707E-3</v>
      </c>
      <c r="R459" s="9">
        <v>0</v>
      </c>
      <c r="S459" s="9">
        <v>6.6847712554836012E-3</v>
      </c>
      <c r="T459" s="9">
        <v>2.0506928486874174E-2</v>
      </c>
    </row>
    <row r="460" spans="1:20" x14ac:dyDescent="0.25">
      <c r="A460">
        <v>13145</v>
      </c>
      <c r="B460" t="s">
        <v>1714</v>
      </c>
      <c r="D460" t="s">
        <v>1049</v>
      </c>
      <c r="E460">
        <v>33198</v>
      </c>
      <c r="F460">
        <v>26242</v>
      </c>
      <c r="G460">
        <v>5318</v>
      </c>
      <c r="H460">
        <v>39</v>
      </c>
      <c r="I460">
        <v>340</v>
      </c>
      <c r="J460">
        <v>0</v>
      </c>
      <c r="K460">
        <v>233</v>
      </c>
      <c r="L460">
        <v>1026</v>
      </c>
      <c r="M460" s="12">
        <v>79.046930537984224</v>
      </c>
      <c r="N460" s="12">
        <v>20.953069462015783</v>
      </c>
      <c r="O460" s="9">
        <v>0.16019037291403096</v>
      </c>
      <c r="P460" s="9">
        <v>1.1747695644315922E-3</v>
      </c>
      <c r="Q460" s="9">
        <v>1.0241580818121574E-2</v>
      </c>
      <c r="R460" s="9">
        <v>0</v>
      </c>
      <c r="S460" s="9">
        <v>7.0184950900656663E-3</v>
      </c>
      <c r="T460" s="9">
        <v>3.0905476233508044E-2</v>
      </c>
    </row>
    <row r="461" spans="1:20" x14ac:dyDescent="0.25">
      <c r="A461">
        <v>13147</v>
      </c>
      <c r="B461" t="s">
        <v>1715</v>
      </c>
      <c r="D461" t="s">
        <v>1049</v>
      </c>
      <c r="E461">
        <v>25535</v>
      </c>
      <c r="F461">
        <v>19636</v>
      </c>
      <c r="G461">
        <v>4854</v>
      </c>
      <c r="H461">
        <v>9</v>
      </c>
      <c r="I461">
        <v>234</v>
      </c>
      <c r="J461">
        <v>5</v>
      </c>
      <c r="K461">
        <v>440</v>
      </c>
      <c r="L461">
        <v>357</v>
      </c>
      <c r="M461" s="12">
        <v>76.898374779714118</v>
      </c>
      <c r="N461" s="12">
        <v>23.101625220285882</v>
      </c>
      <c r="O461" s="9">
        <v>0.19009203054630899</v>
      </c>
      <c r="P461" s="9">
        <v>3.5245741139612298E-4</v>
      </c>
      <c r="Q461" s="9">
        <v>9.163892696299197E-3</v>
      </c>
      <c r="R461" s="9">
        <v>1.9580967299784609E-4</v>
      </c>
      <c r="S461" s="9">
        <v>1.7231251223810456E-2</v>
      </c>
      <c r="T461" s="9">
        <v>1.3980810652046212E-2</v>
      </c>
    </row>
    <row r="462" spans="1:20" x14ac:dyDescent="0.25">
      <c r="A462">
        <v>13149</v>
      </c>
      <c r="B462" t="s">
        <v>1716</v>
      </c>
      <c r="D462" t="s">
        <v>1049</v>
      </c>
      <c r="E462">
        <v>11607</v>
      </c>
      <c r="F462">
        <v>9901</v>
      </c>
      <c r="G462">
        <v>1162</v>
      </c>
      <c r="H462">
        <v>5</v>
      </c>
      <c r="I462">
        <v>61</v>
      </c>
      <c r="J462">
        <v>10</v>
      </c>
      <c r="K462">
        <v>3</v>
      </c>
      <c r="L462">
        <v>465</v>
      </c>
      <c r="M462" s="12">
        <v>85.301972947359346</v>
      </c>
      <c r="N462" s="12">
        <v>14.698027052640647</v>
      </c>
      <c r="O462" s="9">
        <v>0.1001120013784785</v>
      </c>
      <c r="P462" s="9">
        <v>4.307745326096321E-4</v>
      </c>
      <c r="Q462" s="9">
        <v>5.2554492978375122E-3</v>
      </c>
      <c r="R462" s="9">
        <v>8.6154906521926421E-4</v>
      </c>
      <c r="S462" s="9">
        <v>2.5846471956577927E-4</v>
      </c>
      <c r="T462" s="9">
        <v>4.0062031532695788E-2</v>
      </c>
    </row>
    <row r="463" spans="1:20" x14ac:dyDescent="0.25">
      <c r="A463">
        <v>13151</v>
      </c>
      <c r="B463" t="s">
        <v>1717</v>
      </c>
      <c r="D463" t="s">
        <v>1049</v>
      </c>
      <c r="E463">
        <v>217506</v>
      </c>
      <c r="F463">
        <v>110446</v>
      </c>
      <c r="G463">
        <v>90021</v>
      </c>
      <c r="H463">
        <v>137</v>
      </c>
      <c r="I463">
        <v>7177</v>
      </c>
      <c r="J463">
        <v>15</v>
      </c>
      <c r="K463">
        <v>2908</v>
      </c>
      <c r="L463">
        <v>6802</v>
      </c>
      <c r="M463" s="12">
        <v>50.778369332340255</v>
      </c>
      <c r="N463" s="12">
        <v>49.221630667659745</v>
      </c>
      <c r="O463" s="9">
        <v>0.41387823784171474</v>
      </c>
      <c r="P463" s="9">
        <v>6.2986768181107645E-4</v>
      </c>
      <c r="Q463" s="9">
        <v>3.2996790893124787E-2</v>
      </c>
      <c r="R463" s="9">
        <v>6.896361479683319E-5</v>
      </c>
      <c r="S463" s="9">
        <v>1.3369746121946061E-2</v>
      </c>
      <c r="T463" s="9">
        <v>3.127270052320396E-2</v>
      </c>
    </row>
    <row r="464" spans="1:20" x14ac:dyDescent="0.25">
      <c r="A464">
        <v>13153</v>
      </c>
      <c r="B464" t="s">
        <v>1718</v>
      </c>
      <c r="D464" t="s">
        <v>1049</v>
      </c>
      <c r="E464">
        <v>150341</v>
      </c>
      <c r="F464">
        <v>92820</v>
      </c>
      <c r="G464">
        <v>44935</v>
      </c>
      <c r="H464">
        <v>603</v>
      </c>
      <c r="I464">
        <v>4553</v>
      </c>
      <c r="J464">
        <v>0</v>
      </c>
      <c r="K464">
        <v>2335</v>
      </c>
      <c r="L464">
        <v>5095</v>
      </c>
      <c r="M464" s="12">
        <v>61.739645206563743</v>
      </c>
      <c r="N464" s="12">
        <v>38.260354793436257</v>
      </c>
      <c r="O464" s="9">
        <v>0.29888719644009287</v>
      </c>
      <c r="P464" s="9">
        <v>4.0108819284160671E-3</v>
      </c>
      <c r="Q464" s="9">
        <v>3.0284486600461617E-2</v>
      </c>
      <c r="R464" s="9">
        <v>0</v>
      </c>
      <c r="S464" s="9">
        <v>1.5531358711196546E-2</v>
      </c>
      <c r="T464" s="9">
        <v>3.3889624254195463E-2</v>
      </c>
    </row>
    <row r="465" spans="1:20" x14ac:dyDescent="0.25">
      <c r="A465">
        <v>13155</v>
      </c>
      <c r="B465" t="s">
        <v>1719</v>
      </c>
      <c r="D465" t="s">
        <v>1049</v>
      </c>
      <c r="E465">
        <v>9278</v>
      </c>
      <c r="F465">
        <v>6367</v>
      </c>
      <c r="G465">
        <v>2605</v>
      </c>
      <c r="H465">
        <v>0</v>
      </c>
      <c r="I465">
        <v>45</v>
      </c>
      <c r="J465">
        <v>0</v>
      </c>
      <c r="K465">
        <v>16</v>
      </c>
      <c r="L465">
        <v>245</v>
      </c>
      <c r="M465" s="12">
        <v>68.624703599913772</v>
      </c>
      <c r="N465" s="12">
        <v>31.375296400086228</v>
      </c>
      <c r="O465" s="9">
        <v>0.28077171804268164</v>
      </c>
      <c r="P465" s="9">
        <v>0</v>
      </c>
      <c r="Q465" s="9">
        <v>4.8501832291442124E-3</v>
      </c>
      <c r="R465" s="9">
        <v>0</v>
      </c>
      <c r="S465" s="9">
        <v>1.7245095925846087E-3</v>
      </c>
      <c r="T465" s="9">
        <v>2.6406553136451821E-2</v>
      </c>
    </row>
    <row r="466" spans="1:20" x14ac:dyDescent="0.25">
      <c r="A466">
        <v>13157</v>
      </c>
      <c r="B466" t="s">
        <v>1720</v>
      </c>
      <c r="D466" t="s">
        <v>1049</v>
      </c>
      <c r="E466">
        <v>63851</v>
      </c>
      <c r="F466">
        <v>55968</v>
      </c>
      <c r="G466">
        <v>4433</v>
      </c>
      <c r="H466">
        <v>55</v>
      </c>
      <c r="I466">
        <v>1102</v>
      </c>
      <c r="J466">
        <v>17</v>
      </c>
      <c r="K466">
        <v>983</v>
      </c>
      <c r="L466">
        <v>1293</v>
      </c>
      <c r="M466" s="12">
        <v>87.65406963085934</v>
      </c>
      <c r="N466" s="12">
        <v>12.345930369140655</v>
      </c>
      <c r="O466" s="9">
        <v>6.9427260340480176E-2</v>
      </c>
      <c r="P466" s="9">
        <v>8.6138040124665236E-4</v>
      </c>
      <c r="Q466" s="9">
        <v>1.7258930948614744E-2</v>
      </c>
      <c r="R466" s="9">
        <v>2.6624485129441984E-4</v>
      </c>
      <c r="S466" s="9">
        <v>1.5395216989553805E-2</v>
      </c>
      <c r="T466" s="9">
        <v>2.0250270160216754E-2</v>
      </c>
    </row>
    <row r="467" spans="1:20" x14ac:dyDescent="0.25">
      <c r="A467">
        <v>13159</v>
      </c>
      <c r="B467" t="s">
        <v>1721</v>
      </c>
      <c r="D467" t="s">
        <v>1049</v>
      </c>
      <c r="E467">
        <v>13732</v>
      </c>
      <c r="F467">
        <v>10357</v>
      </c>
      <c r="G467">
        <v>2858</v>
      </c>
      <c r="H467">
        <v>26</v>
      </c>
      <c r="I467">
        <v>41</v>
      </c>
      <c r="J467">
        <v>0</v>
      </c>
      <c r="K467">
        <v>286</v>
      </c>
      <c r="L467">
        <v>164</v>
      </c>
      <c r="M467" s="12">
        <v>75.422371103990685</v>
      </c>
      <c r="N467" s="12">
        <v>24.577628896009323</v>
      </c>
      <c r="O467" s="9">
        <v>0.20812700262161374</v>
      </c>
      <c r="P467" s="9">
        <v>1.8933877075444218E-3</v>
      </c>
      <c r="Q467" s="9">
        <v>2.9857267695892805E-3</v>
      </c>
      <c r="R467" s="9">
        <v>0</v>
      </c>
      <c r="S467" s="9">
        <v>2.0827264782988641E-2</v>
      </c>
      <c r="T467" s="9">
        <v>1.1942907078357122E-2</v>
      </c>
    </row>
    <row r="468" spans="1:20" x14ac:dyDescent="0.25">
      <c r="A468">
        <v>13161</v>
      </c>
      <c r="B468" t="s">
        <v>1722</v>
      </c>
      <c r="D468" t="s">
        <v>1049</v>
      </c>
      <c r="E468">
        <v>14999</v>
      </c>
      <c r="F468">
        <v>11511</v>
      </c>
      <c r="G468">
        <v>2514</v>
      </c>
      <c r="H468">
        <v>0</v>
      </c>
      <c r="I468">
        <v>0</v>
      </c>
      <c r="J468">
        <v>0</v>
      </c>
      <c r="K468">
        <v>801</v>
      </c>
      <c r="L468">
        <v>173</v>
      </c>
      <c r="M468" s="12">
        <v>76.7451163410894</v>
      </c>
      <c r="N468" s="12">
        <v>23.254883658910593</v>
      </c>
      <c r="O468" s="9">
        <v>0.16761117407827189</v>
      </c>
      <c r="P468" s="9">
        <v>0</v>
      </c>
      <c r="Q468" s="9">
        <v>0</v>
      </c>
      <c r="R468" s="9">
        <v>0</v>
      </c>
      <c r="S468" s="9">
        <v>5.3403560237349157E-2</v>
      </c>
      <c r="T468" s="9">
        <v>1.1534102273484899E-2</v>
      </c>
    </row>
    <row r="469" spans="1:20" x14ac:dyDescent="0.25">
      <c r="A469">
        <v>13163</v>
      </c>
      <c r="B469" t="s">
        <v>1723</v>
      </c>
      <c r="D469" t="s">
        <v>1049</v>
      </c>
      <c r="E469">
        <v>15954</v>
      </c>
      <c r="F469">
        <v>6913</v>
      </c>
      <c r="G469">
        <v>8667</v>
      </c>
      <c r="H469">
        <v>14</v>
      </c>
      <c r="I469">
        <v>16</v>
      </c>
      <c r="J469">
        <v>0</v>
      </c>
      <c r="K469">
        <v>132</v>
      </c>
      <c r="L469">
        <v>212</v>
      </c>
      <c r="M469" s="12">
        <v>43.330826125109688</v>
      </c>
      <c r="N469" s="12">
        <v>56.669173874890312</v>
      </c>
      <c r="O469" s="9">
        <v>0.54324934185784124</v>
      </c>
      <c r="P469" s="9">
        <v>8.7752287827504074E-4</v>
      </c>
      <c r="Q469" s="9">
        <v>1.0028832894571893E-3</v>
      </c>
      <c r="R469" s="9">
        <v>0</v>
      </c>
      <c r="S469" s="9">
        <v>8.2737871380218122E-3</v>
      </c>
      <c r="T469" s="9">
        <v>1.3288203585307759E-2</v>
      </c>
    </row>
    <row r="470" spans="1:20" x14ac:dyDescent="0.25">
      <c r="A470">
        <v>13165</v>
      </c>
      <c r="B470" t="s">
        <v>1724</v>
      </c>
      <c r="D470" t="s">
        <v>1049</v>
      </c>
      <c r="E470">
        <v>8929</v>
      </c>
      <c r="F470">
        <v>5461</v>
      </c>
      <c r="G470">
        <v>3193</v>
      </c>
      <c r="H470">
        <v>130</v>
      </c>
      <c r="I470">
        <v>76</v>
      </c>
      <c r="J470">
        <v>0</v>
      </c>
      <c r="K470">
        <v>0</v>
      </c>
      <c r="L470">
        <v>69</v>
      </c>
      <c r="M470" s="12">
        <v>61.160264307313248</v>
      </c>
      <c r="N470" s="12">
        <v>38.839735692686752</v>
      </c>
      <c r="O470" s="9">
        <v>0.35759883525590774</v>
      </c>
      <c r="P470" s="9">
        <v>1.455930115354463E-2</v>
      </c>
      <c r="Q470" s="9">
        <v>8.5115914436107061E-3</v>
      </c>
      <c r="R470" s="9">
        <v>0</v>
      </c>
      <c r="S470" s="9">
        <v>0</v>
      </c>
      <c r="T470" s="9">
        <v>7.7276290738044571E-3</v>
      </c>
    </row>
    <row r="471" spans="1:20" x14ac:dyDescent="0.25">
      <c r="A471">
        <v>13167</v>
      </c>
      <c r="B471" t="s">
        <v>1725</v>
      </c>
      <c r="D471" t="s">
        <v>1049</v>
      </c>
      <c r="E471">
        <v>9800</v>
      </c>
      <c r="F471">
        <v>6367</v>
      </c>
      <c r="G471">
        <v>3309</v>
      </c>
      <c r="H471">
        <v>0</v>
      </c>
      <c r="I471">
        <v>17</v>
      </c>
      <c r="J471">
        <v>0</v>
      </c>
      <c r="K471">
        <v>0</v>
      </c>
      <c r="L471">
        <v>107</v>
      </c>
      <c r="M471" s="12">
        <v>64.969387755102034</v>
      </c>
      <c r="N471" s="12">
        <v>35.030612244897959</v>
      </c>
      <c r="O471" s="9">
        <v>0.33765306122448979</v>
      </c>
      <c r="P471" s="9">
        <v>0</v>
      </c>
      <c r="Q471" s="9">
        <v>1.7346938775510204E-3</v>
      </c>
      <c r="R471" s="9">
        <v>0</v>
      </c>
      <c r="S471" s="9">
        <v>0</v>
      </c>
      <c r="T471" s="9">
        <v>1.0918367346938776E-2</v>
      </c>
    </row>
    <row r="472" spans="1:20" x14ac:dyDescent="0.25">
      <c r="A472">
        <v>13169</v>
      </c>
      <c r="B472" t="s">
        <v>1726</v>
      </c>
      <c r="D472" t="s">
        <v>1049</v>
      </c>
      <c r="E472">
        <v>28540</v>
      </c>
      <c r="F472">
        <v>20846</v>
      </c>
      <c r="G472">
        <v>7108</v>
      </c>
      <c r="H472">
        <v>48</v>
      </c>
      <c r="I472">
        <v>198</v>
      </c>
      <c r="J472">
        <v>0</v>
      </c>
      <c r="K472">
        <v>8</v>
      </c>
      <c r="L472">
        <v>332</v>
      </c>
      <c r="M472" s="12">
        <v>73.041345480028028</v>
      </c>
      <c r="N472" s="12">
        <v>26.958654519971969</v>
      </c>
      <c r="O472" s="9">
        <v>0.24905395935529082</v>
      </c>
      <c r="P472" s="9">
        <v>1.6818500350385423E-3</v>
      </c>
      <c r="Q472" s="9">
        <v>6.9376313945339876E-3</v>
      </c>
      <c r="R472" s="9">
        <v>0</v>
      </c>
      <c r="S472" s="9">
        <v>2.8030833917309038E-4</v>
      </c>
      <c r="T472" s="9">
        <v>1.1632796075683252E-2</v>
      </c>
    </row>
    <row r="473" spans="1:20" x14ac:dyDescent="0.25">
      <c r="A473">
        <v>13171</v>
      </c>
      <c r="B473" t="s">
        <v>1727</v>
      </c>
      <c r="D473" t="s">
        <v>1049</v>
      </c>
      <c r="E473">
        <v>18282</v>
      </c>
      <c r="F473">
        <v>12116</v>
      </c>
      <c r="G473">
        <v>5293</v>
      </c>
      <c r="H473">
        <v>16</v>
      </c>
      <c r="I473">
        <v>138</v>
      </c>
      <c r="J473">
        <v>0</v>
      </c>
      <c r="K473">
        <v>14</v>
      </c>
      <c r="L473">
        <v>705</v>
      </c>
      <c r="M473" s="12">
        <v>66.272836669948589</v>
      </c>
      <c r="N473" s="12">
        <v>33.727163330051418</v>
      </c>
      <c r="O473" s="9">
        <v>0.28951974619844656</v>
      </c>
      <c r="P473" s="9">
        <v>8.7517777048462964E-4</v>
      </c>
      <c r="Q473" s="9">
        <v>7.5484082704299314E-3</v>
      </c>
      <c r="R473" s="9">
        <v>0</v>
      </c>
      <c r="S473" s="9">
        <v>7.6578054917405094E-4</v>
      </c>
      <c r="T473" s="9">
        <v>3.8562520511978997E-2</v>
      </c>
    </row>
    <row r="474" spans="1:20" x14ac:dyDescent="0.25">
      <c r="A474">
        <v>13173</v>
      </c>
      <c r="B474" t="s">
        <v>1728</v>
      </c>
      <c r="D474" t="s">
        <v>1049</v>
      </c>
      <c r="E474">
        <v>10388</v>
      </c>
      <c r="F474">
        <v>7679</v>
      </c>
      <c r="G474">
        <v>2499</v>
      </c>
      <c r="H474">
        <v>0</v>
      </c>
      <c r="I474">
        <v>29</v>
      </c>
      <c r="J474">
        <v>0</v>
      </c>
      <c r="K474">
        <v>57</v>
      </c>
      <c r="L474">
        <v>124</v>
      </c>
      <c r="M474" s="12">
        <v>73.921832884097043</v>
      </c>
      <c r="N474" s="12">
        <v>26.078167115902968</v>
      </c>
      <c r="O474" s="9">
        <v>0.24056603773584906</v>
      </c>
      <c r="P474" s="9">
        <v>0</v>
      </c>
      <c r="Q474" s="9">
        <v>2.7916827108201772E-3</v>
      </c>
      <c r="R474" s="9">
        <v>0</v>
      </c>
      <c r="S474" s="9">
        <v>5.4871005005775898E-3</v>
      </c>
      <c r="T474" s="9">
        <v>1.1936850211782826E-2</v>
      </c>
    </row>
    <row r="475" spans="1:20" x14ac:dyDescent="0.25">
      <c r="A475">
        <v>13175</v>
      </c>
      <c r="B475" t="s">
        <v>1729</v>
      </c>
      <c r="D475" t="s">
        <v>1049</v>
      </c>
      <c r="E475">
        <v>47451</v>
      </c>
      <c r="F475">
        <v>28363</v>
      </c>
      <c r="G475">
        <v>17490</v>
      </c>
      <c r="H475">
        <v>37</v>
      </c>
      <c r="I475">
        <v>522</v>
      </c>
      <c r="J475">
        <v>7</v>
      </c>
      <c r="K475">
        <v>631</v>
      </c>
      <c r="L475">
        <v>401</v>
      </c>
      <c r="M475" s="12">
        <v>59.773239763124067</v>
      </c>
      <c r="N475" s="12">
        <v>40.226760236875933</v>
      </c>
      <c r="O475" s="9">
        <v>0.36859075678067904</v>
      </c>
      <c r="P475" s="9">
        <v>7.7975174390423809E-4</v>
      </c>
      <c r="Q475" s="9">
        <v>1.1000821900486818E-2</v>
      </c>
      <c r="R475" s="9">
        <v>1.4752060019809909E-4</v>
      </c>
      <c r="S475" s="9">
        <v>1.329792838928579E-2</v>
      </c>
      <c r="T475" s="9">
        <v>8.4508229542053902E-3</v>
      </c>
    </row>
    <row r="476" spans="1:20" x14ac:dyDescent="0.25">
      <c r="A476">
        <v>13177</v>
      </c>
      <c r="B476" t="s">
        <v>1730</v>
      </c>
      <c r="D476" t="s">
        <v>1049</v>
      </c>
      <c r="E476">
        <v>29216</v>
      </c>
      <c r="F476">
        <v>21774</v>
      </c>
      <c r="G476">
        <v>5708</v>
      </c>
      <c r="H476">
        <v>19</v>
      </c>
      <c r="I476">
        <v>725</v>
      </c>
      <c r="J476">
        <v>24</v>
      </c>
      <c r="K476">
        <v>199</v>
      </c>
      <c r="L476">
        <v>767</v>
      </c>
      <c r="M476" s="12">
        <v>74.5276560788609</v>
      </c>
      <c r="N476" s="12">
        <v>25.4723439211391</v>
      </c>
      <c r="O476" s="9">
        <v>0.1953723986856517</v>
      </c>
      <c r="P476" s="9">
        <v>6.5032858707557504E-4</v>
      </c>
      <c r="Q476" s="9">
        <v>2.4815169769989046E-2</v>
      </c>
      <c r="R476" s="9">
        <v>8.2146768893756844E-4</v>
      </c>
      <c r="S476" s="9">
        <v>6.8113362541073388E-3</v>
      </c>
      <c r="T476" s="9">
        <v>2.625273822562979E-2</v>
      </c>
    </row>
    <row r="477" spans="1:20" x14ac:dyDescent="0.25">
      <c r="A477">
        <v>13179</v>
      </c>
      <c r="B477" t="s">
        <v>1731</v>
      </c>
      <c r="D477" t="s">
        <v>1049</v>
      </c>
      <c r="E477">
        <v>62120</v>
      </c>
      <c r="F477">
        <v>29100</v>
      </c>
      <c r="G477">
        <v>25506</v>
      </c>
      <c r="H477">
        <v>306</v>
      </c>
      <c r="I477">
        <v>1360</v>
      </c>
      <c r="J477">
        <v>329</v>
      </c>
      <c r="K477">
        <v>2235</v>
      </c>
      <c r="L477">
        <v>3284</v>
      </c>
      <c r="M477" s="12">
        <v>46.844816484224083</v>
      </c>
      <c r="N477" s="12">
        <v>53.155183515775917</v>
      </c>
      <c r="O477" s="9">
        <v>0.41059240180296203</v>
      </c>
      <c r="P477" s="9">
        <v>4.925949774629749E-3</v>
      </c>
      <c r="Q477" s="9">
        <v>2.1893110109465552E-2</v>
      </c>
      <c r="R477" s="9">
        <v>5.2962009014810045E-3</v>
      </c>
      <c r="S477" s="9">
        <v>3.5978750804893753E-2</v>
      </c>
      <c r="T477" s="9">
        <v>5.2865421764327111E-2</v>
      </c>
    </row>
    <row r="478" spans="1:20" x14ac:dyDescent="0.25">
      <c r="A478">
        <v>13181</v>
      </c>
      <c r="B478" t="s">
        <v>1732</v>
      </c>
      <c r="D478" t="s">
        <v>1049</v>
      </c>
      <c r="E478">
        <v>7768</v>
      </c>
      <c r="F478">
        <v>5160</v>
      </c>
      <c r="G478">
        <v>2503</v>
      </c>
      <c r="H478">
        <v>4</v>
      </c>
      <c r="I478">
        <v>18</v>
      </c>
      <c r="J478">
        <v>2</v>
      </c>
      <c r="K478">
        <v>41</v>
      </c>
      <c r="L478">
        <v>40</v>
      </c>
      <c r="M478" s="12">
        <v>66.42636457260555</v>
      </c>
      <c r="N478" s="12">
        <v>33.573635427394436</v>
      </c>
      <c r="O478" s="9">
        <v>0.32221936148300723</v>
      </c>
      <c r="P478" s="9">
        <v>5.1493305870236867E-4</v>
      </c>
      <c r="Q478" s="9">
        <v>2.3171987641606591E-3</v>
      </c>
      <c r="R478" s="9">
        <v>2.5746652935118434E-4</v>
      </c>
      <c r="S478" s="9">
        <v>5.2780638516992792E-3</v>
      </c>
      <c r="T478" s="9">
        <v>5.1493305870236872E-3</v>
      </c>
    </row>
    <row r="479" spans="1:20" x14ac:dyDescent="0.25">
      <c r="A479">
        <v>13183</v>
      </c>
      <c r="B479" t="s">
        <v>1733</v>
      </c>
      <c r="D479" t="s">
        <v>1049</v>
      </c>
      <c r="E479">
        <v>17857</v>
      </c>
      <c r="F479">
        <v>11527</v>
      </c>
      <c r="G479">
        <v>4308</v>
      </c>
      <c r="H479">
        <v>39</v>
      </c>
      <c r="I479">
        <v>176</v>
      </c>
      <c r="J479">
        <v>29</v>
      </c>
      <c r="K479">
        <v>838</v>
      </c>
      <c r="L479">
        <v>940</v>
      </c>
      <c r="M479" s="12">
        <v>64.551716413731313</v>
      </c>
      <c r="N479" s="12">
        <v>35.448283586268694</v>
      </c>
      <c r="O479" s="9">
        <v>0.24124992999944</v>
      </c>
      <c r="P479" s="9">
        <v>2.1840174721397773E-3</v>
      </c>
      <c r="Q479" s="9">
        <v>9.8560788486307897E-3</v>
      </c>
      <c r="R479" s="9">
        <v>1.6240129921039367E-3</v>
      </c>
      <c r="S479" s="9">
        <v>4.6928375427003413E-2</v>
      </c>
      <c r="T479" s="9">
        <v>5.2640421123368988E-2</v>
      </c>
    </row>
    <row r="480" spans="1:20" x14ac:dyDescent="0.25">
      <c r="A480">
        <v>13185</v>
      </c>
      <c r="B480" t="s">
        <v>1734</v>
      </c>
      <c r="D480" t="s">
        <v>1049</v>
      </c>
      <c r="E480">
        <v>113941</v>
      </c>
      <c r="F480">
        <v>66027</v>
      </c>
      <c r="G480">
        <v>41416</v>
      </c>
      <c r="H480">
        <v>263</v>
      </c>
      <c r="I480">
        <v>2141</v>
      </c>
      <c r="J480">
        <v>55</v>
      </c>
      <c r="K480">
        <v>1760</v>
      </c>
      <c r="L480">
        <v>2279</v>
      </c>
      <c r="M480" s="12">
        <v>57.94841189738549</v>
      </c>
      <c r="N480" s="12">
        <v>42.05158810261451</v>
      </c>
      <c r="O480" s="9">
        <v>0.36348636575069554</v>
      </c>
      <c r="P480" s="9">
        <v>2.3082121448820005E-3</v>
      </c>
      <c r="Q480" s="9">
        <v>1.8790426624305561E-2</v>
      </c>
      <c r="R480" s="9">
        <v>4.8270596185745257E-4</v>
      </c>
      <c r="S480" s="9">
        <v>1.5446590779438482E-2</v>
      </c>
      <c r="T480" s="9">
        <v>2.0001579764966079E-2</v>
      </c>
    </row>
    <row r="481" spans="1:20" x14ac:dyDescent="0.25">
      <c r="A481">
        <v>13187</v>
      </c>
      <c r="B481" t="s">
        <v>1735</v>
      </c>
      <c r="D481" t="s">
        <v>1049</v>
      </c>
      <c r="E481">
        <v>31567</v>
      </c>
      <c r="F481">
        <v>29645</v>
      </c>
      <c r="G481">
        <v>722</v>
      </c>
      <c r="H481">
        <v>238</v>
      </c>
      <c r="I481">
        <v>120</v>
      </c>
      <c r="J481">
        <v>0</v>
      </c>
      <c r="K481">
        <v>373</v>
      </c>
      <c r="L481">
        <v>469</v>
      </c>
      <c r="M481" s="12">
        <v>93.911363132385077</v>
      </c>
      <c r="N481" s="12">
        <v>6.0886368676149143</v>
      </c>
      <c r="O481" s="9">
        <v>2.2871986568251654E-2</v>
      </c>
      <c r="P481" s="9">
        <v>7.5395191180663351E-3</v>
      </c>
      <c r="Q481" s="9">
        <v>3.8014382107897488E-3</v>
      </c>
      <c r="R481" s="9">
        <v>0</v>
      </c>
      <c r="S481" s="9">
        <v>1.1816137105204802E-2</v>
      </c>
      <c r="T481" s="9">
        <v>1.4857287673836601E-2</v>
      </c>
    </row>
    <row r="482" spans="1:20" x14ac:dyDescent="0.25">
      <c r="A482">
        <v>13189</v>
      </c>
      <c r="B482" t="s">
        <v>1736</v>
      </c>
      <c r="D482" t="s">
        <v>1049</v>
      </c>
      <c r="E482">
        <v>21488</v>
      </c>
      <c r="F482">
        <v>11772</v>
      </c>
      <c r="G482">
        <v>8697</v>
      </c>
      <c r="H482">
        <v>0</v>
      </c>
      <c r="I482">
        <v>100</v>
      </c>
      <c r="J482">
        <v>179</v>
      </c>
      <c r="K482">
        <v>445</v>
      </c>
      <c r="L482">
        <v>295</v>
      </c>
      <c r="M482" s="12">
        <v>54.784065524944161</v>
      </c>
      <c r="N482" s="12">
        <v>45.215934475055846</v>
      </c>
      <c r="O482" s="9">
        <v>0.4047375279225614</v>
      </c>
      <c r="P482" s="9">
        <v>0</v>
      </c>
      <c r="Q482" s="9">
        <v>4.6537602382725239E-3</v>
      </c>
      <c r="R482" s="9">
        <v>8.330230826507818E-3</v>
      </c>
      <c r="S482" s="9">
        <v>2.0709233060312731E-2</v>
      </c>
      <c r="T482" s="9">
        <v>1.3728592702903946E-2</v>
      </c>
    </row>
    <row r="483" spans="1:20" x14ac:dyDescent="0.25">
      <c r="A483">
        <v>13191</v>
      </c>
      <c r="B483" t="s">
        <v>1737</v>
      </c>
      <c r="D483" t="s">
        <v>1049</v>
      </c>
      <c r="E483">
        <v>14061</v>
      </c>
      <c r="F483">
        <v>8756</v>
      </c>
      <c r="G483">
        <v>4945</v>
      </c>
      <c r="H483">
        <v>19</v>
      </c>
      <c r="I483">
        <v>0</v>
      </c>
      <c r="J483">
        <v>21</v>
      </c>
      <c r="K483">
        <v>126</v>
      </c>
      <c r="L483">
        <v>194</v>
      </c>
      <c r="M483" s="12">
        <v>62.271531185548682</v>
      </c>
      <c r="N483" s="12">
        <v>37.728468814451318</v>
      </c>
      <c r="O483" s="9">
        <v>0.35168195718654433</v>
      </c>
      <c r="P483" s="9">
        <v>1.3512552450039115E-3</v>
      </c>
      <c r="Q483" s="9">
        <v>0</v>
      </c>
      <c r="R483" s="9">
        <v>1.4934926392148496E-3</v>
      </c>
      <c r="S483" s="9">
        <v>8.9609558352890979E-3</v>
      </c>
      <c r="T483" s="9">
        <v>1.3797027238460992E-2</v>
      </c>
    </row>
    <row r="484" spans="1:20" x14ac:dyDescent="0.25">
      <c r="A484">
        <v>13193</v>
      </c>
      <c r="B484" t="s">
        <v>1738</v>
      </c>
      <c r="D484" t="s">
        <v>1049</v>
      </c>
      <c r="E484">
        <v>13675</v>
      </c>
      <c r="F484">
        <v>4778</v>
      </c>
      <c r="G484">
        <v>8114</v>
      </c>
      <c r="H484">
        <v>61</v>
      </c>
      <c r="I484">
        <v>221</v>
      </c>
      <c r="J484">
        <v>2</v>
      </c>
      <c r="K484">
        <v>358</v>
      </c>
      <c r="L484">
        <v>141</v>
      </c>
      <c r="M484" s="12">
        <v>34.939670932358318</v>
      </c>
      <c r="N484" s="12">
        <v>65.060329067641689</v>
      </c>
      <c r="O484" s="9">
        <v>0.59334552102376603</v>
      </c>
      <c r="P484" s="9">
        <v>4.4606946983546617E-3</v>
      </c>
      <c r="Q484" s="9">
        <v>1.6160877513711151E-2</v>
      </c>
      <c r="R484" s="9">
        <v>1.4625228519195613E-4</v>
      </c>
      <c r="S484" s="9">
        <v>2.6179159049360145E-2</v>
      </c>
      <c r="T484" s="9">
        <v>1.0310786106032907E-2</v>
      </c>
    </row>
    <row r="485" spans="1:20" x14ac:dyDescent="0.25">
      <c r="A485">
        <v>13195</v>
      </c>
      <c r="B485" t="s">
        <v>1739</v>
      </c>
      <c r="D485" t="s">
        <v>1049</v>
      </c>
      <c r="E485">
        <v>28600</v>
      </c>
      <c r="F485">
        <v>24265</v>
      </c>
      <c r="G485">
        <v>2469</v>
      </c>
      <c r="H485">
        <v>98</v>
      </c>
      <c r="I485">
        <v>413</v>
      </c>
      <c r="J485">
        <v>0</v>
      </c>
      <c r="K485">
        <v>893</v>
      </c>
      <c r="L485">
        <v>462</v>
      </c>
      <c r="M485" s="12">
        <v>84.842657342657347</v>
      </c>
      <c r="N485" s="12">
        <v>15.157342657342657</v>
      </c>
      <c r="O485" s="9">
        <v>8.6328671328671322E-2</v>
      </c>
      <c r="P485" s="9">
        <v>3.4265734265734268E-3</v>
      </c>
      <c r="Q485" s="9">
        <v>1.444055944055944E-2</v>
      </c>
      <c r="R485" s="9">
        <v>0</v>
      </c>
      <c r="S485" s="9">
        <v>3.1223776223776225E-2</v>
      </c>
      <c r="T485" s="9">
        <v>1.6153846153846154E-2</v>
      </c>
    </row>
    <row r="486" spans="1:20" x14ac:dyDescent="0.25">
      <c r="A486">
        <v>13197</v>
      </c>
      <c r="B486" t="s">
        <v>1740</v>
      </c>
      <c r="D486" t="s">
        <v>1049</v>
      </c>
      <c r="E486">
        <v>8558</v>
      </c>
      <c r="F486">
        <v>5099</v>
      </c>
      <c r="G486">
        <v>3059</v>
      </c>
      <c r="H486">
        <v>0</v>
      </c>
      <c r="I486">
        <v>61</v>
      </c>
      <c r="J486">
        <v>40</v>
      </c>
      <c r="K486">
        <v>150</v>
      </c>
      <c r="L486">
        <v>149</v>
      </c>
      <c r="M486" s="12">
        <v>59.581677962140688</v>
      </c>
      <c r="N486" s="12">
        <v>40.418322037859312</v>
      </c>
      <c r="O486" s="9">
        <v>0.35744332788034588</v>
      </c>
      <c r="P486" s="9">
        <v>0</v>
      </c>
      <c r="Q486" s="9">
        <v>7.1278336059827059E-3</v>
      </c>
      <c r="R486" s="9">
        <v>4.6739892498247251E-3</v>
      </c>
      <c r="S486" s="9">
        <v>1.752745968684272E-2</v>
      </c>
      <c r="T486" s="9">
        <v>1.7410609955597102E-2</v>
      </c>
    </row>
    <row r="487" spans="1:20" x14ac:dyDescent="0.25">
      <c r="A487">
        <v>13199</v>
      </c>
      <c r="B487" t="s">
        <v>1741</v>
      </c>
      <c r="D487" t="s">
        <v>1049</v>
      </c>
      <c r="E487">
        <v>21152</v>
      </c>
      <c r="F487">
        <v>12215</v>
      </c>
      <c r="G487">
        <v>8128</v>
      </c>
      <c r="H487">
        <v>36</v>
      </c>
      <c r="I487">
        <v>133</v>
      </c>
      <c r="J487">
        <v>0</v>
      </c>
      <c r="K487">
        <v>206</v>
      </c>
      <c r="L487">
        <v>434</v>
      </c>
      <c r="M487" s="12">
        <v>57.748676248108922</v>
      </c>
      <c r="N487" s="12">
        <v>42.251323751891071</v>
      </c>
      <c r="O487" s="9">
        <v>0.38426626323751889</v>
      </c>
      <c r="P487" s="9">
        <v>1.7019667170953101E-3</v>
      </c>
      <c r="Q487" s="9">
        <v>6.2878214826021179E-3</v>
      </c>
      <c r="R487" s="9">
        <v>0</v>
      </c>
      <c r="S487" s="9">
        <v>9.7390317700453855E-3</v>
      </c>
      <c r="T487" s="9">
        <v>2.0518154311649016E-2</v>
      </c>
    </row>
    <row r="488" spans="1:20" x14ac:dyDescent="0.25">
      <c r="A488">
        <v>13201</v>
      </c>
      <c r="B488" t="s">
        <v>1742</v>
      </c>
      <c r="D488" t="s">
        <v>1049</v>
      </c>
      <c r="E488">
        <v>5884</v>
      </c>
      <c r="F488">
        <v>4034</v>
      </c>
      <c r="G488">
        <v>1788</v>
      </c>
      <c r="H488">
        <v>49</v>
      </c>
      <c r="I488">
        <v>0</v>
      </c>
      <c r="J488">
        <v>0</v>
      </c>
      <c r="K488">
        <v>6</v>
      </c>
      <c r="L488">
        <v>7</v>
      </c>
      <c r="M488" s="12">
        <v>68.558803535010199</v>
      </c>
      <c r="N488" s="12">
        <v>31.441196464989801</v>
      </c>
      <c r="O488" s="9">
        <v>0.30387491502379332</v>
      </c>
      <c r="P488" s="9">
        <v>8.3276682528891904E-3</v>
      </c>
      <c r="Q488" s="9">
        <v>0</v>
      </c>
      <c r="R488" s="9">
        <v>0</v>
      </c>
      <c r="S488" s="9">
        <v>1.0197144799456153E-3</v>
      </c>
      <c r="T488" s="9">
        <v>1.1896668932698845E-3</v>
      </c>
    </row>
    <row r="489" spans="1:20" x14ac:dyDescent="0.25">
      <c r="A489">
        <v>13205</v>
      </c>
      <c r="B489" t="s">
        <v>1743</v>
      </c>
      <c r="D489" t="s">
        <v>1049</v>
      </c>
      <c r="E489">
        <v>22574</v>
      </c>
      <c r="F489">
        <v>11125</v>
      </c>
      <c r="G489">
        <v>10754</v>
      </c>
      <c r="H489">
        <v>32</v>
      </c>
      <c r="I489">
        <v>73</v>
      </c>
      <c r="J489">
        <v>13</v>
      </c>
      <c r="K489">
        <v>258</v>
      </c>
      <c r="L489">
        <v>319</v>
      </c>
      <c r="M489" s="12">
        <v>49.282360237441303</v>
      </c>
      <c r="N489" s="12">
        <v>50.717639762558697</v>
      </c>
      <c r="O489" s="9">
        <v>0.4763887658368034</v>
      </c>
      <c r="P489" s="9">
        <v>1.4175600248073005E-3</v>
      </c>
      <c r="Q489" s="9">
        <v>3.2338088065916541E-3</v>
      </c>
      <c r="R489" s="9">
        <v>5.7588376007796575E-4</v>
      </c>
      <c r="S489" s="9">
        <v>1.1429077700008859E-2</v>
      </c>
      <c r="T489" s="9">
        <v>1.4131301497297777E-2</v>
      </c>
    </row>
    <row r="490" spans="1:20" x14ac:dyDescent="0.25">
      <c r="A490">
        <v>13207</v>
      </c>
      <c r="B490" t="s">
        <v>1744</v>
      </c>
      <c r="D490" t="s">
        <v>1049</v>
      </c>
      <c r="E490">
        <v>26795</v>
      </c>
      <c r="F490">
        <v>19732</v>
      </c>
      <c r="G490">
        <v>6311</v>
      </c>
      <c r="H490">
        <v>34</v>
      </c>
      <c r="I490">
        <v>208</v>
      </c>
      <c r="J490">
        <v>0</v>
      </c>
      <c r="K490">
        <v>255</v>
      </c>
      <c r="L490">
        <v>255</v>
      </c>
      <c r="M490" s="12">
        <v>73.640604590408657</v>
      </c>
      <c r="N490" s="12">
        <v>26.35939540959134</v>
      </c>
      <c r="O490" s="9">
        <v>0.23552901660757605</v>
      </c>
      <c r="P490" s="9">
        <v>1.2688934502705729E-3</v>
      </c>
      <c r="Q490" s="9">
        <v>7.7626422840082103E-3</v>
      </c>
      <c r="R490" s="9">
        <v>0</v>
      </c>
      <c r="S490" s="9">
        <v>9.5167008770292959E-3</v>
      </c>
      <c r="T490" s="9">
        <v>9.5167008770292959E-3</v>
      </c>
    </row>
    <row r="491" spans="1:20" x14ac:dyDescent="0.25">
      <c r="A491">
        <v>13209</v>
      </c>
      <c r="B491" t="s">
        <v>1745</v>
      </c>
      <c r="D491" t="s">
        <v>1049</v>
      </c>
      <c r="E491">
        <v>8962</v>
      </c>
      <c r="F491">
        <v>6067</v>
      </c>
      <c r="G491">
        <v>2345</v>
      </c>
      <c r="H491">
        <v>39</v>
      </c>
      <c r="I491">
        <v>26</v>
      </c>
      <c r="J491">
        <v>0</v>
      </c>
      <c r="K491">
        <v>364</v>
      </c>
      <c r="L491">
        <v>121</v>
      </c>
      <c r="M491" s="12">
        <v>67.696942646730633</v>
      </c>
      <c r="N491" s="12">
        <v>32.303057353269359</v>
      </c>
      <c r="O491" s="9">
        <v>0.26166034367328722</v>
      </c>
      <c r="P491" s="9">
        <v>4.3517072082124523E-3</v>
      </c>
      <c r="Q491" s="9">
        <v>2.9011381388083018E-3</v>
      </c>
      <c r="R491" s="9">
        <v>0</v>
      </c>
      <c r="S491" s="9">
        <v>4.0615933943316224E-2</v>
      </c>
      <c r="T491" s="9">
        <v>1.3501450569069404E-2</v>
      </c>
    </row>
    <row r="492" spans="1:20" x14ac:dyDescent="0.25">
      <c r="A492">
        <v>13211</v>
      </c>
      <c r="B492" t="s">
        <v>1746</v>
      </c>
      <c r="D492" t="s">
        <v>1049</v>
      </c>
      <c r="E492">
        <v>18013</v>
      </c>
      <c r="F492">
        <v>13351</v>
      </c>
      <c r="G492">
        <v>4243</v>
      </c>
      <c r="H492">
        <v>24</v>
      </c>
      <c r="I492">
        <v>11</v>
      </c>
      <c r="J492">
        <v>0</v>
      </c>
      <c r="K492">
        <v>127</v>
      </c>
      <c r="L492">
        <v>257</v>
      </c>
      <c r="M492" s="12">
        <v>74.118692055737526</v>
      </c>
      <c r="N492" s="12">
        <v>25.881307944262478</v>
      </c>
      <c r="O492" s="9">
        <v>0.23555210126020096</v>
      </c>
      <c r="P492" s="9">
        <v>1.3323710653416977E-3</v>
      </c>
      <c r="Q492" s="9">
        <v>6.1067007161494477E-4</v>
      </c>
      <c r="R492" s="9">
        <v>0</v>
      </c>
      <c r="S492" s="9">
        <v>7.0504635540998171E-3</v>
      </c>
      <c r="T492" s="9">
        <v>1.4267473491367345E-2</v>
      </c>
    </row>
    <row r="493" spans="1:20" x14ac:dyDescent="0.25">
      <c r="A493">
        <v>13213</v>
      </c>
      <c r="B493" t="s">
        <v>1747</v>
      </c>
      <c r="D493" t="s">
        <v>1049</v>
      </c>
      <c r="E493">
        <v>39444</v>
      </c>
      <c r="F493">
        <v>38120</v>
      </c>
      <c r="G493">
        <v>380</v>
      </c>
      <c r="H493">
        <v>30</v>
      </c>
      <c r="I493">
        <v>143</v>
      </c>
      <c r="J493">
        <v>0</v>
      </c>
      <c r="K493">
        <v>375</v>
      </c>
      <c r="L493">
        <v>396</v>
      </c>
      <c r="M493" s="12">
        <v>96.643342460196735</v>
      </c>
      <c r="N493" s="12">
        <v>3.3566575398032659</v>
      </c>
      <c r="O493" s="9">
        <v>9.6339113680154135E-3</v>
      </c>
      <c r="P493" s="9">
        <v>7.6057195010648007E-4</v>
      </c>
      <c r="Q493" s="9">
        <v>3.6253929621742217E-3</v>
      </c>
      <c r="R493" s="9">
        <v>0</v>
      </c>
      <c r="S493" s="9">
        <v>9.5071493763310005E-3</v>
      </c>
      <c r="T493" s="9">
        <v>1.0039549741405538E-2</v>
      </c>
    </row>
    <row r="494" spans="1:20" x14ac:dyDescent="0.25">
      <c r="A494">
        <v>13215</v>
      </c>
      <c r="B494" t="s">
        <v>1748</v>
      </c>
      <c r="D494" t="s">
        <v>1049</v>
      </c>
      <c r="E494">
        <v>198647</v>
      </c>
      <c r="F494">
        <v>88471</v>
      </c>
      <c r="G494">
        <v>90593</v>
      </c>
      <c r="H494">
        <v>749</v>
      </c>
      <c r="I494">
        <v>4747</v>
      </c>
      <c r="J494">
        <v>306</v>
      </c>
      <c r="K494">
        <v>6084</v>
      </c>
      <c r="L494">
        <v>7697</v>
      </c>
      <c r="M494" s="12">
        <v>44.536791393778913</v>
      </c>
      <c r="N494" s="12">
        <v>55.46320860622108</v>
      </c>
      <c r="O494" s="9">
        <v>0.45605017946407445</v>
      </c>
      <c r="P494" s="9">
        <v>3.7705074831233293E-3</v>
      </c>
      <c r="Q494" s="9">
        <v>2.3896660911063343E-2</v>
      </c>
      <c r="R494" s="9">
        <v>1.5404209477112667E-3</v>
      </c>
      <c r="S494" s="9">
        <v>3.0627192960376949E-2</v>
      </c>
      <c r="T494" s="9">
        <v>3.8747124295861503E-2</v>
      </c>
    </row>
    <row r="495" spans="1:20" x14ac:dyDescent="0.25">
      <c r="A495">
        <v>13217</v>
      </c>
      <c r="B495" t="s">
        <v>1749</v>
      </c>
      <c r="D495" t="s">
        <v>1049</v>
      </c>
      <c r="E495">
        <v>105042</v>
      </c>
      <c r="F495">
        <v>54606</v>
      </c>
      <c r="G495">
        <v>45433</v>
      </c>
      <c r="H495">
        <v>316</v>
      </c>
      <c r="I495">
        <v>1061</v>
      </c>
      <c r="J495">
        <v>124</v>
      </c>
      <c r="K495">
        <v>790</v>
      </c>
      <c r="L495">
        <v>2712</v>
      </c>
      <c r="M495" s="12">
        <v>51.984920317587246</v>
      </c>
      <c r="N495" s="12">
        <v>48.015079682412747</v>
      </c>
      <c r="O495" s="9">
        <v>0.43252222920355665</v>
      </c>
      <c r="P495" s="9">
        <v>3.008320481331277E-3</v>
      </c>
      <c r="Q495" s="9">
        <v>1.0100721616115459E-2</v>
      </c>
      <c r="R495" s="9">
        <v>1.1804801888768302E-3</v>
      </c>
      <c r="S495" s="9">
        <v>7.5208012033281925E-3</v>
      </c>
      <c r="T495" s="9">
        <v>2.5818244130919061E-2</v>
      </c>
    </row>
    <row r="496" spans="1:20" x14ac:dyDescent="0.25">
      <c r="A496">
        <v>13219</v>
      </c>
      <c r="B496" t="s">
        <v>1750</v>
      </c>
      <c r="D496" t="s">
        <v>1049</v>
      </c>
      <c r="E496">
        <v>35972</v>
      </c>
      <c r="F496">
        <v>31909</v>
      </c>
      <c r="G496">
        <v>1952</v>
      </c>
      <c r="H496">
        <v>24</v>
      </c>
      <c r="I496">
        <v>1474</v>
      </c>
      <c r="J496">
        <v>1</v>
      </c>
      <c r="K496">
        <v>87</v>
      </c>
      <c r="L496">
        <v>525</v>
      </c>
      <c r="M496" s="12">
        <v>88.705103969754248</v>
      </c>
      <c r="N496" s="12">
        <v>11.294896030245747</v>
      </c>
      <c r="O496" s="9">
        <v>5.4264427888357614E-2</v>
      </c>
      <c r="P496" s="9">
        <v>6.6718558879128216E-4</v>
      </c>
      <c r="Q496" s="9">
        <v>4.0976314911597908E-2</v>
      </c>
      <c r="R496" s="9">
        <v>2.7799399532970089E-5</v>
      </c>
      <c r="S496" s="9">
        <v>2.4185477593683976E-3</v>
      </c>
      <c r="T496" s="9">
        <v>1.4594684754809297E-2</v>
      </c>
    </row>
    <row r="497" spans="1:20" x14ac:dyDescent="0.25">
      <c r="A497">
        <v>13221</v>
      </c>
      <c r="B497" t="s">
        <v>1751</v>
      </c>
      <c r="D497" t="s">
        <v>1049</v>
      </c>
      <c r="E497">
        <v>14654</v>
      </c>
      <c r="F497">
        <v>11532</v>
      </c>
      <c r="G497">
        <v>2632</v>
      </c>
      <c r="H497">
        <v>18</v>
      </c>
      <c r="I497">
        <v>43</v>
      </c>
      <c r="J497">
        <v>0</v>
      </c>
      <c r="K497">
        <v>201</v>
      </c>
      <c r="L497">
        <v>228</v>
      </c>
      <c r="M497" s="12">
        <v>78.695236795414232</v>
      </c>
      <c r="N497" s="12">
        <v>21.304763204585779</v>
      </c>
      <c r="O497" s="9">
        <v>0.17960966289067831</v>
      </c>
      <c r="P497" s="9">
        <v>1.2283335608025113E-3</v>
      </c>
      <c r="Q497" s="9">
        <v>2.9343523952504434E-3</v>
      </c>
      <c r="R497" s="9">
        <v>0</v>
      </c>
      <c r="S497" s="9">
        <v>1.3716391428961376E-2</v>
      </c>
      <c r="T497" s="9">
        <v>1.5558891770165142E-2</v>
      </c>
    </row>
    <row r="498" spans="1:20" x14ac:dyDescent="0.25">
      <c r="A498">
        <v>13223</v>
      </c>
      <c r="B498" t="s">
        <v>1752</v>
      </c>
      <c r="D498" t="s">
        <v>1049</v>
      </c>
      <c r="E498">
        <v>152399</v>
      </c>
      <c r="F498">
        <v>116211</v>
      </c>
      <c r="G498">
        <v>28271</v>
      </c>
      <c r="H498">
        <v>289</v>
      </c>
      <c r="I498">
        <v>1592</v>
      </c>
      <c r="J498">
        <v>65</v>
      </c>
      <c r="K498">
        <v>2355</v>
      </c>
      <c r="L498">
        <v>3616</v>
      </c>
      <c r="M498" s="12">
        <v>76.25443736507458</v>
      </c>
      <c r="N498" s="12">
        <v>23.745562634925427</v>
      </c>
      <c r="O498" s="9">
        <v>0.18550646657786468</v>
      </c>
      <c r="P498" s="9">
        <v>1.8963379024796751E-3</v>
      </c>
      <c r="Q498" s="9">
        <v>1.0446262770753089E-2</v>
      </c>
      <c r="R498" s="9">
        <v>4.2651198498677815E-4</v>
      </c>
      <c r="S498" s="9">
        <v>1.5452857302213269E-2</v>
      </c>
      <c r="T498" s="9">
        <v>2.3727189810956766E-2</v>
      </c>
    </row>
    <row r="499" spans="1:20" x14ac:dyDescent="0.25">
      <c r="A499">
        <v>13225</v>
      </c>
      <c r="B499" t="s">
        <v>1753</v>
      </c>
      <c r="D499" t="s">
        <v>1049</v>
      </c>
      <c r="E499">
        <v>27027</v>
      </c>
      <c r="F499">
        <v>13121</v>
      </c>
      <c r="G499">
        <v>12023</v>
      </c>
      <c r="H499">
        <v>18</v>
      </c>
      <c r="I499">
        <v>302</v>
      </c>
      <c r="J499">
        <v>23</v>
      </c>
      <c r="K499">
        <v>1296</v>
      </c>
      <c r="L499">
        <v>244</v>
      </c>
      <c r="M499" s="12">
        <v>48.547748547748547</v>
      </c>
      <c r="N499" s="12">
        <v>51.452251452251453</v>
      </c>
      <c r="O499" s="9">
        <v>0.44485144485144484</v>
      </c>
      <c r="P499" s="9">
        <v>6.66000666000666E-4</v>
      </c>
      <c r="Q499" s="9">
        <v>1.1174011174011175E-2</v>
      </c>
      <c r="R499" s="9">
        <v>8.5100085100085104E-4</v>
      </c>
      <c r="S499" s="9">
        <v>4.7952047952047952E-2</v>
      </c>
      <c r="T499" s="9">
        <v>9.0280090280090274E-3</v>
      </c>
    </row>
    <row r="500" spans="1:20" x14ac:dyDescent="0.25">
      <c r="A500">
        <v>13227</v>
      </c>
      <c r="B500" t="s">
        <v>1754</v>
      </c>
      <c r="D500" t="s">
        <v>1049</v>
      </c>
      <c r="E500">
        <v>30343</v>
      </c>
      <c r="F500">
        <v>29025</v>
      </c>
      <c r="G500">
        <v>148</v>
      </c>
      <c r="H500">
        <v>22</v>
      </c>
      <c r="I500">
        <v>164</v>
      </c>
      <c r="J500">
        <v>10</v>
      </c>
      <c r="K500">
        <v>267</v>
      </c>
      <c r="L500">
        <v>707</v>
      </c>
      <c r="M500" s="12">
        <v>95.656329301651127</v>
      </c>
      <c r="N500" s="12">
        <v>4.3436706983488778</v>
      </c>
      <c r="O500" s="9">
        <v>4.8775664897999539E-3</v>
      </c>
      <c r="P500" s="9">
        <v>7.250436674026958E-4</v>
      </c>
      <c r="Q500" s="9">
        <v>5.4048709751837324E-3</v>
      </c>
      <c r="R500" s="9">
        <v>3.2956530336486175E-4</v>
      </c>
      <c r="S500" s="9">
        <v>8.799393599841809E-3</v>
      </c>
      <c r="T500" s="9">
        <v>2.3300266947895727E-2</v>
      </c>
    </row>
    <row r="501" spans="1:20" x14ac:dyDescent="0.25">
      <c r="A501">
        <v>13229</v>
      </c>
      <c r="B501" t="s">
        <v>1755</v>
      </c>
      <c r="D501" t="s">
        <v>1049</v>
      </c>
      <c r="E501">
        <v>19141</v>
      </c>
      <c r="F501">
        <v>16623</v>
      </c>
      <c r="G501">
        <v>1710</v>
      </c>
      <c r="H501">
        <v>77</v>
      </c>
      <c r="I501">
        <v>28</v>
      </c>
      <c r="J501">
        <v>0</v>
      </c>
      <c r="K501">
        <v>415</v>
      </c>
      <c r="L501">
        <v>288</v>
      </c>
      <c r="M501" s="12">
        <v>86.844992424638207</v>
      </c>
      <c r="N501" s="12">
        <v>13.155007575361788</v>
      </c>
      <c r="O501" s="9">
        <v>8.9337025233791334E-2</v>
      </c>
      <c r="P501" s="9">
        <v>4.0227783292408961E-3</v>
      </c>
      <c r="Q501" s="9">
        <v>1.4628284833603259E-3</v>
      </c>
      <c r="R501" s="9">
        <v>0</v>
      </c>
      <c r="S501" s="9">
        <v>2.1681207878376262E-2</v>
      </c>
      <c r="T501" s="9">
        <v>1.5046235828849067E-2</v>
      </c>
    </row>
    <row r="502" spans="1:20" x14ac:dyDescent="0.25">
      <c r="A502">
        <v>13231</v>
      </c>
      <c r="B502" t="s">
        <v>1756</v>
      </c>
      <c r="D502" t="s">
        <v>1049</v>
      </c>
      <c r="E502">
        <v>17919</v>
      </c>
      <c r="F502">
        <v>15777</v>
      </c>
      <c r="G502">
        <v>1846</v>
      </c>
      <c r="H502">
        <v>0</v>
      </c>
      <c r="I502">
        <v>31</v>
      </c>
      <c r="J502">
        <v>0</v>
      </c>
      <c r="K502">
        <v>27</v>
      </c>
      <c r="L502">
        <v>238</v>
      </c>
      <c r="M502" s="12">
        <v>88.046207935710697</v>
      </c>
      <c r="N502" s="12">
        <v>11.953792064289303</v>
      </c>
      <c r="O502" s="9">
        <v>0.10301914169317485</v>
      </c>
      <c r="P502" s="9">
        <v>0</v>
      </c>
      <c r="Q502" s="9">
        <v>1.7300072548691334E-3</v>
      </c>
      <c r="R502" s="9">
        <v>0</v>
      </c>
      <c r="S502" s="9">
        <v>1.5067805123053742E-3</v>
      </c>
      <c r="T502" s="9">
        <v>1.3281991182543669E-2</v>
      </c>
    </row>
    <row r="503" spans="1:20" x14ac:dyDescent="0.25">
      <c r="A503">
        <v>13233</v>
      </c>
      <c r="B503" t="s">
        <v>1757</v>
      </c>
      <c r="D503" t="s">
        <v>1049</v>
      </c>
      <c r="E503">
        <v>41444</v>
      </c>
      <c r="F503">
        <v>31246</v>
      </c>
      <c r="G503">
        <v>5253</v>
      </c>
      <c r="H503">
        <v>166</v>
      </c>
      <c r="I503">
        <v>271</v>
      </c>
      <c r="J503">
        <v>26</v>
      </c>
      <c r="K503">
        <v>3845</v>
      </c>
      <c r="L503">
        <v>637</v>
      </c>
      <c r="M503" s="12">
        <v>75.393301804845095</v>
      </c>
      <c r="N503" s="12">
        <v>24.606698195154909</v>
      </c>
      <c r="O503" s="9">
        <v>0.12674934851848277</v>
      </c>
      <c r="P503" s="9">
        <v>4.0054048836984848E-3</v>
      </c>
      <c r="Q503" s="9">
        <v>6.5389441173631891E-3</v>
      </c>
      <c r="R503" s="9">
        <v>6.2735257214554575E-4</v>
      </c>
      <c r="S503" s="9">
        <v>9.2775793842293217E-2</v>
      </c>
      <c r="T503" s="9">
        <v>1.5370138017565873E-2</v>
      </c>
    </row>
    <row r="504" spans="1:20" x14ac:dyDescent="0.25">
      <c r="A504">
        <v>13235</v>
      </c>
      <c r="B504" t="s">
        <v>1758</v>
      </c>
      <c r="D504" t="s">
        <v>1049</v>
      </c>
      <c r="E504">
        <v>11396</v>
      </c>
      <c r="F504">
        <v>7226</v>
      </c>
      <c r="G504">
        <v>3959</v>
      </c>
      <c r="H504">
        <v>21</v>
      </c>
      <c r="I504">
        <v>0</v>
      </c>
      <c r="J504">
        <v>0</v>
      </c>
      <c r="K504">
        <v>23</v>
      </c>
      <c r="L504">
        <v>167</v>
      </c>
      <c r="M504" s="12">
        <v>63.408213408213413</v>
      </c>
      <c r="N504" s="12">
        <v>36.591786591786587</v>
      </c>
      <c r="O504" s="9">
        <v>0.34740259740259738</v>
      </c>
      <c r="P504" s="9">
        <v>1.8427518427518428E-3</v>
      </c>
      <c r="Q504" s="9">
        <v>0</v>
      </c>
      <c r="R504" s="9">
        <v>0</v>
      </c>
      <c r="S504" s="9">
        <v>2.0182520182520183E-3</v>
      </c>
      <c r="T504" s="9">
        <v>1.4654264654264655E-2</v>
      </c>
    </row>
    <row r="505" spans="1:20" x14ac:dyDescent="0.25">
      <c r="A505">
        <v>13237</v>
      </c>
      <c r="B505" t="s">
        <v>1759</v>
      </c>
      <c r="D505" t="s">
        <v>1049</v>
      </c>
      <c r="E505">
        <v>21430</v>
      </c>
      <c r="F505">
        <v>14718</v>
      </c>
      <c r="G505">
        <v>5587</v>
      </c>
      <c r="H505">
        <v>8</v>
      </c>
      <c r="I505">
        <v>117</v>
      </c>
      <c r="J505">
        <v>0</v>
      </c>
      <c r="K505">
        <v>678</v>
      </c>
      <c r="L505">
        <v>322</v>
      </c>
      <c r="M505" s="12">
        <v>68.679421371908546</v>
      </c>
      <c r="N505" s="12">
        <v>31.320578628091461</v>
      </c>
      <c r="O505" s="9">
        <v>0.2607092860475968</v>
      </c>
      <c r="P505" s="9">
        <v>3.7330844610359307E-4</v>
      </c>
      <c r="Q505" s="9">
        <v>5.4596360242650487E-3</v>
      </c>
      <c r="R505" s="9">
        <v>0</v>
      </c>
      <c r="S505" s="9">
        <v>3.1637890807279516E-2</v>
      </c>
      <c r="T505" s="9">
        <v>1.5025664955669623E-2</v>
      </c>
    </row>
    <row r="506" spans="1:20" x14ac:dyDescent="0.25">
      <c r="A506">
        <v>13239</v>
      </c>
      <c r="B506" t="s">
        <v>1760</v>
      </c>
      <c r="D506" t="s">
        <v>1049</v>
      </c>
      <c r="E506">
        <v>2140</v>
      </c>
      <c r="F506">
        <v>909</v>
      </c>
      <c r="G506">
        <v>1086</v>
      </c>
      <c r="H506">
        <v>0</v>
      </c>
      <c r="I506">
        <v>106</v>
      </c>
      <c r="J506">
        <v>4</v>
      </c>
      <c r="K506">
        <v>0</v>
      </c>
      <c r="L506">
        <v>35</v>
      </c>
      <c r="M506" s="12">
        <v>42.476635514018689</v>
      </c>
      <c r="N506" s="12">
        <v>57.523364485981311</v>
      </c>
      <c r="O506" s="9">
        <v>0.50747663551401867</v>
      </c>
      <c r="P506" s="9">
        <v>0</v>
      </c>
      <c r="Q506" s="9">
        <v>4.9532710280373829E-2</v>
      </c>
      <c r="R506" s="9">
        <v>1.869158878504673E-3</v>
      </c>
      <c r="S506" s="9">
        <v>0</v>
      </c>
      <c r="T506" s="9">
        <v>1.6355140186915886E-2</v>
      </c>
    </row>
    <row r="507" spans="1:20" x14ac:dyDescent="0.25">
      <c r="A507">
        <v>13241</v>
      </c>
      <c r="B507" t="s">
        <v>1761</v>
      </c>
      <c r="D507" t="s">
        <v>1049</v>
      </c>
      <c r="E507">
        <v>16354</v>
      </c>
      <c r="F507">
        <v>15081</v>
      </c>
      <c r="G507">
        <v>325</v>
      </c>
      <c r="H507">
        <v>79</v>
      </c>
      <c r="I507">
        <v>133</v>
      </c>
      <c r="J507">
        <v>0</v>
      </c>
      <c r="K507">
        <v>553</v>
      </c>
      <c r="L507">
        <v>183</v>
      </c>
      <c r="M507" s="12">
        <v>92.215971627736337</v>
      </c>
      <c r="N507" s="12">
        <v>7.7840283722636672</v>
      </c>
      <c r="O507" s="9">
        <v>1.987281399046105E-2</v>
      </c>
      <c r="P507" s="9">
        <v>4.8306224776813013E-3</v>
      </c>
      <c r="Q507" s="9">
        <v>8.1325669560963678E-3</v>
      </c>
      <c r="R507" s="9">
        <v>0</v>
      </c>
      <c r="S507" s="9">
        <v>3.3814357343769107E-2</v>
      </c>
      <c r="T507" s="9">
        <v>1.1189922954628838E-2</v>
      </c>
    </row>
    <row r="508" spans="1:20" x14ac:dyDescent="0.25">
      <c r="A508">
        <v>13243</v>
      </c>
      <c r="B508" t="s">
        <v>1762</v>
      </c>
      <c r="D508" t="s">
        <v>1049</v>
      </c>
      <c r="E508">
        <v>7206</v>
      </c>
      <c r="F508">
        <v>2646</v>
      </c>
      <c r="G508">
        <v>4305</v>
      </c>
      <c r="H508">
        <v>0</v>
      </c>
      <c r="I508">
        <v>104</v>
      </c>
      <c r="J508">
        <v>0</v>
      </c>
      <c r="K508">
        <v>80</v>
      </c>
      <c r="L508">
        <v>71</v>
      </c>
      <c r="M508" s="12">
        <v>36.719400499583685</v>
      </c>
      <c r="N508" s="12">
        <v>63.280599500416322</v>
      </c>
      <c r="O508" s="9">
        <v>0.5974188176519567</v>
      </c>
      <c r="P508" s="9">
        <v>0</v>
      </c>
      <c r="Q508" s="9">
        <v>1.4432417429919511E-2</v>
      </c>
      <c r="R508" s="9">
        <v>0</v>
      </c>
      <c r="S508" s="9">
        <v>1.1101859561476548E-2</v>
      </c>
      <c r="T508" s="9">
        <v>9.8529003608104366E-3</v>
      </c>
    </row>
    <row r="509" spans="1:20" x14ac:dyDescent="0.25">
      <c r="A509">
        <v>13245</v>
      </c>
      <c r="B509" t="s">
        <v>1763</v>
      </c>
      <c r="D509" t="s">
        <v>1049</v>
      </c>
      <c r="E509">
        <v>201568</v>
      </c>
      <c r="F509">
        <v>77064</v>
      </c>
      <c r="G509">
        <v>112896</v>
      </c>
      <c r="H509">
        <v>437</v>
      </c>
      <c r="I509">
        <v>3605</v>
      </c>
      <c r="J509">
        <v>442</v>
      </c>
      <c r="K509">
        <v>2156</v>
      </c>
      <c r="L509">
        <v>4968</v>
      </c>
      <c r="M509" s="12">
        <v>38.23225908874425</v>
      </c>
      <c r="N509" s="12">
        <v>61.76774091125575</v>
      </c>
      <c r="O509" s="9">
        <v>0.56008890300047631</v>
      </c>
      <c r="P509" s="9">
        <v>2.168002857596444E-3</v>
      </c>
      <c r="Q509" s="9">
        <v>1.7884783298936339E-2</v>
      </c>
      <c r="R509" s="9">
        <v>2.192808382282902E-3</v>
      </c>
      <c r="S509" s="9">
        <v>1.0696142244800762E-2</v>
      </c>
      <c r="T509" s="9">
        <v>2.4646769328464834E-2</v>
      </c>
    </row>
    <row r="510" spans="1:20" x14ac:dyDescent="0.25">
      <c r="A510">
        <v>13247</v>
      </c>
      <c r="B510" t="s">
        <v>1764</v>
      </c>
      <c r="D510" t="s">
        <v>1049</v>
      </c>
      <c r="E510">
        <v>88482</v>
      </c>
      <c r="F510">
        <v>37221</v>
      </c>
      <c r="G510">
        <v>45865</v>
      </c>
      <c r="H510">
        <v>105</v>
      </c>
      <c r="I510">
        <v>1748</v>
      </c>
      <c r="J510">
        <v>220</v>
      </c>
      <c r="K510">
        <v>1358</v>
      </c>
      <c r="L510">
        <v>1965</v>
      </c>
      <c r="M510" s="12">
        <v>42.066182952464906</v>
      </c>
      <c r="N510" s="12">
        <v>57.933817047535094</v>
      </c>
      <c r="O510" s="9">
        <v>0.51835401550597859</v>
      </c>
      <c r="P510" s="9">
        <v>1.1866820370244795E-3</v>
      </c>
      <c r="Q510" s="9">
        <v>1.9755430483036098E-2</v>
      </c>
      <c r="R510" s="9">
        <v>2.4863814109084333E-3</v>
      </c>
      <c r="S510" s="9">
        <v>1.5347754345516603E-2</v>
      </c>
      <c r="T510" s="9">
        <v>2.2207906692886688E-2</v>
      </c>
    </row>
    <row r="511" spans="1:20" x14ac:dyDescent="0.25">
      <c r="A511">
        <v>13249</v>
      </c>
      <c r="B511" t="s">
        <v>1765</v>
      </c>
      <c r="D511" t="s">
        <v>1049</v>
      </c>
      <c r="E511">
        <v>5168</v>
      </c>
      <c r="F511">
        <v>3576</v>
      </c>
      <c r="G511">
        <v>1448</v>
      </c>
      <c r="H511">
        <v>0</v>
      </c>
      <c r="I511">
        <v>0</v>
      </c>
      <c r="J511">
        <v>0</v>
      </c>
      <c r="K511">
        <v>93</v>
      </c>
      <c r="L511">
        <v>51</v>
      </c>
      <c r="M511" s="12">
        <v>69.195046439628484</v>
      </c>
      <c r="N511" s="12">
        <v>30.804953560371516</v>
      </c>
      <c r="O511" s="9">
        <v>0.2801857585139319</v>
      </c>
      <c r="P511" s="9">
        <v>0</v>
      </c>
      <c r="Q511" s="9">
        <v>0</v>
      </c>
      <c r="R511" s="9">
        <v>0</v>
      </c>
      <c r="S511" s="9">
        <v>1.7995356037151702E-2</v>
      </c>
      <c r="T511" s="9">
        <v>9.8684210526315784E-3</v>
      </c>
    </row>
    <row r="512" spans="1:20" x14ac:dyDescent="0.25">
      <c r="A512">
        <v>13251</v>
      </c>
      <c r="B512" t="s">
        <v>1766</v>
      </c>
      <c r="D512" t="s">
        <v>1049</v>
      </c>
      <c r="E512">
        <v>14037</v>
      </c>
      <c r="F512">
        <v>7829</v>
      </c>
      <c r="G512">
        <v>5856</v>
      </c>
      <c r="H512">
        <v>40</v>
      </c>
      <c r="I512">
        <v>76</v>
      </c>
      <c r="J512">
        <v>0</v>
      </c>
      <c r="K512">
        <v>38</v>
      </c>
      <c r="L512">
        <v>198</v>
      </c>
      <c r="M512" s="12">
        <v>55.774025788986251</v>
      </c>
      <c r="N512" s="12">
        <v>44.225974211013749</v>
      </c>
      <c r="O512" s="9">
        <v>0.41718315879461421</v>
      </c>
      <c r="P512" s="9">
        <v>2.8496117404003705E-3</v>
      </c>
      <c r="Q512" s="9">
        <v>5.4142623067607041E-3</v>
      </c>
      <c r="R512" s="9">
        <v>0</v>
      </c>
      <c r="S512" s="9">
        <v>2.707131153380352E-3</v>
      </c>
      <c r="T512" s="9">
        <v>1.4105578114981834E-2</v>
      </c>
    </row>
    <row r="513" spans="1:20" x14ac:dyDescent="0.25">
      <c r="A513">
        <v>13253</v>
      </c>
      <c r="B513" t="s">
        <v>1767</v>
      </c>
      <c r="D513" t="s">
        <v>1049</v>
      </c>
      <c r="E513">
        <v>8549</v>
      </c>
      <c r="F513">
        <v>5282</v>
      </c>
      <c r="G513">
        <v>2878</v>
      </c>
      <c r="H513">
        <v>0</v>
      </c>
      <c r="I513">
        <v>82</v>
      </c>
      <c r="J513">
        <v>0</v>
      </c>
      <c r="K513">
        <v>191</v>
      </c>
      <c r="L513">
        <v>116</v>
      </c>
      <c r="M513" s="12">
        <v>61.785004094046094</v>
      </c>
      <c r="N513" s="12">
        <v>38.214995905953913</v>
      </c>
      <c r="O513" s="9">
        <v>0.33664756111825944</v>
      </c>
      <c r="P513" s="9">
        <v>0</v>
      </c>
      <c r="Q513" s="9">
        <v>9.5917651187273373E-3</v>
      </c>
      <c r="R513" s="9">
        <v>0</v>
      </c>
      <c r="S513" s="9">
        <v>2.2341794361913674E-2</v>
      </c>
      <c r="T513" s="9">
        <v>1.3568838460638671E-2</v>
      </c>
    </row>
    <row r="514" spans="1:20" x14ac:dyDescent="0.25">
      <c r="A514">
        <v>13255</v>
      </c>
      <c r="B514" t="s">
        <v>1768</v>
      </c>
      <c r="D514" t="s">
        <v>1049</v>
      </c>
      <c r="E514">
        <v>64192</v>
      </c>
      <c r="F514">
        <v>40377</v>
      </c>
      <c r="G514">
        <v>21402</v>
      </c>
      <c r="H514">
        <v>259</v>
      </c>
      <c r="I514">
        <v>602</v>
      </c>
      <c r="J514">
        <v>19</v>
      </c>
      <c r="K514">
        <v>495</v>
      </c>
      <c r="L514">
        <v>1038</v>
      </c>
      <c r="M514" s="12">
        <v>62.900361415752734</v>
      </c>
      <c r="N514" s="12">
        <v>37.099638584247259</v>
      </c>
      <c r="O514" s="9">
        <v>0.33340603190428714</v>
      </c>
      <c r="P514" s="9">
        <v>4.0347706879361915E-3</v>
      </c>
      <c r="Q514" s="9">
        <v>9.3781156530408777E-3</v>
      </c>
      <c r="R514" s="9">
        <v>2.9598703888334993E-4</v>
      </c>
      <c r="S514" s="9">
        <v>7.7112412761714856E-3</v>
      </c>
      <c r="T514" s="9">
        <v>1.617023928215354E-2</v>
      </c>
    </row>
    <row r="515" spans="1:20" x14ac:dyDescent="0.25">
      <c r="A515">
        <v>13257</v>
      </c>
      <c r="B515" t="s">
        <v>1769</v>
      </c>
      <c r="D515" t="s">
        <v>1049</v>
      </c>
      <c r="E515">
        <v>25625</v>
      </c>
      <c r="F515">
        <v>21528</v>
      </c>
      <c r="G515">
        <v>3006</v>
      </c>
      <c r="H515">
        <v>69</v>
      </c>
      <c r="I515">
        <v>107</v>
      </c>
      <c r="J515">
        <v>2</v>
      </c>
      <c r="K515">
        <v>499</v>
      </c>
      <c r="L515">
        <v>414</v>
      </c>
      <c r="M515" s="12">
        <v>84.011707317073174</v>
      </c>
      <c r="N515" s="12">
        <v>15.988292682926829</v>
      </c>
      <c r="O515" s="9">
        <v>0.11730731707317073</v>
      </c>
      <c r="P515" s="9">
        <v>2.6926829268292683E-3</v>
      </c>
      <c r="Q515" s="9">
        <v>4.1756097560975607E-3</v>
      </c>
      <c r="R515" s="9">
        <v>7.8048780487804874E-5</v>
      </c>
      <c r="S515" s="9">
        <v>1.9473170731707318E-2</v>
      </c>
      <c r="T515" s="9">
        <v>1.6156097560975611E-2</v>
      </c>
    </row>
    <row r="516" spans="1:20" x14ac:dyDescent="0.25">
      <c r="A516">
        <v>13259</v>
      </c>
      <c r="B516" t="s">
        <v>1770</v>
      </c>
      <c r="D516" t="s">
        <v>1049</v>
      </c>
      <c r="E516">
        <v>5832</v>
      </c>
      <c r="F516">
        <v>1618</v>
      </c>
      <c r="G516">
        <v>2932</v>
      </c>
      <c r="H516">
        <v>15</v>
      </c>
      <c r="I516">
        <v>129</v>
      </c>
      <c r="J516">
        <v>0</v>
      </c>
      <c r="K516">
        <v>989</v>
      </c>
      <c r="L516">
        <v>149</v>
      </c>
      <c r="M516" s="12">
        <v>27.743484224965709</v>
      </c>
      <c r="N516" s="12">
        <v>72.256515775034288</v>
      </c>
      <c r="O516" s="9">
        <v>0.50274348422496573</v>
      </c>
      <c r="P516" s="9">
        <v>2.5720164609053498E-3</v>
      </c>
      <c r="Q516" s="9">
        <v>2.2119341563786008E-2</v>
      </c>
      <c r="R516" s="9">
        <v>0</v>
      </c>
      <c r="S516" s="9">
        <v>0.16958161865569274</v>
      </c>
      <c r="T516" s="9">
        <v>2.5548696844993141E-2</v>
      </c>
    </row>
    <row r="517" spans="1:20" x14ac:dyDescent="0.25">
      <c r="A517">
        <v>13261</v>
      </c>
      <c r="B517" t="s">
        <v>1771</v>
      </c>
      <c r="D517" t="s">
        <v>1049</v>
      </c>
      <c r="E517">
        <v>30687</v>
      </c>
      <c r="F517">
        <v>12955</v>
      </c>
      <c r="G517">
        <v>16085</v>
      </c>
      <c r="H517">
        <v>27</v>
      </c>
      <c r="I517">
        <v>344</v>
      </c>
      <c r="J517">
        <v>0</v>
      </c>
      <c r="K517">
        <v>681</v>
      </c>
      <c r="L517">
        <v>595</v>
      </c>
      <c r="M517" s="12">
        <v>42.216573793463027</v>
      </c>
      <c r="N517" s="12">
        <v>57.783426206536973</v>
      </c>
      <c r="O517" s="9">
        <v>0.5241633264900446</v>
      </c>
      <c r="P517" s="9">
        <v>8.7985140287418124E-4</v>
      </c>
      <c r="Q517" s="9">
        <v>1.1209958614396977E-2</v>
      </c>
      <c r="R517" s="9">
        <v>0</v>
      </c>
      <c r="S517" s="9">
        <v>2.219180760582657E-2</v>
      </c>
      <c r="T517" s="9">
        <v>1.9389317952227328E-2</v>
      </c>
    </row>
    <row r="518" spans="1:20" x14ac:dyDescent="0.25">
      <c r="A518">
        <v>13263</v>
      </c>
      <c r="B518" t="s">
        <v>1772</v>
      </c>
      <c r="D518" t="s">
        <v>1049</v>
      </c>
      <c r="E518">
        <v>6423</v>
      </c>
      <c r="F518">
        <v>2702</v>
      </c>
      <c r="G518">
        <v>3635</v>
      </c>
      <c r="H518">
        <v>5</v>
      </c>
      <c r="I518">
        <v>34</v>
      </c>
      <c r="J518">
        <v>0</v>
      </c>
      <c r="K518">
        <v>17</v>
      </c>
      <c r="L518">
        <v>30</v>
      </c>
      <c r="M518" s="12">
        <v>42.067569671493068</v>
      </c>
      <c r="N518" s="12">
        <v>57.932430328506925</v>
      </c>
      <c r="O518" s="9">
        <v>0.56593492137630386</v>
      </c>
      <c r="P518" s="9">
        <v>7.7845243655612643E-4</v>
      </c>
      <c r="Q518" s="9">
        <v>5.2934765685816593E-3</v>
      </c>
      <c r="R518" s="9">
        <v>0</v>
      </c>
      <c r="S518" s="9">
        <v>2.6467382842908296E-3</v>
      </c>
      <c r="T518" s="9">
        <v>4.6707146193367584E-3</v>
      </c>
    </row>
    <row r="519" spans="1:20" x14ac:dyDescent="0.25">
      <c r="A519">
        <v>13265</v>
      </c>
      <c r="B519" t="s">
        <v>1773</v>
      </c>
      <c r="D519" t="s">
        <v>1049</v>
      </c>
      <c r="E519">
        <v>1844</v>
      </c>
      <c r="F519">
        <v>683</v>
      </c>
      <c r="G519">
        <v>1140</v>
      </c>
      <c r="H519">
        <v>0</v>
      </c>
      <c r="I519">
        <v>6</v>
      </c>
      <c r="J519">
        <v>0</v>
      </c>
      <c r="K519">
        <v>12</v>
      </c>
      <c r="L519">
        <v>3</v>
      </c>
      <c r="M519" s="12">
        <v>37.039045553145336</v>
      </c>
      <c r="N519" s="12">
        <v>62.960954446854664</v>
      </c>
      <c r="O519" s="9">
        <v>0.61822125813449025</v>
      </c>
      <c r="P519" s="9">
        <v>0</v>
      </c>
      <c r="Q519" s="9">
        <v>3.2537960954446853E-3</v>
      </c>
      <c r="R519" s="9">
        <v>0</v>
      </c>
      <c r="S519" s="9">
        <v>6.5075921908893707E-3</v>
      </c>
      <c r="T519" s="9">
        <v>1.6268980477223427E-3</v>
      </c>
    </row>
    <row r="520" spans="1:20" x14ac:dyDescent="0.25">
      <c r="A520">
        <v>13267</v>
      </c>
      <c r="B520" t="s">
        <v>1774</v>
      </c>
      <c r="D520" t="s">
        <v>1049</v>
      </c>
      <c r="E520">
        <v>25402</v>
      </c>
      <c r="F520">
        <v>15232</v>
      </c>
      <c r="G520">
        <v>7430</v>
      </c>
      <c r="H520">
        <v>84</v>
      </c>
      <c r="I520">
        <v>49</v>
      </c>
      <c r="J520">
        <v>5</v>
      </c>
      <c r="K520">
        <v>2064</v>
      </c>
      <c r="L520">
        <v>538</v>
      </c>
      <c r="M520" s="12">
        <v>59.963782379340216</v>
      </c>
      <c r="N520" s="12">
        <v>40.036217620659791</v>
      </c>
      <c r="O520" s="9">
        <v>0.29249665380678685</v>
      </c>
      <c r="P520" s="9">
        <v>3.3068262341547912E-3</v>
      </c>
      <c r="Q520" s="9">
        <v>1.9289819699236281E-3</v>
      </c>
      <c r="R520" s="9">
        <v>1.9683489489016613E-4</v>
      </c>
      <c r="S520" s="9">
        <v>8.1253444610660572E-2</v>
      </c>
      <c r="T520" s="9">
        <v>2.1179434690181874E-2</v>
      </c>
    </row>
    <row r="521" spans="1:20" x14ac:dyDescent="0.25">
      <c r="A521">
        <v>13269</v>
      </c>
      <c r="B521" t="s">
        <v>1775</v>
      </c>
      <c r="D521" t="s">
        <v>1049</v>
      </c>
      <c r="E521">
        <v>8267</v>
      </c>
      <c r="F521">
        <v>4753</v>
      </c>
      <c r="G521">
        <v>3340</v>
      </c>
      <c r="H521">
        <v>0</v>
      </c>
      <c r="I521">
        <v>75</v>
      </c>
      <c r="J521">
        <v>0</v>
      </c>
      <c r="K521">
        <v>76</v>
      </c>
      <c r="L521">
        <v>23</v>
      </c>
      <c r="M521" s="12">
        <v>57.493649449618964</v>
      </c>
      <c r="N521" s="12">
        <v>42.506350550381036</v>
      </c>
      <c r="O521" s="9">
        <v>0.40401596709810089</v>
      </c>
      <c r="P521" s="9">
        <v>0</v>
      </c>
      <c r="Q521" s="9">
        <v>9.0722148300471754E-3</v>
      </c>
      <c r="R521" s="9">
        <v>0</v>
      </c>
      <c r="S521" s="9">
        <v>9.1931776944478051E-3</v>
      </c>
      <c r="T521" s="9">
        <v>2.782145881214467E-3</v>
      </c>
    </row>
    <row r="522" spans="1:20" x14ac:dyDescent="0.25">
      <c r="A522">
        <v>13271</v>
      </c>
      <c r="B522" t="s">
        <v>1776</v>
      </c>
      <c r="D522" t="s">
        <v>1049</v>
      </c>
      <c r="E522">
        <v>16339</v>
      </c>
      <c r="F522">
        <v>8914</v>
      </c>
      <c r="G522">
        <v>7016</v>
      </c>
      <c r="H522">
        <v>4</v>
      </c>
      <c r="I522">
        <v>0</v>
      </c>
      <c r="J522">
        <v>0</v>
      </c>
      <c r="K522">
        <v>323</v>
      </c>
      <c r="L522">
        <v>82</v>
      </c>
      <c r="M522" s="12">
        <v>54.55658241018422</v>
      </c>
      <c r="N522" s="12">
        <v>45.443417589815773</v>
      </c>
      <c r="O522" s="9">
        <v>0.42940204418875083</v>
      </c>
      <c r="P522" s="9">
        <v>2.4481302405287962E-4</v>
      </c>
      <c r="Q522" s="9">
        <v>0</v>
      </c>
      <c r="R522" s="9">
        <v>0</v>
      </c>
      <c r="S522" s="9">
        <v>1.9768651692270028E-2</v>
      </c>
      <c r="T522" s="9">
        <v>5.0186669930840323E-3</v>
      </c>
    </row>
    <row r="523" spans="1:20" x14ac:dyDescent="0.25">
      <c r="A523">
        <v>13273</v>
      </c>
      <c r="B523" t="s">
        <v>1777</v>
      </c>
      <c r="D523" t="s">
        <v>1049</v>
      </c>
      <c r="E523">
        <v>8978</v>
      </c>
      <c r="F523">
        <v>3268</v>
      </c>
      <c r="G523">
        <v>5565</v>
      </c>
      <c r="H523">
        <v>11</v>
      </c>
      <c r="I523">
        <v>18</v>
      </c>
      <c r="J523">
        <v>0</v>
      </c>
      <c r="K523">
        <v>30</v>
      </c>
      <c r="L523">
        <v>86</v>
      </c>
      <c r="M523" s="12">
        <v>36.400089106705281</v>
      </c>
      <c r="N523" s="12">
        <v>63.599910893294719</v>
      </c>
      <c r="O523" s="9">
        <v>0.61984851860102474</v>
      </c>
      <c r="P523" s="9">
        <v>1.225217197594119E-3</v>
      </c>
      <c r="Q523" s="9">
        <v>2.0049008687903764E-3</v>
      </c>
      <c r="R523" s="9">
        <v>0</v>
      </c>
      <c r="S523" s="9">
        <v>3.3415014479839609E-3</v>
      </c>
      <c r="T523" s="9">
        <v>9.5789708175540202E-3</v>
      </c>
    </row>
    <row r="524" spans="1:20" x14ac:dyDescent="0.25">
      <c r="A524">
        <v>13275</v>
      </c>
      <c r="B524" t="s">
        <v>1778</v>
      </c>
      <c r="D524" t="s">
        <v>1049</v>
      </c>
      <c r="E524">
        <v>44909</v>
      </c>
      <c r="F524">
        <v>26958</v>
      </c>
      <c r="G524">
        <v>16096</v>
      </c>
      <c r="H524">
        <v>52</v>
      </c>
      <c r="I524">
        <v>375</v>
      </c>
      <c r="J524">
        <v>18</v>
      </c>
      <c r="K524">
        <v>383</v>
      </c>
      <c r="L524">
        <v>1027</v>
      </c>
      <c r="M524" s="12">
        <v>60.028056736956955</v>
      </c>
      <c r="N524" s="12">
        <v>39.971943263043045</v>
      </c>
      <c r="O524" s="9">
        <v>0.35841368099935422</v>
      </c>
      <c r="P524" s="9">
        <v>1.1578970807633213E-3</v>
      </c>
      <c r="Q524" s="9">
        <v>8.3502193324277978E-3</v>
      </c>
      <c r="R524" s="9">
        <v>4.0081052795653432E-4</v>
      </c>
      <c r="S524" s="9">
        <v>8.5283573448529243E-3</v>
      </c>
      <c r="T524" s="9">
        <v>2.2868467345075597E-2</v>
      </c>
    </row>
    <row r="525" spans="1:20" x14ac:dyDescent="0.25">
      <c r="A525">
        <v>13277</v>
      </c>
      <c r="B525" t="s">
        <v>1779</v>
      </c>
      <c r="D525" t="s">
        <v>1049</v>
      </c>
      <c r="E525">
        <v>40531</v>
      </c>
      <c r="F525">
        <v>25782</v>
      </c>
      <c r="G525">
        <v>11932</v>
      </c>
      <c r="H525">
        <v>37</v>
      </c>
      <c r="I525">
        <v>487</v>
      </c>
      <c r="J525">
        <v>15</v>
      </c>
      <c r="K525">
        <v>1691</v>
      </c>
      <c r="L525">
        <v>587</v>
      </c>
      <c r="M525" s="12">
        <v>63.610569687399767</v>
      </c>
      <c r="N525" s="12">
        <v>36.389430312600233</v>
      </c>
      <c r="O525" s="9">
        <v>0.29439194690483828</v>
      </c>
      <c r="P525" s="9">
        <v>9.128814981125558E-4</v>
      </c>
      <c r="Q525" s="9">
        <v>1.2015494312994991E-2</v>
      </c>
      <c r="R525" s="9">
        <v>3.7008709382941452E-4</v>
      </c>
      <c r="S525" s="9">
        <v>4.1721151711035999E-2</v>
      </c>
      <c r="T525" s="9">
        <v>1.4482741605191089E-2</v>
      </c>
    </row>
    <row r="526" spans="1:20" x14ac:dyDescent="0.25">
      <c r="A526">
        <v>13279</v>
      </c>
      <c r="B526" t="s">
        <v>1780</v>
      </c>
      <c r="D526" t="s">
        <v>1049</v>
      </c>
      <c r="E526">
        <v>27160</v>
      </c>
      <c r="F526">
        <v>17039</v>
      </c>
      <c r="G526">
        <v>6932</v>
      </c>
      <c r="H526">
        <v>2</v>
      </c>
      <c r="I526">
        <v>249</v>
      </c>
      <c r="J526">
        <v>0</v>
      </c>
      <c r="K526">
        <v>2407</v>
      </c>
      <c r="L526">
        <v>531</v>
      </c>
      <c r="M526" s="12">
        <v>62.735640648011781</v>
      </c>
      <c r="N526" s="12">
        <v>37.264359351988219</v>
      </c>
      <c r="O526" s="9">
        <v>0.2552282768777614</v>
      </c>
      <c r="P526" s="9">
        <v>7.3637702503681881E-5</v>
      </c>
      <c r="Q526" s="9">
        <v>9.1678939617083951E-3</v>
      </c>
      <c r="R526" s="9">
        <v>0</v>
      </c>
      <c r="S526" s="9">
        <v>8.8622974963181153E-2</v>
      </c>
      <c r="T526" s="9">
        <v>1.955081001472754E-2</v>
      </c>
    </row>
    <row r="527" spans="1:20" x14ac:dyDescent="0.25">
      <c r="A527">
        <v>13281</v>
      </c>
      <c r="B527" t="s">
        <v>1781</v>
      </c>
      <c r="D527" t="s">
        <v>1049</v>
      </c>
      <c r="E527">
        <v>11173</v>
      </c>
      <c r="F527">
        <v>10691</v>
      </c>
      <c r="G527">
        <v>135</v>
      </c>
      <c r="H527">
        <v>66</v>
      </c>
      <c r="I527">
        <v>25</v>
      </c>
      <c r="J527">
        <v>0</v>
      </c>
      <c r="K527">
        <v>30</v>
      </c>
      <c r="L527">
        <v>226</v>
      </c>
      <c r="M527" s="12">
        <v>95.686028819475524</v>
      </c>
      <c r="N527" s="12">
        <v>4.3139711805244785</v>
      </c>
      <c r="O527" s="9">
        <v>1.2082699364539515E-2</v>
      </c>
      <c r="P527" s="9">
        <v>5.9070974671082072E-3</v>
      </c>
      <c r="Q527" s="9">
        <v>2.2375369193591696E-3</v>
      </c>
      <c r="R527" s="9">
        <v>0</v>
      </c>
      <c r="S527" s="9">
        <v>2.6850443032310034E-3</v>
      </c>
      <c r="T527" s="9">
        <v>2.0227333751006892E-2</v>
      </c>
    </row>
    <row r="528" spans="1:20" x14ac:dyDescent="0.25">
      <c r="A528">
        <v>13283</v>
      </c>
      <c r="B528" t="s">
        <v>1782</v>
      </c>
      <c r="D528" t="s">
        <v>1049</v>
      </c>
      <c r="E528">
        <v>6752</v>
      </c>
      <c r="F528">
        <v>4707</v>
      </c>
      <c r="G528">
        <v>2007</v>
      </c>
      <c r="H528">
        <v>0</v>
      </c>
      <c r="I528">
        <v>0</v>
      </c>
      <c r="J528">
        <v>0</v>
      </c>
      <c r="K528">
        <v>19</v>
      </c>
      <c r="L528">
        <v>19</v>
      </c>
      <c r="M528" s="12">
        <v>69.712677725118482</v>
      </c>
      <c r="N528" s="12">
        <v>30.287322274881518</v>
      </c>
      <c r="O528" s="9">
        <v>0.29724526066350709</v>
      </c>
      <c r="P528" s="9">
        <v>0</v>
      </c>
      <c r="Q528" s="9">
        <v>0</v>
      </c>
      <c r="R528" s="9">
        <v>0</v>
      </c>
      <c r="S528" s="9">
        <v>2.8139810426540284E-3</v>
      </c>
      <c r="T528" s="9">
        <v>2.8139810426540284E-3</v>
      </c>
    </row>
    <row r="529" spans="1:20" x14ac:dyDescent="0.25">
      <c r="A529">
        <v>13285</v>
      </c>
      <c r="B529" t="s">
        <v>1783</v>
      </c>
      <c r="D529" t="s">
        <v>1049</v>
      </c>
      <c r="E529">
        <v>69433</v>
      </c>
      <c r="F529">
        <v>40955</v>
      </c>
      <c r="G529">
        <v>24472</v>
      </c>
      <c r="H529">
        <v>82</v>
      </c>
      <c r="I529">
        <v>1383</v>
      </c>
      <c r="J529">
        <v>14</v>
      </c>
      <c r="K529">
        <v>929</v>
      </c>
      <c r="L529">
        <v>1598</v>
      </c>
      <c r="M529" s="12">
        <v>58.984920714933821</v>
      </c>
      <c r="N529" s="12">
        <v>41.015079285066179</v>
      </c>
      <c r="O529" s="9">
        <v>0.35245488456497631</v>
      </c>
      <c r="P529" s="9">
        <v>1.1809946279146804E-3</v>
      </c>
      <c r="Q529" s="9">
        <v>1.9918482565926866E-2</v>
      </c>
      <c r="R529" s="9">
        <v>2.0163322915616494E-4</v>
      </c>
      <c r="S529" s="9">
        <v>1.3379804991862658E-2</v>
      </c>
      <c r="T529" s="9">
        <v>2.3014992870825111E-2</v>
      </c>
    </row>
    <row r="530" spans="1:20" x14ac:dyDescent="0.25">
      <c r="A530">
        <v>13287</v>
      </c>
      <c r="B530" t="s">
        <v>1784</v>
      </c>
      <c r="D530" t="s">
        <v>1049</v>
      </c>
      <c r="E530">
        <v>8036</v>
      </c>
      <c r="F530">
        <v>4449</v>
      </c>
      <c r="G530">
        <v>3449</v>
      </c>
      <c r="H530">
        <v>19</v>
      </c>
      <c r="I530">
        <v>32</v>
      </c>
      <c r="J530">
        <v>0</v>
      </c>
      <c r="K530">
        <v>35</v>
      </c>
      <c r="L530">
        <v>52</v>
      </c>
      <c r="M530" s="12">
        <v>55.363364858138375</v>
      </c>
      <c r="N530" s="12">
        <v>44.636635141861625</v>
      </c>
      <c r="O530" s="9">
        <v>0.4291936286709806</v>
      </c>
      <c r="P530" s="9">
        <v>2.3643603782976604E-3</v>
      </c>
      <c r="Q530" s="9">
        <v>3.9820806371329018E-3</v>
      </c>
      <c r="R530" s="9">
        <v>0</v>
      </c>
      <c r="S530" s="9">
        <v>4.3554006968641113E-3</v>
      </c>
      <c r="T530" s="9">
        <v>6.4708810353409658E-3</v>
      </c>
    </row>
    <row r="531" spans="1:20" x14ac:dyDescent="0.25">
      <c r="A531">
        <v>13289</v>
      </c>
      <c r="B531" t="s">
        <v>1785</v>
      </c>
      <c r="D531" t="s">
        <v>1049</v>
      </c>
      <c r="E531">
        <v>8323</v>
      </c>
      <c r="F531">
        <v>4602</v>
      </c>
      <c r="G531">
        <v>3547</v>
      </c>
      <c r="H531">
        <v>4</v>
      </c>
      <c r="I531">
        <v>8</v>
      </c>
      <c r="J531">
        <v>0</v>
      </c>
      <c r="K531">
        <v>0</v>
      </c>
      <c r="L531">
        <v>162</v>
      </c>
      <c r="M531" s="12">
        <v>55.292562777844523</v>
      </c>
      <c r="N531" s="12">
        <v>44.70743722215547</v>
      </c>
      <c r="O531" s="9">
        <v>0.42616844887660699</v>
      </c>
      <c r="P531" s="9">
        <v>4.8059593896431575E-4</v>
      </c>
      <c r="Q531" s="9">
        <v>9.6119187792863151E-4</v>
      </c>
      <c r="R531" s="9">
        <v>0</v>
      </c>
      <c r="S531" s="9">
        <v>0</v>
      </c>
      <c r="T531" s="9">
        <v>1.9464135528054788E-2</v>
      </c>
    </row>
    <row r="532" spans="1:20" x14ac:dyDescent="0.25">
      <c r="A532">
        <v>13291</v>
      </c>
      <c r="B532" t="s">
        <v>1786</v>
      </c>
      <c r="D532" t="s">
        <v>1049</v>
      </c>
      <c r="E532">
        <v>22262</v>
      </c>
      <c r="F532">
        <v>21612</v>
      </c>
      <c r="G532">
        <v>185</v>
      </c>
      <c r="H532">
        <v>94</v>
      </c>
      <c r="I532">
        <v>155</v>
      </c>
      <c r="J532">
        <v>0</v>
      </c>
      <c r="K532">
        <v>15</v>
      </c>
      <c r="L532">
        <v>201</v>
      </c>
      <c r="M532" s="12">
        <v>97.080226394753382</v>
      </c>
      <c r="N532" s="12">
        <v>2.9197736052466086</v>
      </c>
      <c r="O532" s="9">
        <v>8.3101248764711165E-3</v>
      </c>
      <c r="P532" s="9">
        <v>4.2224418291258647E-3</v>
      </c>
      <c r="Q532" s="9">
        <v>6.9625370586649899E-3</v>
      </c>
      <c r="R532" s="9">
        <v>0</v>
      </c>
      <c r="S532" s="9">
        <v>6.7379390890306349E-4</v>
      </c>
      <c r="T532" s="9">
        <v>9.0288383793010515E-3</v>
      </c>
    </row>
    <row r="533" spans="1:20" x14ac:dyDescent="0.25">
      <c r="A533">
        <v>13293</v>
      </c>
      <c r="B533" t="s">
        <v>1787</v>
      </c>
      <c r="D533" t="s">
        <v>1049</v>
      </c>
      <c r="E533">
        <v>26241</v>
      </c>
      <c r="F533">
        <v>18300</v>
      </c>
      <c r="G533">
        <v>7470</v>
      </c>
      <c r="H533">
        <v>81</v>
      </c>
      <c r="I533">
        <v>129</v>
      </c>
      <c r="J533">
        <v>39</v>
      </c>
      <c r="K533">
        <v>0</v>
      </c>
      <c r="L533">
        <v>222</v>
      </c>
      <c r="M533" s="12">
        <v>69.738195952898138</v>
      </c>
      <c r="N533" s="12">
        <v>30.261804047101865</v>
      </c>
      <c r="O533" s="9">
        <v>0.28466902938150224</v>
      </c>
      <c r="P533" s="9">
        <v>3.0867726077512289E-3</v>
      </c>
      <c r="Q533" s="9">
        <v>4.9159711901223275E-3</v>
      </c>
      <c r="R533" s="9">
        <v>1.4862238481765176E-3</v>
      </c>
      <c r="S533" s="9">
        <v>0</v>
      </c>
      <c r="T533" s="9">
        <v>8.4600434434663318E-3</v>
      </c>
    </row>
    <row r="534" spans="1:20" x14ac:dyDescent="0.25">
      <c r="A534">
        <v>13295</v>
      </c>
      <c r="B534" t="s">
        <v>1788</v>
      </c>
      <c r="D534" t="s">
        <v>1049</v>
      </c>
      <c r="E534">
        <v>68609</v>
      </c>
      <c r="F534">
        <v>63292</v>
      </c>
      <c r="G534">
        <v>2952</v>
      </c>
      <c r="H534">
        <v>96</v>
      </c>
      <c r="I534">
        <v>453</v>
      </c>
      <c r="J534">
        <v>0</v>
      </c>
      <c r="K534">
        <v>474</v>
      </c>
      <c r="L534">
        <v>1342</v>
      </c>
      <c r="M534" s="12">
        <v>92.250287863108341</v>
      </c>
      <c r="N534" s="12">
        <v>7.7497121368916604</v>
      </c>
      <c r="O534" s="9">
        <v>4.3026425104578117E-2</v>
      </c>
      <c r="P534" s="9">
        <v>1.3992333367342476E-3</v>
      </c>
      <c r="Q534" s="9">
        <v>6.6026323077147311E-3</v>
      </c>
      <c r="R534" s="9">
        <v>0</v>
      </c>
      <c r="S534" s="9">
        <v>6.9087146001253477E-3</v>
      </c>
      <c r="T534" s="9">
        <v>1.9560116019764172E-2</v>
      </c>
    </row>
    <row r="535" spans="1:20" x14ac:dyDescent="0.25">
      <c r="A535">
        <v>13297</v>
      </c>
      <c r="B535" t="s">
        <v>1789</v>
      </c>
      <c r="D535" t="s">
        <v>1049</v>
      </c>
      <c r="E535">
        <v>88695</v>
      </c>
      <c r="F535">
        <v>70069</v>
      </c>
      <c r="G535">
        <v>14692</v>
      </c>
      <c r="H535">
        <v>188</v>
      </c>
      <c r="I535">
        <v>1090</v>
      </c>
      <c r="J535">
        <v>64</v>
      </c>
      <c r="K535">
        <v>1223</v>
      </c>
      <c r="L535">
        <v>1369</v>
      </c>
      <c r="M535" s="12">
        <v>78.999943627036473</v>
      </c>
      <c r="N535" s="12">
        <v>21.000056372963527</v>
      </c>
      <c r="O535" s="9">
        <v>0.16564631602683352</v>
      </c>
      <c r="P535" s="9">
        <v>2.1196234286036419E-3</v>
      </c>
      <c r="Q535" s="9">
        <v>1.2289306048818987E-2</v>
      </c>
      <c r="R535" s="9">
        <v>7.2157393314166527E-4</v>
      </c>
      <c r="S535" s="9">
        <v>1.378882687862901E-2</v>
      </c>
      <c r="T535" s="9">
        <v>1.5434917413608433E-2</v>
      </c>
    </row>
    <row r="536" spans="1:20" x14ac:dyDescent="0.25">
      <c r="A536">
        <v>13299</v>
      </c>
      <c r="B536" t="s">
        <v>1790</v>
      </c>
      <c r="D536" t="s">
        <v>1049</v>
      </c>
      <c r="E536">
        <v>35688</v>
      </c>
      <c r="F536">
        <v>23305</v>
      </c>
      <c r="G536">
        <v>10596</v>
      </c>
      <c r="H536">
        <v>146</v>
      </c>
      <c r="I536">
        <v>406</v>
      </c>
      <c r="J536">
        <v>17</v>
      </c>
      <c r="K536">
        <v>766</v>
      </c>
      <c r="L536">
        <v>452</v>
      </c>
      <c r="M536" s="12">
        <v>65.302062317865946</v>
      </c>
      <c r="N536" s="12">
        <v>34.697937682134054</v>
      </c>
      <c r="O536" s="9">
        <v>0.29690652320107597</v>
      </c>
      <c r="P536" s="9">
        <v>4.0910109840842862E-3</v>
      </c>
      <c r="Q536" s="9">
        <v>1.1376373010535755E-2</v>
      </c>
      <c r="R536" s="9">
        <v>4.7635059403721141E-4</v>
      </c>
      <c r="S536" s="9">
        <v>2.1463797354853171E-2</v>
      </c>
      <c r="T536" s="9">
        <v>1.266532167675409E-2</v>
      </c>
    </row>
    <row r="537" spans="1:20" x14ac:dyDescent="0.25">
      <c r="A537">
        <v>13301</v>
      </c>
      <c r="B537" t="s">
        <v>1791</v>
      </c>
      <c r="D537" t="s">
        <v>1049</v>
      </c>
      <c r="E537">
        <v>5410</v>
      </c>
      <c r="F537">
        <v>2012</v>
      </c>
      <c r="G537">
        <v>3278</v>
      </c>
      <c r="H537">
        <v>0</v>
      </c>
      <c r="I537">
        <v>54</v>
      </c>
      <c r="J537">
        <v>15</v>
      </c>
      <c r="K537">
        <v>11</v>
      </c>
      <c r="L537">
        <v>40</v>
      </c>
      <c r="M537" s="12">
        <v>37.190388170055456</v>
      </c>
      <c r="N537" s="12">
        <v>62.809611829944544</v>
      </c>
      <c r="O537" s="9">
        <v>0.6059149722735675</v>
      </c>
      <c r="P537" s="9">
        <v>0</v>
      </c>
      <c r="Q537" s="9">
        <v>9.9815157116451021E-3</v>
      </c>
      <c r="R537" s="9">
        <v>2.7726432532347504E-3</v>
      </c>
      <c r="S537" s="9">
        <v>2.0332717190388169E-3</v>
      </c>
      <c r="T537" s="9">
        <v>7.3937153419593345E-3</v>
      </c>
    </row>
    <row r="538" spans="1:20" x14ac:dyDescent="0.25">
      <c r="A538">
        <v>13303</v>
      </c>
      <c r="B538" t="s">
        <v>1792</v>
      </c>
      <c r="D538" t="s">
        <v>1049</v>
      </c>
      <c r="E538">
        <v>20506</v>
      </c>
      <c r="F538">
        <v>9218</v>
      </c>
      <c r="G538">
        <v>10880</v>
      </c>
      <c r="H538">
        <v>0</v>
      </c>
      <c r="I538">
        <v>126</v>
      </c>
      <c r="J538">
        <v>0</v>
      </c>
      <c r="K538">
        <v>90</v>
      </c>
      <c r="L538">
        <v>192</v>
      </c>
      <c r="M538" s="12">
        <v>44.952696771676578</v>
      </c>
      <c r="N538" s="12">
        <v>55.047303228323422</v>
      </c>
      <c r="O538" s="9">
        <v>0.53057641665853894</v>
      </c>
      <c r="P538" s="9">
        <v>0</v>
      </c>
      <c r="Q538" s="9">
        <v>6.1445430605676392E-3</v>
      </c>
      <c r="R538" s="9">
        <v>0</v>
      </c>
      <c r="S538" s="9">
        <v>4.3889593289768852E-3</v>
      </c>
      <c r="T538" s="9">
        <v>9.3631132351506881E-3</v>
      </c>
    </row>
    <row r="539" spans="1:20" x14ac:dyDescent="0.25">
      <c r="A539">
        <v>13305</v>
      </c>
      <c r="B539" t="s">
        <v>1793</v>
      </c>
      <c r="D539" t="s">
        <v>1049</v>
      </c>
      <c r="E539">
        <v>29833</v>
      </c>
      <c r="F539">
        <v>22294</v>
      </c>
      <c r="G539">
        <v>5966</v>
      </c>
      <c r="H539">
        <v>31</v>
      </c>
      <c r="I539">
        <v>138</v>
      </c>
      <c r="J539">
        <v>0</v>
      </c>
      <c r="K539">
        <v>560</v>
      </c>
      <c r="L539">
        <v>844</v>
      </c>
      <c r="M539" s="12">
        <v>74.729326584654572</v>
      </c>
      <c r="N539" s="12">
        <v>25.270673415345424</v>
      </c>
      <c r="O539" s="9">
        <v>0.19997988804344183</v>
      </c>
      <c r="P539" s="9">
        <v>1.0391177555056481E-3</v>
      </c>
      <c r="Q539" s="9">
        <v>4.6257500083799821E-3</v>
      </c>
      <c r="R539" s="9">
        <v>0</v>
      </c>
      <c r="S539" s="9">
        <v>1.8771159454295579E-2</v>
      </c>
      <c r="T539" s="9">
        <v>2.8290818891831195E-2</v>
      </c>
    </row>
    <row r="540" spans="1:20" x14ac:dyDescent="0.25">
      <c r="A540">
        <v>13307</v>
      </c>
      <c r="B540" t="s">
        <v>1794</v>
      </c>
      <c r="D540" t="s">
        <v>1049</v>
      </c>
      <c r="E540">
        <v>2627</v>
      </c>
      <c r="F540">
        <v>1299</v>
      </c>
      <c r="G540">
        <v>1283</v>
      </c>
      <c r="H540">
        <v>2</v>
      </c>
      <c r="I540">
        <v>0</v>
      </c>
      <c r="J540">
        <v>0</v>
      </c>
      <c r="K540">
        <v>26</v>
      </c>
      <c r="L540">
        <v>17</v>
      </c>
      <c r="M540" s="12">
        <v>49.448039588884654</v>
      </c>
      <c r="N540" s="12">
        <v>50.551960411115338</v>
      </c>
      <c r="O540" s="9">
        <v>0.48838979824895318</v>
      </c>
      <c r="P540" s="9">
        <v>7.6132470498667686E-4</v>
      </c>
      <c r="Q540" s="9">
        <v>0</v>
      </c>
      <c r="R540" s="9">
        <v>0</v>
      </c>
      <c r="S540" s="9">
        <v>9.8972211648267992E-3</v>
      </c>
      <c r="T540" s="9">
        <v>6.4712599923867527E-3</v>
      </c>
    </row>
    <row r="541" spans="1:20" x14ac:dyDescent="0.25">
      <c r="A541">
        <v>13309</v>
      </c>
      <c r="B541" t="s">
        <v>1795</v>
      </c>
      <c r="D541" t="s">
        <v>1049</v>
      </c>
      <c r="E541">
        <v>7952</v>
      </c>
      <c r="F541">
        <v>4556</v>
      </c>
      <c r="G541">
        <v>3358</v>
      </c>
      <c r="H541">
        <v>27</v>
      </c>
      <c r="I541">
        <v>0</v>
      </c>
      <c r="J541">
        <v>0</v>
      </c>
      <c r="K541">
        <v>0</v>
      </c>
      <c r="L541">
        <v>11</v>
      </c>
      <c r="M541" s="12">
        <v>57.29376257545271</v>
      </c>
      <c r="N541" s="12">
        <v>42.706237424547282</v>
      </c>
      <c r="O541" s="9">
        <v>0.42228370221327965</v>
      </c>
      <c r="P541" s="9">
        <v>3.3953722334004025E-3</v>
      </c>
      <c r="Q541" s="9">
        <v>0</v>
      </c>
      <c r="R541" s="9">
        <v>0</v>
      </c>
      <c r="S541" s="9">
        <v>0</v>
      </c>
      <c r="T541" s="9">
        <v>1.3832997987927565E-3</v>
      </c>
    </row>
    <row r="542" spans="1:20" x14ac:dyDescent="0.25">
      <c r="A542">
        <v>13311</v>
      </c>
      <c r="B542" t="s">
        <v>1796</v>
      </c>
      <c r="D542" t="s">
        <v>1049</v>
      </c>
      <c r="E542">
        <v>28509</v>
      </c>
      <c r="F542">
        <v>26930</v>
      </c>
      <c r="G542">
        <v>586</v>
      </c>
      <c r="H542">
        <v>67</v>
      </c>
      <c r="I542">
        <v>151</v>
      </c>
      <c r="J542">
        <v>1</v>
      </c>
      <c r="K542">
        <v>350</v>
      </c>
      <c r="L542">
        <v>424</v>
      </c>
      <c r="M542" s="12">
        <v>94.461398154968606</v>
      </c>
      <c r="N542" s="12">
        <v>5.5386018450313932</v>
      </c>
      <c r="O542" s="9">
        <v>2.0554912483777051E-2</v>
      </c>
      <c r="P542" s="9">
        <v>2.3501350450734855E-3</v>
      </c>
      <c r="Q542" s="9">
        <v>5.296573012031288E-3</v>
      </c>
      <c r="R542" s="9">
        <v>3.5076642463783367E-5</v>
      </c>
      <c r="S542" s="9">
        <v>1.2276824862324178E-2</v>
      </c>
      <c r="T542" s="9">
        <v>1.4872496404644147E-2</v>
      </c>
    </row>
    <row r="543" spans="1:20" x14ac:dyDescent="0.25">
      <c r="A543">
        <v>13313</v>
      </c>
      <c r="B543" t="s">
        <v>1797</v>
      </c>
      <c r="D543" t="s">
        <v>1049</v>
      </c>
      <c r="E543">
        <v>103963</v>
      </c>
      <c r="F543">
        <v>91949</v>
      </c>
      <c r="G543">
        <v>4103</v>
      </c>
      <c r="H543">
        <v>625</v>
      </c>
      <c r="I543">
        <v>1439</v>
      </c>
      <c r="J543">
        <v>0</v>
      </c>
      <c r="K543">
        <v>4381</v>
      </c>
      <c r="L543">
        <v>1466</v>
      </c>
      <c r="M543" s="12">
        <v>88.443965641622498</v>
      </c>
      <c r="N543" s="12">
        <v>11.5560343583775</v>
      </c>
      <c r="O543" s="9">
        <v>3.9465963852524454E-2</v>
      </c>
      <c r="P543" s="9">
        <v>6.0117541817762089E-3</v>
      </c>
      <c r="Q543" s="9">
        <v>1.3841462828121542E-2</v>
      </c>
      <c r="R543" s="9">
        <v>0</v>
      </c>
      <c r="S543" s="9">
        <v>4.213999211257851E-2</v>
      </c>
      <c r="T543" s="9">
        <v>1.4101170608774275E-2</v>
      </c>
    </row>
    <row r="544" spans="1:20" x14ac:dyDescent="0.25">
      <c r="A544">
        <v>13315</v>
      </c>
      <c r="B544" t="s">
        <v>1798</v>
      </c>
      <c r="D544" t="s">
        <v>1049</v>
      </c>
      <c r="E544">
        <v>8896</v>
      </c>
      <c r="F544">
        <v>5562</v>
      </c>
      <c r="G544">
        <v>3156</v>
      </c>
      <c r="H544">
        <v>25</v>
      </c>
      <c r="I544">
        <v>0</v>
      </c>
      <c r="J544">
        <v>0</v>
      </c>
      <c r="K544">
        <v>75</v>
      </c>
      <c r="L544">
        <v>78</v>
      </c>
      <c r="M544" s="12">
        <v>62.522482014388494</v>
      </c>
      <c r="N544" s="12">
        <v>37.477517985611506</v>
      </c>
      <c r="O544" s="9">
        <v>0.35476618705035973</v>
      </c>
      <c r="P544" s="9">
        <v>2.810251798561151E-3</v>
      </c>
      <c r="Q544" s="9">
        <v>0</v>
      </c>
      <c r="R544" s="9">
        <v>0</v>
      </c>
      <c r="S544" s="9">
        <v>8.4307553956834529E-3</v>
      </c>
      <c r="T544" s="9">
        <v>8.7679856115107906E-3</v>
      </c>
    </row>
    <row r="545" spans="1:20" x14ac:dyDescent="0.25">
      <c r="A545">
        <v>13317</v>
      </c>
      <c r="B545" t="s">
        <v>1799</v>
      </c>
      <c r="D545" t="s">
        <v>1049</v>
      </c>
      <c r="E545">
        <v>9905</v>
      </c>
      <c r="F545">
        <v>5231</v>
      </c>
      <c r="G545">
        <v>4205</v>
      </c>
      <c r="H545">
        <v>0</v>
      </c>
      <c r="I545">
        <v>79</v>
      </c>
      <c r="J545">
        <v>0</v>
      </c>
      <c r="K545">
        <v>302</v>
      </c>
      <c r="L545">
        <v>88</v>
      </c>
      <c r="M545" s="12">
        <v>52.811711256940939</v>
      </c>
      <c r="N545" s="12">
        <v>47.188288743059061</v>
      </c>
      <c r="O545" s="9">
        <v>0.42453306410903585</v>
      </c>
      <c r="P545" s="9">
        <v>0</v>
      </c>
      <c r="Q545" s="9">
        <v>7.9757698132256437E-3</v>
      </c>
      <c r="R545" s="9">
        <v>0</v>
      </c>
      <c r="S545" s="9">
        <v>3.0489651691065118E-2</v>
      </c>
      <c r="T545" s="9">
        <v>8.8844018172640083E-3</v>
      </c>
    </row>
    <row r="546" spans="1:20" x14ac:dyDescent="0.25">
      <c r="A546">
        <v>13319</v>
      </c>
      <c r="B546" t="s">
        <v>1800</v>
      </c>
      <c r="D546" t="s">
        <v>1049</v>
      </c>
      <c r="E546">
        <v>9147</v>
      </c>
      <c r="F546">
        <v>5380</v>
      </c>
      <c r="G546">
        <v>3491</v>
      </c>
      <c r="H546">
        <v>8</v>
      </c>
      <c r="I546">
        <v>0</v>
      </c>
      <c r="J546">
        <v>8</v>
      </c>
      <c r="K546">
        <v>66</v>
      </c>
      <c r="L546">
        <v>194</v>
      </c>
      <c r="M546" s="12">
        <v>58.817098502241173</v>
      </c>
      <c r="N546" s="12">
        <v>41.182901497758827</v>
      </c>
      <c r="O546" s="9">
        <v>0.38165518749316718</v>
      </c>
      <c r="P546" s="9">
        <v>8.7460369520061219E-4</v>
      </c>
      <c r="Q546" s="9">
        <v>0</v>
      </c>
      <c r="R546" s="9">
        <v>8.7460369520061219E-4</v>
      </c>
      <c r="S546" s="9">
        <v>7.215480485405051E-3</v>
      </c>
      <c r="T546" s="9">
        <v>2.1209139608614848E-2</v>
      </c>
    </row>
    <row r="547" spans="1:20" x14ac:dyDescent="0.25">
      <c r="A547">
        <v>13321</v>
      </c>
      <c r="B547" t="s">
        <v>1801</v>
      </c>
      <c r="D547" t="s">
        <v>1049</v>
      </c>
      <c r="E547">
        <v>20809</v>
      </c>
      <c r="F547">
        <v>14332</v>
      </c>
      <c r="G547">
        <v>5870</v>
      </c>
      <c r="H547">
        <v>193</v>
      </c>
      <c r="I547">
        <v>62</v>
      </c>
      <c r="J547">
        <v>0</v>
      </c>
      <c r="K547">
        <v>103</v>
      </c>
      <c r="L547">
        <v>249</v>
      </c>
      <c r="M547" s="12">
        <v>68.874044884425018</v>
      </c>
      <c r="N547" s="12">
        <v>31.125955115574993</v>
      </c>
      <c r="O547" s="9">
        <v>0.28208948051323945</v>
      </c>
      <c r="P547" s="9">
        <v>9.2748330049497816E-3</v>
      </c>
      <c r="Q547" s="9">
        <v>2.979480032678168E-3</v>
      </c>
      <c r="R547" s="9">
        <v>0</v>
      </c>
      <c r="S547" s="9">
        <v>4.9497813446105054E-3</v>
      </c>
      <c r="T547" s="9">
        <v>1.1965976260271998E-2</v>
      </c>
    </row>
    <row r="548" spans="1:20" x14ac:dyDescent="0.25">
      <c r="A548">
        <v>15001</v>
      </c>
      <c r="B548" t="s">
        <v>1802</v>
      </c>
      <c r="D548" t="s">
        <v>1049</v>
      </c>
      <c r="E548">
        <v>196325</v>
      </c>
      <c r="F548">
        <v>66492</v>
      </c>
      <c r="G548">
        <v>1212</v>
      </c>
      <c r="H548">
        <v>719</v>
      </c>
      <c r="I548">
        <v>43642</v>
      </c>
      <c r="J548">
        <v>25664</v>
      </c>
      <c r="K548">
        <v>2355</v>
      </c>
      <c r="L548">
        <v>56241</v>
      </c>
      <c r="M548" s="12">
        <v>33.86833057430281</v>
      </c>
      <c r="N548" s="12">
        <v>66.131669425697183</v>
      </c>
      <c r="O548" s="9">
        <v>6.1734369030943589E-3</v>
      </c>
      <c r="P548" s="9">
        <v>3.6622946644594423E-3</v>
      </c>
      <c r="Q548" s="9">
        <v>0.22229466445944226</v>
      </c>
      <c r="R548" s="9">
        <v>0.13072201706354258</v>
      </c>
      <c r="S548" s="9">
        <v>1.199541576467592E-2</v>
      </c>
      <c r="T548" s="9">
        <v>0.28646886540175731</v>
      </c>
    </row>
    <row r="549" spans="1:20" x14ac:dyDescent="0.25">
      <c r="A549">
        <v>15003</v>
      </c>
      <c r="B549" t="s">
        <v>1803</v>
      </c>
      <c r="D549" t="s">
        <v>1049</v>
      </c>
      <c r="E549">
        <v>990060</v>
      </c>
      <c r="F549">
        <v>209222</v>
      </c>
      <c r="G549">
        <v>23248</v>
      </c>
      <c r="H549">
        <v>1391</v>
      </c>
      <c r="I549">
        <v>424558</v>
      </c>
      <c r="J549">
        <v>92743</v>
      </c>
      <c r="K549">
        <v>9539</v>
      </c>
      <c r="L549">
        <v>229359</v>
      </c>
      <c r="M549" s="12">
        <v>21.132254610831666</v>
      </c>
      <c r="N549" s="12">
        <v>78.867745389168334</v>
      </c>
      <c r="O549" s="9">
        <v>2.3481405167363596E-2</v>
      </c>
      <c r="P549" s="9">
        <v>1.4049653556350121E-3</v>
      </c>
      <c r="Q549" s="9">
        <v>0.42882047552673574</v>
      </c>
      <c r="R549" s="9">
        <v>9.3674120760357957E-2</v>
      </c>
      <c r="S549" s="9">
        <v>9.6347696099226311E-3</v>
      </c>
      <c r="T549" s="9">
        <v>0.23166171747166839</v>
      </c>
    </row>
    <row r="550" spans="1:20" x14ac:dyDescent="0.25">
      <c r="A550">
        <v>15005</v>
      </c>
      <c r="B550" t="s">
        <v>1804</v>
      </c>
      <c r="D550" t="s">
        <v>1049</v>
      </c>
      <c r="E550">
        <v>86</v>
      </c>
      <c r="F550">
        <v>18</v>
      </c>
      <c r="G550">
        <v>0</v>
      </c>
      <c r="H550">
        <v>0</v>
      </c>
      <c r="I550">
        <v>27</v>
      </c>
      <c r="J550">
        <v>29</v>
      </c>
      <c r="K550">
        <v>1</v>
      </c>
      <c r="L550">
        <v>11</v>
      </c>
      <c r="M550" s="12">
        <v>20.930232558139537</v>
      </c>
      <c r="N550" s="12">
        <v>79.069767441860463</v>
      </c>
      <c r="O550" s="9">
        <v>0</v>
      </c>
      <c r="P550" s="9">
        <v>0</v>
      </c>
      <c r="Q550" s="9">
        <v>0.31395348837209303</v>
      </c>
      <c r="R550" s="9">
        <v>0.33720930232558138</v>
      </c>
      <c r="S550" s="9">
        <v>1.1627906976744186E-2</v>
      </c>
      <c r="T550" s="9">
        <v>0.12790697674418605</v>
      </c>
    </row>
    <row r="551" spans="1:20" x14ac:dyDescent="0.25">
      <c r="A551">
        <v>15007</v>
      </c>
      <c r="B551" t="s">
        <v>1805</v>
      </c>
      <c r="D551" t="s">
        <v>1049</v>
      </c>
      <c r="E551">
        <v>71093</v>
      </c>
      <c r="F551">
        <v>23301</v>
      </c>
      <c r="G551">
        <v>491</v>
      </c>
      <c r="H551">
        <v>367</v>
      </c>
      <c r="I551">
        <v>24738</v>
      </c>
      <c r="J551">
        <v>6687</v>
      </c>
      <c r="K551">
        <v>369</v>
      </c>
      <c r="L551">
        <v>15140</v>
      </c>
      <c r="M551" s="12">
        <v>32.775378729270109</v>
      </c>
      <c r="N551" s="12">
        <v>67.224621270729884</v>
      </c>
      <c r="O551" s="9">
        <v>6.9064464855892989E-3</v>
      </c>
      <c r="P551" s="9">
        <v>5.1622522611227545E-3</v>
      </c>
      <c r="Q551" s="9">
        <v>0.3479667477810755</v>
      </c>
      <c r="R551" s="9">
        <v>9.4059893379094983E-2</v>
      </c>
      <c r="S551" s="9">
        <v>5.1903844260335055E-3</v>
      </c>
      <c r="T551" s="9">
        <v>0.21296048837438286</v>
      </c>
    </row>
    <row r="552" spans="1:20" x14ac:dyDescent="0.25">
      <c r="A552">
        <v>15009</v>
      </c>
      <c r="B552" t="s">
        <v>1806</v>
      </c>
      <c r="D552" t="s">
        <v>1049</v>
      </c>
      <c r="E552">
        <v>164094</v>
      </c>
      <c r="F552">
        <v>58275</v>
      </c>
      <c r="G552">
        <v>933</v>
      </c>
      <c r="H552">
        <v>279</v>
      </c>
      <c r="I552">
        <v>47591</v>
      </c>
      <c r="J552">
        <v>17477</v>
      </c>
      <c r="K552">
        <v>1792</v>
      </c>
      <c r="L552">
        <v>37747</v>
      </c>
      <c r="M552" s="12">
        <v>35.513181469157921</v>
      </c>
      <c r="N552" s="12">
        <v>64.486818530842086</v>
      </c>
      <c r="O552" s="9">
        <v>5.6857654758857724E-3</v>
      </c>
      <c r="P552" s="9">
        <v>1.7002449815349738E-3</v>
      </c>
      <c r="Q552" s="9">
        <v>0.29002279181444779</v>
      </c>
      <c r="R552" s="9">
        <v>0.10650602703328579</v>
      </c>
      <c r="S552" s="9">
        <v>1.0920569917242556E-2</v>
      </c>
      <c r="T552" s="9">
        <v>0.23003278608602387</v>
      </c>
    </row>
    <row r="553" spans="1:20" x14ac:dyDescent="0.25">
      <c r="A553">
        <v>16001</v>
      </c>
      <c r="B553" t="s">
        <v>1807</v>
      </c>
      <c r="D553" t="s">
        <v>1049</v>
      </c>
      <c r="E553">
        <v>435117</v>
      </c>
      <c r="F553">
        <v>395726</v>
      </c>
      <c r="G553">
        <v>5615</v>
      </c>
      <c r="H553">
        <v>2369</v>
      </c>
      <c r="I553">
        <v>11307</v>
      </c>
      <c r="J553">
        <v>660</v>
      </c>
      <c r="K553">
        <v>6287</v>
      </c>
      <c r="L553">
        <v>13153</v>
      </c>
      <c r="M553" s="12">
        <v>90.947032637198731</v>
      </c>
      <c r="N553" s="12">
        <v>9.0529673628012706</v>
      </c>
      <c r="O553" s="9">
        <v>1.2904575091297284E-2</v>
      </c>
      <c r="P553" s="9">
        <v>5.4445126253398514E-3</v>
      </c>
      <c r="Q553" s="9">
        <v>2.5986114079661331E-2</v>
      </c>
      <c r="R553" s="9">
        <v>1.5168334034294224E-3</v>
      </c>
      <c r="S553" s="9">
        <v>1.4448987283879968E-2</v>
      </c>
      <c r="T553" s="9">
        <v>3.0228651144404838E-2</v>
      </c>
    </row>
    <row r="554" spans="1:20" x14ac:dyDescent="0.25">
      <c r="A554">
        <v>16003</v>
      </c>
      <c r="B554" t="s">
        <v>1808</v>
      </c>
      <c r="D554" t="s">
        <v>1049</v>
      </c>
      <c r="E554">
        <v>3946</v>
      </c>
      <c r="F554">
        <v>3779</v>
      </c>
      <c r="G554">
        <v>13</v>
      </c>
      <c r="H554">
        <v>49</v>
      </c>
      <c r="I554">
        <v>0</v>
      </c>
      <c r="J554">
        <v>8</v>
      </c>
      <c r="K554">
        <v>21</v>
      </c>
      <c r="L554">
        <v>76</v>
      </c>
      <c r="M554" s="12">
        <v>95.767866193613784</v>
      </c>
      <c r="N554" s="12">
        <v>4.2321338063862139</v>
      </c>
      <c r="O554" s="9">
        <v>3.2944754181449569E-3</v>
      </c>
      <c r="P554" s="9">
        <v>1.2417638114546376E-2</v>
      </c>
      <c r="Q554" s="9">
        <v>0</v>
      </c>
      <c r="R554" s="9">
        <v>2.0273694880892043E-3</v>
      </c>
      <c r="S554" s="9">
        <v>5.3218449062341616E-3</v>
      </c>
      <c r="T554" s="9">
        <v>1.9260010136847441E-2</v>
      </c>
    </row>
    <row r="555" spans="1:20" x14ac:dyDescent="0.25">
      <c r="A555">
        <v>16005</v>
      </c>
      <c r="B555" t="s">
        <v>1809</v>
      </c>
      <c r="D555" t="s">
        <v>1049</v>
      </c>
      <c r="E555">
        <v>84113</v>
      </c>
      <c r="F555">
        <v>75606</v>
      </c>
      <c r="G555">
        <v>533</v>
      </c>
      <c r="H555">
        <v>2618</v>
      </c>
      <c r="I555">
        <v>1145</v>
      </c>
      <c r="J555">
        <v>192</v>
      </c>
      <c r="K555">
        <v>1390</v>
      </c>
      <c r="L555">
        <v>2629</v>
      </c>
      <c r="M555" s="12">
        <v>89.886224483730217</v>
      </c>
      <c r="N555" s="12">
        <v>10.113775516269779</v>
      </c>
      <c r="O555" s="9">
        <v>6.3367137065614117E-3</v>
      </c>
      <c r="P555" s="9">
        <v>3.1124796404836352E-2</v>
      </c>
      <c r="Q555" s="9">
        <v>1.3612640138860817E-2</v>
      </c>
      <c r="R555" s="9">
        <v>2.2826435866037356E-3</v>
      </c>
      <c r="S555" s="9">
        <v>1.6525388465516627E-2</v>
      </c>
      <c r="T555" s="9">
        <v>3.125557286031886E-2</v>
      </c>
    </row>
    <row r="556" spans="1:20" x14ac:dyDescent="0.25">
      <c r="A556">
        <v>16007</v>
      </c>
      <c r="B556" t="s">
        <v>1810</v>
      </c>
      <c r="D556" t="s">
        <v>1049</v>
      </c>
      <c r="E556">
        <v>5942</v>
      </c>
      <c r="F556">
        <v>5655</v>
      </c>
      <c r="G556">
        <v>48</v>
      </c>
      <c r="H556">
        <v>13</v>
      </c>
      <c r="I556">
        <v>40</v>
      </c>
      <c r="J556">
        <v>0</v>
      </c>
      <c r="K556">
        <v>122</v>
      </c>
      <c r="L556">
        <v>64</v>
      </c>
      <c r="M556" s="12">
        <v>95.169976438909458</v>
      </c>
      <c r="N556" s="12">
        <v>4.8300235610905418</v>
      </c>
      <c r="O556" s="9">
        <v>8.0780881857960285E-3</v>
      </c>
      <c r="P556" s="9">
        <v>2.1878155503197577E-3</v>
      </c>
      <c r="Q556" s="9">
        <v>6.7317401548300237E-3</v>
      </c>
      <c r="R556" s="9">
        <v>0</v>
      </c>
      <c r="S556" s="9">
        <v>2.0531807472231572E-2</v>
      </c>
      <c r="T556" s="9">
        <v>1.0770784247728038E-2</v>
      </c>
    </row>
    <row r="557" spans="1:20" x14ac:dyDescent="0.25">
      <c r="A557">
        <v>16009</v>
      </c>
      <c r="B557" t="s">
        <v>1811</v>
      </c>
      <c r="D557" t="s">
        <v>1049</v>
      </c>
      <c r="E557">
        <v>9050</v>
      </c>
      <c r="F557">
        <v>7890</v>
      </c>
      <c r="G557">
        <v>22</v>
      </c>
      <c r="H557">
        <v>801</v>
      </c>
      <c r="I557">
        <v>91</v>
      </c>
      <c r="J557">
        <v>20</v>
      </c>
      <c r="K557">
        <v>11</v>
      </c>
      <c r="L557">
        <v>215</v>
      </c>
      <c r="M557" s="12">
        <v>87.182320441988949</v>
      </c>
      <c r="N557" s="12">
        <v>12.817679558011049</v>
      </c>
      <c r="O557" s="9">
        <v>2.4309392265193372E-3</v>
      </c>
      <c r="P557" s="9">
        <v>8.8508287292817678E-2</v>
      </c>
      <c r="Q557" s="9">
        <v>1.005524861878453E-2</v>
      </c>
      <c r="R557" s="9">
        <v>2.2099447513812156E-3</v>
      </c>
      <c r="S557" s="9">
        <v>1.2154696132596686E-3</v>
      </c>
      <c r="T557" s="9">
        <v>2.3756906077348067E-2</v>
      </c>
    </row>
    <row r="558" spans="1:20" x14ac:dyDescent="0.25">
      <c r="A558">
        <v>16011</v>
      </c>
      <c r="B558" t="s">
        <v>1812</v>
      </c>
      <c r="D558" t="s">
        <v>1049</v>
      </c>
      <c r="E558">
        <v>45369</v>
      </c>
      <c r="F558">
        <v>37735</v>
      </c>
      <c r="G558">
        <v>142</v>
      </c>
      <c r="H558">
        <v>2790</v>
      </c>
      <c r="I558">
        <v>427</v>
      </c>
      <c r="J558">
        <v>2</v>
      </c>
      <c r="K558">
        <v>2870</v>
      </c>
      <c r="L558">
        <v>1403</v>
      </c>
      <c r="M558" s="12">
        <v>83.173532588331241</v>
      </c>
      <c r="N558" s="12">
        <v>16.826467411668762</v>
      </c>
      <c r="O558" s="9">
        <v>3.1298904538341159E-3</v>
      </c>
      <c r="P558" s="9">
        <v>6.1495734973219598E-2</v>
      </c>
      <c r="Q558" s="9">
        <v>9.4117128435716024E-3</v>
      </c>
      <c r="R558" s="9">
        <v>4.408296413850867E-5</v>
      </c>
      <c r="S558" s="9">
        <v>6.3259053538759949E-2</v>
      </c>
      <c r="T558" s="9">
        <v>3.0924199343163834E-2</v>
      </c>
    </row>
    <row r="559" spans="1:20" x14ac:dyDescent="0.25">
      <c r="A559">
        <v>16013</v>
      </c>
      <c r="B559" t="s">
        <v>1813</v>
      </c>
      <c r="D559" t="s">
        <v>1049</v>
      </c>
      <c r="E559">
        <v>21583</v>
      </c>
      <c r="F559">
        <v>20204</v>
      </c>
      <c r="G559">
        <v>64</v>
      </c>
      <c r="H559">
        <v>8</v>
      </c>
      <c r="I559">
        <v>243</v>
      </c>
      <c r="J559">
        <v>95</v>
      </c>
      <c r="K559">
        <v>676</v>
      </c>
      <c r="L559">
        <v>293</v>
      </c>
      <c r="M559" s="12">
        <v>93.61071213455034</v>
      </c>
      <c r="N559" s="12">
        <v>6.3892878654496599</v>
      </c>
      <c r="O559" s="9">
        <v>2.9652967613399434E-3</v>
      </c>
      <c r="P559" s="9">
        <v>3.7066209516749293E-4</v>
      </c>
      <c r="Q559" s="9">
        <v>1.1258861140712598E-2</v>
      </c>
      <c r="R559" s="9">
        <v>4.4016123801139785E-3</v>
      </c>
      <c r="S559" s="9">
        <v>3.1320947041653155E-2</v>
      </c>
      <c r="T559" s="9">
        <v>1.3575499235509429E-2</v>
      </c>
    </row>
    <row r="560" spans="1:20" x14ac:dyDescent="0.25">
      <c r="A560">
        <v>16015</v>
      </c>
      <c r="B560" t="s">
        <v>1814</v>
      </c>
      <c r="D560" t="s">
        <v>1049</v>
      </c>
      <c r="E560">
        <v>6968</v>
      </c>
      <c r="F560">
        <v>6588</v>
      </c>
      <c r="G560">
        <v>14</v>
      </c>
      <c r="H560">
        <v>96</v>
      </c>
      <c r="I560">
        <v>76</v>
      </c>
      <c r="J560">
        <v>5</v>
      </c>
      <c r="K560">
        <v>24</v>
      </c>
      <c r="L560">
        <v>165</v>
      </c>
      <c r="M560" s="12">
        <v>94.546498277841565</v>
      </c>
      <c r="N560" s="12">
        <v>5.453501722158439</v>
      </c>
      <c r="O560" s="9">
        <v>2.0091848450057405E-3</v>
      </c>
      <c r="P560" s="9">
        <v>1.3777267508610792E-2</v>
      </c>
      <c r="Q560" s="9">
        <v>1.0907003444316877E-2</v>
      </c>
      <c r="R560" s="9">
        <v>7.175660160734788E-4</v>
      </c>
      <c r="S560" s="9">
        <v>3.4443168771526979E-3</v>
      </c>
      <c r="T560" s="9">
        <v>2.36796785304248E-2</v>
      </c>
    </row>
    <row r="561" spans="1:20" x14ac:dyDescent="0.25">
      <c r="A561">
        <v>16017</v>
      </c>
      <c r="B561" t="s">
        <v>1815</v>
      </c>
      <c r="D561" t="s">
        <v>1049</v>
      </c>
      <c r="E561">
        <v>41855</v>
      </c>
      <c r="F561">
        <v>39878</v>
      </c>
      <c r="G561">
        <v>82</v>
      </c>
      <c r="H561">
        <v>295</v>
      </c>
      <c r="I561">
        <v>301</v>
      </c>
      <c r="J561">
        <v>24</v>
      </c>
      <c r="K561">
        <v>251</v>
      </c>
      <c r="L561">
        <v>1024</v>
      </c>
      <c r="M561" s="12">
        <v>95.276549994026993</v>
      </c>
      <c r="N561" s="12">
        <v>4.7234500059730022</v>
      </c>
      <c r="O561" s="9">
        <v>1.9591446661091864E-3</v>
      </c>
      <c r="P561" s="9">
        <v>7.0481423963684149E-3</v>
      </c>
      <c r="Q561" s="9">
        <v>7.1914944451081115E-3</v>
      </c>
      <c r="R561" s="9">
        <v>5.7340819495878628E-4</v>
      </c>
      <c r="S561" s="9">
        <v>5.9968940389439731E-3</v>
      </c>
      <c r="T561" s="9">
        <v>2.4465416318241548E-2</v>
      </c>
    </row>
    <row r="562" spans="1:20" x14ac:dyDescent="0.25">
      <c r="A562">
        <v>16019</v>
      </c>
      <c r="B562" t="s">
        <v>1816</v>
      </c>
      <c r="D562" t="s">
        <v>1049</v>
      </c>
      <c r="E562">
        <v>110404</v>
      </c>
      <c r="F562">
        <v>98578</v>
      </c>
      <c r="G562">
        <v>550</v>
      </c>
      <c r="H562">
        <v>401</v>
      </c>
      <c r="I562">
        <v>966</v>
      </c>
      <c r="J562">
        <v>179</v>
      </c>
      <c r="K562">
        <v>6878</v>
      </c>
      <c r="L562">
        <v>2852</v>
      </c>
      <c r="M562" s="12">
        <v>89.288431578565991</v>
      </c>
      <c r="N562" s="12">
        <v>10.711568421434006</v>
      </c>
      <c r="O562" s="9">
        <v>4.9817035614651639E-3</v>
      </c>
      <c r="P562" s="9">
        <v>3.6321147784500562E-3</v>
      </c>
      <c r="Q562" s="9">
        <v>8.7496829825006346E-3</v>
      </c>
      <c r="R562" s="9">
        <v>1.6213180681859353E-3</v>
      </c>
      <c r="S562" s="9">
        <v>6.2298467446831637E-2</v>
      </c>
      <c r="T562" s="9">
        <v>2.5832397376906634E-2</v>
      </c>
    </row>
    <row r="563" spans="1:20" x14ac:dyDescent="0.25">
      <c r="A563">
        <v>16021</v>
      </c>
      <c r="B563" t="s">
        <v>1817</v>
      </c>
      <c r="D563" t="s">
        <v>1049</v>
      </c>
      <c r="E563">
        <v>11323</v>
      </c>
      <c r="F563">
        <v>10638</v>
      </c>
      <c r="G563">
        <v>25</v>
      </c>
      <c r="H563">
        <v>156</v>
      </c>
      <c r="I563">
        <v>57</v>
      </c>
      <c r="J563">
        <v>49</v>
      </c>
      <c r="K563">
        <v>95</v>
      </c>
      <c r="L563">
        <v>303</v>
      </c>
      <c r="M563" s="12">
        <v>93.950366510642056</v>
      </c>
      <c r="N563" s="12">
        <v>6.0496334893579435</v>
      </c>
      <c r="O563" s="9">
        <v>2.2078954340722422E-3</v>
      </c>
      <c r="P563" s="9">
        <v>1.3777267508610792E-2</v>
      </c>
      <c r="Q563" s="9">
        <v>5.0340015896847123E-3</v>
      </c>
      <c r="R563" s="9">
        <v>4.327475050781595E-3</v>
      </c>
      <c r="S563" s="9">
        <v>8.3900026494745216E-3</v>
      </c>
      <c r="T563" s="9">
        <v>2.6759692660955577E-2</v>
      </c>
    </row>
    <row r="564" spans="1:20" x14ac:dyDescent="0.25">
      <c r="A564">
        <v>16023</v>
      </c>
      <c r="B564" t="s">
        <v>1818</v>
      </c>
      <c r="D564" t="s">
        <v>1049</v>
      </c>
      <c r="E564">
        <v>2613</v>
      </c>
      <c r="F564">
        <v>2520</v>
      </c>
      <c r="G564">
        <v>65</v>
      </c>
      <c r="H564">
        <v>1</v>
      </c>
      <c r="I564">
        <v>0</v>
      </c>
      <c r="J564">
        <v>0</v>
      </c>
      <c r="K564">
        <v>18</v>
      </c>
      <c r="L564">
        <v>9</v>
      </c>
      <c r="M564" s="12">
        <v>96.440872560275551</v>
      </c>
      <c r="N564" s="12">
        <v>3.5591274397244548</v>
      </c>
      <c r="O564" s="9">
        <v>2.4875621890547265E-2</v>
      </c>
      <c r="P564" s="9">
        <v>3.8270187523918868E-4</v>
      </c>
      <c r="Q564" s="9">
        <v>0</v>
      </c>
      <c r="R564" s="9">
        <v>0</v>
      </c>
      <c r="S564" s="9">
        <v>6.8886337543053958E-3</v>
      </c>
      <c r="T564" s="9">
        <v>3.4443168771526979E-3</v>
      </c>
    </row>
    <row r="565" spans="1:20" x14ac:dyDescent="0.25">
      <c r="A565">
        <v>16025</v>
      </c>
      <c r="B565" t="s">
        <v>1819</v>
      </c>
      <c r="D565" t="s">
        <v>1049</v>
      </c>
      <c r="E565">
        <v>886</v>
      </c>
      <c r="F565">
        <v>850</v>
      </c>
      <c r="G565">
        <v>0</v>
      </c>
      <c r="H565">
        <v>0</v>
      </c>
      <c r="I565">
        <v>0</v>
      </c>
      <c r="J565">
        <v>0</v>
      </c>
      <c r="K565">
        <v>33</v>
      </c>
      <c r="L565">
        <v>3</v>
      </c>
      <c r="M565" s="12">
        <v>95.936794582392778</v>
      </c>
      <c r="N565" s="12">
        <v>4.0632054176072234</v>
      </c>
      <c r="O565" s="9">
        <v>0</v>
      </c>
      <c r="P565" s="9">
        <v>0</v>
      </c>
      <c r="Q565" s="9">
        <v>0</v>
      </c>
      <c r="R565" s="9">
        <v>0</v>
      </c>
      <c r="S565" s="9">
        <v>3.724604966139955E-2</v>
      </c>
      <c r="T565" s="9">
        <v>3.3860045146726862E-3</v>
      </c>
    </row>
    <row r="566" spans="1:20" x14ac:dyDescent="0.25">
      <c r="A566">
        <v>16027</v>
      </c>
      <c r="B566" t="s">
        <v>1820</v>
      </c>
      <c r="D566" t="s">
        <v>1049</v>
      </c>
      <c r="E566">
        <v>207027</v>
      </c>
      <c r="F566">
        <v>180693</v>
      </c>
      <c r="G566">
        <v>939</v>
      </c>
      <c r="H566">
        <v>2103</v>
      </c>
      <c r="I566">
        <v>1746</v>
      </c>
      <c r="J566">
        <v>412</v>
      </c>
      <c r="K566">
        <v>14646</v>
      </c>
      <c r="L566">
        <v>6488</v>
      </c>
      <c r="M566" s="12">
        <v>87.279920010433415</v>
      </c>
      <c r="N566" s="12">
        <v>12.72007998956658</v>
      </c>
      <c r="O566" s="9">
        <v>4.5356402788042137E-3</v>
      </c>
      <c r="P566" s="9">
        <v>1.0158095320900172E-2</v>
      </c>
      <c r="Q566" s="9">
        <v>8.4336825631439374E-3</v>
      </c>
      <c r="R566" s="9">
        <v>1.9900785887831058E-3</v>
      </c>
      <c r="S566" s="9">
        <v>7.0744395658537296E-2</v>
      </c>
      <c r="T566" s="9">
        <v>3.1338907485497058E-2</v>
      </c>
    </row>
    <row r="567" spans="1:20" x14ac:dyDescent="0.25">
      <c r="A567">
        <v>16029</v>
      </c>
      <c r="B567" t="s">
        <v>1821</v>
      </c>
      <c r="D567" t="s">
        <v>1049</v>
      </c>
      <c r="E567">
        <v>6862</v>
      </c>
      <c r="F567">
        <v>6649</v>
      </c>
      <c r="G567">
        <v>0</v>
      </c>
      <c r="H567">
        <v>10</v>
      </c>
      <c r="I567">
        <v>5</v>
      </c>
      <c r="J567">
        <v>0</v>
      </c>
      <c r="K567">
        <v>136</v>
      </c>
      <c r="L567">
        <v>62</v>
      </c>
      <c r="M567" s="12">
        <v>96.895948703002048</v>
      </c>
      <c r="N567" s="12">
        <v>3.1040512969979601</v>
      </c>
      <c r="O567" s="9">
        <v>0</v>
      </c>
      <c r="P567" s="9">
        <v>1.457301078402798E-3</v>
      </c>
      <c r="Q567" s="9">
        <v>7.2865053920139898E-4</v>
      </c>
      <c r="R567" s="9">
        <v>0</v>
      </c>
      <c r="S567" s="9">
        <v>1.9819294666278055E-2</v>
      </c>
      <c r="T567" s="9">
        <v>9.0352666860973475E-3</v>
      </c>
    </row>
    <row r="568" spans="1:20" x14ac:dyDescent="0.25">
      <c r="A568">
        <v>16031</v>
      </c>
      <c r="B568" t="s">
        <v>1822</v>
      </c>
      <c r="D568" t="s">
        <v>1049</v>
      </c>
      <c r="E568">
        <v>23472</v>
      </c>
      <c r="F568">
        <v>22113</v>
      </c>
      <c r="G568">
        <v>23</v>
      </c>
      <c r="H568">
        <v>235</v>
      </c>
      <c r="I568">
        <v>131</v>
      </c>
      <c r="J568">
        <v>14</v>
      </c>
      <c r="K568">
        <v>675</v>
      </c>
      <c r="L568">
        <v>281</v>
      </c>
      <c r="M568" s="12">
        <v>94.210122699386503</v>
      </c>
      <c r="N568" s="12">
        <v>5.7898773006134965</v>
      </c>
      <c r="O568" s="9">
        <v>9.7989093387866404E-4</v>
      </c>
      <c r="P568" s="9">
        <v>1.0011929107021131E-2</v>
      </c>
      <c r="Q568" s="9">
        <v>5.5811179277436944E-3</v>
      </c>
      <c r="R568" s="9">
        <v>5.9645535105657809E-4</v>
      </c>
      <c r="S568" s="9">
        <v>2.8757668711656442E-2</v>
      </c>
      <c r="T568" s="9">
        <v>1.1971710974778459E-2</v>
      </c>
    </row>
    <row r="569" spans="1:20" x14ac:dyDescent="0.25">
      <c r="A569">
        <v>16033</v>
      </c>
      <c r="B569" t="s">
        <v>1823</v>
      </c>
      <c r="D569" t="s">
        <v>1049</v>
      </c>
      <c r="E569">
        <v>1055</v>
      </c>
      <c r="F569">
        <v>913</v>
      </c>
      <c r="G569">
        <v>2</v>
      </c>
      <c r="H569">
        <v>60</v>
      </c>
      <c r="I569">
        <v>0</v>
      </c>
      <c r="J569">
        <v>0</v>
      </c>
      <c r="K569">
        <v>58</v>
      </c>
      <c r="L569">
        <v>22</v>
      </c>
      <c r="M569" s="12">
        <v>86.540284360189574</v>
      </c>
      <c r="N569" s="12">
        <v>13.459715639810426</v>
      </c>
      <c r="O569" s="9">
        <v>1.8957345971563982E-3</v>
      </c>
      <c r="P569" s="9">
        <v>5.6872037914691941E-2</v>
      </c>
      <c r="Q569" s="9">
        <v>0</v>
      </c>
      <c r="R569" s="9">
        <v>0</v>
      </c>
      <c r="S569" s="9">
        <v>5.4976303317535544E-2</v>
      </c>
      <c r="T569" s="9">
        <v>2.0853080568720379E-2</v>
      </c>
    </row>
    <row r="570" spans="1:20" x14ac:dyDescent="0.25">
      <c r="A570">
        <v>16035</v>
      </c>
      <c r="B570" t="s">
        <v>1824</v>
      </c>
      <c r="D570" t="s">
        <v>1049</v>
      </c>
      <c r="E570">
        <v>8533</v>
      </c>
      <c r="F570">
        <v>7979</v>
      </c>
      <c r="G570">
        <v>19</v>
      </c>
      <c r="H570">
        <v>188</v>
      </c>
      <c r="I570">
        <v>46</v>
      </c>
      <c r="J570">
        <v>30</v>
      </c>
      <c r="K570">
        <v>104</v>
      </c>
      <c r="L570">
        <v>167</v>
      </c>
      <c r="M570" s="12">
        <v>93.507558889019109</v>
      </c>
      <c r="N570" s="12">
        <v>6.4924411109808986</v>
      </c>
      <c r="O570" s="9">
        <v>2.2266494784952537E-3</v>
      </c>
      <c r="P570" s="9">
        <v>2.2032110629321457E-2</v>
      </c>
      <c r="Q570" s="9">
        <v>5.3908355795148251E-3</v>
      </c>
      <c r="R570" s="9">
        <v>3.51576233446619E-3</v>
      </c>
      <c r="S570" s="9">
        <v>1.2187976092816126E-2</v>
      </c>
      <c r="T570" s="9">
        <v>1.9571076995195124E-2</v>
      </c>
    </row>
    <row r="571" spans="1:20" x14ac:dyDescent="0.25">
      <c r="A571">
        <v>16037</v>
      </c>
      <c r="B571" t="s">
        <v>1825</v>
      </c>
      <c r="D571" t="s">
        <v>1049</v>
      </c>
      <c r="E571">
        <v>4141</v>
      </c>
      <c r="F571">
        <v>3939</v>
      </c>
      <c r="G571">
        <v>1</v>
      </c>
      <c r="H571">
        <v>50</v>
      </c>
      <c r="I571">
        <v>0</v>
      </c>
      <c r="J571">
        <v>0</v>
      </c>
      <c r="K571">
        <v>38</v>
      </c>
      <c r="L571">
        <v>113</v>
      </c>
      <c r="M571" s="12">
        <v>95.121951219512198</v>
      </c>
      <c r="N571" s="12">
        <v>4.8780487804878048</v>
      </c>
      <c r="O571" s="9">
        <v>2.4148756339048539E-4</v>
      </c>
      <c r="P571" s="9">
        <v>1.207437816952427E-2</v>
      </c>
      <c r="Q571" s="9">
        <v>0</v>
      </c>
      <c r="R571" s="9">
        <v>0</v>
      </c>
      <c r="S571" s="9">
        <v>9.1765274088384443E-3</v>
      </c>
      <c r="T571" s="9">
        <v>2.7288094663124849E-2</v>
      </c>
    </row>
    <row r="572" spans="1:20" x14ac:dyDescent="0.25">
      <c r="A572">
        <v>16039</v>
      </c>
      <c r="B572" t="s">
        <v>1826</v>
      </c>
      <c r="D572" t="s">
        <v>1049</v>
      </c>
      <c r="E572">
        <v>26232</v>
      </c>
      <c r="F572">
        <v>22773</v>
      </c>
      <c r="G572">
        <v>771</v>
      </c>
      <c r="H572">
        <v>439</v>
      </c>
      <c r="I572">
        <v>815</v>
      </c>
      <c r="J572">
        <v>85</v>
      </c>
      <c r="K572">
        <v>580</v>
      </c>
      <c r="L572">
        <v>769</v>
      </c>
      <c r="M572" s="12">
        <v>86.813815187557182</v>
      </c>
      <c r="N572" s="12">
        <v>13.186184812442816</v>
      </c>
      <c r="O572" s="9">
        <v>2.9391582799634035E-2</v>
      </c>
      <c r="P572" s="9">
        <v>1.673528514791095E-2</v>
      </c>
      <c r="Q572" s="9">
        <v>3.1068923452272034E-2</v>
      </c>
      <c r="R572" s="9">
        <v>3.2403171698688624E-3</v>
      </c>
      <c r="S572" s="9">
        <v>2.2110399512046356E-2</v>
      </c>
      <c r="T572" s="9">
        <v>2.9315340042695943E-2</v>
      </c>
    </row>
    <row r="573" spans="1:20" x14ac:dyDescent="0.25">
      <c r="A573">
        <v>16041</v>
      </c>
      <c r="B573" t="s">
        <v>1827</v>
      </c>
      <c r="D573" t="s">
        <v>1049</v>
      </c>
      <c r="E573">
        <v>13120</v>
      </c>
      <c r="F573">
        <v>12671</v>
      </c>
      <c r="G573">
        <v>33</v>
      </c>
      <c r="H573">
        <v>74</v>
      </c>
      <c r="I573">
        <v>2</v>
      </c>
      <c r="J573">
        <v>12</v>
      </c>
      <c r="K573">
        <v>187</v>
      </c>
      <c r="L573">
        <v>141</v>
      </c>
      <c r="M573" s="12">
        <v>96.577743902439025</v>
      </c>
      <c r="N573" s="12">
        <v>3.4222560975609757</v>
      </c>
      <c r="O573" s="9">
        <v>2.5152439024390245E-3</v>
      </c>
      <c r="P573" s="9">
        <v>5.6402439024390242E-3</v>
      </c>
      <c r="Q573" s="9">
        <v>1.524390243902439E-4</v>
      </c>
      <c r="R573" s="9">
        <v>9.1463414634146347E-4</v>
      </c>
      <c r="S573" s="9">
        <v>1.4253048780487805E-2</v>
      </c>
      <c r="T573" s="9">
        <v>1.0746951219512194E-2</v>
      </c>
    </row>
    <row r="574" spans="1:20" x14ac:dyDescent="0.25">
      <c r="A574">
        <v>16043</v>
      </c>
      <c r="B574" t="s">
        <v>1828</v>
      </c>
      <c r="D574" t="s">
        <v>1049</v>
      </c>
      <c r="E574">
        <v>12889</v>
      </c>
      <c r="F574">
        <v>12067</v>
      </c>
      <c r="G574">
        <v>29</v>
      </c>
      <c r="H574">
        <v>44</v>
      </c>
      <c r="I574">
        <v>14</v>
      </c>
      <c r="J574">
        <v>27</v>
      </c>
      <c r="K574">
        <v>352</v>
      </c>
      <c r="L574">
        <v>356</v>
      </c>
      <c r="M574" s="12">
        <v>93.622468771820934</v>
      </c>
      <c r="N574" s="12">
        <v>6.3775312281790679</v>
      </c>
      <c r="O574" s="9">
        <v>2.2499806036154861E-3</v>
      </c>
      <c r="P574" s="9">
        <v>3.4137636744510824E-3</v>
      </c>
      <c r="Q574" s="9">
        <v>1.0861975327798898E-3</v>
      </c>
      <c r="R574" s="9">
        <v>2.0948095275040734E-3</v>
      </c>
      <c r="S574" s="9">
        <v>2.7310109395608659E-2</v>
      </c>
      <c r="T574" s="9">
        <v>2.7620451547831486E-2</v>
      </c>
    </row>
    <row r="575" spans="1:20" x14ac:dyDescent="0.25">
      <c r="A575">
        <v>16045</v>
      </c>
      <c r="B575" t="s">
        <v>1829</v>
      </c>
      <c r="D575" t="s">
        <v>1049</v>
      </c>
      <c r="E575">
        <v>16850</v>
      </c>
      <c r="F575">
        <v>15496</v>
      </c>
      <c r="G575">
        <v>0</v>
      </c>
      <c r="H575">
        <v>204</v>
      </c>
      <c r="I575">
        <v>113</v>
      </c>
      <c r="J575">
        <v>2</v>
      </c>
      <c r="K575">
        <v>576</v>
      </c>
      <c r="L575">
        <v>459</v>
      </c>
      <c r="M575" s="12">
        <v>91.964391691394653</v>
      </c>
      <c r="N575" s="12">
        <v>8.0356083086053403</v>
      </c>
      <c r="O575" s="9">
        <v>0</v>
      </c>
      <c r="P575" s="9">
        <v>1.2106824925816023E-2</v>
      </c>
      <c r="Q575" s="9">
        <v>6.7062314540059344E-3</v>
      </c>
      <c r="R575" s="9">
        <v>1.1869436201780416E-4</v>
      </c>
      <c r="S575" s="9">
        <v>3.4183976261127597E-2</v>
      </c>
      <c r="T575" s="9">
        <v>2.7240356083086052E-2</v>
      </c>
    </row>
    <row r="576" spans="1:20" x14ac:dyDescent="0.25">
      <c r="A576">
        <v>16047</v>
      </c>
      <c r="B576" t="s">
        <v>1830</v>
      </c>
      <c r="D576" t="s">
        <v>1049</v>
      </c>
      <c r="E576">
        <v>15110</v>
      </c>
      <c r="F576">
        <v>13564</v>
      </c>
      <c r="G576">
        <v>15</v>
      </c>
      <c r="H576">
        <v>175</v>
      </c>
      <c r="I576">
        <v>71</v>
      </c>
      <c r="J576">
        <v>35</v>
      </c>
      <c r="K576">
        <v>873</v>
      </c>
      <c r="L576">
        <v>377</v>
      </c>
      <c r="M576" s="12">
        <v>89.768365320979484</v>
      </c>
      <c r="N576" s="12">
        <v>10.231634679020516</v>
      </c>
      <c r="O576" s="9">
        <v>9.9272005294506944E-4</v>
      </c>
      <c r="P576" s="9">
        <v>1.158173395102581E-2</v>
      </c>
      <c r="Q576" s="9">
        <v>4.6988749172733289E-3</v>
      </c>
      <c r="R576" s="9">
        <v>2.3163467902051621E-3</v>
      </c>
      <c r="S576" s="9">
        <v>5.7776307081403043E-2</v>
      </c>
      <c r="T576" s="9">
        <v>2.4950363997352745E-2</v>
      </c>
    </row>
    <row r="577" spans="1:20" x14ac:dyDescent="0.25">
      <c r="A577">
        <v>16049</v>
      </c>
      <c r="B577" t="s">
        <v>1831</v>
      </c>
      <c r="D577" t="s">
        <v>1049</v>
      </c>
      <c r="E577">
        <v>16275</v>
      </c>
      <c r="F577">
        <v>15195</v>
      </c>
      <c r="G577">
        <v>36</v>
      </c>
      <c r="H577">
        <v>524</v>
      </c>
      <c r="I577">
        <v>45</v>
      </c>
      <c r="J577">
        <v>15</v>
      </c>
      <c r="K577">
        <v>100</v>
      </c>
      <c r="L577">
        <v>360</v>
      </c>
      <c r="M577" s="12">
        <v>93.364055299539174</v>
      </c>
      <c r="N577" s="12">
        <v>6.6359447004608301</v>
      </c>
      <c r="O577" s="9">
        <v>2.2119815668202765E-3</v>
      </c>
      <c r="P577" s="9">
        <v>3.2196620583717361E-2</v>
      </c>
      <c r="Q577" s="9">
        <v>2.7649769585253456E-3</v>
      </c>
      <c r="R577" s="9">
        <v>9.2165898617511521E-4</v>
      </c>
      <c r="S577" s="9">
        <v>6.1443932411674347E-3</v>
      </c>
      <c r="T577" s="9">
        <v>2.2119815668202765E-2</v>
      </c>
    </row>
    <row r="578" spans="1:20" x14ac:dyDescent="0.25">
      <c r="A578">
        <v>16051</v>
      </c>
      <c r="B578" t="s">
        <v>1832</v>
      </c>
      <c r="D578" t="s">
        <v>1049</v>
      </c>
      <c r="E578">
        <v>27410</v>
      </c>
      <c r="F578">
        <v>24872</v>
      </c>
      <c r="G578">
        <v>19</v>
      </c>
      <c r="H578">
        <v>87</v>
      </c>
      <c r="I578">
        <v>70</v>
      </c>
      <c r="J578">
        <v>62</v>
      </c>
      <c r="K578">
        <v>1462</v>
      </c>
      <c r="L578">
        <v>838</v>
      </c>
      <c r="M578" s="12">
        <v>90.740605618387448</v>
      </c>
      <c r="N578" s="12">
        <v>9.2593943816125499</v>
      </c>
      <c r="O578" s="9">
        <v>6.9317767238234219E-4</v>
      </c>
      <c r="P578" s="9">
        <v>3.1740240788033563E-3</v>
      </c>
      <c r="Q578" s="9">
        <v>2.553812477198103E-3</v>
      </c>
      <c r="R578" s="9">
        <v>2.2619481940897483E-3</v>
      </c>
      <c r="S578" s="9">
        <v>5.3338197738051804E-2</v>
      </c>
      <c r="T578" s="9">
        <v>3.0572783655600146E-2</v>
      </c>
    </row>
    <row r="579" spans="1:20" x14ac:dyDescent="0.25">
      <c r="A579">
        <v>16053</v>
      </c>
      <c r="B579" t="s">
        <v>1833</v>
      </c>
      <c r="D579" t="s">
        <v>1049</v>
      </c>
      <c r="E579">
        <v>23039</v>
      </c>
      <c r="F579">
        <v>21924</v>
      </c>
      <c r="G579">
        <v>21</v>
      </c>
      <c r="H579">
        <v>103</v>
      </c>
      <c r="I579">
        <v>101</v>
      </c>
      <c r="J579">
        <v>67</v>
      </c>
      <c r="K579">
        <v>411</v>
      </c>
      <c r="L579">
        <v>412</v>
      </c>
      <c r="M579" s="12">
        <v>95.160380224836146</v>
      </c>
      <c r="N579" s="12">
        <v>4.8396197751638521</v>
      </c>
      <c r="O579" s="9">
        <v>9.114978948739095E-4</v>
      </c>
      <c r="P579" s="9">
        <v>4.4706801510482229E-3</v>
      </c>
      <c r="Q579" s="9">
        <v>4.3838708277268981E-3</v>
      </c>
      <c r="R579" s="9">
        <v>2.9081123312643779E-3</v>
      </c>
      <c r="S579" s="9">
        <v>1.7839315942532227E-2</v>
      </c>
      <c r="T579" s="9">
        <v>1.7882720604192891E-2</v>
      </c>
    </row>
    <row r="580" spans="1:20" x14ac:dyDescent="0.25">
      <c r="A580">
        <v>16055</v>
      </c>
      <c r="B580" t="s">
        <v>1834</v>
      </c>
      <c r="D580" t="s">
        <v>1049</v>
      </c>
      <c r="E580">
        <v>150128</v>
      </c>
      <c r="F580">
        <v>141527</v>
      </c>
      <c r="G580">
        <v>664</v>
      </c>
      <c r="H580">
        <v>2124</v>
      </c>
      <c r="I580">
        <v>1070</v>
      </c>
      <c r="J580">
        <v>161</v>
      </c>
      <c r="K580">
        <v>639</v>
      </c>
      <c r="L580">
        <v>3943</v>
      </c>
      <c r="M580" s="12">
        <v>94.270888841521909</v>
      </c>
      <c r="N580" s="12">
        <v>5.7291111584780987</v>
      </c>
      <c r="O580" s="9">
        <v>4.4228924650964513E-3</v>
      </c>
      <c r="P580" s="9">
        <v>1.4147927102206118E-2</v>
      </c>
      <c r="Q580" s="9">
        <v>7.127251412128317E-3</v>
      </c>
      <c r="R580" s="9">
        <v>1.0724182031333262E-3</v>
      </c>
      <c r="S580" s="9">
        <v>4.2563678993925184E-3</v>
      </c>
      <c r="T580" s="9">
        <v>2.6264254502824255E-2</v>
      </c>
    </row>
    <row r="581" spans="1:20" x14ac:dyDescent="0.25">
      <c r="A581">
        <v>16057</v>
      </c>
      <c r="B581" t="s">
        <v>1835</v>
      </c>
      <c r="D581" t="s">
        <v>1049</v>
      </c>
      <c r="E581">
        <v>38697</v>
      </c>
      <c r="F581">
        <v>35798</v>
      </c>
      <c r="G581">
        <v>279</v>
      </c>
      <c r="H581">
        <v>346</v>
      </c>
      <c r="I581">
        <v>1033</v>
      </c>
      <c r="J581">
        <v>15</v>
      </c>
      <c r="K581">
        <v>264</v>
      </c>
      <c r="L581">
        <v>962</v>
      </c>
      <c r="M581" s="12">
        <v>92.508463188360849</v>
      </c>
      <c r="N581" s="12">
        <v>7.4915368116391452</v>
      </c>
      <c r="O581" s="9">
        <v>7.2098612295526786E-3</v>
      </c>
      <c r="P581" s="9">
        <v>8.9412615965061889E-3</v>
      </c>
      <c r="Q581" s="9">
        <v>2.6694575806910096E-2</v>
      </c>
      <c r="R581" s="9">
        <v>3.8762694782541285E-4</v>
      </c>
      <c r="S581" s="9">
        <v>6.8222342817272656E-3</v>
      </c>
      <c r="T581" s="9">
        <v>2.4859808253869808E-2</v>
      </c>
    </row>
    <row r="582" spans="1:20" x14ac:dyDescent="0.25">
      <c r="A582">
        <v>16059</v>
      </c>
      <c r="B582" t="s">
        <v>1836</v>
      </c>
      <c r="D582" t="s">
        <v>1049</v>
      </c>
      <c r="E582">
        <v>7755</v>
      </c>
      <c r="F582">
        <v>7427</v>
      </c>
      <c r="G582">
        <v>15</v>
      </c>
      <c r="H582">
        <v>54</v>
      </c>
      <c r="I582">
        <v>17</v>
      </c>
      <c r="J582">
        <v>3</v>
      </c>
      <c r="K582">
        <v>30</v>
      </c>
      <c r="L582">
        <v>209</v>
      </c>
      <c r="M582" s="12">
        <v>95.770470664087682</v>
      </c>
      <c r="N582" s="12">
        <v>4.2295293359123143</v>
      </c>
      <c r="O582" s="9">
        <v>1.9342359767891683E-3</v>
      </c>
      <c r="P582" s="9">
        <v>6.9632495164410058E-3</v>
      </c>
      <c r="Q582" s="9">
        <v>2.192134107027724E-3</v>
      </c>
      <c r="R582" s="9">
        <v>3.8684719535783365E-4</v>
      </c>
      <c r="S582" s="9">
        <v>3.8684719535783366E-3</v>
      </c>
      <c r="T582" s="9">
        <v>2.6950354609929079E-2</v>
      </c>
    </row>
    <row r="583" spans="1:20" x14ac:dyDescent="0.25">
      <c r="A583">
        <v>16061</v>
      </c>
      <c r="B583" t="s">
        <v>1837</v>
      </c>
      <c r="D583" t="s">
        <v>1049</v>
      </c>
      <c r="E583">
        <v>3824</v>
      </c>
      <c r="F583">
        <v>3364</v>
      </c>
      <c r="G583">
        <v>4</v>
      </c>
      <c r="H583">
        <v>282</v>
      </c>
      <c r="I583">
        <v>30</v>
      </c>
      <c r="J583">
        <v>1</v>
      </c>
      <c r="K583">
        <v>22</v>
      </c>
      <c r="L583">
        <v>121</v>
      </c>
      <c r="M583" s="12">
        <v>87.970711297071119</v>
      </c>
      <c r="N583" s="12">
        <v>12.02928870292887</v>
      </c>
      <c r="O583" s="9">
        <v>1.0460251046025104E-3</v>
      </c>
      <c r="P583" s="9">
        <v>7.3744769874476992E-2</v>
      </c>
      <c r="Q583" s="9">
        <v>7.8451882845188281E-3</v>
      </c>
      <c r="R583" s="9">
        <v>2.6150627615062759E-4</v>
      </c>
      <c r="S583" s="9">
        <v>5.7531380753138078E-3</v>
      </c>
      <c r="T583" s="9">
        <v>3.1642259414225944E-2</v>
      </c>
    </row>
    <row r="584" spans="1:20" x14ac:dyDescent="0.25">
      <c r="A584">
        <v>16063</v>
      </c>
      <c r="B584" t="s">
        <v>1838</v>
      </c>
      <c r="D584" t="s">
        <v>1049</v>
      </c>
      <c r="E584">
        <v>5296</v>
      </c>
      <c r="F584">
        <v>4954</v>
      </c>
      <c r="G584">
        <v>0</v>
      </c>
      <c r="H584">
        <v>27</v>
      </c>
      <c r="I584">
        <v>13</v>
      </c>
      <c r="J584">
        <v>0</v>
      </c>
      <c r="K584">
        <v>147</v>
      </c>
      <c r="L584">
        <v>155</v>
      </c>
      <c r="M584" s="12">
        <v>93.542296072507554</v>
      </c>
      <c r="N584" s="12">
        <v>6.4577039274924477</v>
      </c>
      <c r="O584" s="9">
        <v>0</v>
      </c>
      <c r="P584" s="9">
        <v>5.0981873111782478E-3</v>
      </c>
      <c r="Q584" s="9">
        <v>2.4546827794561933E-3</v>
      </c>
      <c r="R584" s="9">
        <v>0</v>
      </c>
      <c r="S584" s="9">
        <v>2.7756797583081572E-2</v>
      </c>
      <c r="T584" s="9">
        <v>2.9267371601208458E-2</v>
      </c>
    </row>
    <row r="585" spans="1:20" x14ac:dyDescent="0.25">
      <c r="A585">
        <v>16065</v>
      </c>
      <c r="B585" t="s">
        <v>1839</v>
      </c>
      <c r="D585" t="s">
        <v>1049</v>
      </c>
      <c r="E585">
        <v>38241</v>
      </c>
      <c r="F585">
        <v>35841</v>
      </c>
      <c r="G585">
        <v>248</v>
      </c>
      <c r="H585">
        <v>8</v>
      </c>
      <c r="I585">
        <v>437</v>
      </c>
      <c r="J585">
        <v>42</v>
      </c>
      <c r="K585">
        <v>841</v>
      </c>
      <c r="L585">
        <v>824</v>
      </c>
      <c r="M585" s="12">
        <v>93.72401349337099</v>
      </c>
      <c r="N585" s="12">
        <v>6.2759865066290113</v>
      </c>
      <c r="O585" s="9">
        <v>6.4851860568499774E-3</v>
      </c>
      <c r="P585" s="9">
        <v>2.0919955022096701E-4</v>
      </c>
      <c r="Q585" s="9">
        <v>1.1427525430820323E-2</v>
      </c>
      <c r="R585" s="9">
        <v>1.0982976386600769E-3</v>
      </c>
      <c r="S585" s="9">
        <v>2.199210271697916E-2</v>
      </c>
      <c r="T585" s="9">
        <v>2.1547553672759602E-2</v>
      </c>
    </row>
    <row r="586" spans="1:20" x14ac:dyDescent="0.25">
      <c r="A586">
        <v>16067</v>
      </c>
      <c r="B586" t="s">
        <v>1840</v>
      </c>
      <c r="D586" t="s">
        <v>1049</v>
      </c>
      <c r="E586">
        <v>20448</v>
      </c>
      <c r="F586">
        <v>19286</v>
      </c>
      <c r="G586">
        <v>52</v>
      </c>
      <c r="H586">
        <v>129</v>
      </c>
      <c r="I586">
        <v>85</v>
      </c>
      <c r="J586">
        <v>30</v>
      </c>
      <c r="K586">
        <v>543</v>
      </c>
      <c r="L586">
        <v>323</v>
      </c>
      <c r="M586" s="12">
        <v>94.31729264475743</v>
      </c>
      <c r="N586" s="12">
        <v>5.6827073552425666</v>
      </c>
      <c r="O586" s="9">
        <v>2.5430359937402189E-3</v>
      </c>
      <c r="P586" s="9">
        <v>6.3086854460093897E-3</v>
      </c>
      <c r="Q586" s="9">
        <v>4.1568857589984352E-3</v>
      </c>
      <c r="R586" s="9">
        <v>1.4671361502347417E-3</v>
      </c>
      <c r="S586" s="9">
        <v>2.6555164319248828E-2</v>
      </c>
      <c r="T586" s="9">
        <v>1.5796165884194052E-2</v>
      </c>
    </row>
    <row r="587" spans="1:20" x14ac:dyDescent="0.25">
      <c r="A587">
        <v>16069</v>
      </c>
      <c r="B587" t="s">
        <v>1841</v>
      </c>
      <c r="D587" t="s">
        <v>1049</v>
      </c>
      <c r="E587">
        <v>40014</v>
      </c>
      <c r="F587">
        <v>35979</v>
      </c>
      <c r="G587">
        <v>156</v>
      </c>
      <c r="H587">
        <v>2269</v>
      </c>
      <c r="I587">
        <v>358</v>
      </c>
      <c r="J587">
        <v>21</v>
      </c>
      <c r="K587">
        <v>126</v>
      </c>
      <c r="L587">
        <v>1105</v>
      </c>
      <c r="M587" s="12">
        <v>89.9160293897136</v>
      </c>
      <c r="N587" s="12">
        <v>10.0839706102864</v>
      </c>
      <c r="O587" s="9">
        <v>3.8986354775828458E-3</v>
      </c>
      <c r="P587" s="9">
        <v>5.6705153196381267E-2</v>
      </c>
      <c r="Q587" s="9">
        <v>8.9468685959914022E-3</v>
      </c>
      <c r="R587" s="9">
        <v>5.2481631428999854E-4</v>
      </c>
      <c r="S587" s="9">
        <v>3.1488978857399908E-3</v>
      </c>
      <c r="T587" s="9">
        <v>2.7615334632878491E-2</v>
      </c>
    </row>
    <row r="588" spans="1:20" x14ac:dyDescent="0.25">
      <c r="A588">
        <v>16071</v>
      </c>
      <c r="B588" t="s">
        <v>1842</v>
      </c>
      <c r="D588" t="s">
        <v>1049</v>
      </c>
      <c r="E588">
        <v>4284</v>
      </c>
      <c r="F588">
        <v>4166</v>
      </c>
      <c r="G588">
        <v>3</v>
      </c>
      <c r="H588">
        <v>18</v>
      </c>
      <c r="I588">
        <v>0</v>
      </c>
      <c r="J588">
        <v>0</v>
      </c>
      <c r="K588">
        <v>5</v>
      </c>
      <c r="L588">
        <v>92</v>
      </c>
      <c r="M588" s="12">
        <v>97.245564892623719</v>
      </c>
      <c r="N588" s="12">
        <v>2.7544351073762838</v>
      </c>
      <c r="O588" s="9">
        <v>7.0028011204481793E-4</v>
      </c>
      <c r="P588" s="9">
        <v>4.2016806722689074E-3</v>
      </c>
      <c r="Q588" s="9">
        <v>0</v>
      </c>
      <c r="R588" s="9">
        <v>0</v>
      </c>
      <c r="S588" s="9">
        <v>1.1671335200746965E-3</v>
      </c>
      <c r="T588" s="9">
        <v>2.1475256769374416E-2</v>
      </c>
    </row>
    <row r="589" spans="1:20" x14ac:dyDescent="0.25">
      <c r="A589">
        <v>16073</v>
      </c>
      <c r="B589" t="s">
        <v>1843</v>
      </c>
      <c r="D589" t="s">
        <v>1049</v>
      </c>
      <c r="E589">
        <v>11384</v>
      </c>
      <c r="F589">
        <v>9758</v>
      </c>
      <c r="G589">
        <v>16</v>
      </c>
      <c r="H589">
        <v>385</v>
      </c>
      <c r="I589">
        <v>21</v>
      </c>
      <c r="J589">
        <v>0</v>
      </c>
      <c r="K589">
        <v>947</v>
      </c>
      <c r="L589">
        <v>257</v>
      </c>
      <c r="M589" s="12">
        <v>85.716795502459604</v>
      </c>
      <c r="N589" s="12">
        <v>14.283204497540408</v>
      </c>
      <c r="O589" s="9">
        <v>1.4054813773717498E-3</v>
      </c>
      <c r="P589" s="9">
        <v>3.3819395643007732E-2</v>
      </c>
      <c r="Q589" s="9">
        <v>1.8446943078004217E-3</v>
      </c>
      <c r="R589" s="9">
        <v>0</v>
      </c>
      <c r="S589" s="9">
        <v>8.3186929023190442E-2</v>
      </c>
      <c r="T589" s="9">
        <v>2.257554462403373E-2</v>
      </c>
    </row>
    <row r="590" spans="1:20" x14ac:dyDescent="0.25">
      <c r="A590">
        <v>16075</v>
      </c>
      <c r="B590" t="s">
        <v>1844</v>
      </c>
      <c r="D590" t="s">
        <v>1049</v>
      </c>
      <c r="E590">
        <v>22839</v>
      </c>
      <c r="F590">
        <v>20761</v>
      </c>
      <c r="G590">
        <v>90</v>
      </c>
      <c r="H590">
        <v>175</v>
      </c>
      <c r="I590">
        <v>168</v>
      </c>
      <c r="J590">
        <v>0</v>
      </c>
      <c r="K590">
        <v>882</v>
      </c>
      <c r="L590">
        <v>763</v>
      </c>
      <c r="M590" s="12">
        <v>90.901528087919786</v>
      </c>
      <c r="N590" s="12">
        <v>9.098471912080214</v>
      </c>
      <c r="O590" s="9">
        <v>3.9406278733744911E-3</v>
      </c>
      <c r="P590" s="9">
        <v>7.6623319760059545E-3</v>
      </c>
      <c r="Q590" s="9">
        <v>7.3558386969657169E-3</v>
      </c>
      <c r="R590" s="9">
        <v>0</v>
      </c>
      <c r="S590" s="9">
        <v>3.8618153159070009E-2</v>
      </c>
      <c r="T590" s="9">
        <v>3.340776741538596E-2</v>
      </c>
    </row>
    <row r="591" spans="1:20" x14ac:dyDescent="0.25">
      <c r="A591">
        <v>16077</v>
      </c>
      <c r="B591" t="s">
        <v>1845</v>
      </c>
      <c r="D591" t="s">
        <v>1049</v>
      </c>
      <c r="E591">
        <v>7667</v>
      </c>
      <c r="F591">
        <v>6157</v>
      </c>
      <c r="G591">
        <v>20</v>
      </c>
      <c r="H591">
        <v>304</v>
      </c>
      <c r="I591">
        <v>0</v>
      </c>
      <c r="J591">
        <v>3</v>
      </c>
      <c r="K591">
        <v>1129</v>
      </c>
      <c r="L591">
        <v>54</v>
      </c>
      <c r="M591" s="12">
        <v>80.305204121559939</v>
      </c>
      <c r="N591" s="12">
        <v>19.694795878440068</v>
      </c>
      <c r="O591" s="9">
        <v>2.608582235554976E-3</v>
      </c>
      <c r="P591" s="9">
        <v>3.9650449980435633E-2</v>
      </c>
      <c r="Q591" s="9">
        <v>0</v>
      </c>
      <c r="R591" s="9">
        <v>3.912873353332464E-4</v>
      </c>
      <c r="S591" s="9">
        <v>0.14725446719707838</v>
      </c>
      <c r="T591" s="9">
        <v>7.0431720359984346E-3</v>
      </c>
    </row>
    <row r="592" spans="1:20" x14ac:dyDescent="0.25">
      <c r="A592">
        <v>16079</v>
      </c>
      <c r="B592" t="s">
        <v>1846</v>
      </c>
      <c r="D592" t="s">
        <v>1049</v>
      </c>
      <c r="E592">
        <v>12490</v>
      </c>
      <c r="F592">
        <v>11770</v>
      </c>
      <c r="G592">
        <v>36</v>
      </c>
      <c r="H592">
        <v>281</v>
      </c>
      <c r="I592">
        <v>59</v>
      </c>
      <c r="J592">
        <v>0</v>
      </c>
      <c r="K592">
        <v>44</v>
      </c>
      <c r="L592">
        <v>300</v>
      </c>
      <c r="M592" s="12">
        <v>94.235388310648517</v>
      </c>
      <c r="N592" s="12">
        <v>5.7646116893514812</v>
      </c>
      <c r="O592" s="9">
        <v>2.8823058446757407E-3</v>
      </c>
      <c r="P592" s="9">
        <v>2.2497998398718976E-2</v>
      </c>
      <c r="Q592" s="9">
        <v>4.7237790232185746E-3</v>
      </c>
      <c r="R592" s="9">
        <v>0</v>
      </c>
      <c r="S592" s="9">
        <v>3.5228182546036828E-3</v>
      </c>
      <c r="T592" s="9">
        <v>2.4019215372297838E-2</v>
      </c>
    </row>
    <row r="593" spans="1:20" x14ac:dyDescent="0.25">
      <c r="A593">
        <v>16081</v>
      </c>
      <c r="B593" t="s">
        <v>1847</v>
      </c>
      <c r="D593" t="s">
        <v>1049</v>
      </c>
      <c r="E593">
        <v>10776</v>
      </c>
      <c r="F593">
        <v>9621</v>
      </c>
      <c r="G593">
        <v>20</v>
      </c>
      <c r="H593">
        <v>20</v>
      </c>
      <c r="I593">
        <v>13</v>
      </c>
      <c r="J593">
        <v>0</v>
      </c>
      <c r="K593">
        <v>902</v>
      </c>
      <c r="L593">
        <v>200</v>
      </c>
      <c r="M593" s="12">
        <v>89.281737193763917</v>
      </c>
      <c r="N593" s="12">
        <v>10.71826280623608</v>
      </c>
      <c r="O593" s="9">
        <v>1.8559762435040831E-3</v>
      </c>
      <c r="P593" s="9">
        <v>1.8559762435040831E-3</v>
      </c>
      <c r="Q593" s="9">
        <v>1.2063845582776539E-3</v>
      </c>
      <c r="R593" s="9">
        <v>0</v>
      </c>
      <c r="S593" s="9">
        <v>8.3704528582034143E-2</v>
      </c>
      <c r="T593" s="9">
        <v>1.855976243504083E-2</v>
      </c>
    </row>
    <row r="594" spans="1:20" x14ac:dyDescent="0.25">
      <c r="A594">
        <v>16083</v>
      </c>
      <c r="B594" t="s">
        <v>1848</v>
      </c>
      <c r="D594" t="s">
        <v>1049</v>
      </c>
      <c r="E594">
        <v>82248</v>
      </c>
      <c r="F594">
        <v>76170</v>
      </c>
      <c r="G594">
        <v>535</v>
      </c>
      <c r="H594">
        <v>912</v>
      </c>
      <c r="I594">
        <v>1491</v>
      </c>
      <c r="J594">
        <v>72</v>
      </c>
      <c r="K594">
        <v>1846</v>
      </c>
      <c r="L594">
        <v>1222</v>
      </c>
      <c r="M594" s="12">
        <v>92.610154654216515</v>
      </c>
      <c r="N594" s="12">
        <v>7.3898453457834838</v>
      </c>
      <c r="O594" s="9">
        <v>6.5047174399377496E-3</v>
      </c>
      <c r="P594" s="9">
        <v>1.1088415523781734E-2</v>
      </c>
      <c r="Q594" s="9">
        <v>1.8128100379340532E-2</v>
      </c>
      <c r="R594" s="9">
        <v>8.7540122556171583E-4</v>
      </c>
      <c r="S594" s="9">
        <v>2.2444314755373992E-2</v>
      </c>
      <c r="T594" s="9">
        <v>1.4857504133839121E-2</v>
      </c>
    </row>
    <row r="595" spans="1:20" x14ac:dyDescent="0.25">
      <c r="A595">
        <v>16085</v>
      </c>
      <c r="B595" t="s">
        <v>1849</v>
      </c>
      <c r="D595" t="s">
        <v>1049</v>
      </c>
      <c r="E595">
        <v>10104</v>
      </c>
      <c r="F595">
        <v>10009</v>
      </c>
      <c r="G595">
        <v>8</v>
      </c>
      <c r="H595">
        <v>21</v>
      </c>
      <c r="I595">
        <v>13</v>
      </c>
      <c r="J595">
        <v>0</v>
      </c>
      <c r="K595">
        <v>0</v>
      </c>
      <c r="L595">
        <v>53</v>
      </c>
      <c r="M595" s="12">
        <v>99.059778305621535</v>
      </c>
      <c r="N595" s="12">
        <v>0.94022169437846403</v>
      </c>
      <c r="O595" s="9">
        <v>7.9176563737133805E-4</v>
      </c>
      <c r="P595" s="9">
        <v>2.0783847980997625E-3</v>
      </c>
      <c r="Q595" s="9">
        <v>1.2866191607284244E-3</v>
      </c>
      <c r="R595" s="9">
        <v>0</v>
      </c>
      <c r="S595" s="9">
        <v>0</v>
      </c>
      <c r="T595" s="9">
        <v>5.2454473475851146E-3</v>
      </c>
    </row>
    <row r="596" spans="1:20" x14ac:dyDescent="0.25">
      <c r="A596">
        <v>16087</v>
      </c>
      <c r="B596" t="s">
        <v>1850</v>
      </c>
      <c r="D596" t="s">
        <v>1049</v>
      </c>
      <c r="E596">
        <v>9996</v>
      </c>
      <c r="F596">
        <v>8797</v>
      </c>
      <c r="G596">
        <v>4</v>
      </c>
      <c r="H596">
        <v>75</v>
      </c>
      <c r="I596">
        <v>100</v>
      </c>
      <c r="J596">
        <v>0</v>
      </c>
      <c r="K596">
        <v>723</v>
      </c>
      <c r="L596">
        <v>297</v>
      </c>
      <c r="M596" s="12">
        <v>88.005202080832333</v>
      </c>
      <c r="N596" s="12">
        <v>11.994797919167667</v>
      </c>
      <c r="O596" s="9">
        <v>4.0016006402561027E-4</v>
      </c>
      <c r="P596" s="9">
        <v>7.5030012004801919E-3</v>
      </c>
      <c r="Q596" s="9">
        <v>1.0004001600640256E-2</v>
      </c>
      <c r="R596" s="9">
        <v>0</v>
      </c>
      <c r="S596" s="9">
        <v>7.2328931572629054E-2</v>
      </c>
      <c r="T596" s="9">
        <v>2.971188475390156E-2</v>
      </c>
    </row>
    <row r="597" spans="1:20" x14ac:dyDescent="0.25">
      <c r="A597">
        <v>17001</v>
      </c>
      <c r="B597" t="s">
        <v>1851</v>
      </c>
      <c r="D597" t="s">
        <v>1049</v>
      </c>
      <c r="E597">
        <v>66787</v>
      </c>
      <c r="F597">
        <v>62209</v>
      </c>
      <c r="G597">
        <v>2689</v>
      </c>
      <c r="H597">
        <v>222</v>
      </c>
      <c r="I597">
        <v>511</v>
      </c>
      <c r="J597">
        <v>38</v>
      </c>
      <c r="K597">
        <v>135</v>
      </c>
      <c r="L597">
        <v>983</v>
      </c>
      <c r="M597" s="12">
        <v>93.145372602452568</v>
      </c>
      <c r="N597" s="12">
        <v>6.8546273975474277</v>
      </c>
      <c r="O597" s="9">
        <v>4.0262326500666294E-2</v>
      </c>
      <c r="P597" s="9">
        <v>3.3240001796756855E-3</v>
      </c>
      <c r="Q597" s="9">
        <v>7.6511896027670057E-3</v>
      </c>
      <c r="R597" s="9">
        <v>5.6897300372827047E-4</v>
      </c>
      <c r="S597" s="9">
        <v>2.0213514606135926E-3</v>
      </c>
      <c r="T597" s="9">
        <v>1.4718433228023417E-2</v>
      </c>
    </row>
    <row r="598" spans="1:20" x14ac:dyDescent="0.25">
      <c r="A598">
        <v>17003</v>
      </c>
      <c r="B598" t="s">
        <v>1852</v>
      </c>
      <c r="D598" t="s">
        <v>1049</v>
      </c>
      <c r="E598">
        <v>6776</v>
      </c>
      <c r="F598">
        <v>4215</v>
      </c>
      <c r="G598">
        <v>2343</v>
      </c>
      <c r="H598">
        <v>43</v>
      </c>
      <c r="I598">
        <v>11</v>
      </c>
      <c r="J598">
        <v>0</v>
      </c>
      <c r="K598">
        <v>16</v>
      </c>
      <c r="L598">
        <v>148</v>
      </c>
      <c r="M598" s="12">
        <v>62.204840613931523</v>
      </c>
      <c r="N598" s="12">
        <v>37.795159386068477</v>
      </c>
      <c r="O598" s="9">
        <v>0.3457792207792208</v>
      </c>
      <c r="P598" s="9">
        <v>6.3459268004722553E-3</v>
      </c>
      <c r="Q598" s="9">
        <v>1.6233766233766235E-3</v>
      </c>
      <c r="R598" s="9">
        <v>0</v>
      </c>
      <c r="S598" s="9">
        <v>2.3612750885478157E-3</v>
      </c>
      <c r="T598" s="9">
        <v>2.1841794569067298E-2</v>
      </c>
    </row>
    <row r="599" spans="1:20" x14ac:dyDescent="0.25">
      <c r="A599">
        <v>17005</v>
      </c>
      <c r="B599" t="s">
        <v>1853</v>
      </c>
      <c r="D599" t="s">
        <v>1049</v>
      </c>
      <c r="E599">
        <v>17034</v>
      </c>
      <c r="F599">
        <v>15463</v>
      </c>
      <c r="G599">
        <v>1032</v>
      </c>
      <c r="H599">
        <v>54</v>
      </c>
      <c r="I599">
        <v>196</v>
      </c>
      <c r="J599">
        <v>0</v>
      </c>
      <c r="K599">
        <v>84</v>
      </c>
      <c r="L599">
        <v>205</v>
      </c>
      <c r="M599" s="12">
        <v>90.777268991428912</v>
      </c>
      <c r="N599" s="12">
        <v>9.2227310085710936</v>
      </c>
      <c r="O599" s="9">
        <v>6.0584712927087003E-2</v>
      </c>
      <c r="P599" s="9">
        <v>3.1701303275801338E-3</v>
      </c>
      <c r="Q599" s="9">
        <v>1.1506398966772337E-2</v>
      </c>
      <c r="R599" s="9">
        <v>0</v>
      </c>
      <c r="S599" s="9">
        <v>4.9313138429024307E-3</v>
      </c>
      <c r="T599" s="9">
        <v>1.2034754021369026E-2</v>
      </c>
    </row>
    <row r="600" spans="1:20" x14ac:dyDescent="0.25">
      <c r="A600">
        <v>17007</v>
      </c>
      <c r="B600" t="s">
        <v>1854</v>
      </c>
      <c r="D600" t="s">
        <v>1049</v>
      </c>
      <c r="E600">
        <v>53638</v>
      </c>
      <c r="F600">
        <v>47071</v>
      </c>
      <c r="G600">
        <v>1220</v>
      </c>
      <c r="H600">
        <v>182</v>
      </c>
      <c r="I600">
        <v>638</v>
      </c>
      <c r="J600">
        <v>0</v>
      </c>
      <c r="K600">
        <v>3362</v>
      </c>
      <c r="L600">
        <v>1165</v>
      </c>
      <c r="M600" s="12">
        <v>87.756814198888847</v>
      </c>
      <c r="N600" s="12">
        <v>12.243185801111151</v>
      </c>
      <c r="O600" s="9">
        <v>2.2745068794511353E-2</v>
      </c>
      <c r="P600" s="9">
        <v>3.3931168201648087E-3</v>
      </c>
      <c r="Q600" s="9">
        <v>1.1894552369588725E-2</v>
      </c>
      <c r="R600" s="9">
        <v>0</v>
      </c>
      <c r="S600" s="9">
        <v>6.2679443677989485E-2</v>
      </c>
      <c r="T600" s="9">
        <v>2.1719676348857155E-2</v>
      </c>
    </row>
    <row r="601" spans="1:20" x14ac:dyDescent="0.25">
      <c r="A601">
        <v>17009</v>
      </c>
      <c r="B601" t="s">
        <v>1855</v>
      </c>
      <c r="D601" t="s">
        <v>1049</v>
      </c>
      <c r="E601">
        <v>6791</v>
      </c>
      <c r="F601">
        <v>5195</v>
      </c>
      <c r="G601">
        <v>1463</v>
      </c>
      <c r="H601">
        <v>3</v>
      </c>
      <c r="I601">
        <v>41</v>
      </c>
      <c r="J601">
        <v>0</v>
      </c>
      <c r="K601">
        <v>25</v>
      </c>
      <c r="L601">
        <v>64</v>
      </c>
      <c r="M601" s="12">
        <v>76.498306582241199</v>
      </c>
      <c r="N601" s="12">
        <v>23.501693417758798</v>
      </c>
      <c r="O601" s="9">
        <v>0.21543218966278899</v>
      </c>
      <c r="P601" s="9">
        <v>4.4176115446915035E-4</v>
      </c>
      <c r="Q601" s="9">
        <v>6.0374024444117217E-3</v>
      </c>
      <c r="R601" s="9">
        <v>0</v>
      </c>
      <c r="S601" s="9">
        <v>3.6813429539095861E-3</v>
      </c>
      <c r="T601" s="9">
        <v>9.4242379620085408E-3</v>
      </c>
    </row>
    <row r="602" spans="1:20" x14ac:dyDescent="0.25">
      <c r="A602">
        <v>17011</v>
      </c>
      <c r="B602" t="s">
        <v>1856</v>
      </c>
      <c r="D602" t="s">
        <v>1049</v>
      </c>
      <c r="E602">
        <v>33619</v>
      </c>
      <c r="F602">
        <v>31527</v>
      </c>
      <c r="G602">
        <v>261</v>
      </c>
      <c r="H602">
        <v>50</v>
      </c>
      <c r="I602">
        <v>256</v>
      </c>
      <c r="J602">
        <v>3</v>
      </c>
      <c r="K602">
        <v>1001</v>
      </c>
      <c r="L602">
        <v>521</v>
      </c>
      <c r="M602" s="12">
        <v>93.777328296499007</v>
      </c>
      <c r="N602" s="12">
        <v>6.2226717035009971</v>
      </c>
      <c r="O602" s="9">
        <v>7.7634670870638627E-3</v>
      </c>
      <c r="P602" s="9">
        <v>1.4872542312382878E-3</v>
      </c>
      <c r="Q602" s="9">
        <v>7.6147416639400336E-3</v>
      </c>
      <c r="R602" s="9">
        <v>8.9235253874297272E-5</v>
      </c>
      <c r="S602" s="9">
        <v>2.9774829709390525E-2</v>
      </c>
      <c r="T602" s="9">
        <v>1.549718908950296E-2</v>
      </c>
    </row>
    <row r="603" spans="1:20" x14ac:dyDescent="0.25">
      <c r="A603">
        <v>17013</v>
      </c>
      <c r="B603" t="s">
        <v>1857</v>
      </c>
      <c r="D603" t="s">
        <v>1049</v>
      </c>
      <c r="E603">
        <v>4897</v>
      </c>
      <c r="F603">
        <v>4770</v>
      </c>
      <c r="G603">
        <v>15</v>
      </c>
      <c r="H603">
        <v>7</v>
      </c>
      <c r="I603">
        <v>45</v>
      </c>
      <c r="J603">
        <v>0</v>
      </c>
      <c r="K603">
        <v>2</v>
      </c>
      <c r="L603">
        <v>58</v>
      </c>
      <c r="M603" s="12">
        <v>97.40657545435981</v>
      </c>
      <c r="N603" s="12">
        <v>2.5934245456401879</v>
      </c>
      <c r="O603" s="9">
        <v>3.06309985705534E-3</v>
      </c>
      <c r="P603" s="9">
        <v>1.4294465999591588E-3</v>
      </c>
      <c r="Q603" s="9">
        <v>9.1892995711660205E-3</v>
      </c>
      <c r="R603" s="9">
        <v>0</v>
      </c>
      <c r="S603" s="9">
        <v>4.0841331427404531E-4</v>
      </c>
      <c r="T603" s="9">
        <v>1.1843986113947314E-2</v>
      </c>
    </row>
    <row r="604" spans="1:20" x14ac:dyDescent="0.25">
      <c r="A604">
        <v>17015</v>
      </c>
      <c r="B604" t="s">
        <v>1858</v>
      </c>
      <c r="D604" t="s">
        <v>1049</v>
      </c>
      <c r="E604">
        <v>14704</v>
      </c>
      <c r="F604">
        <v>14093</v>
      </c>
      <c r="G604">
        <v>198</v>
      </c>
      <c r="H604">
        <v>14</v>
      </c>
      <c r="I604">
        <v>102</v>
      </c>
      <c r="J604">
        <v>0</v>
      </c>
      <c r="K604">
        <v>120</v>
      </c>
      <c r="L604">
        <v>177</v>
      </c>
      <c r="M604" s="12">
        <v>95.844668117519035</v>
      </c>
      <c r="N604" s="12">
        <v>4.1553318824809571</v>
      </c>
      <c r="O604" s="9">
        <v>1.3465723612622415E-2</v>
      </c>
      <c r="P604" s="9">
        <v>9.5212187159956477E-4</v>
      </c>
      <c r="Q604" s="9">
        <v>6.936887921653972E-3</v>
      </c>
      <c r="R604" s="9">
        <v>0</v>
      </c>
      <c r="S604" s="9">
        <v>8.1610446137105556E-3</v>
      </c>
      <c r="T604" s="9">
        <v>1.2037540805223068E-2</v>
      </c>
    </row>
    <row r="605" spans="1:20" x14ac:dyDescent="0.25">
      <c r="A605">
        <v>17017</v>
      </c>
      <c r="B605" t="s">
        <v>1859</v>
      </c>
      <c r="D605" t="s">
        <v>1049</v>
      </c>
      <c r="E605">
        <v>12880</v>
      </c>
      <c r="F605">
        <v>11692</v>
      </c>
      <c r="G605">
        <v>596</v>
      </c>
      <c r="H605">
        <v>5</v>
      </c>
      <c r="I605">
        <v>41</v>
      </c>
      <c r="J605">
        <v>43</v>
      </c>
      <c r="K605">
        <v>345</v>
      </c>
      <c r="L605">
        <v>158</v>
      </c>
      <c r="M605" s="12">
        <v>90.776397515527947</v>
      </c>
      <c r="N605" s="12">
        <v>9.2236024844720497</v>
      </c>
      <c r="O605" s="9">
        <v>4.6273291925465837E-2</v>
      </c>
      <c r="P605" s="9">
        <v>3.8819875776397513E-4</v>
      </c>
      <c r="Q605" s="9">
        <v>3.1832298136645963E-3</v>
      </c>
      <c r="R605" s="9">
        <v>3.3385093167701864E-3</v>
      </c>
      <c r="S605" s="9">
        <v>2.6785714285714284E-2</v>
      </c>
      <c r="T605" s="9">
        <v>1.2267080745341614E-2</v>
      </c>
    </row>
    <row r="606" spans="1:20" x14ac:dyDescent="0.25">
      <c r="A606">
        <v>17019</v>
      </c>
      <c r="B606" t="s">
        <v>1860</v>
      </c>
      <c r="D606" t="s">
        <v>1049</v>
      </c>
      <c r="E606">
        <v>207946</v>
      </c>
      <c r="F606">
        <v>151258</v>
      </c>
      <c r="G606">
        <v>27210</v>
      </c>
      <c r="H606">
        <v>323</v>
      </c>
      <c r="I606">
        <v>21481</v>
      </c>
      <c r="J606">
        <v>128</v>
      </c>
      <c r="K606">
        <v>1822</v>
      </c>
      <c r="L606">
        <v>5724</v>
      </c>
      <c r="M606" s="12">
        <v>72.739076491012085</v>
      </c>
      <c r="N606" s="12">
        <v>27.260923508987911</v>
      </c>
      <c r="O606" s="9">
        <v>0.13085127869735413</v>
      </c>
      <c r="P606" s="9">
        <v>1.5532878728131343E-3</v>
      </c>
      <c r="Q606" s="9">
        <v>0.10330085695324748</v>
      </c>
      <c r="R606" s="9">
        <v>6.1554442018600978E-4</v>
      </c>
      <c r="S606" s="9">
        <v>8.761890106085234E-3</v>
      </c>
      <c r="T606" s="9">
        <v>2.7526377040193128E-2</v>
      </c>
    </row>
    <row r="607" spans="1:20" x14ac:dyDescent="0.25">
      <c r="A607">
        <v>17021</v>
      </c>
      <c r="B607" t="s">
        <v>1861</v>
      </c>
      <c r="D607" t="s">
        <v>1049</v>
      </c>
      <c r="E607">
        <v>33562</v>
      </c>
      <c r="F607">
        <v>32412</v>
      </c>
      <c r="G607">
        <v>559</v>
      </c>
      <c r="H607">
        <v>86</v>
      </c>
      <c r="I607">
        <v>214</v>
      </c>
      <c r="J607">
        <v>28</v>
      </c>
      <c r="K607">
        <v>39</v>
      </c>
      <c r="L607">
        <v>224</v>
      </c>
      <c r="M607" s="12">
        <v>96.57350575055122</v>
      </c>
      <c r="N607" s="12">
        <v>3.4264942494487811</v>
      </c>
      <c r="O607" s="9">
        <v>1.6655741612537991E-2</v>
      </c>
      <c r="P607" s="9">
        <v>2.5624217865443059E-3</v>
      </c>
      <c r="Q607" s="9">
        <v>6.3762588641916454E-3</v>
      </c>
      <c r="R607" s="9">
        <v>8.342768607353555E-4</v>
      </c>
      <c r="S607" s="9">
        <v>1.1620284845956738E-3</v>
      </c>
      <c r="T607" s="9">
        <v>6.674214885882844E-3</v>
      </c>
    </row>
    <row r="608" spans="1:20" x14ac:dyDescent="0.25">
      <c r="A608">
        <v>17023</v>
      </c>
      <c r="B608" t="s">
        <v>1862</v>
      </c>
      <c r="D608" t="s">
        <v>1049</v>
      </c>
      <c r="E608">
        <v>15924</v>
      </c>
      <c r="F608">
        <v>15443</v>
      </c>
      <c r="G608">
        <v>52</v>
      </c>
      <c r="H608">
        <v>10</v>
      </c>
      <c r="I608">
        <v>83</v>
      </c>
      <c r="J608">
        <v>0</v>
      </c>
      <c r="K608">
        <v>93</v>
      </c>
      <c r="L608">
        <v>243</v>
      </c>
      <c r="M608" s="12">
        <v>96.979402160261245</v>
      </c>
      <c r="N608" s="12">
        <v>3.0205978397387589</v>
      </c>
      <c r="O608" s="9">
        <v>3.265511178095956E-3</v>
      </c>
      <c r="P608" s="9">
        <v>6.2798291886460693E-4</v>
      </c>
      <c r="Q608" s="9">
        <v>5.2122582265762369E-3</v>
      </c>
      <c r="R608" s="9">
        <v>0</v>
      </c>
      <c r="S608" s="9">
        <v>5.8402411454408438E-3</v>
      </c>
      <c r="T608" s="9">
        <v>1.5259984928409947E-2</v>
      </c>
    </row>
    <row r="609" spans="1:20" x14ac:dyDescent="0.25">
      <c r="A609">
        <v>17025</v>
      </c>
      <c r="B609" t="s">
        <v>1863</v>
      </c>
      <c r="D609" t="s">
        <v>1049</v>
      </c>
      <c r="E609">
        <v>13393</v>
      </c>
      <c r="F609">
        <v>13097</v>
      </c>
      <c r="G609">
        <v>90</v>
      </c>
      <c r="H609">
        <v>9</v>
      </c>
      <c r="I609">
        <v>99</v>
      </c>
      <c r="J609">
        <v>0</v>
      </c>
      <c r="K609">
        <v>0</v>
      </c>
      <c r="L609">
        <v>98</v>
      </c>
      <c r="M609" s="12">
        <v>97.789890241170767</v>
      </c>
      <c r="N609" s="12">
        <v>2.2101097588292391</v>
      </c>
      <c r="O609" s="9">
        <v>6.7199283207645781E-3</v>
      </c>
      <c r="P609" s="9">
        <v>6.7199283207645781E-4</v>
      </c>
      <c r="Q609" s="9">
        <v>7.3919211528410368E-3</v>
      </c>
      <c r="R609" s="9">
        <v>0</v>
      </c>
      <c r="S609" s="9">
        <v>0</v>
      </c>
      <c r="T609" s="9">
        <v>7.3172552826103188E-3</v>
      </c>
    </row>
    <row r="610" spans="1:20" x14ac:dyDescent="0.25">
      <c r="A610">
        <v>17027</v>
      </c>
      <c r="B610" t="s">
        <v>1864</v>
      </c>
      <c r="D610" t="s">
        <v>1049</v>
      </c>
      <c r="E610">
        <v>37640</v>
      </c>
      <c r="F610">
        <v>35288</v>
      </c>
      <c r="G610">
        <v>1349</v>
      </c>
      <c r="H610">
        <v>107</v>
      </c>
      <c r="I610">
        <v>230</v>
      </c>
      <c r="J610">
        <v>0</v>
      </c>
      <c r="K610">
        <v>215</v>
      </c>
      <c r="L610">
        <v>451</v>
      </c>
      <c r="M610" s="12">
        <v>93.751328374070141</v>
      </c>
      <c r="N610" s="12">
        <v>6.2486716259298625</v>
      </c>
      <c r="O610" s="9">
        <v>3.5839532412327312E-2</v>
      </c>
      <c r="P610" s="9">
        <v>2.8427205100956428E-3</v>
      </c>
      <c r="Q610" s="9">
        <v>6.1105207226354943E-3</v>
      </c>
      <c r="R610" s="9">
        <v>0</v>
      </c>
      <c r="S610" s="9">
        <v>5.7120085015940486E-3</v>
      </c>
      <c r="T610" s="9">
        <v>1.1981934112646121E-2</v>
      </c>
    </row>
    <row r="611" spans="1:20" x14ac:dyDescent="0.25">
      <c r="A611">
        <v>17029</v>
      </c>
      <c r="B611" t="s">
        <v>1865</v>
      </c>
      <c r="D611" t="s">
        <v>1049</v>
      </c>
      <c r="E611">
        <v>52540</v>
      </c>
      <c r="F611">
        <v>48685</v>
      </c>
      <c r="G611">
        <v>2001</v>
      </c>
      <c r="H611">
        <v>106</v>
      </c>
      <c r="I611">
        <v>651</v>
      </c>
      <c r="J611">
        <v>131</v>
      </c>
      <c r="K611">
        <v>126</v>
      </c>
      <c r="L611">
        <v>840</v>
      </c>
      <c r="M611" s="12">
        <v>92.662733155690901</v>
      </c>
      <c r="N611" s="12">
        <v>7.3372668443090987</v>
      </c>
      <c r="O611" s="9">
        <v>3.8085268366958511E-2</v>
      </c>
      <c r="P611" s="9">
        <v>2.0175104682146937E-3</v>
      </c>
      <c r="Q611" s="9">
        <v>1.2390559573658165E-2</v>
      </c>
      <c r="R611" s="9">
        <v>2.4933384088313667E-3</v>
      </c>
      <c r="S611" s="9">
        <v>2.398172820708032E-3</v>
      </c>
      <c r="T611" s="9">
        <v>1.5987818804720211E-2</v>
      </c>
    </row>
    <row r="612" spans="1:20" x14ac:dyDescent="0.25">
      <c r="A612">
        <v>17031</v>
      </c>
      <c r="B612" t="s">
        <v>1866</v>
      </c>
      <c r="D612" t="s">
        <v>1049</v>
      </c>
      <c r="E612">
        <v>5238541</v>
      </c>
      <c r="F612">
        <v>2966732</v>
      </c>
      <c r="G612">
        <v>1242179</v>
      </c>
      <c r="H612">
        <v>13972</v>
      </c>
      <c r="I612">
        <v>366098</v>
      </c>
      <c r="J612">
        <v>1786</v>
      </c>
      <c r="K612">
        <v>517175</v>
      </c>
      <c r="L612">
        <v>130599</v>
      </c>
      <c r="M612" s="12">
        <v>56.632791458537788</v>
      </c>
      <c r="N612" s="12">
        <v>43.367208541462212</v>
      </c>
      <c r="O612" s="9">
        <v>0.23712308446187594</v>
      </c>
      <c r="P612" s="9">
        <v>2.6671548433046528E-3</v>
      </c>
      <c r="Q612" s="9">
        <v>6.9885489108513235E-2</v>
      </c>
      <c r="R612" s="9">
        <v>3.4093462282723378E-4</v>
      </c>
      <c r="S612" s="9">
        <v>9.8725007592762953E-2</v>
      </c>
      <c r="T612" s="9">
        <v>2.4930414785338133E-2</v>
      </c>
    </row>
    <row r="613" spans="1:20" x14ac:dyDescent="0.25">
      <c r="A613">
        <v>17033</v>
      </c>
      <c r="B613" t="s">
        <v>1867</v>
      </c>
      <c r="D613" t="s">
        <v>1049</v>
      </c>
      <c r="E613">
        <v>19214</v>
      </c>
      <c r="F613">
        <v>17938</v>
      </c>
      <c r="G613">
        <v>815</v>
      </c>
      <c r="H613">
        <v>10</v>
      </c>
      <c r="I613">
        <v>68</v>
      </c>
      <c r="J613">
        <v>7</v>
      </c>
      <c r="K613">
        <v>47</v>
      </c>
      <c r="L613">
        <v>329</v>
      </c>
      <c r="M613" s="12">
        <v>93.359009055896749</v>
      </c>
      <c r="N613" s="12">
        <v>6.6409909441032573</v>
      </c>
      <c r="O613" s="9">
        <v>4.241698761319871E-2</v>
      </c>
      <c r="P613" s="9">
        <v>5.2045383574476944E-4</v>
      </c>
      <c r="Q613" s="9">
        <v>3.5390860830644324E-3</v>
      </c>
      <c r="R613" s="9">
        <v>3.6431768502133861E-4</v>
      </c>
      <c r="S613" s="9">
        <v>2.4461330280004163E-3</v>
      </c>
      <c r="T613" s="9">
        <v>1.7122931196002916E-2</v>
      </c>
    </row>
    <row r="614" spans="1:20" x14ac:dyDescent="0.25">
      <c r="A614">
        <v>17035</v>
      </c>
      <c r="B614" t="s">
        <v>1868</v>
      </c>
      <c r="D614" t="s">
        <v>1049</v>
      </c>
      <c r="E614">
        <v>10899</v>
      </c>
      <c r="F614">
        <v>10663</v>
      </c>
      <c r="G614">
        <v>10</v>
      </c>
      <c r="H614">
        <v>24</v>
      </c>
      <c r="I614">
        <v>38</v>
      </c>
      <c r="J614">
        <v>16</v>
      </c>
      <c r="K614">
        <v>0</v>
      </c>
      <c r="L614">
        <v>148</v>
      </c>
      <c r="M614" s="12">
        <v>97.834663730617493</v>
      </c>
      <c r="N614" s="12">
        <v>2.1653362693825122</v>
      </c>
      <c r="O614" s="9">
        <v>9.1751536838242042E-4</v>
      </c>
      <c r="P614" s="9">
        <v>2.202036884117809E-3</v>
      </c>
      <c r="Q614" s="9">
        <v>3.4865583998531977E-3</v>
      </c>
      <c r="R614" s="9">
        <v>1.4680245894118727E-3</v>
      </c>
      <c r="S614" s="9">
        <v>0</v>
      </c>
      <c r="T614" s="9">
        <v>1.3579227452059821E-2</v>
      </c>
    </row>
    <row r="615" spans="1:20" x14ac:dyDescent="0.25">
      <c r="A615">
        <v>17037</v>
      </c>
      <c r="B615" t="s">
        <v>1869</v>
      </c>
      <c r="D615" t="s">
        <v>1049</v>
      </c>
      <c r="E615">
        <v>104473</v>
      </c>
      <c r="F615">
        <v>88042</v>
      </c>
      <c r="G615">
        <v>7766</v>
      </c>
      <c r="H615">
        <v>61</v>
      </c>
      <c r="I615">
        <v>2523</v>
      </c>
      <c r="J615">
        <v>0</v>
      </c>
      <c r="K615">
        <v>3459</v>
      </c>
      <c r="L615">
        <v>2622</v>
      </c>
      <c r="M615" s="12">
        <v>84.272491457122882</v>
      </c>
      <c r="N615" s="12">
        <v>15.727508542877109</v>
      </c>
      <c r="O615" s="9">
        <v>7.433499564480775E-2</v>
      </c>
      <c r="P615" s="9">
        <v>5.8388291711734136E-4</v>
      </c>
      <c r="Q615" s="9">
        <v>2.4149780326017247E-2</v>
      </c>
      <c r="R615" s="9">
        <v>0</v>
      </c>
      <c r="S615" s="9">
        <v>3.3109032955883341E-2</v>
      </c>
      <c r="T615" s="9">
        <v>2.5097393584945393E-2</v>
      </c>
    </row>
    <row r="616" spans="1:20" x14ac:dyDescent="0.25">
      <c r="A616">
        <v>17039</v>
      </c>
      <c r="B616" t="s">
        <v>1870</v>
      </c>
      <c r="D616" t="s">
        <v>1049</v>
      </c>
      <c r="E616">
        <v>16176</v>
      </c>
      <c r="F616">
        <v>14604</v>
      </c>
      <c r="G616">
        <v>76</v>
      </c>
      <c r="H616">
        <v>29</v>
      </c>
      <c r="I616">
        <v>19</v>
      </c>
      <c r="J616">
        <v>27</v>
      </c>
      <c r="K616">
        <v>196</v>
      </c>
      <c r="L616">
        <v>1225</v>
      </c>
      <c r="M616" s="12">
        <v>90.281899109792292</v>
      </c>
      <c r="N616" s="12">
        <v>9.7181008902077153</v>
      </c>
      <c r="O616" s="9">
        <v>4.6983184965380814E-3</v>
      </c>
      <c r="P616" s="9">
        <v>1.7927794263105836E-3</v>
      </c>
      <c r="Q616" s="9">
        <v>1.1745796241345204E-3</v>
      </c>
      <c r="R616" s="9">
        <v>1.6691394658753709E-3</v>
      </c>
      <c r="S616" s="9">
        <v>1.211671612265084E-2</v>
      </c>
      <c r="T616" s="9">
        <v>7.5729475766567758E-2</v>
      </c>
    </row>
    <row r="617" spans="1:20" x14ac:dyDescent="0.25">
      <c r="A617">
        <v>17041</v>
      </c>
      <c r="B617" t="s">
        <v>1871</v>
      </c>
      <c r="D617" t="s">
        <v>1049</v>
      </c>
      <c r="E617">
        <v>19830</v>
      </c>
      <c r="F617">
        <v>19101</v>
      </c>
      <c r="G617">
        <v>64</v>
      </c>
      <c r="H617">
        <v>101</v>
      </c>
      <c r="I617">
        <v>148</v>
      </c>
      <c r="J617">
        <v>13</v>
      </c>
      <c r="K617">
        <v>148</v>
      </c>
      <c r="L617">
        <v>255</v>
      </c>
      <c r="M617" s="12">
        <v>96.323751891074124</v>
      </c>
      <c r="N617" s="12">
        <v>3.6762481089258698</v>
      </c>
      <c r="O617" s="9">
        <v>3.2274331820474028E-3</v>
      </c>
      <c r="P617" s="9">
        <v>5.0932929904185581E-3</v>
      </c>
      <c r="Q617" s="9">
        <v>7.4634392334846193E-3</v>
      </c>
      <c r="R617" s="9">
        <v>6.5557236510337873E-4</v>
      </c>
      <c r="S617" s="9">
        <v>7.4634392334846193E-3</v>
      </c>
      <c r="T617" s="9">
        <v>1.2859304084720122E-2</v>
      </c>
    </row>
    <row r="618" spans="1:20" x14ac:dyDescent="0.25">
      <c r="A618">
        <v>17043</v>
      </c>
      <c r="B618" t="s">
        <v>1872</v>
      </c>
      <c r="D618" t="s">
        <v>1049</v>
      </c>
      <c r="E618">
        <v>931826</v>
      </c>
      <c r="F618">
        <v>729495</v>
      </c>
      <c r="G618">
        <v>43525</v>
      </c>
      <c r="H618">
        <v>1827</v>
      </c>
      <c r="I618">
        <v>105771</v>
      </c>
      <c r="J618">
        <v>280</v>
      </c>
      <c r="K618">
        <v>26723</v>
      </c>
      <c r="L618">
        <v>24205</v>
      </c>
      <c r="M618" s="12">
        <v>78.286611448918578</v>
      </c>
      <c r="N618" s="12">
        <v>21.713388551081426</v>
      </c>
      <c r="O618" s="9">
        <v>4.6709364194602858E-2</v>
      </c>
      <c r="P618" s="9">
        <v>1.9606664763593203E-3</v>
      </c>
      <c r="Q618" s="9">
        <v>0.11350938909195493</v>
      </c>
      <c r="R618" s="9">
        <v>3.0048528373322915E-4</v>
      </c>
      <c r="S618" s="9">
        <v>2.8678100847153869E-2</v>
      </c>
      <c r="T618" s="9">
        <v>2.5975879617010044E-2</v>
      </c>
    </row>
    <row r="619" spans="1:20" x14ac:dyDescent="0.25">
      <c r="A619">
        <v>17045</v>
      </c>
      <c r="B619" t="s">
        <v>1873</v>
      </c>
      <c r="D619" t="s">
        <v>1049</v>
      </c>
      <c r="E619">
        <v>17603</v>
      </c>
      <c r="F619">
        <v>17264</v>
      </c>
      <c r="G619">
        <v>100</v>
      </c>
      <c r="H619">
        <v>30</v>
      </c>
      <c r="I619">
        <v>63</v>
      </c>
      <c r="J619">
        <v>0</v>
      </c>
      <c r="K619">
        <v>13</v>
      </c>
      <c r="L619">
        <v>133</v>
      </c>
      <c r="M619" s="12">
        <v>98.074191899108115</v>
      </c>
      <c r="N619" s="12">
        <v>1.9258081008918935</v>
      </c>
      <c r="O619" s="9">
        <v>5.680849855138329E-3</v>
      </c>
      <c r="P619" s="9">
        <v>1.7042549565414987E-3</v>
      </c>
      <c r="Q619" s="9">
        <v>3.5789354087371471E-3</v>
      </c>
      <c r="R619" s="9">
        <v>0</v>
      </c>
      <c r="S619" s="9">
        <v>7.3851048116798268E-4</v>
      </c>
      <c r="T619" s="9">
        <v>7.5555303073339772E-3</v>
      </c>
    </row>
    <row r="620" spans="1:20" x14ac:dyDescent="0.25">
      <c r="A620">
        <v>17047</v>
      </c>
      <c r="B620" t="s">
        <v>1874</v>
      </c>
      <c r="D620" t="s">
        <v>1049</v>
      </c>
      <c r="E620">
        <v>6570</v>
      </c>
      <c r="F620">
        <v>6392</v>
      </c>
      <c r="G620">
        <v>32</v>
      </c>
      <c r="H620">
        <v>0</v>
      </c>
      <c r="I620">
        <v>56</v>
      </c>
      <c r="J620">
        <v>0</v>
      </c>
      <c r="K620">
        <v>0</v>
      </c>
      <c r="L620">
        <v>90</v>
      </c>
      <c r="M620" s="12">
        <v>97.290715372907158</v>
      </c>
      <c r="N620" s="12">
        <v>2.7092846270928463</v>
      </c>
      <c r="O620" s="9">
        <v>4.8706240487062409E-3</v>
      </c>
      <c r="P620" s="9">
        <v>0</v>
      </c>
      <c r="Q620" s="9">
        <v>8.5235920852359207E-3</v>
      </c>
      <c r="R620" s="9">
        <v>0</v>
      </c>
      <c r="S620" s="9">
        <v>0</v>
      </c>
      <c r="T620" s="9">
        <v>1.3698630136986301E-2</v>
      </c>
    </row>
    <row r="621" spans="1:20" x14ac:dyDescent="0.25">
      <c r="A621">
        <v>17049</v>
      </c>
      <c r="B621" t="s">
        <v>1875</v>
      </c>
      <c r="D621" t="s">
        <v>1049</v>
      </c>
      <c r="E621">
        <v>34164</v>
      </c>
      <c r="F621">
        <v>33234</v>
      </c>
      <c r="G621">
        <v>190</v>
      </c>
      <c r="H621">
        <v>34</v>
      </c>
      <c r="I621">
        <v>81</v>
      </c>
      <c r="J621">
        <v>7</v>
      </c>
      <c r="K621">
        <v>252</v>
      </c>
      <c r="L621">
        <v>366</v>
      </c>
      <c r="M621" s="12">
        <v>97.277836318932202</v>
      </c>
      <c r="N621" s="12">
        <v>2.7221636810677907</v>
      </c>
      <c r="O621" s="9">
        <v>5.5614096709987121E-3</v>
      </c>
      <c r="P621" s="9">
        <v>9.951996253366117E-4</v>
      </c>
      <c r="Q621" s="9">
        <v>2.3709167544783984E-3</v>
      </c>
      <c r="R621" s="9">
        <v>2.0489404051047888E-4</v>
      </c>
      <c r="S621" s="9">
        <v>7.3761854583772393E-3</v>
      </c>
      <c r="T621" s="9">
        <v>1.0713031260976466E-2</v>
      </c>
    </row>
    <row r="622" spans="1:20" x14ac:dyDescent="0.25">
      <c r="A622">
        <v>17051</v>
      </c>
      <c r="B622" t="s">
        <v>1876</v>
      </c>
      <c r="D622" t="s">
        <v>1049</v>
      </c>
      <c r="E622">
        <v>21980</v>
      </c>
      <c r="F622">
        <v>20496</v>
      </c>
      <c r="G622">
        <v>1132</v>
      </c>
      <c r="H622">
        <v>63</v>
      </c>
      <c r="I622">
        <v>106</v>
      </c>
      <c r="J622">
        <v>0</v>
      </c>
      <c r="K622">
        <v>28</v>
      </c>
      <c r="L622">
        <v>155</v>
      </c>
      <c r="M622" s="12">
        <v>93.248407643312106</v>
      </c>
      <c r="N622" s="12">
        <v>6.7515923566878984</v>
      </c>
      <c r="O622" s="9">
        <v>5.1501364877161053E-2</v>
      </c>
      <c r="P622" s="9">
        <v>2.8662420382165603E-3</v>
      </c>
      <c r="Q622" s="9">
        <v>4.822565969062784E-3</v>
      </c>
      <c r="R622" s="9">
        <v>0</v>
      </c>
      <c r="S622" s="9">
        <v>1.2738853503184713E-3</v>
      </c>
      <c r="T622" s="9">
        <v>7.0518653321201092E-3</v>
      </c>
    </row>
    <row r="623" spans="1:20" x14ac:dyDescent="0.25">
      <c r="A623">
        <v>17053</v>
      </c>
      <c r="B623" t="s">
        <v>1877</v>
      </c>
      <c r="D623" t="s">
        <v>1049</v>
      </c>
      <c r="E623">
        <v>13470</v>
      </c>
      <c r="F623">
        <v>13029</v>
      </c>
      <c r="G623">
        <v>122</v>
      </c>
      <c r="H623">
        <v>51</v>
      </c>
      <c r="I623">
        <v>64</v>
      </c>
      <c r="J623">
        <v>4</v>
      </c>
      <c r="K623">
        <v>85</v>
      </c>
      <c r="L623">
        <v>115</v>
      </c>
      <c r="M623" s="12">
        <v>96.726057906458792</v>
      </c>
      <c r="N623" s="12">
        <v>3.2739420935412022</v>
      </c>
      <c r="O623" s="9">
        <v>9.057164068299926E-3</v>
      </c>
      <c r="P623" s="9">
        <v>3.7861915367483298E-3</v>
      </c>
      <c r="Q623" s="9">
        <v>4.751299183370453E-3</v>
      </c>
      <c r="R623" s="9">
        <v>2.9695619896065331E-4</v>
      </c>
      <c r="S623" s="9">
        <v>6.3103192279138831E-3</v>
      </c>
      <c r="T623" s="9">
        <v>8.5374907201187823E-3</v>
      </c>
    </row>
    <row r="624" spans="1:20" x14ac:dyDescent="0.25">
      <c r="A624">
        <v>17055</v>
      </c>
      <c r="B624" t="s">
        <v>1878</v>
      </c>
      <c r="D624" t="s">
        <v>1049</v>
      </c>
      <c r="E624">
        <v>39302</v>
      </c>
      <c r="F624">
        <v>38162</v>
      </c>
      <c r="G624">
        <v>282</v>
      </c>
      <c r="H624">
        <v>108</v>
      </c>
      <c r="I624">
        <v>213</v>
      </c>
      <c r="J624">
        <v>38</v>
      </c>
      <c r="K624">
        <v>107</v>
      </c>
      <c r="L624">
        <v>392</v>
      </c>
      <c r="M624" s="12">
        <v>97.099384255254179</v>
      </c>
      <c r="N624" s="12">
        <v>2.9006157447458145</v>
      </c>
      <c r="O624" s="9">
        <v>7.1752073685817513E-3</v>
      </c>
      <c r="P624" s="9">
        <v>2.7479517581802454E-3</v>
      </c>
      <c r="Q624" s="9">
        <v>5.4195715230777059E-3</v>
      </c>
      <c r="R624" s="9">
        <v>9.6687191491527148E-4</v>
      </c>
      <c r="S624" s="9">
        <v>2.7225077604193172E-3</v>
      </c>
      <c r="T624" s="9">
        <v>9.974047122283853E-3</v>
      </c>
    </row>
    <row r="625" spans="1:20" x14ac:dyDescent="0.25">
      <c r="A625">
        <v>17057</v>
      </c>
      <c r="B625" t="s">
        <v>1879</v>
      </c>
      <c r="D625" t="s">
        <v>1049</v>
      </c>
      <c r="E625">
        <v>35733</v>
      </c>
      <c r="F625">
        <v>33695</v>
      </c>
      <c r="G625">
        <v>1352</v>
      </c>
      <c r="H625">
        <v>71</v>
      </c>
      <c r="I625">
        <v>85</v>
      </c>
      <c r="J625">
        <v>30</v>
      </c>
      <c r="K625">
        <v>132</v>
      </c>
      <c r="L625">
        <v>368</v>
      </c>
      <c r="M625" s="12">
        <v>94.296588587580104</v>
      </c>
      <c r="N625" s="12">
        <v>5.703411412419892</v>
      </c>
      <c r="O625" s="9">
        <v>3.7836173844905271E-2</v>
      </c>
      <c r="P625" s="9">
        <v>1.9869588335712086E-3</v>
      </c>
      <c r="Q625" s="9">
        <v>2.3787535331486302E-3</v>
      </c>
      <c r="R625" s="9">
        <v>8.3956007052304589E-4</v>
      </c>
      <c r="S625" s="9">
        <v>3.6940643103014021E-3</v>
      </c>
      <c r="T625" s="9">
        <v>1.0298603531749363E-2</v>
      </c>
    </row>
    <row r="626" spans="1:20" x14ac:dyDescent="0.25">
      <c r="A626">
        <v>17059</v>
      </c>
      <c r="B626" t="s">
        <v>1880</v>
      </c>
      <c r="D626" t="s">
        <v>1049</v>
      </c>
      <c r="E626">
        <v>5226</v>
      </c>
      <c r="F626">
        <v>5067</v>
      </c>
      <c r="G626">
        <v>14</v>
      </c>
      <c r="H626">
        <v>26</v>
      </c>
      <c r="I626">
        <v>15</v>
      </c>
      <c r="J626">
        <v>0</v>
      </c>
      <c r="K626">
        <v>6</v>
      </c>
      <c r="L626">
        <v>98</v>
      </c>
      <c r="M626" s="12">
        <v>96.957520091848451</v>
      </c>
      <c r="N626" s="12">
        <v>3.0424799081515497</v>
      </c>
      <c r="O626" s="9">
        <v>2.6789131266743206E-3</v>
      </c>
      <c r="P626" s="9">
        <v>4.9751243781094526E-3</v>
      </c>
      <c r="Q626" s="9">
        <v>2.8702640642939152E-3</v>
      </c>
      <c r="R626" s="9">
        <v>0</v>
      </c>
      <c r="S626" s="9">
        <v>1.148105625717566E-3</v>
      </c>
      <c r="T626" s="9">
        <v>1.8752391886720246E-2</v>
      </c>
    </row>
    <row r="627" spans="1:20" x14ac:dyDescent="0.25">
      <c r="A627">
        <v>17061</v>
      </c>
      <c r="B627" t="s">
        <v>1881</v>
      </c>
      <c r="D627" t="s">
        <v>1049</v>
      </c>
      <c r="E627">
        <v>13311</v>
      </c>
      <c r="F627">
        <v>12925</v>
      </c>
      <c r="G627">
        <v>170</v>
      </c>
      <c r="H627">
        <v>32</v>
      </c>
      <c r="I627">
        <v>24</v>
      </c>
      <c r="J627">
        <v>0</v>
      </c>
      <c r="K627">
        <v>3</v>
      </c>
      <c r="L627">
        <v>157</v>
      </c>
      <c r="M627" s="12">
        <v>97.100142739087971</v>
      </c>
      <c r="N627" s="12">
        <v>2.8998572609120274</v>
      </c>
      <c r="O627" s="9">
        <v>1.277139208173691E-2</v>
      </c>
      <c r="P627" s="9">
        <v>2.4040267447975358E-3</v>
      </c>
      <c r="Q627" s="9">
        <v>1.803020058598152E-3</v>
      </c>
      <c r="R627" s="9">
        <v>0</v>
      </c>
      <c r="S627" s="9">
        <v>2.2537750732476899E-4</v>
      </c>
      <c r="T627" s="9">
        <v>1.179475621666291E-2</v>
      </c>
    </row>
    <row r="628" spans="1:20" x14ac:dyDescent="0.25">
      <c r="A628">
        <v>17063</v>
      </c>
      <c r="B628" t="s">
        <v>1882</v>
      </c>
      <c r="D628" t="s">
        <v>1049</v>
      </c>
      <c r="E628">
        <v>50333</v>
      </c>
      <c r="F628">
        <v>47342</v>
      </c>
      <c r="G628">
        <v>760</v>
      </c>
      <c r="H628">
        <v>38</v>
      </c>
      <c r="I628">
        <v>386</v>
      </c>
      <c r="J628">
        <v>15</v>
      </c>
      <c r="K628">
        <v>1063</v>
      </c>
      <c r="L628">
        <v>729</v>
      </c>
      <c r="M628" s="12">
        <v>94.057576540241996</v>
      </c>
      <c r="N628" s="12">
        <v>5.9424234597580119</v>
      </c>
      <c r="O628" s="9">
        <v>1.5099437744620825E-2</v>
      </c>
      <c r="P628" s="9">
        <v>7.5497188723104125E-4</v>
      </c>
      <c r="Q628" s="9">
        <v>7.6689249597679454E-3</v>
      </c>
      <c r="R628" s="9">
        <v>2.980152186438321E-4</v>
      </c>
      <c r="S628" s="9">
        <v>2.1119345161226235E-2</v>
      </c>
      <c r="T628" s="9">
        <v>1.4483539626090239E-2</v>
      </c>
    </row>
    <row r="629" spans="1:20" x14ac:dyDescent="0.25">
      <c r="A629">
        <v>17065</v>
      </c>
      <c r="B629" t="s">
        <v>1883</v>
      </c>
      <c r="D629" t="s">
        <v>1049</v>
      </c>
      <c r="E629">
        <v>8259</v>
      </c>
      <c r="F629">
        <v>8193</v>
      </c>
      <c r="G629">
        <v>49</v>
      </c>
      <c r="H629">
        <v>7</v>
      </c>
      <c r="I629">
        <v>10</v>
      </c>
      <c r="J629">
        <v>0</v>
      </c>
      <c r="K629">
        <v>0</v>
      </c>
      <c r="L629">
        <v>0</v>
      </c>
      <c r="M629" s="12">
        <v>99.200871776244099</v>
      </c>
      <c r="N629" s="12">
        <v>0.79912822375590264</v>
      </c>
      <c r="O629" s="9">
        <v>5.9329216612180654E-3</v>
      </c>
      <c r="P629" s="9">
        <v>8.4756023731686649E-4</v>
      </c>
      <c r="Q629" s="9">
        <v>1.210800339024095E-3</v>
      </c>
      <c r="R629" s="9">
        <v>0</v>
      </c>
      <c r="S629" s="9">
        <v>0</v>
      </c>
      <c r="T629" s="9">
        <v>0</v>
      </c>
    </row>
    <row r="630" spans="1:20" x14ac:dyDescent="0.25">
      <c r="A630">
        <v>17067</v>
      </c>
      <c r="B630" t="s">
        <v>1884</v>
      </c>
      <c r="D630" t="s">
        <v>1049</v>
      </c>
      <c r="E630">
        <v>18264</v>
      </c>
      <c r="F630">
        <v>17815</v>
      </c>
      <c r="G630">
        <v>121</v>
      </c>
      <c r="H630">
        <v>2</v>
      </c>
      <c r="I630">
        <v>80</v>
      </c>
      <c r="J630">
        <v>0</v>
      </c>
      <c r="K630">
        <v>20</v>
      </c>
      <c r="L630">
        <v>226</v>
      </c>
      <c r="M630" s="12">
        <v>97.541611914148049</v>
      </c>
      <c r="N630" s="12">
        <v>2.4583880858519489</v>
      </c>
      <c r="O630" s="9">
        <v>6.625054752518616E-3</v>
      </c>
      <c r="P630" s="9">
        <v>1.0950503723171266E-4</v>
      </c>
      <c r="Q630" s="9">
        <v>4.3802014892685062E-3</v>
      </c>
      <c r="R630" s="9">
        <v>0</v>
      </c>
      <c r="S630" s="9">
        <v>1.0950503723171265E-3</v>
      </c>
      <c r="T630" s="9">
        <v>1.237406920718353E-2</v>
      </c>
    </row>
    <row r="631" spans="1:20" x14ac:dyDescent="0.25">
      <c r="A631">
        <v>17069</v>
      </c>
      <c r="B631" t="s">
        <v>1885</v>
      </c>
      <c r="D631" t="s">
        <v>1049</v>
      </c>
      <c r="E631">
        <v>4161</v>
      </c>
      <c r="F631">
        <v>3909</v>
      </c>
      <c r="G631">
        <v>157</v>
      </c>
      <c r="H631">
        <v>8</v>
      </c>
      <c r="I631">
        <v>3</v>
      </c>
      <c r="J631">
        <v>0</v>
      </c>
      <c r="K631">
        <v>15</v>
      </c>
      <c r="L631">
        <v>69</v>
      </c>
      <c r="M631" s="12">
        <v>93.943763518384998</v>
      </c>
      <c r="N631" s="12">
        <v>6.0562364816149961</v>
      </c>
      <c r="O631" s="9">
        <v>3.773131458783946E-2</v>
      </c>
      <c r="P631" s="9">
        <v>1.9226147560682527E-3</v>
      </c>
      <c r="Q631" s="9">
        <v>7.2098053352559477E-4</v>
      </c>
      <c r="R631" s="9">
        <v>0</v>
      </c>
      <c r="S631" s="9">
        <v>3.6049026676279738E-3</v>
      </c>
      <c r="T631" s="9">
        <v>1.658255227108868E-2</v>
      </c>
    </row>
    <row r="632" spans="1:20" x14ac:dyDescent="0.25">
      <c r="A632">
        <v>17071</v>
      </c>
      <c r="B632" t="s">
        <v>1886</v>
      </c>
      <c r="D632" t="s">
        <v>1049</v>
      </c>
      <c r="E632">
        <v>6927</v>
      </c>
      <c r="F632">
        <v>6737</v>
      </c>
      <c r="G632">
        <v>10</v>
      </c>
      <c r="H632">
        <v>22</v>
      </c>
      <c r="I632">
        <v>49</v>
      </c>
      <c r="J632">
        <v>0</v>
      </c>
      <c r="K632">
        <v>10</v>
      </c>
      <c r="L632">
        <v>99</v>
      </c>
      <c r="M632" s="12">
        <v>97.257109859968239</v>
      </c>
      <c r="N632" s="12">
        <v>2.7428901400317596</v>
      </c>
      <c r="O632" s="9">
        <v>1.4436263894903999E-3</v>
      </c>
      <c r="P632" s="9">
        <v>3.17597805687888E-3</v>
      </c>
      <c r="Q632" s="9">
        <v>7.073769308502959E-3</v>
      </c>
      <c r="R632" s="9">
        <v>0</v>
      </c>
      <c r="S632" s="9">
        <v>1.4436263894903999E-3</v>
      </c>
      <c r="T632" s="9">
        <v>1.429190125595496E-2</v>
      </c>
    </row>
    <row r="633" spans="1:20" x14ac:dyDescent="0.25">
      <c r="A633">
        <v>17073</v>
      </c>
      <c r="B633" t="s">
        <v>1887</v>
      </c>
      <c r="D633" t="s">
        <v>1049</v>
      </c>
      <c r="E633">
        <v>49649</v>
      </c>
      <c r="F633">
        <v>46509</v>
      </c>
      <c r="G633">
        <v>878</v>
      </c>
      <c r="H633">
        <v>60</v>
      </c>
      <c r="I633">
        <v>283</v>
      </c>
      <c r="J633">
        <v>0</v>
      </c>
      <c r="K633">
        <v>1124</v>
      </c>
      <c r="L633">
        <v>795</v>
      </c>
      <c r="M633" s="12">
        <v>93.67560273117283</v>
      </c>
      <c r="N633" s="12">
        <v>6.324397268827167</v>
      </c>
      <c r="O633" s="9">
        <v>1.7684142681625006E-2</v>
      </c>
      <c r="P633" s="9">
        <v>1.2084835545529617E-3</v>
      </c>
      <c r="Q633" s="9">
        <v>5.700014098974803E-3</v>
      </c>
      <c r="R633" s="9">
        <v>0</v>
      </c>
      <c r="S633" s="9">
        <v>2.2638925255292149E-2</v>
      </c>
      <c r="T633" s="9">
        <v>1.6012407097826743E-2</v>
      </c>
    </row>
    <row r="634" spans="1:20" x14ac:dyDescent="0.25">
      <c r="A634">
        <v>17075</v>
      </c>
      <c r="B634" t="s">
        <v>1888</v>
      </c>
      <c r="D634" t="s">
        <v>1049</v>
      </c>
      <c r="E634">
        <v>28457</v>
      </c>
      <c r="F634">
        <v>26547</v>
      </c>
      <c r="G634">
        <v>330</v>
      </c>
      <c r="H634">
        <v>8</v>
      </c>
      <c r="I634">
        <v>119</v>
      </c>
      <c r="J634">
        <v>0</v>
      </c>
      <c r="K634">
        <v>1116</v>
      </c>
      <c r="L634">
        <v>337</v>
      </c>
      <c r="M634" s="12">
        <v>93.28811891625962</v>
      </c>
      <c r="N634" s="12">
        <v>6.7118810837403799</v>
      </c>
      <c r="O634" s="9">
        <v>1.1596443757247778E-2</v>
      </c>
      <c r="P634" s="9">
        <v>2.8112590926661276E-4</v>
      </c>
      <c r="Q634" s="9">
        <v>4.1817479003408648E-3</v>
      </c>
      <c r="R634" s="9">
        <v>0</v>
      </c>
      <c r="S634" s="9">
        <v>3.9217064342692481E-2</v>
      </c>
      <c r="T634" s="9">
        <v>1.1842428927856063E-2</v>
      </c>
    </row>
    <row r="635" spans="1:20" x14ac:dyDescent="0.25">
      <c r="A635">
        <v>17077</v>
      </c>
      <c r="B635" t="s">
        <v>1889</v>
      </c>
      <c r="D635" t="s">
        <v>1049</v>
      </c>
      <c r="E635">
        <v>59115</v>
      </c>
      <c r="F635">
        <v>45439</v>
      </c>
      <c r="G635">
        <v>8713</v>
      </c>
      <c r="H635">
        <v>232</v>
      </c>
      <c r="I635">
        <v>1984</v>
      </c>
      <c r="J635">
        <v>8</v>
      </c>
      <c r="K635">
        <v>753</v>
      </c>
      <c r="L635">
        <v>1986</v>
      </c>
      <c r="M635" s="12">
        <v>76.865431785502835</v>
      </c>
      <c r="N635" s="12">
        <v>23.134568214497168</v>
      </c>
      <c r="O635" s="9">
        <v>0.14739067918464011</v>
      </c>
      <c r="P635" s="9">
        <v>3.9245538357438889E-3</v>
      </c>
      <c r="Q635" s="9">
        <v>3.3561701767740842E-2</v>
      </c>
      <c r="R635" s="9">
        <v>1.3532944261185825E-4</v>
      </c>
      <c r="S635" s="9">
        <v>1.2737883785841156E-2</v>
      </c>
      <c r="T635" s="9">
        <v>3.3595534128393806E-2</v>
      </c>
    </row>
    <row r="636" spans="1:20" x14ac:dyDescent="0.25">
      <c r="A636">
        <v>17079</v>
      </c>
      <c r="B636" t="s">
        <v>1890</v>
      </c>
      <c r="D636" t="s">
        <v>1049</v>
      </c>
      <c r="E636">
        <v>9608</v>
      </c>
      <c r="F636">
        <v>9470</v>
      </c>
      <c r="G636">
        <v>38</v>
      </c>
      <c r="H636">
        <v>6</v>
      </c>
      <c r="I636">
        <v>1</v>
      </c>
      <c r="J636">
        <v>0</v>
      </c>
      <c r="K636">
        <v>15</v>
      </c>
      <c r="L636">
        <v>78</v>
      </c>
      <c r="M636" s="12">
        <v>98.563696919233962</v>
      </c>
      <c r="N636" s="12">
        <v>1.4363030807660282</v>
      </c>
      <c r="O636" s="9">
        <v>3.9550374687760204E-3</v>
      </c>
      <c r="P636" s="9">
        <v>6.2447960033305578E-4</v>
      </c>
      <c r="Q636" s="9">
        <v>1.0407993338884263E-4</v>
      </c>
      <c r="R636" s="9">
        <v>0</v>
      </c>
      <c r="S636" s="9">
        <v>1.5611990008326394E-3</v>
      </c>
      <c r="T636" s="9">
        <v>8.1182348043297246E-3</v>
      </c>
    </row>
    <row r="637" spans="1:20" x14ac:dyDescent="0.25">
      <c r="A637">
        <v>17081</v>
      </c>
      <c r="B637" t="s">
        <v>1891</v>
      </c>
      <c r="D637" t="s">
        <v>1049</v>
      </c>
      <c r="E637">
        <v>38358</v>
      </c>
      <c r="F637">
        <v>33597</v>
      </c>
      <c r="G637">
        <v>3277</v>
      </c>
      <c r="H637">
        <v>36</v>
      </c>
      <c r="I637">
        <v>439</v>
      </c>
      <c r="J637">
        <v>0</v>
      </c>
      <c r="K637">
        <v>106</v>
      </c>
      <c r="L637">
        <v>903</v>
      </c>
      <c r="M637" s="12">
        <v>87.587986860628803</v>
      </c>
      <c r="N637" s="12">
        <v>12.412013139371188</v>
      </c>
      <c r="O637" s="9">
        <v>8.5431982897961306E-2</v>
      </c>
      <c r="P637" s="9">
        <v>9.3852651337400278E-4</v>
      </c>
      <c r="Q637" s="9">
        <v>1.1444809426977422E-2</v>
      </c>
      <c r="R637" s="9">
        <v>0</v>
      </c>
      <c r="S637" s="9">
        <v>2.7634391782678973E-3</v>
      </c>
      <c r="T637" s="9">
        <v>2.3541373377131237E-2</v>
      </c>
    </row>
    <row r="638" spans="1:20" x14ac:dyDescent="0.25">
      <c r="A638">
        <v>17083</v>
      </c>
      <c r="B638" t="s">
        <v>1892</v>
      </c>
      <c r="D638" t="s">
        <v>1049</v>
      </c>
      <c r="E638">
        <v>22215</v>
      </c>
      <c r="F638">
        <v>21512</v>
      </c>
      <c r="G638">
        <v>103</v>
      </c>
      <c r="H638">
        <v>28</v>
      </c>
      <c r="I638">
        <v>88</v>
      </c>
      <c r="J638">
        <v>22</v>
      </c>
      <c r="K638">
        <v>50</v>
      </c>
      <c r="L638">
        <v>412</v>
      </c>
      <c r="M638" s="12">
        <v>96.835471528246671</v>
      </c>
      <c r="N638" s="12">
        <v>3.1645284717533197</v>
      </c>
      <c r="O638" s="9">
        <v>4.636506864731038E-3</v>
      </c>
      <c r="P638" s="9">
        <v>1.2604096331307675E-3</v>
      </c>
      <c r="Q638" s="9">
        <v>3.9612874184109838E-3</v>
      </c>
      <c r="R638" s="9">
        <v>9.9032185460274594E-4</v>
      </c>
      <c r="S638" s="9">
        <v>2.2507314877335135E-3</v>
      </c>
      <c r="T638" s="9">
        <v>1.8546027458924152E-2</v>
      </c>
    </row>
    <row r="639" spans="1:20" x14ac:dyDescent="0.25">
      <c r="A639">
        <v>17085</v>
      </c>
      <c r="B639" t="s">
        <v>1893</v>
      </c>
      <c r="D639" t="s">
        <v>1049</v>
      </c>
      <c r="E639">
        <v>22046</v>
      </c>
      <c r="F639">
        <v>21508</v>
      </c>
      <c r="G639">
        <v>86</v>
      </c>
      <c r="H639">
        <v>39</v>
      </c>
      <c r="I639">
        <v>105</v>
      </c>
      <c r="J639">
        <v>16</v>
      </c>
      <c r="K639">
        <v>44</v>
      </c>
      <c r="L639">
        <v>248</v>
      </c>
      <c r="M639" s="12">
        <v>97.559648008709061</v>
      </c>
      <c r="N639" s="12">
        <v>2.4403519912909371</v>
      </c>
      <c r="O639" s="9">
        <v>3.9009344098702714E-3</v>
      </c>
      <c r="P639" s="9">
        <v>1.7690283951737277E-3</v>
      </c>
      <c r="Q639" s="9">
        <v>4.762768756236959E-3</v>
      </c>
      <c r="R639" s="9">
        <v>7.2575523904563183E-4</v>
      </c>
      <c r="S639" s="9">
        <v>1.9958269073754877E-3</v>
      </c>
      <c r="T639" s="9">
        <v>1.1249206205207293E-2</v>
      </c>
    </row>
    <row r="640" spans="1:20" x14ac:dyDescent="0.25">
      <c r="A640">
        <v>17087</v>
      </c>
      <c r="B640" t="s">
        <v>1894</v>
      </c>
      <c r="D640" t="s">
        <v>1049</v>
      </c>
      <c r="E640">
        <v>12899</v>
      </c>
      <c r="F640">
        <v>11302</v>
      </c>
      <c r="G640">
        <v>1459</v>
      </c>
      <c r="H640">
        <v>13</v>
      </c>
      <c r="I640">
        <v>23</v>
      </c>
      <c r="J640">
        <v>0</v>
      </c>
      <c r="K640">
        <v>24</v>
      </c>
      <c r="L640">
        <v>78</v>
      </c>
      <c r="M640" s="12">
        <v>87.619195286456318</v>
      </c>
      <c r="N640" s="12">
        <v>12.380804713543686</v>
      </c>
      <c r="O640" s="9">
        <v>0.11310954337545547</v>
      </c>
      <c r="P640" s="9">
        <v>1.0078300643460733E-3</v>
      </c>
      <c r="Q640" s="9">
        <v>1.783083959996899E-3</v>
      </c>
      <c r="R640" s="9">
        <v>0</v>
      </c>
      <c r="S640" s="9">
        <v>1.8606093495619816E-3</v>
      </c>
      <c r="T640" s="9">
        <v>6.0469803860764403E-3</v>
      </c>
    </row>
    <row r="641" spans="1:20" x14ac:dyDescent="0.25">
      <c r="A641">
        <v>17089</v>
      </c>
      <c r="B641" t="s">
        <v>1895</v>
      </c>
      <c r="D641" t="s">
        <v>1049</v>
      </c>
      <c r="E641">
        <v>529402</v>
      </c>
      <c r="F641">
        <v>381774</v>
      </c>
      <c r="G641">
        <v>29774</v>
      </c>
      <c r="H641">
        <v>2200</v>
      </c>
      <c r="I641">
        <v>20825</v>
      </c>
      <c r="J641">
        <v>148</v>
      </c>
      <c r="K641">
        <v>81829</v>
      </c>
      <c r="L641">
        <v>12852</v>
      </c>
      <c r="M641" s="12">
        <v>72.1141967729627</v>
      </c>
      <c r="N641" s="12">
        <v>27.885803227037297</v>
      </c>
      <c r="O641" s="9">
        <v>5.6240815108367558E-2</v>
      </c>
      <c r="P641" s="9">
        <v>4.1556322038828718E-3</v>
      </c>
      <c r="Q641" s="9">
        <v>3.9336836657209454E-2</v>
      </c>
      <c r="R641" s="9">
        <v>2.79560711897575E-4</v>
      </c>
      <c r="S641" s="9">
        <v>0.15456873982342342</v>
      </c>
      <c r="T641" s="9">
        <v>2.4276447765592121E-2</v>
      </c>
    </row>
    <row r="642" spans="1:20" x14ac:dyDescent="0.25">
      <c r="A642">
        <v>17091</v>
      </c>
      <c r="B642" t="s">
        <v>1896</v>
      </c>
      <c r="D642" t="s">
        <v>1049</v>
      </c>
      <c r="E642">
        <v>110801</v>
      </c>
      <c r="F642">
        <v>88468</v>
      </c>
      <c r="G642">
        <v>16836</v>
      </c>
      <c r="H642">
        <v>352</v>
      </c>
      <c r="I642">
        <v>1081</v>
      </c>
      <c r="J642">
        <v>42</v>
      </c>
      <c r="K642">
        <v>1918</v>
      </c>
      <c r="L642">
        <v>2104</v>
      </c>
      <c r="M642" s="12">
        <v>79.844044728838199</v>
      </c>
      <c r="N642" s="12">
        <v>20.155955271161812</v>
      </c>
      <c r="O642" s="9">
        <v>0.15194808711112714</v>
      </c>
      <c r="P642" s="9">
        <v>3.1768666347776644E-3</v>
      </c>
      <c r="Q642" s="9">
        <v>9.756229636916634E-3</v>
      </c>
      <c r="R642" s="9">
        <v>3.7905795074051678E-4</v>
      </c>
      <c r="S642" s="9">
        <v>1.7310313083816933E-2</v>
      </c>
      <c r="T642" s="9">
        <v>1.8988998294239223E-2</v>
      </c>
    </row>
    <row r="643" spans="1:20" x14ac:dyDescent="0.25">
      <c r="A643">
        <v>17093</v>
      </c>
      <c r="B643" t="s">
        <v>1897</v>
      </c>
      <c r="D643" t="s">
        <v>1049</v>
      </c>
      <c r="E643">
        <v>122933</v>
      </c>
      <c r="F643">
        <v>101482</v>
      </c>
      <c r="G643">
        <v>8322</v>
      </c>
      <c r="H643">
        <v>142</v>
      </c>
      <c r="I643">
        <v>3981</v>
      </c>
      <c r="J643">
        <v>0</v>
      </c>
      <c r="K643">
        <v>5880</v>
      </c>
      <c r="L643">
        <v>3126</v>
      </c>
      <c r="M643" s="12">
        <v>82.550657675319073</v>
      </c>
      <c r="N643" s="12">
        <v>17.449342324680924</v>
      </c>
      <c r="O643" s="9">
        <v>6.7695411321614218E-2</v>
      </c>
      <c r="P643" s="9">
        <v>1.1551007459347775E-3</v>
      </c>
      <c r="Q643" s="9">
        <v>3.2383493447650347E-2</v>
      </c>
      <c r="R643" s="9">
        <v>0</v>
      </c>
      <c r="S643" s="9">
        <v>4.7830932296454166E-2</v>
      </c>
      <c r="T643" s="9">
        <v>2.5428485435155735E-2</v>
      </c>
    </row>
    <row r="644" spans="1:20" x14ac:dyDescent="0.25">
      <c r="A644">
        <v>17095</v>
      </c>
      <c r="B644" t="s">
        <v>1898</v>
      </c>
      <c r="D644" t="s">
        <v>1049</v>
      </c>
      <c r="E644">
        <v>51374</v>
      </c>
      <c r="F644">
        <v>44276</v>
      </c>
      <c r="G644">
        <v>4569</v>
      </c>
      <c r="H644">
        <v>176</v>
      </c>
      <c r="I644">
        <v>538</v>
      </c>
      <c r="J644">
        <v>0</v>
      </c>
      <c r="K644">
        <v>987</v>
      </c>
      <c r="L644">
        <v>828</v>
      </c>
      <c r="M644" s="12">
        <v>86.183672674893913</v>
      </c>
      <c r="N644" s="12">
        <v>13.816327325106084</v>
      </c>
      <c r="O644" s="9">
        <v>8.8936037684431812E-2</v>
      </c>
      <c r="P644" s="9">
        <v>3.4258574376143575E-3</v>
      </c>
      <c r="Q644" s="9">
        <v>1.0472223303616615E-2</v>
      </c>
      <c r="R644" s="9">
        <v>0</v>
      </c>
      <c r="S644" s="9">
        <v>1.9212052789348698E-2</v>
      </c>
      <c r="T644" s="9">
        <v>1.6117102036049363E-2</v>
      </c>
    </row>
    <row r="645" spans="1:20" x14ac:dyDescent="0.25">
      <c r="A645">
        <v>17097</v>
      </c>
      <c r="B645" t="s">
        <v>1899</v>
      </c>
      <c r="D645" t="s">
        <v>1049</v>
      </c>
      <c r="E645">
        <v>704476</v>
      </c>
      <c r="F645">
        <v>552121</v>
      </c>
      <c r="G645">
        <v>47970</v>
      </c>
      <c r="H645">
        <v>1359</v>
      </c>
      <c r="I645">
        <v>50460</v>
      </c>
      <c r="J645">
        <v>401</v>
      </c>
      <c r="K645">
        <v>32945</v>
      </c>
      <c r="L645">
        <v>19220</v>
      </c>
      <c r="M645" s="12">
        <v>78.373287379555862</v>
      </c>
      <c r="N645" s="12">
        <v>21.626712620444131</v>
      </c>
      <c r="O645" s="9">
        <v>6.8093164280969121E-2</v>
      </c>
      <c r="P645" s="9">
        <v>1.9290933970781119E-3</v>
      </c>
      <c r="Q645" s="9">
        <v>7.1627706266785524E-2</v>
      </c>
      <c r="R645" s="9">
        <v>5.69217404141518E-4</v>
      </c>
      <c r="S645" s="9">
        <v>4.6765255310329948E-2</v>
      </c>
      <c r="T645" s="9">
        <v>2.7282689545137094E-2</v>
      </c>
    </row>
    <row r="646" spans="1:20" x14ac:dyDescent="0.25">
      <c r="A646">
        <v>17099</v>
      </c>
      <c r="B646" t="s">
        <v>1900</v>
      </c>
      <c r="D646" t="s">
        <v>1049</v>
      </c>
      <c r="E646">
        <v>111151</v>
      </c>
      <c r="F646">
        <v>103991</v>
      </c>
      <c r="G646">
        <v>2777</v>
      </c>
      <c r="H646">
        <v>296</v>
      </c>
      <c r="I646">
        <v>871</v>
      </c>
      <c r="J646">
        <v>24</v>
      </c>
      <c r="K646">
        <v>1652</v>
      </c>
      <c r="L646">
        <v>1540</v>
      </c>
      <c r="M646" s="12">
        <v>93.558312565788881</v>
      </c>
      <c r="N646" s="12">
        <v>6.4416874342111186</v>
      </c>
      <c r="O646" s="9">
        <v>2.4984030732966865E-2</v>
      </c>
      <c r="P646" s="9">
        <v>2.6630439672157696E-3</v>
      </c>
      <c r="Q646" s="9">
        <v>7.8361868089355923E-3</v>
      </c>
      <c r="R646" s="9">
        <v>2.1592248382830564E-4</v>
      </c>
      <c r="S646" s="9">
        <v>1.4862664303515039E-2</v>
      </c>
      <c r="T646" s="9">
        <v>1.3855026045649612E-2</v>
      </c>
    </row>
    <row r="647" spans="1:20" x14ac:dyDescent="0.25">
      <c r="A647">
        <v>17101</v>
      </c>
      <c r="B647" t="s">
        <v>1901</v>
      </c>
      <c r="D647" t="s">
        <v>1049</v>
      </c>
      <c r="E647">
        <v>16457</v>
      </c>
      <c r="F647">
        <v>14396</v>
      </c>
      <c r="G647">
        <v>1434</v>
      </c>
      <c r="H647">
        <v>51</v>
      </c>
      <c r="I647">
        <v>62</v>
      </c>
      <c r="J647">
        <v>0</v>
      </c>
      <c r="K647">
        <v>104</v>
      </c>
      <c r="L647">
        <v>410</v>
      </c>
      <c r="M647" s="12">
        <v>87.47645378866136</v>
      </c>
      <c r="N647" s="12">
        <v>12.52354621133864</v>
      </c>
      <c r="O647" s="9">
        <v>8.7136173057057786E-2</v>
      </c>
      <c r="P647" s="9">
        <v>3.0989852342468249E-3</v>
      </c>
      <c r="Q647" s="9">
        <v>3.7673938141824146E-3</v>
      </c>
      <c r="R647" s="9">
        <v>0</v>
      </c>
      <c r="S647" s="9">
        <v>6.3194993012092122E-3</v>
      </c>
      <c r="T647" s="9">
        <v>2.4913410706690162E-2</v>
      </c>
    </row>
    <row r="648" spans="1:20" x14ac:dyDescent="0.25">
      <c r="A648">
        <v>17103</v>
      </c>
      <c r="B648" t="s">
        <v>1902</v>
      </c>
      <c r="D648" t="s">
        <v>1049</v>
      </c>
      <c r="E648">
        <v>34670</v>
      </c>
      <c r="F648">
        <v>31494</v>
      </c>
      <c r="G648">
        <v>1814</v>
      </c>
      <c r="H648">
        <v>62</v>
      </c>
      <c r="I648">
        <v>235</v>
      </c>
      <c r="J648">
        <v>52</v>
      </c>
      <c r="K648">
        <v>409</v>
      </c>
      <c r="L648">
        <v>604</v>
      </c>
      <c r="M648" s="12">
        <v>90.839342370925863</v>
      </c>
      <c r="N648" s="12">
        <v>9.1606576290741266</v>
      </c>
      <c r="O648" s="9">
        <v>5.2321892125757136E-2</v>
      </c>
      <c r="P648" s="9">
        <v>1.7882895875396597E-3</v>
      </c>
      <c r="Q648" s="9">
        <v>6.7781944043841941E-3</v>
      </c>
      <c r="R648" s="9">
        <v>1.4998557830977791E-3</v>
      </c>
      <c r="S648" s="9">
        <v>1.1796942601672916E-2</v>
      </c>
      <c r="T648" s="9">
        <v>1.7421401788289586E-2</v>
      </c>
    </row>
    <row r="649" spans="1:20" x14ac:dyDescent="0.25">
      <c r="A649">
        <v>17105</v>
      </c>
      <c r="B649" t="s">
        <v>1903</v>
      </c>
      <c r="D649" t="s">
        <v>1049</v>
      </c>
      <c r="E649">
        <v>36812</v>
      </c>
      <c r="F649">
        <v>34170</v>
      </c>
      <c r="G649">
        <v>1499</v>
      </c>
      <c r="H649">
        <v>5</v>
      </c>
      <c r="I649">
        <v>246</v>
      </c>
      <c r="J649">
        <v>0</v>
      </c>
      <c r="K649">
        <v>230</v>
      </c>
      <c r="L649">
        <v>662</v>
      </c>
      <c r="M649" s="12">
        <v>92.822992502444862</v>
      </c>
      <c r="N649" s="12">
        <v>7.1770074975551452</v>
      </c>
      <c r="O649" s="9">
        <v>4.0720417255242856E-2</v>
      </c>
      <c r="P649" s="9">
        <v>1.3582527436705423E-4</v>
      </c>
      <c r="Q649" s="9">
        <v>6.6826034988590674E-3</v>
      </c>
      <c r="R649" s="9">
        <v>0</v>
      </c>
      <c r="S649" s="9">
        <v>6.2479626208844941E-3</v>
      </c>
      <c r="T649" s="9">
        <v>1.798326632619798E-2</v>
      </c>
    </row>
    <row r="650" spans="1:20" x14ac:dyDescent="0.25">
      <c r="A650">
        <v>17107</v>
      </c>
      <c r="B650" t="s">
        <v>1904</v>
      </c>
      <c r="D650" t="s">
        <v>1049</v>
      </c>
      <c r="E650">
        <v>29488</v>
      </c>
      <c r="F650">
        <v>26048</v>
      </c>
      <c r="G650">
        <v>1998</v>
      </c>
      <c r="H650">
        <v>38</v>
      </c>
      <c r="I650">
        <v>237</v>
      </c>
      <c r="J650">
        <v>4</v>
      </c>
      <c r="K650">
        <v>329</v>
      </c>
      <c r="L650">
        <v>834</v>
      </c>
      <c r="M650" s="12">
        <v>88.334237655995665</v>
      </c>
      <c r="N650" s="12">
        <v>11.665762344004341</v>
      </c>
      <c r="O650" s="9">
        <v>6.7756375474769398E-2</v>
      </c>
      <c r="P650" s="9">
        <v>1.288659793814433E-3</v>
      </c>
      <c r="Q650" s="9">
        <v>8.0371676614215959E-3</v>
      </c>
      <c r="R650" s="9">
        <v>1.3564839934888768E-4</v>
      </c>
      <c r="S650" s="9">
        <v>1.1157080846446012E-2</v>
      </c>
      <c r="T650" s="9">
        <v>2.8282691264243081E-2</v>
      </c>
    </row>
    <row r="651" spans="1:20" x14ac:dyDescent="0.25">
      <c r="A651">
        <v>17109</v>
      </c>
      <c r="B651" t="s">
        <v>1905</v>
      </c>
      <c r="D651" t="s">
        <v>1049</v>
      </c>
      <c r="E651">
        <v>31597</v>
      </c>
      <c r="F651">
        <v>28522</v>
      </c>
      <c r="G651">
        <v>1547</v>
      </c>
      <c r="H651">
        <v>68</v>
      </c>
      <c r="I651">
        <v>689</v>
      </c>
      <c r="J651">
        <v>31</v>
      </c>
      <c r="K651">
        <v>105</v>
      </c>
      <c r="L651">
        <v>635</v>
      </c>
      <c r="M651" s="12">
        <v>90.26806342374276</v>
      </c>
      <c r="N651" s="12">
        <v>9.7319365762572403</v>
      </c>
      <c r="O651" s="9">
        <v>4.8960344336487639E-2</v>
      </c>
      <c r="P651" s="9">
        <v>2.1521030477576987E-3</v>
      </c>
      <c r="Q651" s="9">
        <v>2.1805867645662561E-2</v>
      </c>
      <c r="R651" s="9">
        <v>9.8110580118365666E-4</v>
      </c>
      <c r="S651" s="9">
        <v>3.3231002943317402E-3</v>
      </c>
      <c r="T651" s="9">
        <v>2.0096844637149096E-2</v>
      </c>
    </row>
    <row r="652" spans="1:20" x14ac:dyDescent="0.25">
      <c r="A652">
        <v>17111</v>
      </c>
      <c r="B652" t="s">
        <v>1906</v>
      </c>
      <c r="D652" t="s">
        <v>1049</v>
      </c>
      <c r="E652">
        <v>308043</v>
      </c>
      <c r="F652">
        <v>284614</v>
      </c>
      <c r="G652">
        <v>4108</v>
      </c>
      <c r="H652">
        <v>267</v>
      </c>
      <c r="I652">
        <v>8290</v>
      </c>
      <c r="J652">
        <v>100</v>
      </c>
      <c r="K652">
        <v>4803</v>
      </c>
      <c r="L652">
        <v>5861</v>
      </c>
      <c r="M652" s="12">
        <v>92.394243660787623</v>
      </c>
      <c r="N652" s="12">
        <v>7.605756339212383</v>
      </c>
      <c r="O652" s="9">
        <v>1.3335800521355785E-2</v>
      </c>
      <c r="P652" s="9">
        <v>8.6676210788753515E-4</v>
      </c>
      <c r="Q652" s="9">
        <v>2.6911827244897629E-2</v>
      </c>
      <c r="R652" s="9">
        <v>3.2463000295413305E-4</v>
      </c>
      <c r="S652" s="9">
        <v>1.559197904188701E-2</v>
      </c>
      <c r="T652" s="9">
        <v>1.9026564473141737E-2</v>
      </c>
    </row>
    <row r="653" spans="1:20" x14ac:dyDescent="0.25">
      <c r="A653">
        <v>17113</v>
      </c>
      <c r="B653" t="s">
        <v>1907</v>
      </c>
      <c r="D653" t="s">
        <v>1049</v>
      </c>
      <c r="E653">
        <v>173231</v>
      </c>
      <c r="F653">
        <v>144451</v>
      </c>
      <c r="G653">
        <v>14214</v>
      </c>
      <c r="H653">
        <v>308</v>
      </c>
      <c r="I653">
        <v>8770</v>
      </c>
      <c r="J653">
        <v>39</v>
      </c>
      <c r="K653">
        <v>1637</v>
      </c>
      <c r="L653">
        <v>3812</v>
      </c>
      <c r="M653" s="12">
        <v>83.386345400072742</v>
      </c>
      <c r="N653" s="12">
        <v>16.613654599927266</v>
      </c>
      <c r="O653" s="9">
        <v>8.2052288562670647E-2</v>
      </c>
      <c r="P653" s="9">
        <v>1.7779727646899228E-3</v>
      </c>
      <c r="Q653" s="9">
        <v>5.0626042682891628E-2</v>
      </c>
      <c r="R653" s="9">
        <v>2.2513291500943827E-4</v>
      </c>
      <c r="S653" s="9">
        <v>9.4498097915500113E-3</v>
      </c>
      <c r="T653" s="9">
        <v>2.2005299282460991E-2</v>
      </c>
    </row>
    <row r="654" spans="1:20" x14ac:dyDescent="0.25">
      <c r="A654">
        <v>17115</v>
      </c>
      <c r="B654" t="s">
        <v>1908</v>
      </c>
      <c r="D654" t="s">
        <v>1049</v>
      </c>
      <c r="E654">
        <v>107587</v>
      </c>
      <c r="F654">
        <v>84088</v>
      </c>
      <c r="G654">
        <v>15021</v>
      </c>
      <c r="H654">
        <v>357</v>
      </c>
      <c r="I654">
        <v>1223</v>
      </c>
      <c r="J654">
        <v>5</v>
      </c>
      <c r="K654">
        <v>569</v>
      </c>
      <c r="L654">
        <v>6324</v>
      </c>
      <c r="M654" s="12">
        <v>78.158141782929164</v>
      </c>
      <c r="N654" s="12">
        <v>21.841858217070836</v>
      </c>
      <c r="O654" s="9">
        <v>0.13961724000111539</v>
      </c>
      <c r="P654" s="9">
        <v>3.3182447693494567E-3</v>
      </c>
      <c r="Q654" s="9">
        <v>1.1367544405922648E-2</v>
      </c>
      <c r="R654" s="9">
        <v>4.647401637744337E-5</v>
      </c>
      <c r="S654" s="9">
        <v>5.288743063753056E-3</v>
      </c>
      <c r="T654" s="9">
        <v>5.8780335914190379E-2</v>
      </c>
    </row>
    <row r="655" spans="1:20" x14ac:dyDescent="0.25">
      <c r="A655">
        <v>17117</v>
      </c>
      <c r="B655" t="s">
        <v>1909</v>
      </c>
      <c r="D655" t="s">
        <v>1049</v>
      </c>
      <c r="E655">
        <v>45960</v>
      </c>
      <c r="F655">
        <v>44586</v>
      </c>
      <c r="G655">
        <v>358</v>
      </c>
      <c r="H655">
        <v>38</v>
      </c>
      <c r="I655">
        <v>200</v>
      </c>
      <c r="J655">
        <v>2</v>
      </c>
      <c r="K655">
        <v>89</v>
      </c>
      <c r="L655">
        <v>687</v>
      </c>
      <c r="M655" s="12">
        <v>97.010443864229771</v>
      </c>
      <c r="N655" s="12">
        <v>2.9895561357702349</v>
      </c>
      <c r="O655" s="9">
        <v>7.7893820713664059E-3</v>
      </c>
      <c r="P655" s="9">
        <v>8.268059181897302E-4</v>
      </c>
      <c r="Q655" s="9">
        <v>4.3516100957354219E-3</v>
      </c>
      <c r="R655" s="9">
        <v>4.351610095735422E-5</v>
      </c>
      <c r="S655" s="9">
        <v>1.9364664926022628E-3</v>
      </c>
      <c r="T655" s="9">
        <v>1.4947780678851176E-2</v>
      </c>
    </row>
    <row r="656" spans="1:20" x14ac:dyDescent="0.25">
      <c r="A656">
        <v>17119</v>
      </c>
      <c r="B656" t="s">
        <v>1910</v>
      </c>
      <c r="D656" t="s">
        <v>1049</v>
      </c>
      <c r="E656">
        <v>266153</v>
      </c>
      <c r="F656">
        <v>233810</v>
      </c>
      <c r="G656">
        <v>22844</v>
      </c>
      <c r="H656">
        <v>520</v>
      </c>
      <c r="I656">
        <v>2451</v>
      </c>
      <c r="J656">
        <v>88</v>
      </c>
      <c r="K656">
        <v>1239</v>
      </c>
      <c r="L656">
        <v>5201</v>
      </c>
      <c r="M656" s="12">
        <v>87.847967146716371</v>
      </c>
      <c r="N656" s="12">
        <v>12.152032853283638</v>
      </c>
      <c r="O656" s="9">
        <v>8.5830330674461677E-2</v>
      </c>
      <c r="P656" s="9">
        <v>1.9537634368201749E-3</v>
      </c>
      <c r="Q656" s="9">
        <v>9.2089888147043244E-3</v>
      </c>
      <c r="R656" s="9">
        <v>3.306368893080296E-4</v>
      </c>
      <c r="S656" s="9">
        <v>4.6552171119619169E-3</v>
      </c>
      <c r="T656" s="9">
        <v>1.9541391605580247E-2</v>
      </c>
    </row>
    <row r="657" spans="1:20" x14ac:dyDescent="0.25">
      <c r="A657">
        <v>17121</v>
      </c>
      <c r="B657" t="s">
        <v>1911</v>
      </c>
      <c r="D657" t="s">
        <v>1049</v>
      </c>
      <c r="E657">
        <v>38305</v>
      </c>
      <c r="F657">
        <v>35552</v>
      </c>
      <c r="G657">
        <v>1299</v>
      </c>
      <c r="H657">
        <v>78</v>
      </c>
      <c r="I657">
        <v>270</v>
      </c>
      <c r="J657">
        <v>0</v>
      </c>
      <c r="K657">
        <v>258</v>
      </c>
      <c r="L657">
        <v>848</v>
      </c>
      <c r="M657" s="12">
        <v>92.812948701213941</v>
      </c>
      <c r="N657" s="12">
        <v>7.1870512987860593</v>
      </c>
      <c r="O657" s="9">
        <v>3.3912021929252058E-2</v>
      </c>
      <c r="P657" s="9">
        <v>2.036287690901971E-3</v>
      </c>
      <c r="Q657" s="9">
        <v>7.0486881608145154E-3</v>
      </c>
      <c r="R657" s="9">
        <v>0</v>
      </c>
      <c r="S657" s="9">
        <v>6.7354131314449808E-3</v>
      </c>
      <c r="T657" s="9">
        <v>2.2138102075447069E-2</v>
      </c>
    </row>
    <row r="658" spans="1:20" x14ac:dyDescent="0.25">
      <c r="A658">
        <v>17123</v>
      </c>
      <c r="B658" t="s">
        <v>1912</v>
      </c>
      <c r="D658" t="s">
        <v>1049</v>
      </c>
      <c r="E658">
        <v>11925</v>
      </c>
      <c r="F658">
        <v>11584</v>
      </c>
      <c r="G658">
        <v>53</v>
      </c>
      <c r="H658">
        <v>19</v>
      </c>
      <c r="I658">
        <v>32</v>
      </c>
      <c r="J658">
        <v>19</v>
      </c>
      <c r="K658">
        <v>69</v>
      </c>
      <c r="L658">
        <v>149</v>
      </c>
      <c r="M658" s="12">
        <v>97.140461215932916</v>
      </c>
      <c r="N658" s="12">
        <v>2.8595387840670861</v>
      </c>
      <c r="O658" s="9">
        <v>4.4444444444444444E-3</v>
      </c>
      <c r="P658" s="9">
        <v>1.5932914046121593E-3</v>
      </c>
      <c r="Q658" s="9">
        <v>2.6834381551362682E-3</v>
      </c>
      <c r="R658" s="9">
        <v>1.5932914046121593E-3</v>
      </c>
      <c r="S658" s="9">
        <v>5.7861635220125785E-3</v>
      </c>
      <c r="T658" s="9">
        <v>1.249475890985325E-2</v>
      </c>
    </row>
    <row r="659" spans="1:20" x14ac:dyDescent="0.25">
      <c r="A659">
        <v>17125</v>
      </c>
      <c r="B659" t="s">
        <v>1913</v>
      </c>
      <c r="D659" t="s">
        <v>1049</v>
      </c>
      <c r="E659">
        <v>13904</v>
      </c>
      <c r="F659">
        <v>13587</v>
      </c>
      <c r="G659">
        <v>85</v>
      </c>
      <c r="H659">
        <v>14</v>
      </c>
      <c r="I659">
        <v>23</v>
      </c>
      <c r="J659">
        <v>0</v>
      </c>
      <c r="K659">
        <v>1</v>
      </c>
      <c r="L659">
        <v>194</v>
      </c>
      <c r="M659" s="12">
        <v>97.720080552359036</v>
      </c>
      <c r="N659" s="12">
        <v>2.2799194476409665</v>
      </c>
      <c r="O659" s="9">
        <v>6.1133486766398156E-3</v>
      </c>
      <c r="P659" s="9">
        <v>1.0069044879171462E-3</v>
      </c>
      <c r="Q659" s="9">
        <v>1.6542002301495973E-3</v>
      </c>
      <c r="R659" s="9">
        <v>0</v>
      </c>
      <c r="S659" s="9">
        <v>7.192174913693901E-5</v>
      </c>
      <c r="T659" s="9">
        <v>1.3952819332566167E-2</v>
      </c>
    </row>
    <row r="660" spans="1:20" x14ac:dyDescent="0.25">
      <c r="A660">
        <v>17127</v>
      </c>
      <c r="B660" t="s">
        <v>1914</v>
      </c>
      <c r="D660" t="s">
        <v>1049</v>
      </c>
      <c r="E660">
        <v>14594</v>
      </c>
      <c r="F660">
        <v>13253</v>
      </c>
      <c r="G660">
        <v>889</v>
      </c>
      <c r="H660">
        <v>16</v>
      </c>
      <c r="I660">
        <v>26</v>
      </c>
      <c r="J660">
        <v>0</v>
      </c>
      <c r="K660">
        <v>23</v>
      </c>
      <c r="L660">
        <v>387</v>
      </c>
      <c r="M660" s="12">
        <v>90.811292311909014</v>
      </c>
      <c r="N660" s="12">
        <v>9.1887076880909966</v>
      </c>
      <c r="O660" s="9">
        <v>6.0915444703302728E-2</v>
      </c>
      <c r="P660" s="9">
        <v>1.0963409620391941E-3</v>
      </c>
      <c r="Q660" s="9">
        <v>1.7815540633136905E-3</v>
      </c>
      <c r="R660" s="9">
        <v>0</v>
      </c>
      <c r="S660" s="9">
        <v>1.5759901329313417E-3</v>
      </c>
      <c r="T660" s="9">
        <v>2.651774701932301E-2</v>
      </c>
    </row>
    <row r="661" spans="1:20" x14ac:dyDescent="0.25">
      <c r="A661">
        <v>17129</v>
      </c>
      <c r="B661" t="s">
        <v>1915</v>
      </c>
      <c r="D661" t="s">
        <v>1049</v>
      </c>
      <c r="E661">
        <v>12416</v>
      </c>
      <c r="F661">
        <v>12057</v>
      </c>
      <c r="G661">
        <v>63</v>
      </c>
      <c r="H661">
        <v>14</v>
      </c>
      <c r="I661">
        <v>43</v>
      </c>
      <c r="J661">
        <v>47</v>
      </c>
      <c r="K661">
        <v>23</v>
      </c>
      <c r="L661">
        <v>169</v>
      </c>
      <c r="M661" s="12">
        <v>97.108569587628864</v>
      </c>
      <c r="N661" s="12">
        <v>2.8914304123711343</v>
      </c>
      <c r="O661" s="9">
        <v>5.0740979381443301E-3</v>
      </c>
      <c r="P661" s="9">
        <v>1.1275773195876288E-3</v>
      </c>
      <c r="Q661" s="9">
        <v>3.4632731958762885E-3</v>
      </c>
      <c r="R661" s="9">
        <v>3.7854381443298969E-3</v>
      </c>
      <c r="S661" s="9">
        <v>1.8524484536082473E-3</v>
      </c>
      <c r="T661" s="9">
        <v>1.3611469072164949E-2</v>
      </c>
    </row>
    <row r="662" spans="1:20" x14ac:dyDescent="0.25">
      <c r="A662">
        <v>17131</v>
      </c>
      <c r="B662" t="s">
        <v>1916</v>
      </c>
      <c r="D662" t="s">
        <v>1049</v>
      </c>
      <c r="E662">
        <v>15794</v>
      </c>
      <c r="F662">
        <v>15344</v>
      </c>
      <c r="G662">
        <v>88</v>
      </c>
      <c r="H662">
        <v>10</v>
      </c>
      <c r="I662">
        <v>43</v>
      </c>
      <c r="J662">
        <v>0</v>
      </c>
      <c r="K662">
        <v>108</v>
      </c>
      <c r="L662">
        <v>201</v>
      </c>
      <c r="M662" s="12">
        <v>97.150816765860455</v>
      </c>
      <c r="N662" s="12">
        <v>2.8491832341395464</v>
      </c>
      <c r="O662" s="9">
        <v>5.5717361023173359E-3</v>
      </c>
      <c r="P662" s="9">
        <v>6.3315182980878818E-4</v>
      </c>
      <c r="Q662" s="9">
        <v>2.7225528681777888E-3</v>
      </c>
      <c r="R662" s="9">
        <v>0</v>
      </c>
      <c r="S662" s="9">
        <v>6.8380397619349116E-3</v>
      </c>
      <c r="T662" s="9">
        <v>1.2726351779156642E-2</v>
      </c>
    </row>
    <row r="663" spans="1:20" x14ac:dyDescent="0.25">
      <c r="A663">
        <v>17133</v>
      </c>
      <c r="B663" t="s">
        <v>1917</v>
      </c>
      <c r="D663" t="s">
        <v>1049</v>
      </c>
      <c r="E663">
        <v>33739</v>
      </c>
      <c r="F663">
        <v>32999</v>
      </c>
      <c r="G663">
        <v>141</v>
      </c>
      <c r="H663">
        <v>17</v>
      </c>
      <c r="I663">
        <v>231</v>
      </c>
      <c r="J663">
        <v>0</v>
      </c>
      <c r="K663">
        <v>38</v>
      </c>
      <c r="L663">
        <v>313</v>
      </c>
      <c r="M663" s="12">
        <v>97.806692551646464</v>
      </c>
      <c r="N663" s="12">
        <v>2.1933074483535373</v>
      </c>
      <c r="O663" s="9">
        <v>4.1791398678087677E-3</v>
      </c>
      <c r="P663" s="9">
        <v>5.0386792732446133E-4</v>
      </c>
      <c r="Q663" s="9">
        <v>6.8466759536441506E-3</v>
      </c>
      <c r="R663" s="9">
        <v>0</v>
      </c>
      <c r="S663" s="9">
        <v>1.1262930140193842E-3</v>
      </c>
      <c r="T663" s="9">
        <v>9.2770977207386109E-3</v>
      </c>
    </row>
    <row r="664" spans="1:20" x14ac:dyDescent="0.25">
      <c r="A664">
        <v>17135</v>
      </c>
      <c r="B664" t="s">
        <v>1918</v>
      </c>
      <c r="D664" t="s">
        <v>1049</v>
      </c>
      <c r="E664">
        <v>29173</v>
      </c>
      <c r="F664">
        <v>26832</v>
      </c>
      <c r="G664">
        <v>1756</v>
      </c>
      <c r="H664">
        <v>50</v>
      </c>
      <c r="I664">
        <v>41</v>
      </c>
      <c r="J664">
        <v>11</v>
      </c>
      <c r="K664">
        <v>84</v>
      </c>
      <c r="L664">
        <v>399</v>
      </c>
      <c r="M664" s="12">
        <v>91.975456757961126</v>
      </c>
      <c r="N664" s="12">
        <v>8.024543242038872</v>
      </c>
      <c r="O664" s="9">
        <v>6.0192643883042539E-2</v>
      </c>
      <c r="P664" s="9">
        <v>1.7139135502005278E-3</v>
      </c>
      <c r="Q664" s="9">
        <v>1.405409111164433E-3</v>
      </c>
      <c r="R664" s="9">
        <v>3.7706098104411614E-4</v>
      </c>
      <c r="S664" s="9">
        <v>2.8793747643368868E-3</v>
      </c>
      <c r="T664" s="9">
        <v>1.3677030130600213E-2</v>
      </c>
    </row>
    <row r="665" spans="1:20" x14ac:dyDescent="0.25">
      <c r="A665">
        <v>17137</v>
      </c>
      <c r="B665" t="s">
        <v>1919</v>
      </c>
      <c r="D665" t="s">
        <v>1049</v>
      </c>
      <c r="E665">
        <v>34442</v>
      </c>
      <c r="F665">
        <v>31287</v>
      </c>
      <c r="G665">
        <v>2155</v>
      </c>
      <c r="H665">
        <v>77</v>
      </c>
      <c r="I665">
        <v>243</v>
      </c>
      <c r="J665">
        <v>1</v>
      </c>
      <c r="K665">
        <v>45</v>
      </c>
      <c r="L665">
        <v>634</v>
      </c>
      <c r="M665" s="12">
        <v>90.839672492886592</v>
      </c>
      <c r="N665" s="12">
        <v>9.1603275071134078</v>
      </c>
      <c r="O665" s="9">
        <v>6.2568956506590792E-2</v>
      </c>
      <c r="P665" s="9">
        <v>2.2356425294698334E-3</v>
      </c>
      <c r="Q665" s="9">
        <v>7.0553394111840199E-3</v>
      </c>
      <c r="R665" s="9">
        <v>2.9034318564543289E-5</v>
      </c>
      <c r="S665" s="9">
        <v>1.3065443354044481E-3</v>
      </c>
      <c r="T665" s="9">
        <v>1.8407757969920446E-2</v>
      </c>
    </row>
    <row r="666" spans="1:20" x14ac:dyDescent="0.25">
      <c r="A666">
        <v>17139</v>
      </c>
      <c r="B666" t="s">
        <v>1920</v>
      </c>
      <c r="D666" t="s">
        <v>1049</v>
      </c>
      <c r="E666">
        <v>14711</v>
      </c>
      <c r="F666">
        <v>14430</v>
      </c>
      <c r="G666">
        <v>85</v>
      </c>
      <c r="H666">
        <v>30</v>
      </c>
      <c r="I666">
        <v>30</v>
      </c>
      <c r="J666">
        <v>0</v>
      </c>
      <c r="K666">
        <v>28</v>
      </c>
      <c r="L666">
        <v>108</v>
      </c>
      <c r="M666" s="12">
        <v>98.089864727074982</v>
      </c>
      <c r="N666" s="12">
        <v>1.9101352729250221</v>
      </c>
      <c r="O666" s="9">
        <v>5.7779892597376115E-3</v>
      </c>
      <c r="P666" s="9">
        <v>2.0392903269662158E-3</v>
      </c>
      <c r="Q666" s="9">
        <v>2.0392903269662158E-3</v>
      </c>
      <c r="R666" s="9">
        <v>0</v>
      </c>
      <c r="S666" s="9">
        <v>1.9033376385018013E-3</v>
      </c>
      <c r="T666" s="9">
        <v>7.3414451770783765E-3</v>
      </c>
    </row>
    <row r="667" spans="1:20" x14ac:dyDescent="0.25">
      <c r="A667">
        <v>17141</v>
      </c>
      <c r="B667" t="s">
        <v>1921</v>
      </c>
      <c r="D667" t="s">
        <v>1049</v>
      </c>
      <c r="E667">
        <v>51619</v>
      </c>
      <c r="F667">
        <v>48723</v>
      </c>
      <c r="G667">
        <v>565</v>
      </c>
      <c r="H667">
        <v>68</v>
      </c>
      <c r="I667">
        <v>252</v>
      </c>
      <c r="J667">
        <v>7</v>
      </c>
      <c r="K667">
        <v>1179</v>
      </c>
      <c r="L667">
        <v>825</v>
      </c>
      <c r="M667" s="12">
        <v>94.389662721091071</v>
      </c>
      <c r="N667" s="12">
        <v>5.6103372789089283</v>
      </c>
      <c r="O667" s="9">
        <v>1.0945582053119976E-2</v>
      </c>
      <c r="P667" s="9">
        <v>1.3173443886940854E-3</v>
      </c>
      <c r="Q667" s="9">
        <v>4.8819233228074932E-3</v>
      </c>
      <c r="R667" s="9">
        <v>1.3560898118909705E-4</v>
      </c>
      <c r="S667" s="9">
        <v>2.2840426974563628E-2</v>
      </c>
      <c r="T667" s="9">
        <v>1.5982487068715009E-2</v>
      </c>
    </row>
    <row r="668" spans="1:20" x14ac:dyDescent="0.25">
      <c r="A668">
        <v>17143</v>
      </c>
      <c r="B668" t="s">
        <v>1922</v>
      </c>
      <c r="D668" t="s">
        <v>1049</v>
      </c>
      <c r="E668">
        <v>186145</v>
      </c>
      <c r="F668">
        <v>136008</v>
      </c>
      <c r="G668">
        <v>32658</v>
      </c>
      <c r="H668">
        <v>467</v>
      </c>
      <c r="I668">
        <v>7191</v>
      </c>
      <c r="J668">
        <v>14</v>
      </c>
      <c r="K668">
        <v>3007</v>
      </c>
      <c r="L668">
        <v>6800</v>
      </c>
      <c r="M668" s="12">
        <v>73.065620886942966</v>
      </c>
      <c r="N668" s="12">
        <v>26.934379113057027</v>
      </c>
      <c r="O668" s="9">
        <v>0.17544387439899004</v>
      </c>
      <c r="P668" s="9">
        <v>2.5087969056380778E-3</v>
      </c>
      <c r="Q668" s="9">
        <v>3.8631174621934515E-2</v>
      </c>
      <c r="R668" s="9">
        <v>7.5210185607993771E-5</v>
      </c>
      <c r="S668" s="9">
        <v>1.615407343737409E-2</v>
      </c>
      <c r="T668" s="9">
        <v>3.6530661581025546E-2</v>
      </c>
    </row>
    <row r="669" spans="1:20" x14ac:dyDescent="0.25">
      <c r="A669">
        <v>17145</v>
      </c>
      <c r="B669" t="s">
        <v>1923</v>
      </c>
      <c r="D669" t="s">
        <v>1049</v>
      </c>
      <c r="E669">
        <v>21467</v>
      </c>
      <c r="F669">
        <v>19034</v>
      </c>
      <c r="G669">
        <v>1868</v>
      </c>
      <c r="H669">
        <v>56</v>
      </c>
      <c r="I669">
        <v>122</v>
      </c>
      <c r="J669">
        <v>0</v>
      </c>
      <c r="K669">
        <v>87</v>
      </c>
      <c r="L669">
        <v>300</v>
      </c>
      <c r="M669" s="12">
        <v>88.666325057064327</v>
      </c>
      <c r="N669" s="12">
        <v>11.333674942935669</v>
      </c>
      <c r="O669" s="9">
        <v>8.701728234033633E-2</v>
      </c>
      <c r="P669" s="9">
        <v>2.6086551451064426E-3</v>
      </c>
      <c r="Q669" s="9">
        <v>5.6831415661247496E-3</v>
      </c>
      <c r="R669" s="9">
        <v>0</v>
      </c>
      <c r="S669" s="9">
        <v>4.0527321004332232E-3</v>
      </c>
      <c r="T669" s="9">
        <v>1.3974938277355941E-2</v>
      </c>
    </row>
    <row r="670" spans="1:20" x14ac:dyDescent="0.25">
      <c r="A670">
        <v>17147</v>
      </c>
      <c r="B670" t="s">
        <v>1924</v>
      </c>
      <c r="D670" t="s">
        <v>1049</v>
      </c>
      <c r="E670">
        <v>16433</v>
      </c>
      <c r="F670">
        <v>15368</v>
      </c>
      <c r="G670">
        <v>175</v>
      </c>
      <c r="H670">
        <v>15</v>
      </c>
      <c r="I670">
        <v>64</v>
      </c>
      <c r="J670">
        <v>0</v>
      </c>
      <c r="K670">
        <v>40</v>
      </c>
      <c r="L670">
        <v>771</v>
      </c>
      <c r="M670" s="12">
        <v>93.51913831923568</v>
      </c>
      <c r="N670" s="12">
        <v>6.480861680764316</v>
      </c>
      <c r="O670" s="9">
        <v>1.0649303231302866E-2</v>
      </c>
      <c r="P670" s="9">
        <v>9.1279741982595993E-4</v>
      </c>
      <c r="Q670" s="9">
        <v>3.8946023245907623E-3</v>
      </c>
      <c r="R670" s="9">
        <v>0</v>
      </c>
      <c r="S670" s="9">
        <v>2.4341264528692265E-3</v>
      </c>
      <c r="T670" s="9">
        <v>4.6917787379054339E-2</v>
      </c>
    </row>
    <row r="671" spans="1:20" x14ac:dyDescent="0.25">
      <c r="A671">
        <v>17149</v>
      </c>
      <c r="B671" t="s">
        <v>1925</v>
      </c>
      <c r="D671" t="s">
        <v>1049</v>
      </c>
      <c r="E671">
        <v>15930</v>
      </c>
      <c r="F671">
        <v>15384</v>
      </c>
      <c r="G671">
        <v>270</v>
      </c>
      <c r="H671">
        <v>35</v>
      </c>
      <c r="I671">
        <v>49</v>
      </c>
      <c r="J671">
        <v>0</v>
      </c>
      <c r="K671">
        <v>26</v>
      </c>
      <c r="L671">
        <v>166</v>
      </c>
      <c r="M671" s="12">
        <v>96.572504708097924</v>
      </c>
      <c r="N671" s="12">
        <v>3.4274952919020718</v>
      </c>
      <c r="O671" s="9">
        <v>1.6949152542372881E-2</v>
      </c>
      <c r="P671" s="9">
        <v>2.197112366603892E-3</v>
      </c>
      <c r="Q671" s="9">
        <v>3.0759573132454489E-3</v>
      </c>
      <c r="R671" s="9">
        <v>0</v>
      </c>
      <c r="S671" s="9">
        <v>1.6321406151914627E-3</v>
      </c>
      <c r="T671" s="9">
        <v>1.0420590081607031E-2</v>
      </c>
    </row>
    <row r="672" spans="1:20" x14ac:dyDescent="0.25">
      <c r="A672">
        <v>17151</v>
      </c>
      <c r="B672" t="s">
        <v>1926</v>
      </c>
      <c r="D672" t="s">
        <v>1049</v>
      </c>
      <c r="E672">
        <v>4360</v>
      </c>
      <c r="F672">
        <v>3983</v>
      </c>
      <c r="G672">
        <v>221</v>
      </c>
      <c r="H672">
        <v>7</v>
      </c>
      <c r="I672">
        <v>45</v>
      </c>
      <c r="J672">
        <v>0</v>
      </c>
      <c r="K672">
        <v>37</v>
      </c>
      <c r="L672">
        <v>67</v>
      </c>
      <c r="M672" s="12">
        <v>91.353211009174302</v>
      </c>
      <c r="N672" s="12">
        <v>8.6467889908256872</v>
      </c>
      <c r="O672" s="9">
        <v>5.0688073394495416E-2</v>
      </c>
      <c r="P672" s="9">
        <v>1.6055045871559634E-3</v>
      </c>
      <c r="Q672" s="9">
        <v>1.0321100917431193E-2</v>
      </c>
      <c r="R672" s="9">
        <v>0</v>
      </c>
      <c r="S672" s="9">
        <v>8.4862385321100922E-3</v>
      </c>
      <c r="T672" s="9">
        <v>1.5366972477064221E-2</v>
      </c>
    </row>
    <row r="673" spans="1:20" x14ac:dyDescent="0.25">
      <c r="A673">
        <v>17153</v>
      </c>
      <c r="B673" t="s">
        <v>1927</v>
      </c>
      <c r="D673" t="s">
        <v>1049</v>
      </c>
      <c r="E673">
        <v>5691</v>
      </c>
      <c r="F673">
        <v>3725</v>
      </c>
      <c r="G673">
        <v>1737</v>
      </c>
      <c r="H673">
        <v>12</v>
      </c>
      <c r="I673">
        <v>16</v>
      </c>
      <c r="J673">
        <v>0</v>
      </c>
      <c r="K673">
        <v>29</v>
      </c>
      <c r="L673">
        <v>172</v>
      </c>
      <c r="M673" s="12">
        <v>65.454225970831132</v>
      </c>
      <c r="N673" s="12">
        <v>34.545774029168861</v>
      </c>
      <c r="O673" s="9">
        <v>0.30521876647337903</v>
      </c>
      <c r="P673" s="9">
        <v>2.1085925144965737E-3</v>
      </c>
      <c r="Q673" s="9">
        <v>2.8114566859954314E-3</v>
      </c>
      <c r="R673" s="9">
        <v>0</v>
      </c>
      <c r="S673" s="9">
        <v>5.0957652433667195E-3</v>
      </c>
      <c r="T673" s="9">
        <v>3.0223159374450886E-2</v>
      </c>
    </row>
    <row r="674" spans="1:20" x14ac:dyDescent="0.25">
      <c r="A674">
        <v>17155</v>
      </c>
      <c r="B674" t="s">
        <v>1928</v>
      </c>
      <c r="D674" t="s">
        <v>1049</v>
      </c>
      <c r="E674">
        <v>5771</v>
      </c>
      <c r="F674">
        <v>5600</v>
      </c>
      <c r="G674">
        <v>24</v>
      </c>
      <c r="H674">
        <v>0</v>
      </c>
      <c r="I674">
        <v>21</v>
      </c>
      <c r="J674">
        <v>0</v>
      </c>
      <c r="K674">
        <v>27</v>
      </c>
      <c r="L674">
        <v>99</v>
      </c>
      <c r="M674" s="12">
        <v>97.036908681337721</v>
      </c>
      <c r="N674" s="12">
        <v>2.9630913186622769</v>
      </c>
      <c r="O674" s="9">
        <v>4.1587246577716166E-3</v>
      </c>
      <c r="P674" s="9">
        <v>0</v>
      </c>
      <c r="Q674" s="9">
        <v>3.6388840755501644E-3</v>
      </c>
      <c r="R674" s="9">
        <v>0</v>
      </c>
      <c r="S674" s="9">
        <v>4.6785652399930688E-3</v>
      </c>
      <c r="T674" s="9">
        <v>1.7154739213307919E-2</v>
      </c>
    </row>
    <row r="675" spans="1:20" x14ac:dyDescent="0.25">
      <c r="A675">
        <v>17157</v>
      </c>
      <c r="B675" t="s">
        <v>1929</v>
      </c>
      <c r="D675" t="s">
        <v>1049</v>
      </c>
      <c r="E675">
        <v>32829</v>
      </c>
      <c r="F675">
        <v>28579</v>
      </c>
      <c r="G675">
        <v>3485</v>
      </c>
      <c r="H675">
        <v>34</v>
      </c>
      <c r="I675">
        <v>119</v>
      </c>
      <c r="J675">
        <v>0</v>
      </c>
      <c r="K675">
        <v>124</v>
      </c>
      <c r="L675">
        <v>488</v>
      </c>
      <c r="M675" s="12">
        <v>87.054128971336326</v>
      </c>
      <c r="N675" s="12">
        <v>12.94587102866368</v>
      </c>
      <c r="O675" s="9">
        <v>0.10615614243504219</v>
      </c>
      <c r="P675" s="9">
        <v>1.0356696822930945E-3</v>
      </c>
      <c r="Q675" s="9">
        <v>3.6248438880258308E-3</v>
      </c>
      <c r="R675" s="9">
        <v>0</v>
      </c>
      <c r="S675" s="9">
        <v>3.7771482530689331E-3</v>
      </c>
      <c r="T675" s="9">
        <v>1.4864906028206769E-2</v>
      </c>
    </row>
    <row r="676" spans="1:20" x14ac:dyDescent="0.25">
      <c r="A676">
        <v>17159</v>
      </c>
      <c r="B676" t="s">
        <v>1930</v>
      </c>
      <c r="D676" t="s">
        <v>1049</v>
      </c>
      <c r="E676">
        <v>15953</v>
      </c>
      <c r="F676">
        <v>15397</v>
      </c>
      <c r="G676">
        <v>71</v>
      </c>
      <c r="H676">
        <v>61</v>
      </c>
      <c r="I676">
        <v>117</v>
      </c>
      <c r="J676">
        <v>0</v>
      </c>
      <c r="K676">
        <v>97</v>
      </c>
      <c r="L676">
        <v>210</v>
      </c>
      <c r="M676" s="12">
        <v>96.514762113709025</v>
      </c>
      <c r="N676" s="12">
        <v>3.4852378862909794</v>
      </c>
      <c r="O676" s="9">
        <v>4.4505735598320065E-3</v>
      </c>
      <c r="P676" s="9">
        <v>3.8237322133767944E-3</v>
      </c>
      <c r="Q676" s="9">
        <v>7.3340437535259822E-3</v>
      </c>
      <c r="R676" s="9">
        <v>0</v>
      </c>
      <c r="S676" s="9">
        <v>6.080361060615558E-3</v>
      </c>
      <c r="T676" s="9">
        <v>1.3163668275559455E-2</v>
      </c>
    </row>
    <row r="677" spans="1:20" x14ac:dyDescent="0.25">
      <c r="A677">
        <v>17161</v>
      </c>
      <c r="B677" t="s">
        <v>1931</v>
      </c>
      <c r="D677" t="s">
        <v>1049</v>
      </c>
      <c r="E677">
        <v>146205</v>
      </c>
      <c r="F677">
        <v>119259</v>
      </c>
      <c r="G677">
        <v>14573</v>
      </c>
      <c r="H677">
        <v>483</v>
      </c>
      <c r="I677">
        <v>3517</v>
      </c>
      <c r="J677">
        <v>53</v>
      </c>
      <c r="K677">
        <v>3131</v>
      </c>
      <c r="L677">
        <v>5189</v>
      </c>
      <c r="M677" s="12">
        <v>81.569713758079416</v>
      </c>
      <c r="N677" s="12">
        <v>18.430286241920591</v>
      </c>
      <c r="O677" s="9">
        <v>9.9675113710201435E-2</v>
      </c>
      <c r="P677" s="9">
        <v>3.3035805888991486E-3</v>
      </c>
      <c r="Q677" s="9">
        <v>2.4055264867822578E-2</v>
      </c>
      <c r="R677" s="9">
        <v>3.6250470230156286E-4</v>
      </c>
      <c r="S677" s="9">
        <v>2.1415136281248932E-2</v>
      </c>
      <c r="T677" s="9">
        <v>3.5491262268732261E-2</v>
      </c>
    </row>
    <row r="678" spans="1:20" x14ac:dyDescent="0.25">
      <c r="A678">
        <v>17163</v>
      </c>
      <c r="B678" t="s">
        <v>1932</v>
      </c>
      <c r="D678" t="s">
        <v>1049</v>
      </c>
      <c r="E678">
        <v>264433</v>
      </c>
      <c r="F678">
        <v>170540</v>
      </c>
      <c r="G678">
        <v>79010</v>
      </c>
      <c r="H678">
        <v>537</v>
      </c>
      <c r="I678">
        <v>3689</v>
      </c>
      <c r="J678">
        <v>73</v>
      </c>
      <c r="K678">
        <v>2900</v>
      </c>
      <c r="L678">
        <v>7684</v>
      </c>
      <c r="M678" s="12">
        <v>64.492707037321367</v>
      </c>
      <c r="N678" s="12">
        <v>35.50729296267864</v>
      </c>
      <c r="O678" s="9">
        <v>0.29879024176256369</v>
      </c>
      <c r="P678" s="9">
        <v>2.0307601547461928E-3</v>
      </c>
      <c r="Q678" s="9">
        <v>1.3950603744615838E-2</v>
      </c>
      <c r="R678" s="9">
        <v>2.7606236740497595E-4</v>
      </c>
      <c r="S678" s="9">
        <v>1.0966861170882605E-2</v>
      </c>
      <c r="T678" s="9">
        <v>2.9058400426573084E-2</v>
      </c>
    </row>
    <row r="679" spans="1:20" x14ac:dyDescent="0.25">
      <c r="A679">
        <v>17165</v>
      </c>
      <c r="B679" t="s">
        <v>1933</v>
      </c>
      <c r="D679" t="s">
        <v>1049</v>
      </c>
      <c r="E679">
        <v>24430</v>
      </c>
      <c r="F679">
        <v>22658</v>
      </c>
      <c r="G679">
        <v>841</v>
      </c>
      <c r="H679">
        <v>21</v>
      </c>
      <c r="I679">
        <v>176</v>
      </c>
      <c r="J679">
        <v>1</v>
      </c>
      <c r="K679">
        <v>110</v>
      </c>
      <c r="L679">
        <v>623</v>
      </c>
      <c r="M679" s="12">
        <v>92.746623004502666</v>
      </c>
      <c r="N679" s="12">
        <v>7.2533769954973391</v>
      </c>
      <c r="O679" s="9">
        <v>3.4424887433483424E-2</v>
      </c>
      <c r="P679" s="9">
        <v>8.5959885386819484E-4</v>
      </c>
      <c r="Q679" s="9">
        <v>7.2042570609905853E-3</v>
      </c>
      <c r="R679" s="9">
        <v>4.0933278755628324E-5</v>
      </c>
      <c r="S679" s="9">
        <v>4.5026606631191155E-3</v>
      </c>
      <c r="T679" s="9">
        <v>2.5501432664756445E-2</v>
      </c>
    </row>
    <row r="680" spans="1:20" x14ac:dyDescent="0.25">
      <c r="A680">
        <v>17167</v>
      </c>
      <c r="B680" t="s">
        <v>1934</v>
      </c>
      <c r="D680" t="s">
        <v>1049</v>
      </c>
      <c r="E680">
        <v>198134</v>
      </c>
      <c r="F680">
        <v>162809</v>
      </c>
      <c r="G680">
        <v>25273</v>
      </c>
      <c r="H680">
        <v>165</v>
      </c>
      <c r="I680">
        <v>3826</v>
      </c>
      <c r="J680">
        <v>76</v>
      </c>
      <c r="K680">
        <v>1230</v>
      </c>
      <c r="L680">
        <v>4755</v>
      </c>
      <c r="M680" s="12">
        <v>82.17115689381933</v>
      </c>
      <c r="N680" s="12">
        <v>17.828843106180667</v>
      </c>
      <c r="O680" s="9">
        <v>0.12755508898018514</v>
      </c>
      <c r="P680" s="9">
        <v>8.3276974168996739E-4</v>
      </c>
      <c r="Q680" s="9">
        <v>1.9310163828520091E-2</v>
      </c>
      <c r="R680" s="9">
        <v>3.8357879011174256E-4</v>
      </c>
      <c r="S680" s="9">
        <v>6.2079198925979384E-3</v>
      </c>
      <c r="T680" s="9">
        <v>2.3998909828701787E-2</v>
      </c>
    </row>
    <row r="681" spans="1:20" x14ac:dyDescent="0.25">
      <c r="A681">
        <v>17169</v>
      </c>
      <c r="B681" t="s">
        <v>1935</v>
      </c>
      <c r="D681" t="s">
        <v>1049</v>
      </c>
      <c r="E681">
        <v>7181</v>
      </c>
      <c r="F681">
        <v>6727</v>
      </c>
      <c r="G681">
        <v>398</v>
      </c>
      <c r="H681">
        <v>1</v>
      </c>
      <c r="I681">
        <v>0</v>
      </c>
      <c r="J681">
        <v>0</v>
      </c>
      <c r="K681">
        <v>0</v>
      </c>
      <c r="L681">
        <v>55</v>
      </c>
      <c r="M681" s="12">
        <v>93.677760757554665</v>
      </c>
      <c r="N681" s="12">
        <v>6.3222392424453417</v>
      </c>
      <c r="O681" s="9">
        <v>5.5424035649630971E-2</v>
      </c>
      <c r="P681" s="9">
        <v>1.392563709789723E-4</v>
      </c>
      <c r="Q681" s="9">
        <v>0</v>
      </c>
      <c r="R681" s="9">
        <v>0</v>
      </c>
      <c r="S681" s="9">
        <v>0</v>
      </c>
      <c r="T681" s="9">
        <v>7.6591004038434754E-3</v>
      </c>
    </row>
    <row r="682" spans="1:20" x14ac:dyDescent="0.25">
      <c r="A682">
        <v>17171</v>
      </c>
      <c r="B682" t="s">
        <v>1936</v>
      </c>
      <c r="D682" t="s">
        <v>1049</v>
      </c>
      <c r="E682">
        <v>5109</v>
      </c>
      <c r="F682">
        <v>5019</v>
      </c>
      <c r="G682">
        <v>6</v>
      </c>
      <c r="H682">
        <v>25</v>
      </c>
      <c r="I682">
        <v>4</v>
      </c>
      <c r="J682">
        <v>7</v>
      </c>
      <c r="K682">
        <v>6</v>
      </c>
      <c r="L682">
        <v>42</v>
      </c>
      <c r="M682" s="12">
        <v>98.2384028185555</v>
      </c>
      <c r="N682" s="12">
        <v>1.7615971814445095</v>
      </c>
      <c r="O682" s="9">
        <v>1.1743981209630064E-3</v>
      </c>
      <c r="P682" s="9">
        <v>4.8933255040125266E-3</v>
      </c>
      <c r="Q682" s="9">
        <v>7.8293208064200432E-4</v>
      </c>
      <c r="R682" s="9">
        <v>1.3701311411235075E-3</v>
      </c>
      <c r="S682" s="9">
        <v>1.1743981209630064E-3</v>
      </c>
      <c r="T682" s="9">
        <v>8.2207868467410444E-3</v>
      </c>
    </row>
    <row r="683" spans="1:20" x14ac:dyDescent="0.25">
      <c r="A683">
        <v>17173</v>
      </c>
      <c r="B683" t="s">
        <v>1937</v>
      </c>
      <c r="D683" t="s">
        <v>1049</v>
      </c>
      <c r="E683">
        <v>21906</v>
      </c>
      <c r="F683">
        <v>21540</v>
      </c>
      <c r="G683">
        <v>151</v>
      </c>
      <c r="H683">
        <v>43</v>
      </c>
      <c r="I683">
        <v>81</v>
      </c>
      <c r="J683">
        <v>0</v>
      </c>
      <c r="K683">
        <v>10</v>
      </c>
      <c r="L683">
        <v>81</v>
      </c>
      <c r="M683" s="12">
        <v>98.329224869898653</v>
      </c>
      <c r="N683" s="12">
        <v>1.6707751301013423</v>
      </c>
      <c r="O683" s="9">
        <v>6.8930886515110017E-3</v>
      </c>
      <c r="P683" s="9">
        <v>1.9629325299004839E-3</v>
      </c>
      <c r="Q683" s="9">
        <v>3.6976170912078883E-3</v>
      </c>
      <c r="R683" s="9">
        <v>0</v>
      </c>
      <c r="S683" s="9">
        <v>4.5649593718615904E-4</v>
      </c>
      <c r="T683" s="9">
        <v>3.6976170912078883E-3</v>
      </c>
    </row>
    <row r="684" spans="1:20" x14ac:dyDescent="0.25">
      <c r="A684">
        <v>17175</v>
      </c>
      <c r="B684" t="s">
        <v>1938</v>
      </c>
      <c r="D684" t="s">
        <v>1049</v>
      </c>
      <c r="E684">
        <v>5551</v>
      </c>
      <c r="F684">
        <v>5413</v>
      </c>
      <c r="G684">
        <v>37</v>
      </c>
      <c r="H684">
        <v>0</v>
      </c>
      <c r="I684">
        <v>47</v>
      </c>
      <c r="J684">
        <v>0</v>
      </c>
      <c r="K684">
        <v>0</v>
      </c>
      <c r="L684">
        <v>54</v>
      </c>
      <c r="M684" s="12">
        <v>97.513961448387676</v>
      </c>
      <c r="N684" s="12">
        <v>2.4860385516123222</v>
      </c>
      <c r="O684" s="9">
        <v>6.6654656818591245E-3</v>
      </c>
      <c r="P684" s="9">
        <v>0</v>
      </c>
      <c r="Q684" s="9">
        <v>8.4669428931724022E-3</v>
      </c>
      <c r="R684" s="9">
        <v>0</v>
      </c>
      <c r="S684" s="9">
        <v>0</v>
      </c>
      <c r="T684" s="9">
        <v>9.7279769410916952E-3</v>
      </c>
    </row>
    <row r="685" spans="1:20" x14ac:dyDescent="0.25">
      <c r="A685">
        <v>17177</v>
      </c>
      <c r="B685" t="s">
        <v>1939</v>
      </c>
      <c r="D685" t="s">
        <v>1049</v>
      </c>
      <c r="E685">
        <v>45839</v>
      </c>
      <c r="F685">
        <v>39361</v>
      </c>
      <c r="G685">
        <v>4371</v>
      </c>
      <c r="H685">
        <v>62</v>
      </c>
      <c r="I685">
        <v>354</v>
      </c>
      <c r="J685">
        <v>0</v>
      </c>
      <c r="K685">
        <v>268</v>
      </c>
      <c r="L685">
        <v>1423</v>
      </c>
      <c r="M685" s="12">
        <v>85.867929056043977</v>
      </c>
      <c r="N685" s="12">
        <v>14.132070943956021</v>
      </c>
      <c r="O685" s="9">
        <v>9.5355483322061993E-2</v>
      </c>
      <c r="P685" s="9">
        <v>1.3525600471214468E-3</v>
      </c>
      <c r="Q685" s="9">
        <v>7.7226815593708417E-3</v>
      </c>
      <c r="R685" s="9">
        <v>0</v>
      </c>
      <c r="S685" s="9">
        <v>5.846549881105609E-3</v>
      </c>
      <c r="T685" s="9">
        <v>3.1043434629900304E-2</v>
      </c>
    </row>
    <row r="686" spans="1:20" x14ac:dyDescent="0.25">
      <c r="A686">
        <v>17179</v>
      </c>
      <c r="B686" t="s">
        <v>1940</v>
      </c>
      <c r="D686" t="s">
        <v>1049</v>
      </c>
      <c r="E686">
        <v>134695</v>
      </c>
      <c r="F686">
        <v>129144</v>
      </c>
      <c r="G686">
        <v>1663</v>
      </c>
      <c r="H686">
        <v>180</v>
      </c>
      <c r="I686">
        <v>1299</v>
      </c>
      <c r="J686">
        <v>26</v>
      </c>
      <c r="K686">
        <v>494</v>
      </c>
      <c r="L686">
        <v>1889</v>
      </c>
      <c r="M686" s="12">
        <v>95.878837373324927</v>
      </c>
      <c r="N686" s="12">
        <v>4.1211626266750807</v>
      </c>
      <c r="O686" s="9">
        <v>1.2346412264746278E-2</v>
      </c>
      <c r="P686" s="9">
        <v>1.3363525000928023E-3</v>
      </c>
      <c r="Q686" s="9">
        <v>9.6440105423363891E-3</v>
      </c>
      <c r="R686" s="9">
        <v>1.9302869445784923E-4</v>
      </c>
      <c r="S686" s="9">
        <v>3.6675451946991352E-3</v>
      </c>
      <c r="T686" s="9">
        <v>1.4024277070418353E-2</v>
      </c>
    </row>
    <row r="687" spans="1:20" x14ac:dyDescent="0.25">
      <c r="A687">
        <v>17181</v>
      </c>
      <c r="B687" t="s">
        <v>1941</v>
      </c>
      <c r="D687" t="s">
        <v>1049</v>
      </c>
      <c r="E687">
        <v>17267</v>
      </c>
      <c r="F687">
        <v>16302</v>
      </c>
      <c r="G687">
        <v>168</v>
      </c>
      <c r="H687">
        <v>15</v>
      </c>
      <c r="I687">
        <v>43</v>
      </c>
      <c r="J687">
        <v>0</v>
      </c>
      <c r="K687">
        <v>259</v>
      </c>
      <c r="L687">
        <v>480</v>
      </c>
      <c r="M687" s="12">
        <v>94.411304801065626</v>
      </c>
      <c r="N687" s="12">
        <v>5.5886951989343832</v>
      </c>
      <c r="O687" s="9">
        <v>9.7295419007355066E-3</v>
      </c>
      <c r="P687" s="9">
        <v>8.6870909827995596E-4</v>
      </c>
      <c r="Q687" s="9">
        <v>2.4902994150692074E-3</v>
      </c>
      <c r="R687" s="9">
        <v>0</v>
      </c>
      <c r="S687" s="9">
        <v>1.4999710430300574E-2</v>
      </c>
      <c r="T687" s="9">
        <v>2.7798691144958591E-2</v>
      </c>
    </row>
    <row r="688" spans="1:20" x14ac:dyDescent="0.25">
      <c r="A688">
        <v>17183</v>
      </c>
      <c r="B688" t="s">
        <v>1942</v>
      </c>
      <c r="D688" t="s">
        <v>1049</v>
      </c>
      <c r="E688">
        <v>79207</v>
      </c>
      <c r="F688">
        <v>65453</v>
      </c>
      <c r="G688">
        <v>11075</v>
      </c>
      <c r="H688">
        <v>208</v>
      </c>
      <c r="I688">
        <v>691</v>
      </c>
      <c r="J688">
        <v>22</v>
      </c>
      <c r="K688">
        <v>605</v>
      </c>
      <c r="L688">
        <v>1153</v>
      </c>
      <c r="M688" s="12">
        <v>82.635373136212706</v>
      </c>
      <c r="N688" s="12">
        <v>17.36462686378729</v>
      </c>
      <c r="O688" s="9">
        <v>0.13982350044819272</v>
      </c>
      <c r="P688" s="9">
        <v>2.6260305276048835E-3</v>
      </c>
      <c r="Q688" s="9">
        <v>8.7239764162258381E-3</v>
      </c>
      <c r="R688" s="9">
        <v>2.7775322888128572E-4</v>
      </c>
      <c r="S688" s="9">
        <v>7.6382137942353576E-3</v>
      </c>
      <c r="T688" s="9">
        <v>1.4556794222732839E-2</v>
      </c>
    </row>
    <row r="689" spans="1:20" x14ac:dyDescent="0.25">
      <c r="A689">
        <v>17185</v>
      </c>
      <c r="B689" t="s">
        <v>1943</v>
      </c>
      <c r="D689" t="s">
        <v>1049</v>
      </c>
      <c r="E689">
        <v>11568</v>
      </c>
      <c r="F689">
        <v>11152</v>
      </c>
      <c r="G689">
        <v>98</v>
      </c>
      <c r="H689">
        <v>6</v>
      </c>
      <c r="I689">
        <v>134</v>
      </c>
      <c r="J689">
        <v>0</v>
      </c>
      <c r="K689">
        <v>11</v>
      </c>
      <c r="L689">
        <v>167</v>
      </c>
      <c r="M689" s="12">
        <v>96.403872752420469</v>
      </c>
      <c r="N689" s="12">
        <v>3.5961272475795294</v>
      </c>
      <c r="O689" s="9">
        <v>8.4716459197786993E-3</v>
      </c>
      <c r="P689" s="9">
        <v>5.1867219917012448E-4</v>
      </c>
      <c r="Q689" s="9">
        <v>1.1583679114799447E-2</v>
      </c>
      <c r="R689" s="9">
        <v>0</v>
      </c>
      <c r="S689" s="9">
        <v>9.5089903181189487E-4</v>
      </c>
      <c r="T689" s="9">
        <v>1.4436376210235132E-2</v>
      </c>
    </row>
    <row r="690" spans="1:20" x14ac:dyDescent="0.25">
      <c r="A690">
        <v>17187</v>
      </c>
      <c r="B690" t="s">
        <v>1944</v>
      </c>
      <c r="D690" t="s">
        <v>1049</v>
      </c>
      <c r="E690">
        <v>17429</v>
      </c>
      <c r="F690">
        <v>15626</v>
      </c>
      <c r="G690">
        <v>485</v>
      </c>
      <c r="H690">
        <v>8</v>
      </c>
      <c r="I690">
        <v>404</v>
      </c>
      <c r="J690">
        <v>0</v>
      </c>
      <c r="K690">
        <v>571</v>
      </c>
      <c r="L690">
        <v>335</v>
      </c>
      <c r="M690" s="12">
        <v>89.65517241379311</v>
      </c>
      <c r="N690" s="12">
        <v>10.344827586206897</v>
      </c>
      <c r="O690" s="9">
        <v>2.7827184577428422E-2</v>
      </c>
      <c r="P690" s="9">
        <v>4.5900510643180907E-4</v>
      </c>
      <c r="Q690" s="9">
        <v>2.3179757874806358E-2</v>
      </c>
      <c r="R690" s="9">
        <v>0</v>
      </c>
      <c r="S690" s="9">
        <v>3.2761489471570371E-2</v>
      </c>
      <c r="T690" s="9">
        <v>1.9220838831832003E-2</v>
      </c>
    </row>
    <row r="691" spans="1:20" x14ac:dyDescent="0.25">
      <c r="A691">
        <v>17189</v>
      </c>
      <c r="B691" t="s">
        <v>1945</v>
      </c>
      <c r="D691" t="s">
        <v>1049</v>
      </c>
      <c r="E691">
        <v>14260</v>
      </c>
      <c r="F691">
        <v>13798</v>
      </c>
      <c r="G691">
        <v>75</v>
      </c>
      <c r="H691">
        <v>42</v>
      </c>
      <c r="I691">
        <v>63</v>
      </c>
      <c r="J691">
        <v>9</v>
      </c>
      <c r="K691">
        <v>98</v>
      </c>
      <c r="L691">
        <v>175</v>
      </c>
      <c r="M691" s="12">
        <v>96.760168302945303</v>
      </c>
      <c r="N691" s="12">
        <v>3.2398316970546985</v>
      </c>
      <c r="O691" s="9">
        <v>5.2594670406732116E-3</v>
      </c>
      <c r="P691" s="9">
        <v>2.9453015427769987E-3</v>
      </c>
      <c r="Q691" s="9">
        <v>4.4179523141654976E-3</v>
      </c>
      <c r="R691" s="9">
        <v>6.3113604488078542E-4</v>
      </c>
      <c r="S691" s="9">
        <v>6.872370266479663E-3</v>
      </c>
      <c r="T691" s="9">
        <v>1.2272089761570827E-2</v>
      </c>
    </row>
    <row r="692" spans="1:20" x14ac:dyDescent="0.25">
      <c r="A692">
        <v>17191</v>
      </c>
      <c r="B692" t="s">
        <v>1946</v>
      </c>
      <c r="D692" t="s">
        <v>1049</v>
      </c>
      <c r="E692">
        <v>16569</v>
      </c>
      <c r="F692">
        <v>16179</v>
      </c>
      <c r="G692">
        <v>99</v>
      </c>
      <c r="H692">
        <v>51</v>
      </c>
      <c r="I692">
        <v>74</v>
      </c>
      <c r="J692">
        <v>0</v>
      </c>
      <c r="K692">
        <v>14</v>
      </c>
      <c r="L692">
        <v>152</v>
      </c>
      <c r="M692" s="12">
        <v>97.64620677168206</v>
      </c>
      <c r="N692" s="12">
        <v>2.3537932283179432</v>
      </c>
      <c r="O692" s="9">
        <v>5.975013579576317E-3</v>
      </c>
      <c r="P692" s="9">
        <v>3.0780372985696179E-3</v>
      </c>
      <c r="Q692" s="9">
        <v>4.4661717665519943E-3</v>
      </c>
      <c r="R692" s="9">
        <v>0</v>
      </c>
      <c r="S692" s="9">
        <v>8.449514152936206E-4</v>
      </c>
      <c r="T692" s="9">
        <v>9.1737582231878802E-3</v>
      </c>
    </row>
    <row r="693" spans="1:20" x14ac:dyDescent="0.25">
      <c r="A693">
        <v>17193</v>
      </c>
      <c r="B693" t="s">
        <v>1947</v>
      </c>
      <c r="D693" t="s">
        <v>1049</v>
      </c>
      <c r="E693">
        <v>14186</v>
      </c>
      <c r="F693">
        <v>13897</v>
      </c>
      <c r="G693">
        <v>61</v>
      </c>
      <c r="H693">
        <v>18</v>
      </c>
      <c r="I693">
        <v>100</v>
      </c>
      <c r="J693">
        <v>11</v>
      </c>
      <c r="K693">
        <v>2</v>
      </c>
      <c r="L693">
        <v>97</v>
      </c>
      <c r="M693" s="12">
        <v>97.962780205836737</v>
      </c>
      <c r="N693" s="12">
        <v>2.0372197941632595</v>
      </c>
      <c r="O693" s="9">
        <v>4.3000140984068803E-3</v>
      </c>
      <c r="P693" s="9">
        <v>1.2688566192020302E-3</v>
      </c>
      <c r="Q693" s="9">
        <v>7.0492034400112787E-3</v>
      </c>
      <c r="R693" s="9">
        <v>7.7541237840124063E-4</v>
      </c>
      <c r="S693" s="9">
        <v>1.4098406880022558E-4</v>
      </c>
      <c r="T693" s="9">
        <v>6.8377273368109403E-3</v>
      </c>
    </row>
    <row r="694" spans="1:20" x14ac:dyDescent="0.25">
      <c r="A694">
        <v>17195</v>
      </c>
      <c r="B694" t="s">
        <v>1948</v>
      </c>
      <c r="D694" t="s">
        <v>1049</v>
      </c>
      <c r="E694">
        <v>56823</v>
      </c>
      <c r="F694">
        <v>53013</v>
      </c>
      <c r="G694">
        <v>980</v>
      </c>
      <c r="H694">
        <v>99</v>
      </c>
      <c r="I694">
        <v>326</v>
      </c>
      <c r="J694">
        <v>54</v>
      </c>
      <c r="K694">
        <v>1278</v>
      </c>
      <c r="L694">
        <v>1073</v>
      </c>
      <c r="M694" s="12">
        <v>93.294968586663856</v>
      </c>
      <c r="N694" s="12">
        <v>6.7050314133361493</v>
      </c>
      <c r="O694" s="9">
        <v>1.724653749362054E-2</v>
      </c>
      <c r="P694" s="9">
        <v>1.7422522570086057E-3</v>
      </c>
      <c r="Q694" s="9">
        <v>5.7371134927758126E-3</v>
      </c>
      <c r="R694" s="9">
        <v>9.503194129137849E-4</v>
      </c>
      <c r="S694" s="9">
        <v>2.2490892772292909E-2</v>
      </c>
      <c r="T694" s="9">
        <v>1.8883198704749839E-2</v>
      </c>
    </row>
    <row r="695" spans="1:20" x14ac:dyDescent="0.25">
      <c r="A695">
        <v>17197</v>
      </c>
      <c r="B695" t="s">
        <v>1949</v>
      </c>
      <c r="D695" t="s">
        <v>1049</v>
      </c>
      <c r="E695">
        <v>687727</v>
      </c>
      <c r="F695">
        <v>506111</v>
      </c>
      <c r="G695">
        <v>77198</v>
      </c>
      <c r="H695">
        <v>1252</v>
      </c>
      <c r="I695">
        <v>36011</v>
      </c>
      <c r="J695">
        <v>179</v>
      </c>
      <c r="K695">
        <v>48169</v>
      </c>
      <c r="L695">
        <v>18807</v>
      </c>
      <c r="M695" s="12">
        <v>73.591846764777301</v>
      </c>
      <c r="N695" s="12">
        <v>26.408153235222699</v>
      </c>
      <c r="O695" s="9">
        <v>0.11225093678160084</v>
      </c>
      <c r="P695" s="9">
        <v>1.8204898164533309E-3</v>
      </c>
      <c r="Q695" s="9">
        <v>5.2362347268610943E-2</v>
      </c>
      <c r="R695" s="9">
        <v>2.6027769740027658E-4</v>
      </c>
      <c r="S695" s="9">
        <v>7.0040873776949286E-2</v>
      </c>
      <c r="T695" s="9">
        <v>2.7346607011212297E-2</v>
      </c>
    </row>
    <row r="696" spans="1:20" x14ac:dyDescent="0.25">
      <c r="A696">
        <v>17199</v>
      </c>
      <c r="B696" t="s">
        <v>1950</v>
      </c>
      <c r="D696" t="s">
        <v>1049</v>
      </c>
      <c r="E696">
        <v>67477</v>
      </c>
      <c r="F696">
        <v>61999</v>
      </c>
      <c r="G696">
        <v>2778</v>
      </c>
      <c r="H696">
        <v>130</v>
      </c>
      <c r="I696">
        <v>684</v>
      </c>
      <c r="J696">
        <v>7</v>
      </c>
      <c r="K696">
        <v>259</v>
      </c>
      <c r="L696">
        <v>1620</v>
      </c>
      <c r="M696" s="12">
        <v>91.881678201461241</v>
      </c>
      <c r="N696" s="12">
        <v>8.1183217985387603</v>
      </c>
      <c r="O696" s="9">
        <v>4.1169583710004891E-2</v>
      </c>
      <c r="P696" s="9">
        <v>1.9265823910369459E-3</v>
      </c>
      <c r="Q696" s="9">
        <v>1.0136787349763624E-2</v>
      </c>
      <c r="R696" s="9">
        <v>1.0373905182506632E-4</v>
      </c>
      <c r="S696" s="9">
        <v>3.8383449175274538E-3</v>
      </c>
      <c r="T696" s="9">
        <v>2.4008180565229634E-2</v>
      </c>
    </row>
    <row r="697" spans="1:20" x14ac:dyDescent="0.25">
      <c r="A697">
        <v>17201</v>
      </c>
      <c r="B697" t="s">
        <v>1951</v>
      </c>
      <c r="D697" t="s">
        <v>1049</v>
      </c>
      <c r="E697">
        <v>287512</v>
      </c>
      <c r="F697">
        <v>226817</v>
      </c>
      <c r="G697">
        <v>36256</v>
      </c>
      <c r="H697">
        <v>847</v>
      </c>
      <c r="I697">
        <v>7305</v>
      </c>
      <c r="J697">
        <v>82</v>
      </c>
      <c r="K697">
        <v>7468</v>
      </c>
      <c r="L697">
        <v>8737</v>
      </c>
      <c r="M697" s="12">
        <v>78.889576782882102</v>
      </c>
      <c r="N697" s="12">
        <v>21.110423217117894</v>
      </c>
      <c r="O697" s="9">
        <v>0.12610256267564485</v>
      </c>
      <c r="P697" s="9">
        <v>2.9459639945463145E-3</v>
      </c>
      <c r="Q697" s="9">
        <v>2.5407635159575948E-2</v>
      </c>
      <c r="R697" s="9">
        <v>2.852054870753221E-4</v>
      </c>
      <c r="S697" s="9">
        <v>2.5974568018030553E-2</v>
      </c>
      <c r="T697" s="9">
        <v>3.0388296836305964E-2</v>
      </c>
    </row>
    <row r="698" spans="1:20" x14ac:dyDescent="0.25">
      <c r="A698">
        <v>17203</v>
      </c>
      <c r="B698" t="s">
        <v>1952</v>
      </c>
      <c r="D698" t="s">
        <v>1049</v>
      </c>
      <c r="E698">
        <v>38942</v>
      </c>
      <c r="F698">
        <v>37730</v>
      </c>
      <c r="G698">
        <v>244</v>
      </c>
      <c r="H698">
        <v>25</v>
      </c>
      <c r="I698">
        <v>305</v>
      </c>
      <c r="J698">
        <v>0</v>
      </c>
      <c r="K698">
        <v>108</v>
      </c>
      <c r="L698">
        <v>530</v>
      </c>
      <c r="M698" s="12">
        <v>96.887679112526328</v>
      </c>
      <c r="N698" s="12">
        <v>3.112320887473679</v>
      </c>
      <c r="O698" s="9">
        <v>6.2657285193364488E-3</v>
      </c>
      <c r="P698" s="9">
        <v>6.419803810795542E-4</v>
      </c>
      <c r="Q698" s="9">
        <v>7.8321606491705605E-3</v>
      </c>
      <c r="R698" s="9">
        <v>0</v>
      </c>
      <c r="S698" s="9">
        <v>2.7733552462636743E-3</v>
      </c>
      <c r="T698" s="9">
        <v>1.3609984078886549E-2</v>
      </c>
    </row>
    <row r="699" spans="1:20" x14ac:dyDescent="0.25">
      <c r="A699">
        <v>18001</v>
      </c>
      <c r="B699" t="s">
        <v>1953</v>
      </c>
      <c r="D699" t="s">
        <v>1049</v>
      </c>
      <c r="E699">
        <v>35018</v>
      </c>
      <c r="F699">
        <v>33935</v>
      </c>
      <c r="G699">
        <v>328</v>
      </c>
      <c r="H699">
        <v>16</v>
      </c>
      <c r="I699">
        <v>132</v>
      </c>
      <c r="J699">
        <v>0</v>
      </c>
      <c r="K699">
        <v>458</v>
      </c>
      <c r="L699">
        <v>149</v>
      </c>
      <c r="M699" s="12">
        <v>96.907304814666745</v>
      </c>
      <c r="N699" s="12">
        <v>3.0926951853332572</v>
      </c>
      <c r="O699" s="9">
        <v>9.3666114569649888E-3</v>
      </c>
      <c r="P699" s="9">
        <v>4.569078759495117E-4</v>
      </c>
      <c r="Q699" s="9">
        <v>3.7694899765834712E-3</v>
      </c>
      <c r="R699" s="9">
        <v>0</v>
      </c>
      <c r="S699" s="9">
        <v>1.3078987949054773E-2</v>
      </c>
      <c r="T699" s="9">
        <v>4.2549545947798278E-3</v>
      </c>
    </row>
    <row r="700" spans="1:20" x14ac:dyDescent="0.25">
      <c r="A700">
        <v>18003</v>
      </c>
      <c r="B700" t="s">
        <v>1954</v>
      </c>
      <c r="D700" t="s">
        <v>1049</v>
      </c>
      <c r="E700">
        <v>367747</v>
      </c>
      <c r="F700">
        <v>292318</v>
      </c>
      <c r="G700">
        <v>42092</v>
      </c>
      <c r="H700">
        <v>728</v>
      </c>
      <c r="I700">
        <v>12910</v>
      </c>
      <c r="J700">
        <v>151</v>
      </c>
      <c r="K700">
        <v>6581</v>
      </c>
      <c r="L700">
        <v>12967</v>
      </c>
      <c r="M700" s="12">
        <v>79.488887740756553</v>
      </c>
      <c r="N700" s="12">
        <v>20.511112259243447</v>
      </c>
      <c r="O700" s="9">
        <v>0.11445912543134275</v>
      </c>
      <c r="P700" s="9">
        <v>1.9796218595936879E-3</v>
      </c>
      <c r="Q700" s="9">
        <v>3.510565687823422E-2</v>
      </c>
      <c r="R700" s="9">
        <v>4.1060838021792157E-4</v>
      </c>
      <c r="S700" s="9">
        <v>1.7895455299431401E-2</v>
      </c>
      <c r="T700" s="9">
        <v>3.5260654743614499E-2</v>
      </c>
    </row>
    <row r="701" spans="1:20" x14ac:dyDescent="0.25">
      <c r="A701">
        <v>18005</v>
      </c>
      <c r="B701" t="s">
        <v>1955</v>
      </c>
      <c r="D701" t="s">
        <v>1049</v>
      </c>
      <c r="E701">
        <v>81024</v>
      </c>
      <c r="F701">
        <v>69237</v>
      </c>
      <c r="G701">
        <v>1558</v>
      </c>
      <c r="H701">
        <v>195</v>
      </c>
      <c r="I701">
        <v>5066</v>
      </c>
      <c r="J701">
        <v>64</v>
      </c>
      <c r="K701">
        <v>3379</v>
      </c>
      <c r="L701">
        <v>1525</v>
      </c>
      <c r="M701" s="12">
        <v>85.452458530805686</v>
      </c>
      <c r="N701" s="12">
        <v>14.547541469194314</v>
      </c>
      <c r="O701" s="9">
        <v>1.9228870458135861E-2</v>
      </c>
      <c r="P701" s="9">
        <v>2.4066943127962087E-3</v>
      </c>
      <c r="Q701" s="9">
        <v>6.2524684044233808E-2</v>
      </c>
      <c r="R701" s="9">
        <v>7.8988941548183253E-4</v>
      </c>
      <c r="S701" s="9">
        <v>4.1703692733017377E-2</v>
      </c>
      <c r="T701" s="9">
        <v>1.8821583728278041E-2</v>
      </c>
    </row>
    <row r="702" spans="1:20" x14ac:dyDescent="0.25">
      <c r="A702">
        <v>18007</v>
      </c>
      <c r="B702" t="s">
        <v>1956</v>
      </c>
      <c r="D702" t="s">
        <v>1049</v>
      </c>
      <c r="E702">
        <v>8685</v>
      </c>
      <c r="F702">
        <v>8482</v>
      </c>
      <c r="G702">
        <v>76</v>
      </c>
      <c r="H702">
        <v>1</v>
      </c>
      <c r="I702">
        <v>14</v>
      </c>
      <c r="J702">
        <v>0</v>
      </c>
      <c r="K702">
        <v>21</v>
      </c>
      <c r="L702">
        <v>91</v>
      </c>
      <c r="M702" s="12">
        <v>97.662636729994247</v>
      </c>
      <c r="N702" s="12">
        <v>2.3373632700057567</v>
      </c>
      <c r="O702" s="9">
        <v>8.7507196315486473E-3</v>
      </c>
      <c r="P702" s="9">
        <v>1.1514104778353483E-4</v>
      </c>
      <c r="Q702" s="9">
        <v>1.6119746689694876E-3</v>
      </c>
      <c r="R702" s="9">
        <v>0</v>
      </c>
      <c r="S702" s="9">
        <v>2.4179620034542313E-3</v>
      </c>
      <c r="T702" s="9">
        <v>1.047783534830167E-2</v>
      </c>
    </row>
    <row r="703" spans="1:20" x14ac:dyDescent="0.25">
      <c r="A703">
        <v>18009</v>
      </c>
      <c r="B703" t="s">
        <v>1957</v>
      </c>
      <c r="D703" t="s">
        <v>1049</v>
      </c>
      <c r="E703">
        <v>12214</v>
      </c>
      <c r="F703">
        <v>11901</v>
      </c>
      <c r="G703">
        <v>29</v>
      </c>
      <c r="H703">
        <v>25</v>
      </c>
      <c r="I703">
        <v>55</v>
      </c>
      <c r="J703">
        <v>0</v>
      </c>
      <c r="K703">
        <v>2</v>
      </c>
      <c r="L703">
        <v>202</v>
      </c>
      <c r="M703" s="12">
        <v>97.437366955952186</v>
      </c>
      <c r="N703" s="12">
        <v>2.5626330440478138</v>
      </c>
      <c r="O703" s="9">
        <v>2.3743245456034059E-3</v>
      </c>
      <c r="P703" s="9">
        <v>2.0468315048305223E-3</v>
      </c>
      <c r="Q703" s="9">
        <v>4.5030293106271494E-3</v>
      </c>
      <c r="R703" s="9">
        <v>0</v>
      </c>
      <c r="S703" s="9">
        <v>1.637465203864418E-4</v>
      </c>
      <c r="T703" s="9">
        <v>1.653839855903062E-2</v>
      </c>
    </row>
    <row r="704" spans="1:20" x14ac:dyDescent="0.25">
      <c r="A704">
        <v>18011</v>
      </c>
      <c r="B704" t="s">
        <v>1958</v>
      </c>
      <c r="D704" t="s">
        <v>1049</v>
      </c>
      <c r="E704">
        <v>63013</v>
      </c>
      <c r="F704">
        <v>59037</v>
      </c>
      <c r="G704">
        <v>1014</v>
      </c>
      <c r="H704">
        <v>115</v>
      </c>
      <c r="I704">
        <v>1639</v>
      </c>
      <c r="J704">
        <v>0</v>
      </c>
      <c r="K704">
        <v>174</v>
      </c>
      <c r="L704">
        <v>1034</v>
      </c>
      <c r="M704" s="12">
        <v>93.69019091298621</v>
      </c>
      <c r="N704" s="12">
        <v>6.3098090870137904</v>
      </c>
      <c r="O704" s="9">
        <v>1.609191754082491E-2</v>
      </c>
      <c r="P704" s="9">
        <v>1.8250202339199848E-3</v>
      </c>
      <c r="Q704" s="9">
        <v>2.6010505768650913E-2</v>
      </c>
      <c r="R704" s="9">
        <v>0</v>
      </c>
      <c r="S704" s="9">
        <v>2.7613349626267594E-3</v>
      </c>
      <c r="T704" s="9">
        <v>1.6409312364115341E-2</v>
      </c>
    </row>
    <row r="705" spans="1:20" x14ac:dyDescent="0.25">
      <c r="A705">
        <v>18013</v>
      </c>
      <c r="B705" t="s">
        <v>1959</v>
      </c>
      <c r="D705" t="s">
        <v>1049</v>
      </c>
      <c r="E705">
        <v>15007</v>
      </c>
      <c r="F705">
        <v>14537</v>
      </c>
      <c r="G705">
        <v>80</v>
      </c>
      <c r="H705">
        <v>0</v>
      </c>
      <c r="I705">
        <v>119</v>
      </c>
      <c r="J705">
        <v>0</v>
      </c>
      <c r="K705">
        <v>45</v>
      </c>
      <c r="L705">
        <v>226</v>
      </c>
      <c r="M705" s="12">
        <v>96.868128206836815</v>
      </c>
      <c r="N705" s="12">
        <v>3.1318717931631905</v>
      </c>
      <c r="O705" s="9">
        <v>5.3308456053841541E-3</v>
      </c>
      <c r="P705" s="9">
        <v>0</v>
      </c>
      <c r="Q705" s="9">
        <v>7.9296328380089286E-3</v>
      </c>
      <c r="R705" s="9">
        <v>0</v>
      </c>
      <c r="S705" s="9">
        <v>2.9986006530285866E-3</v>
      </c>
      <c r="T705" s="9">
        <v>1.5059638835210234E-2</v>
      </c>
    </row>
    <row r="706" spans="1:20" x14ac:dyDescent="0.25">
      <c r="A706">
        <v>18015</v>
      </c>
      <c r="B706" t="s">
        <v>1960</v>
      </c>
      <c r="D706" t="s">
        <v>1049</v>
      </c>
      <c r="E706">
        <v>19994</v>
      </c>
      <c r="F706">
        <v>19264</v>
      </c>
      <c r="G706">
        <v>108</v>
      </c>
      <c r="H706">
        <v>53</v>
      </c>
      <c r="I706">
        <v>26</v>
      </c>
      <c r="J706">
        <v>4</v>
      </c>
      <c r="K706">
        <v>297</v>
      </c>
      <c r="L706">
        <v>242</v>
      </c>
      <c r="M706" s="12">
        <v>96.348904671401428</v>
      </c>
      <c r="N706" s="12">
        <v>3.6510953285985797</v>
      </c>
      <c r="O706" s="9">
        <v>5.4016204861458434E-3</v>
      </c>
      <c r="P706" s="9">
        <v>2.6507952385715714E-3</v>
      </c>
      <c r="Q706" s="9">
        <v>1.3003901170351106E-3</v>
      </c>
      <c r="R706" s="9">
        <v>2.0006001800540162E-4</v>
      </c>
      <c r="S706" s="9">
        <v>1.485445633690107E-2</v>
      </c>
      <c r="T706" s="9">
        <v>1.2103631089326798E-2</v>
      </c>
    </row>
    <row r="707" spans="1:20" x14ac:dyDescent="0.25">
      <c r="A707">
        <v>18017</v>
      </c>
      <c r="B707" t="s">
        <v>1961</v>
      </c>
      <c r="D707" t="s">
        <v>1049</v>
      </c>
      <c r="E707">
        <v>38248</v>
      </c>
      <c r="F707">
        <v>31845</v>
      </c>
      <c r="G707">
        <v>526</v>
      </c>
      <c r="H707">
        <v>157</v>
      </c>
      <c r="I707">
        <v>603</v>
      </c>
      <c r="J707">
        <v>43</v>
      </c>
      <c r="K707">
        <v>4067</v>
      </c>
      <c r="L707">
        <v>1007</v>
      </c>
      <c r="M707" s="12">
        <v>83.259255385902534</v>
      </c>
      <c r="N707" s="12">
        <v>16.740744614097469</v>
      </c>
      <c r="O707" s="9">
        <v>1.3752353064212507E-2</v>
      </c>
      <c r="P707" s="9">
        <v>4.1047897929303492E-3</v>
      </c>
      <c r="Q707" s="9">
        <v>1.5765530223802553E-2</v>
      </c>
      <c r="R707" s="9">
        <v>1.1242417904204142E-3</v>
      </c>
      <c r="S707" s="9">
        <v>0.10633235724743778</v>
      </c>
      <c r="T707" s="9">
        <v>2.6328174022171094E-2</v>
      </c>
    </row>
    <row r="708" spans="1:20" x14ac:dyDescent="0.25">
      <c r="A708">
        <v>18019</v>
      </c>
      <c r="B708" t="s">
        <v>1962</v>
      </c>
      <c r="D708" t="s">
        <v>1049</v>
      </c>
      <c r="E708">
        <v>114893</v>
      </c>
      <c r="F708">
        <v>101423</v>
      </c>
      <c r="G708">
        <v>7681</v>
      </c>
      <c r="H708">
        <v>128</v>
      </c>
      <c r="I708">
        <v>883</v>
      </c>
      <c r="J708">
        <v>15</v>
      </c>
      <c r="K708">
        <v>902</v>
      </c>
      <c r="L708">
        <v>3861</v>
      </c>
      <c r="M708" s="12">
        <v>88.276048149147471</v>
      </c>
      <c r="N708" s="12">
        <v>11.723951850852533</v>
      </c>
      <c r="O708" s="9">
        <v>6.6853507176242249E-2</v>
      </c>
      <c r="P708" s="9">
        <v>1.114080057096603E-3</v>
      </c>
      <c r="Q708" s="9">
        <v>7.6854116438773469E-3</v>
      </c>
      <c r="R708" s="9">
        <v>1.3055625669100815E-4</v>
      </c>
      <c r="S708" s="9">
        <v>7.8507829023526238E-3</v>
      </c>
      <c r="T708" s="9">
        <v>3.3605180472265496E-2</v>
      </c>
    </row>
    <row r="709" spans="1:20" x14ac:dyDescent="0.25">
      <c r="A709">
        <v>18021</v>
      </c>
      <c r="B709" t="s">
        <v>1963</v>
      </c>
      <c r="D709" t="s">
        <v>1049</v>
      </c>
      <c r="E709">
        <v>26375</v>
      </c>
      <c r="F709">
        <v>25694</v>
      </c>
      <c r="G709">
        <v>106</v>
      </c>
      <c r="H709">
        <v>18</v>
      </c>
      <c r="I709">
        <v>67</v>
      </c>
      <c r="J709">
        <v>0</v>
      </c>
      <c r="K709">
        <v>81</v>
      </c>
      <c r="L709">
        <v>409</v>
      </c>
      <c r="M709" s="12">
        <v>97.418009478672985</v>
      </c>
      <c r="N709" s="12">
        <v>2.5819905213270142</v>
      </c>
      <c r="O709" s="9">
        <v>4.018957345971564E-3</v>
      </c>
      <c r="P709" s="9">
        <v>6.824644549763033E-4</v>
      </c>
      <c r="Q709" s="9">
        <v>2.5402843601895733E-3</v>
      </c>
      <c r="R709" s="9">
        <v>0</v>
      </c>
      <c r="S709" s="9">
        <v>3.0710900473933651E-3</v>
      </c>
      <c r="T709" s="9">
        <v>1.5507109004739337E-2</v>
      </c>
    </row>
    <row r="710" spans="1:20" x14ac:dyDescent="0.25">
      <c r="A710">
        <v>18023</v>
      </c>
      <c r="B710" t="s">
        <v>1964</v>
      </c>
      <c r="D710" t="s">
        <v>1049</v>
      </c>
      <c r="E710">
        <v>32455</v>
      </c>
      <c r="F710">
        <v>30811</v>
      </c>
      <c r="G710">
        <v>296</v>
      </c>
      <c r="H710">
        <v>63</v>
      </c>
      <c r="I710">
        <v>90</v>
      </c>
      <c r="J710">
        <v>37</v>
      </c>
      <c r="K710">
        <v>839</v>
      </c>
      <c r="L710">
        <v>319</v>
      </c>
      <c r="M710" s="12">
        <v>94.934524726544439</v>
      </c>
      <c r="N710" s="12">
        <v>5.0654752734555535</v>
      </c>
      <c r="O710" s="9">
        <v>9.1203204436912655E-3</v>
      </c>
      <c r="P710" s="9">
        <v>1.9411492836234787E-3</v>
      </c>
      <c r="Q710" s="9">
        <v>2.773070405176398E-3</v>
      </c>
      <c r="R710" s="9">
        <v>1.1400400554614082E-3</v>
      </c>
      <c r="S710" s="9">
        <v>2.5851178554922201E-2</v>
      </c>
      <c r="T710" s="9">
        <v>9.828993991680789E-3</v>
      </c>
    </row>
    <row r="711" spans="1:20" x14ac:dyDescent="0.25">
      <c r="A711">
        <v>18025</v>
      </c>
      <c r="B711" t="s">
        <v>1965</v>
      </c>
      <c r="D711" t="s">
        <v>1049</v>
      </c>
      <c r="E711">
        <v>10598</v>
      </c>
      <c r="F711">
        <v>10309</v>
      </c>
      <c r="G711">
        <v>21</v>
      </c>
      <c r="H711">
        <v>87</v>
      </c>
      <c r="I711">
        <v>14</v>
      </c>
      <c r="J711">
        <v>0</v>
      </c>
      <c r="K711">
        <v>0</v>
      </c>
      <c r="L711">
        <v>167</v>
      </c>
      <c r="M711" s="12">
        <v>97.273070390639745</v>
      </c>
      <c r="N711" s="12">
        <v>2.7269296093602566</v>
      </c>
      <c r="O711" s="9">
        <v>1.9815059445178335E-3</v>
      </c>
      <c r="P711" s="9">
        <v>8.2090960558595955E-3</v>
      </c>
      <c r="Q711" s="9">
        <v>1.321003963011889E-3</v>
      </c>
      <c r="R711" s="9">
        <v>0</v>
      </c>
      <c r="S711" s="9">
        <v>0</v>
      </c>
      <c r="T711" s="9">
        <v>1.5757690130213248E-2</v>
      </c>
    </row>
    <row r="712" spans="1:20" x14ac:dyDescent="0.25">
      <c r="A712">
        <v>18027</v>
      </c>
      <c r="B712" t="s">
        <v>1966</v>
      </c>
      <c r="D712" t="s">
        <v>1049</v>
      </c>
      <c r="E712">
        <v>32777</v>
      </c>
      <c r="F712">
        <v>31215</v>
      </c>
      <c r="G712">
        <v>603</v>
      </c>
      <c r="H712">
        <v>11</v>
      </c>
      <c r="I712">
        <v>68</v>
      </c>
      <c r="J712">
        <v>11</v>
      </c>
      <c r="K712">
        <v>554</v>
      </c>
      <c r="L712">
        <v>315</v>
      </c>
      <c r="M712" s="12">
        <v>95.234463190651979</v>
      </c>
      <c r="N712" s="12">
        <v>4.7655368093480188</v>
      </c>
      <c r="O712" s="9">
        <v>1.8397046709582938E-2</v>
      </c>
      <c r="P712" s="9">
        <v>3.3560118375690269E-4</v>
      </c>
      <c r="Q712" s="9">
        <v>2.0746254995881257E-3</v>
      </c>
      <c r="R712" s="9">
        <v>3.3560118375690269E-4</v>
      </c>
      <c r="S712" s="9">
        <v>1.6902095981938554E-2</v>
      </c>
      <c r="T712" s="9">
        <v>9.6103975348567593E-3</v>
      </c>
    </row>
    <row r="713" spans="1:20" x14ac:dyDescent="0.25">
      <c r="A713">
        <v>18029</v>
      </c>
      <c r="B713" t="s">
        <v>1967</v>
      </c>
      <c r="D713" t="s">
        <v>1049</v>
      </c>
      <c r="E713">
        <v>49564</v>
      </c>
      <c r="F713">
        <v>48140</v>
      </c>
      <c r="G713">
        <v>403</v>
      </c>
      <c r="H713">
        <v>120</v>
      </c>
      <c r="I713">
        <v>194</v>
      </c>
      <c r="J713">
        <v>0</v>
      </c>
      <c r="K713">
        <v>295</v>
      </c>
      <c r="L713">
        <v>412</v>
      </c>
      <c r="M713" s="12">
        <v>97.126946977645062</v>
      </c>
      <c r="N713" s="12">
        <v>2.8730530223549349</v>
      </c>
      <c r="O713" s="9">
        <v>8.1309014607376315E-3</v>
      </c>
      <c r="P713" s="9">
        <v>2.4211120974901136E-3</v>
      </c>
      <c r="Q713" s="9">
        <v>3.9141312242756843E-3</v>
      </c>
      <c r="R713" s="9">
        <v>0</v>
      </c>
      <c r="S713" s="9">
        <v>5.95190057299653E-3</v>
      </c>
      <c r="T713" s="9">
        <v>8.3124848680493912E-3</v>
      </c>
    </row>
    <row r="714" spans="1:20" x14ac:dyDescent="0.25">
      <c r="A714">
        <v>18031</v>
      </c>
      <c r="B714" t="s">
        <v>1968</v>
      </c>
      <c r="D714" t="s">
        <v>1049</v>
      </c>
      <c r="E714">
        <v>26480</v>
      </c>
      <c r="F714">
        <v>25436</v>
      </c>
      <c r="G714">
        <v>177</v>
      </c>
      <c r="H714">
        <v>93</v>
      </c>
      <c r="I714">
        <v>419</v>
      </c>
      <c r="J714">
        <v>0</v>
      </c>
      <c r="K714">
        <v>106</v>
      </c>
      <c r="L714">
        <v>249</v>
      </c>
      <c r="M714" s="12">
        <v>96.057401812688823</v>
      </c>
      <c r="N714" s="12">
        <v>3.9425981873111784</v>
      </c>
      <c r="O714" s="9">
        <v>6.6842900302114807E-3</v>
      </c>
      <c r="P714" s="9">
        <v>3.5120845921450153E-3</v>
      </c>
      <c r="Q714" s="9">
        <v>1.5823262839879153E-2</v>
      </c>
      <c r="R714" s="9">
        <v>0</v>
      </c>
      <c r="S714" s="9">
        <v>4.0030211480362541E-3</v>
      </c>
      <c r="T714" s="9">
        <v>9.40332326283988E-3</v>
      </c>
    </row>
    <row r="715" spans="1:20" x14ac:dyDescent="0.25">
      <c r="A715">
        <v>18033</v>
      </c>
      <c r="B715" t="s">
        <v>1969</v>
      </c>
      <c r="D715" t="s">
        <v>1049</v>
      </c>
      <c r="E715">
        <v>42524</v>
      </c>
      <c r="F715">
        <v>41354</v>
      </c>
      <c r="G715">
        <v>126</v>
      </c>
      <c r="H715">
        <v>23</v>
      </c>
      <c r="I715">
        <v>129</v>
      </c>
      <c r="J715">
        <v>0</v>
      </c>
      <c r="K715">
        <v>146</v>
      </c>
      <c r="L715">
        <v>746</v>
      </c>
      <c r="M715" s="12">
        <v>97.248612548208072</v>
      </c>
      <c r="N715" s="12">
        <v>2.751387451791929</v>
      </c>
      <c r="O715" s="9">
        <v>2.9630326403913086E-3</v>
      </c>
      <c r="P715" s="9">
        <v>5.4087103753174676E-4</v>
      </c>
      <c r="Q715" s="9">
        <v>3.0335810365911013E-3</v>
      </c>
      <c r="R715" s="9">
        <v>0</v>
      </c>
      <c r="S715" s="9">
        <v>3.4333552817232623E-3</v>
      </c>
      <c r="T715" s="9">
        <v>1.7543034521681874E-2</v>
      </c>
    </row>
    <row r="716" spans="1:20" x14ac:dyDescent="0.25">
      <c r="A716">
        <v>18035</v>
      </c>
      <c r="B716" t="s">
        <v>1970</v>
      </c>
      <c r="D716" t="s">
        <v>1049</v>
      </c>
      <c r="E716">
        <v>115938</v>
      </c>
      <c r="F716">
        <v>102569</v>
      </c>
      <c r="G716">
        <v>8463</v>
      </c>
      <c r="H716">
        <v>88</v>
      </c>
      <c r="I716">
        <v>1563</v>
      </c>
      <c r="J716">
        <v>115</v>
      </c>
      <c r="K716">
        <v>625</v>
      </c>
      <c r="L716">
        <v>2515</v>
      </c>
      <c r="M716" s="12">
        <v>88.46883679207852</v>
      </c>
      <c r="N716" s="12">
        <v>11.531163207921475</v>
      </c>
      <c r="O716" s="9">
        <v>7.2995911607928371E-2</v>
      </c>
      <c r="P716" s="9">
        <v>7.5902637616657173E-4</v>
      </c>
      <c r="Q716" s="9">
        <v>1.3481343476685816E-2</v>
      </c>
      <c r="R716" s="9">
        <v>9.9190946885404263E-4</v>
      </c>
      <c r="S716" s="9">
        <v>5.3908123307284932E-3</v>
      </c>
      <c r="T716" s="9">
        <v>2.1692628818851454E-2</v>
      </c>
    </row>
    <row r="717" spans="1:20" x14ac:dyDescent="0.25">
      <c r="A717">
        <v>18037</v>
      </c>
      <c r="B717" t="s">
        <v>1971</v>
      </c>
      <c r="D717" t="s">
        <v>1049</v>
      </c>
      <c r="E717">
        <v>42379</v>
      </c>
      <c r="F717">
        <v>39941</v>
      </c>
      <c r="G717">
        <v>243</v>
      </c>
      <c r="H717">
        <v>103</v>
      </c>
      <c r="I717">
        <v>269</v>
      </c>
      <c r="J717">
        <v>0</v>
      </c>
      <c r="K717">
        <v>1439</v>
      </c>
      <c r="L717">
        <v>384</v>
      </c>
      <c r="M717" s="12">
        <v>94.247150711437271</v>
      </c>
      <c r="N717" s="12">
        <v>5.7528492885627314</v>
      </c>
      <c r="O717" s="9">
        <v>5.7339720144411145E-3</v>
      </c>
      <c r="P717" s="9">
        <v>2.4304490431581679E-3</v>
      </c>
      <c r="Q717" s="9">
        <v>6.3474834233936623E-3</v>
      </c>
      <c r="R717" s="9">
        <v>0</v>
      </c>
      <c r="S717" s="9">
        <v>3.3955496826258286E-2</v>
      </c>
      <c r="T717" s="9">
        <v>9.0610915783760817E-3</v>
      </c>
    </row>
    <row r="718" spans="1:20" x14ac:dyDescent="0.25">
      <c r="A718">
        <v>18039</v>
      </c>
      <c r="B718" t="s">
        <v>1972</v>
      </c>
      <c r="D718" t="s">
        <v>1049</v>
      </c>
      <c r="E718">
        <v>202924</v>
      </c>
      <c r="F718">
        <v>177691</v>
      </c>
      <c r="G718">
        <v>11148</v>
      </c>
      <c r="H718">
        <v>313</v>
      </c>
      <c r="I718">
        <v>2091</v>
      </c>
      <c r="J718">
        <v>135</v>
      </c>
      <c r="K718">
        <v>5277</v>
      </c>
      <c r="L718">
        <v>6269</v>
      </c>
      <c r="M718" s="12">
        <v>87.565295381522148</v>
      </c>
      <c r="N718" s="12">
        <v>12.434704618477854</v>
      </c>
      <c r="O718" s="9">
        <v>5.4936823638406497E-2</v>
      </c>
      <c r="P718" s="9">
        <v>1.5424493899193787E-3</v>
      </c>
      <c r="Q718" s="9">
        <v>1.0304350397193037E-2</v>
      </c>
      <c r="R718" s="9">
        <v>6.6527369852752757E-4</v>
      </c>
      <c r="S718" s="9">
        <v>2.6004809682442689E-2</v>
      </c>
      <c r="T718" s="9">
        <v>3.0893339378289409E-2</v>
      </c>
    </row>
    <row r="719" spans="1:20" x14ac:dyDescent="0.25">
      <c r="A719">
        <v>18041</v>
      </c>
      <c r="B719" t="s">
        <v>1973</v>
      </c>
      <c r="D719" t="s">
        <v>1049</v>
      </c>
      <c r="E719">
        <v>23426</v>
      </c>
      <c r="F719">
        <v>22538</v>
      </c>
      <c r="G719">
        <v>589</v>
      </c>
      <c r="H719">
        <v>0</v>
      </c>
      <c r="I719">
        <v>31</v>
      </c>
      <c r="J719">
        <v>0</v>
      </c>
      <c r="K719">
        <v>151</v>
      </c>
      <c r="L719">
        <v>117</v>
      </c>
      <c r="M719" s="12">
        <v>96.209340049517635</v>
      </c>
      <c r="N719" s="12">
        <v>3.7906599504823704</v>
      </c>
      <c r="O719" s="9">
        <v>2.514300350038419E-2</v>
      </c>
      <c r="P719" s="9">
        <v>0</v>
      </c>
      <c r="Q719" s="9">
        <v>1.3233159737044309E-3</v>
      </c>
      <c r="R719" s="9">
        <v>0</v>
      </c>
      <c r="S719" s="9">
        <v>6.4458294203022281E-3</v>
      </c>
      <c r="T719" s="9">
        <v>4.9944506104328528E-3</v>
      </c>
    </row>
    <row r="720" spans="1:20" x14ac:dyDescent="0.25">
      <c r="A720">
        <v>18043</v>
      </c>
      <c r="B720" t="s">
        <v>1974</v>
      </c>
      <c r="D720" t="s">
        <v>1049</v>
      </c>
      <c r="E720">
        <v>76481</v>
      </c>
      <c r="F720">
        <v>69030</v>
      </c>
      <c r="G720">
        <v>4018</v>
      </c>
      <c r="H720">
        <v>351</v>
      </c>
      <c r="I720">
        <v>837</v>
      </c>
      <c r="J720">
        <v>0</v>
      </c>
      <c r="K720">
        <v>646</v>
      </c>
      <c r="L720">
        <v>1599</v>
      </c>
      <c r="M720" s="12">
        <v>90.257711065493396</v>
      </c>
      <c r="N720" s="12">
        <v>9.7422889345066093</v>
      </c>
      <c r="O720" s="9">
        <v>5.2535923954969206E-2</v>
      </c>
      <c r="P720" s="9">
        <v>4.5893751389233925E-3</v>
      </c>
      <c r="Q720" s="9">
        <v>1.094389456204809E-2</v>
      </c>
      <c r="R720" s="9">
        <v>0</v>
      </c>
      <c r="S720" s="9">
        <v>8.4465422784743924E-3</v>
      </c>
      <c r="T720" s="9">
        <v>2.0907153410651011E-2</v>
      </c>
    </row>
    <row r="721" spans="1:20" x14ac:dyDescent="0.25">
      <c r="A721">
        <v>18045</v>
      </c>
      <c r="B721" t="s">
        <v>1975</v>
      </c>
      <c r="D721" t="s">
        <v>1049</v>
      </c>
      <c r="E721">
        <v>16620</v>
      </c>
      <c r="F721">
        <v>16223</v>
      </c>
      <c r="G721">
        <v>60</v>
      </c>
      <c r="H721">
        <v>43</v>
      </c>
      <c r="I721">
        <v>17</v>
      </c>
      <c r="J721">
        <v>0</v>
      </c>
      <c r="K721">
        <v>47</v>
      </c>
      <c r="L721">
        <v>230</v>
      </c>
      <c r="M721" s="12">
        <v>97.611311672683513</v>
      </c>
      <c r="N721" s="12">
        <v>2.3886883273164861</v>
      </c>
      <c r="O721" s="9">
        <v>3.6101083032490976E-3</v>
      </c>
      <c r="P721" s="9">
        <v>2.5872442839951866E-3</v>
      </c>
      <c r="Q721" s="9">
        <v>1.022864019253911E-3</v>
      </c>
      <c r="R721" s="9">
        <v>0</v>
      </c>
      <c r="S721" s="9">
        <v>2.8279181708784598E-3</v>
      </c>
      <c r="T721" s="9">
        <v>1.3838748495788207E-2</v>
      </c>
    </row>
    <row r="722" spans="1:20" x14ac:dyDescent="0.25">
      <c r="A722">
        <v>18047</v>
      </c>
      <c r="B722" t="s">
        <v>1976</v>
      </c>
      <c r="D722" t="s">
        <v>1049</v>
      </c>
      <c r="E722">
        <v>22835</v>
      </c>
      <c r="F722">
        <v>22600</v>
      </c>
      <c r="G722">
        <v>49</v>
      </c>
      <c r="H722">
        <v>6</v>
      </c>
      <c r="I722">
        <v>63</v>
      </c>
      <c r="J722">
        <v>0</v>
      </c>
      <c r="K722">
        <v>35</v>
      </c>
      <c r="L722">
        <v>82</v>
      </c>
      <c r="M722" s="12">
        <v>98.970878038099414</v>
      </c>
      <c r="N722" s="12">
        <v>1.0291219619005911</v>
      </c>
      <c r="O722" s="9">
        <v>2.1458287716225092E-3</v>
      </c>
      <c r="P722" s="9">
        <v>2.6275454346398071E-4</v>
      </c>
      <c r="Q722" s="9">
        <v>2.7589227063717979E-3</v>
      </c>
      <c r="R722" s="9">
        <v>0</v>
      </c>
      <c r="S722" s="9">
        <v>1.5327348368732209E-3</v>
      </c>
      <c r="T722" s="9">
        <v>3.5909787606744031E-3</v>
      </c>
    </row>
    <row r="723" spans="1:20" x14ac:dyDescent="0.25">
      <c r="A723">
        <v>18049</v>
      </c>
      <c r="B723" t="s">
        <v>1977</v>
      </c>
      <c r="D723" t="s">
        <v>1049</v>
      </c>
      <c r="E723">
        <v>20296</v>
      </c>
      <c r="F723">
        <v>19184</v>
      </c>
      <c r="G723">
        <v>212</v>
      </c>
      <c r="H723">
        <v>103</v>
      </c>
      <c r="I723">
        <v>85</v>
      </c>
      <c r="J723">
        <v>12</v>
      </c>
      <c r="K723">
        <v>495</v>
      </c>
      <c r="L723">
        <v>205</v>
      </c>
      <c r="M723" s="12">
        <v>94.521087899093416</v>
      </c>
      <c r="N723" s="12">
        <v>5.4789121009065829</v>
      </c>
      <c r="O723" s="9">
        <v>1.0445407962160031E-2</v>
      </c>
      <c r="P723" s="9">
        <v>5.0748916042569966E-3</v>
      </c>
      <c r="Q723" s="9">
        <v>4.1880173433188807E-3</v>
      </c>
      <c r="R723" s="9">
        <v>5.9124950729207723E-4</v>
      </c>
      <c r="S723" s="9">
        <v>2.4389042175798188E-2</v>
      </c>
      <c r="T723" s="9">
        <v>1.0100512416239653E-2</v>
      </c>
    </row>
    <row r="724" spans="1:20" x14ac:dyDescent="0.25">
      <c r="A724">
        <v>18051</v>
      </c>
      <c r="B724" t="s">
        <v>1978</v>
      </c>
      <c r="D724" t="s">
        <v>1049</v>
      </c>
      <c r="E724">
        <v>33596</v>
      </c>
      <c r="F724">
        <v>31920</v>
      </c>
      <c r="G724">
        <v>688</v>
      </c>
      <c r="H724">
        <v>29</v>
      </c>
      <c r="I724">
        <v>103</v>
      </c>
      <c r="J724">
        <v>0</v>
      </c>
      <c r="K724">
        <v>262</v>
      </c>
      <c r="L724">
        <v>594</v>
      </c>
      <c r="M724" s="12">
        <v>95.011310870341703</v>
      </c>
      <c r="N724" s="12">
        <v>4.9886891296582929</v>
      </c>
      <c r="O724" s="9">
        <v>2.0478628408143826E-2</v>
      </c>
      <c r="P724" s="9">
        <v>8.6319799976187638E-4</v>
      </c>
      <c r="Q724" s="9">
        <v>3.0658411715680438E-3</v>
      </c>
      <c r="R724" s="9">
        <v>0</v>
      </c>
      <c r="S724" s="9">
        <v>7.7985474461245386E-3</v>
      </c>
      <c r="T724" s="9">
        <v>1.768067627098464E-2</v>
      </c>
    </row>
    <row r="725" spans="1:20" x14ac:dyDescent="0.25">
      <c r="A725">
        <v>18053</v>
      </c>
      <c r="B725" t="s">
        <v>1979</v>
      </c>
      <c r="D725" t="s">
        <v>1049</v>
      </c>
      <c r="E725">
        <v>67615</v>
      </c>
      <c r="F725">
        <v>59505</v>
      </c>
      <c r="G725">
        <v>5096</v>
      </c>
      <c r="H725">
        <v>119</v>
      </c>
      <c r="I725">
        <v>578</v>
      </c>
      <c r="J725">
        <v>0</v>
      </c>
      <c r="K725">
        <v>433</v>
      </c>
      <c r="L725">
        <v>1884</v>
      </c>
      <c r="M725" s="12">
        <v>88.005620054721589</v>
      </c>
      <c r="N725" s="12">
        <v>11.994379945278414</v>
      </c>
      <c r="O725" s="9">
        <v>7.5367891739998527E-2</v>
      </c>
      <c r="P725" s="9">
        <v>1.7599645049175478E-3</v>
      </c>
      <c r="Q725" s="9">
        <v>8.5483990238852323E-3</v>
      </c>
      <c r="R725" s="9">
        <v>0</v>
      </c>
      <c r="S725" s="9">
        <v>6.4039044590697329E-3</v>
      </c>
      <c r="T725" s="9">
        <v>2.7863639724913111E-2</v>
      </c>
    </row>
    <row r="726" spans="1:20" x14ac:dyDescent="0.25">
      <c r="A726">
        <v>18055</v>
      </c>
      <c r="B726" t="s">
        <v>1980</v>
      </c>
      <c r="D726" t="s">
        <v>1049</v>
      </c>
      <c r="E726">
        <v>32431</v>
      </c>
      <c r="F726">
        <v>31737</v>
      </c>
      <c r="G726">
        <v>107</v>
      </c>
      <c r="H726">
        <v>9</v>
      </c>
      <c r="I726">
        <v>119</v>
      </c>
      <c r="J726">
        <v>14</v>
      </c>
      <c r="K726">
        <v>41</v>
      </c>
      <c r="L726">
        <v>404</v>
      </c>
      <c r="M726" s="12">
        <v>97.860072153186763</v>
      </c>
      <c r="N726" s="12">
        <v>2.1399278468132343</v>
      </c>
      <c r="O726" s="9">
        <v>3.2993123862970616E-3</v>
      </c>
      <c r="P726" s="9">
        <v>2.775122567913416E-4</v>
      </c>
      <c r="Q726" s="9">
        <v>3.6693287286855168E-3</v>
      </c>
      <c r="R726" s="9">
        <v>4.3168573278653139E-4</v>
      </c>
      <c r="S726" s="9">
        <v>1.2642225031605564E-3</v>
      </c>
      <c r="T726" s="9">
        <v>1.2457216860411334E-2</v>
      </c>
    </row>
    <row r="727" spans="1:20" x14ac:dyDescent="0.25">
      <c r="A727">
        <v>18057</v>
      </c>
      <c r="B727" t="s">
        <v>1981</v>
      </c>
      <c r="D727" t="s">
        <v>1049</v>
      </c>
      <c r="E727">
        <v>309687</v>
      </c>
      <c r="F727">
        <v>270595</v>
      </c>
      <c r="G727">
        <v>11244</v>
      </c>
      <c r="H727">
        <v>455</v>
      </c>
      <c r="I727">
        <v>17933</v>
      </c>
      <c r="J727">
        <v>9</v>
      </c>
      <c r="K727">
        <v>2527</v>
      </c>
      <c r="L727">
        <v>6924</v>
      </c>
      <c r="M727" s="12">
        <v>87.376932192826956</v>
      </c>
      <c r="N727" s="12">
        <v>12.623067807173049</v>
      </c>
      <c r="O727" s="9">
        <v>3.6307626732797957E-2</v>
      </c>
      <c r="P727" s="9">
        <v>1.4692253791731651E-3</v>
      </c>
      <c r="Q727" s="9">
        <v>5.7906854340027188E-2</v>
      </c>
      <c r="R727" s="9">
        <v>2.9061600906721949E-5</v>
      </c>
      <c r="S727" s="9">
        <v>8.1598517212540401E-3</v>
      </c>
      <c r="T727" s="9">
        <v>2.2358058297571419E-2</v>
      </c>
    </row>
    <row r="728" spans="1:20" x14ac:dyDescent="0.25">
      <c r="A728">
        <v>18059</v>
      </c>
      <c r="B728" t="s">
        <v>1982</v>
      </c>
      <c r="D728" t="s">
        <v>1049</v>
      </c>
      <c r="E728">
        <v>72776</v>
      </c>
      <c r="F728">
        <v>69182</v>
      </c>
      <c r="G728">
        <v>1365</v>
      </c>
      <c r="H728">
        <v>73</v>
      </c>
      <c r="I728">
        <v>562</v>
      </c>
      <c r="J728">
        <v>18</v>
      </c>
      <c r="K728">
        <v>156</v>
      </c>
      <c r="L728">
        <v>1420</v>
      </c>
      <c r="M728" s="12">
        <v>95.061558755633726</v>
      </c>
      <c r="N728" s="12">
        <v>4.9384412443662749</v>
      </c>
      <c r="O728" s="9">
        <v>1.8756183357150708E-2</v>
      </c>
      <c r="P728" s="9">
        <v>1.0030779377816863E-3</v>
      </c>
      <c r="Q728" s="9">
        <v>7.72232604155216E-3</v>
      </c>
      <c r="R728" s="9">
        <v>2.4733428602836098E-4</v>
      </c>
      <c r="S728" s="9">
        <v>2.1435638122457952E-3</v>
      </c>
      <c r="T728" s="9">
        <v>1.9511927008904036E-2</v>
      </c>
    </row>
    <row r="729" spans="1:20" x14ac:dyDescent="0.25">
      <c r="A729">
        <v>18061</v>
      </c>
      <c r="B729" t="s">
        <v>1983</v>
      </c>
      <c r="D729" t="s">
        <v>1049</v>
      </c>
      <c r="E729">
        <v>39450</v>
      </c>
      <c r="F729">
        <v>38168</v>
      </c>
      <c r="G729">
        <v>94</v>
      </c>
      <c r="H729">
        <v>220</v>
      </c>
      <c r="I729">
        <v>143</v>
      </c>
      <c r="J729">
        <v>0</v>
      </c>
      <c r="K729">
        <v>311</v>
      </c>
      <c r="L729">
        <v>514</v>
      </c>
      <c r="M729" s="12">
        <v>96.750316856780742</v>
      </c>
      <c r="N729" s="12">
        <v>3.2496831432192645</v>
      </c>
      <c r="O729" s="9">
        <v>2.38276299112801E-3</v>
      </c>
      <c r="P729" s="9">
        <v>5.5766793409378962E-3</v>
      </c>
      <c r="Q729" s="9">
        <v>3.6248415716096326E-3</v>
      </c>
      <c r="R729" s="9">
        <v>0</v>
      </c>
      <c r="S729" s="9">
        <v>7.8833967046894795E-3</v>
      </c>
      <c r="T729" s="9">
        <v>1.3029150823827629E-2</v>
      </c>
    </row>
    <row r="730" spans="1:20" x14ac:dyDescent="0.25">
      <c r="A730">
        <v>18063</v>
      </c>
      <c r="B730" t="s">
        <v>1984</v>
      </c>
      <c r="D730" t="s">
        <v>1049</v>
      </c>
      <c r="E730">
        <v>158170</v>
      </c>
      <c r="F730">
        <v>139497</v>
      </c>
      <c r="G730">
        <v>9890</v>
      </c>
      <c r="H730">
        <v>339</v>
      </c>
      <c r="I730">
        <v>4046</v>
      </c>
      <c r="J730">
        <v>0</v>
      </c>
      <c r="K730">
        <v>1723</v>
      </c>
      <c r="L730">
        <v>2675</v>
      </c>
      <c r="M730" s="12">
        <v>88.194347853575266</v>
      </c>
      <c r="N730" s="12">
        <v>11.805652146424734</v>
      </c>
      <c r="O730" s="9">
        <v>6.2527660112537145E-2</v>
      </c>
      <c r="P730" s="9">
        <v>2.143263577163811E-3</v>
      </c>
      <c r="Q730" s="9">
        <v>2.5580072074350382E-2</v>
      </c>
      <c r="R730" s="9">
        <v>0</v>
      </c>
      <c r="S730" s="9">
        <v>1.0893342606056775E-2</v>
      </c>
      <c r="T730" s="9">
        <v>1.6912183094139218E-2</v>
      </c>
    </row>
    <row r="731" spans="1:20" x14ac:dyDescent="0.25">
      <c r="A731">
        <v>18065</v>
      </c>
      <c r="B731" t="s">
        <v>1985</v>
      </c>
      <c r="D731" t="s">
        <v>1049</v>
      </c>
      <c r="E731">
        <v>48649</v>
      </c>
      <c r="F731">
        <v>46212</v>
      </c>
      <c r="G731">
        <v>1118</v>
      </c>
      <c r="H731">
        <v>123</v>
      </c>
      <c r="I731">
        <v>228</v>
      </c>
      <c r="J731">
        <v>12</v>
      </c>
      <c r="K731">
        <v>174</v>
      </c>
      <c r="L731">
        <v>782</v>
      </c>
      <c r="M731" s="12">
        <v>94.990647289769569</v>
      </c>
      <c r="N731" s="12">
        <v>5.0093527102304263</v>
      </c>
      <c r="O731" s="9">
        <v>2.2980945137618451E-2</v>
      </c>
      <c r="P731" s="9">
        <v>2.5283150732800263E-3</v>
      </c>
      <c r="Q731" s="9">
        <v>4.6866328187629754E-3</v>
      </c>
      <c r="R731" s="9">
        <v>2.4666488519805137E-4</v>
      </c>
      <c r="S731" s="9">
        <v>3.5766408353717447E-3</v>
      </c>
      <c r="T731" s="9">
        <v>1.6074328352073012E-2</v>
      </c>
    </row>
    <row r="732" spans="1:20" x14ac:dyDescent="0.25">
      <c r="A732">
        <v>18067</v>
      </c>
      <c r="B732" t="s">
        <v>1986</v>
      </c>
      <c r="D732" t="s">
        <v>1049</v>
      </c>
      <c r="E732">
        <v>82457</v>
      </c>
      <c r="F732">
        <v>72414</v>
      </c>
      <c r="G732">
        <v>6016</v>
      </c>
      <c r="H732">
        <v>368</v>
      </c>
      <c r="I732">
        <v>1041</v>
      </c>
      <c r="J732">
        <v>33</v>
      </c>
      <c r="K732">
        <v>672</v>
      </c>
      <c r="L732">
        <v>1913</v>
      </c>
      <c r="M732" s="12">
        <v>87.820318469020222</v>
      </c>
      <c r="N732" s="12">
        <v>12.179681530979783</v>
      </c>
      <c r="O732" s="9">
        <v>7.2959239361121558E-2</v>
      </c>
      <c r="P732" s="9">
        <v>4.4629321949622228E-3</v>
      </c>
      <c r="Q732" s="9">
        <v>1.2624761997162157E-2</v>
      </c>
      <c r="R732" s="9">
        <v>4.0020859356998194E-4</v>
      </c>
      <c r="S732" s="9">
        <v>8.1497022690614502E-3</v>
      </c>
      <c r="T732" s="9">
        <v>2.3199970893920469E-2</v>
      </c>
    </row>
    <row r="733" spans="1:20" x14ac:dyDescent="0.25">
      <c r="A733">
        <v>18069</v>
      </c>
      <c r="B733" t="s">
        <v>1987</v>
      </c>
      <c r="D733" t="s">
        <v>1049</v>
      </c>
      <c r="E733">
        <v>36520</v>
      </c>
      <c r="F733">
        <v>35247</v>
      </c>
      <c r="G733">
        <v>318</v>
      </c>
      <c r="H733">
        <v>97</v>
      </c>
      <c r="I733">
        <v>300</v>
      </c>
      <c r="J733">
        <v>0</v>
      </c>
      <c r="K733">
        <v>247</v>
      </c>
      <c r="L733">
        <v>311</v>
      </c>
      <c r="M733" s="12">
        <v>96.514238773274911</v>
      </c>
      <c r="N733" s="12">
        <v>3.4857612267250824</v>
      </c>
      <c r="O733" s="9">
        <v>8.7075575027382255E-3</v>
      </c>
      <c r="P733" s="9">
        <v>2.656078860898138E-3</v>
      </c>
      <c r="Q733" s="9">
        <v>8.2146768893756848E-3</v>
      </c>
      <c r="R733" s="9">
        <v>0</v>
      </c>
      <c r="S733" s="9">
        <v>6.76341730558598E-3</v>
      </c>
      <c r="T733" s="9">
        <v>8.5158817086527921E-3</v>
      </c>
    </row>
    <row r="734" spans="1:20" x14ac:dyDescent="0.25">
      <c r="A734">
        <v>18071</v>
      </c>
      <c r="B734" t="s">
        <v>1988</v>
      </c>
      <c r="D734" t="s">
        <v>1049</v>
      </c>
      <c r="E734">
        <v>43779</v>
      </c>
      <c r="F734">
        <v>40264</v>
      </c>
      <c r="G734">
        <v>472</v>
      </c>
      <c r="H734">
        <v>162</v>
      </c>
      <c r="I734">
        <v>812</v>
      </c>
      <c r="J734">
        <v>0</v>
      </c>
      <c r="K734">
        <v>1605</v>
      </c>
      <c r="L734">
        <v>464</v>
      </c>
      <c r="M734" s="12">
        <v>91.971036341624981</v>
      </c>
      <c r="N734" s="12">
        <v>8.0289636583750195</v>
      </c>
      <c r="O734" s="9">
        <v>1.0781424884076841E-2</v>
      </c>
      <c r="P734" s="9">
        <v>3.7004043034331528E-3</v>
      </c>
      <c r="Q734" s="9">
        <v>1.8547705520911853E-2</v>
      </c>
      <c r="R734" s="9">
        <v>0</v>
      </c>
      <c r="S734" s="9">
        <v>3.666141300623587E-2</v>
      </c>
      <c r="T734" s="9">
        <v>1.0598688869092487E-2</v>
      </c>
    </row>
    <row r="735" spans="1:20" x14ac:dyDescent="0.25">
      <c r="A735">
        <v>18073</v>
      </c>
      <c r="B735" t="s">
        <v>1989</v>
      </c>
      <c r="D735" t="s">
        <v>1049</v>
      </c>
      <c r="E735">
        <v>33448</v>
      </c>
      <c r="F735">
        <v>31764</v>
      </c>
      <c r="G735">
        <v>239</v>
      </c>
      <c r="H735">
        <v>41</v>
      </c>
      <c r="I735">
        <v>119</v>
      </c>
      <c r="J735">
        <v>0</v>
      </c>
      <c r="K735">
        <v>752</v>
      </c>
      <c r="L735">
        <v>533</v>
      </c>
      <c r="M735" s="12">
        <v>94.965319301602491</v>
      </c>
      <c r="N735" s="12">
        <v>5.0346806983975121</v>
      </c>
      <c r="O735" s="9">
        <v>7.1454197560392252E-3</v>
      </c>
      <c r="P735" s="9">
        <v>1.2257833054293231E-3</v>
      </c>
      <c r="Q735" s="9">
        <v>3.557761301124133E-3</v>
      </c>
      <c r="R735" s="9">
        <v>0</v>
      </c>
      <c r="S735" s="9">
        <v>2.2482659650801245E-2</v>
      </c>
      <c r="T735" s="9">
        <v>1.5935182970581201E-2</v>
      </c>
    </row>
    <row r="736" spans="1:20" x14ac:dyDescent="0.25">
      <c r="A736">
        <v>18075</v>
      </c>
      <c r="B736" t="s">
        <v>1990</v>
      </c>
      <c r="D736" t="s">
        <v>1049</v>
      </c>
      <c r="E736">
        <v>21107</v>
      </c>
      <c r="F736">
        <v>20584</v>
      </c>
      <c r="G736">
        <v>70</v>
      </c>
      <c r="H736">
        <v>29</v>
      </c>
      <c r="I736">
        <v>111</v>
      </c>
      <c r="J736">
        <v>1</v>
      </c>
      <c r="K736">
        <v>92</v>
      </c>
      <c r="L736">
        <v>220</v>
      </c>
      <c r="M736" s="12">
        <v>97.522149050078184</v>
      </c>
      <c r="N736" s="12">
        <v>2.4778509499218266</v>
      </c>
      <c r="O736" s="9">
        <v>3.316435305822713E-3</v>
      </c>
      <c r="P736" s="9">
        <v>1.3739517695551238E-3</v>
      </c>
      <c r="Q736" s="9">
        <v>5.2589188420903016E-3</v>
      </c>
      <c r="R736" s="9">
        <v>4.7377647226038752E-5</v>
      </c>
      <c r="S736" s="9">
        <v>4.3587435447955654E-3</v>
      </c>
      <c r="T736" s="9">
        <v>1.0423082389728526E-2</v>
      </c>
    </row>
    <row r="737" spans="1:20" x14ac:dyDescent="0.25">
      <c r="A737">
        <v>18077</v>
      </c>
      <c r="B737" t="s">
        <v>1991</v>
      </c>
      <c r="D737" t="s">
        <v>1049</v>
      </c>
      <c r="E737">
        <v>32293</v>
      </c>
      <c r="F737">
        <v>30784</v>
      </c>
      <c r="G737">
        <v>662</v>
      </c>
      <c r="H737">
        <v>85</v>
      </c>
      <c r="I737">
        <v>263</v>
      </c>
      <c r="J737">
        <v>0</v>
      </c>
      <c r="K737">
        <v>113</v>
      </c>
      <c r="L737">
        <v>386</v>
      </c>
      <c r="M737" s="12">
        <v>95.327160684978168</v>
      </c>
      <c r="N737" s="12">
        <v>4.6728393150218315</v>
      </c>
      <c r="O737" s="9">
        <v>2.0499798717988418E-2</v>
      </c>
      <c r="P737" s="9">
        <v>2.6321493822190566E-3</v>
      </c>
      <c r="Q737" s="9">
        <v>8.1441798532189639E-3</v>
      </c>
      <c r="R737" s="9">
        <v>0</v>
      </c>
      <c r="S737" s="9">
        <v>3.4992103551853343E-3</v>
      </c>
      <c r="T737" s="9">
        <v>1.1953054841606541E-2</v>
      </c>
    </row>
    <row r="738" spans="1:20" x14ac:dyDescent="0.25">
      <c r="A738">
        <v>18079</v>
      </c>
      <c r="B738" t="s">
        <v>1992</v>
      </c>
      <c r="D738" t="s">
        <v>1049</v>
      </c>
      <c r="E738">
        <v>27840</v>
      </c>
      <c r="F738">
        <v>27040</v>
      </c>
      <c r="G738">
        <v>380</v>
      </c>
      <c r="H738">
        <v>62</v>
      </c>
      <c r="I738">
        <v>123</v>
      </c>
      <c r="J738">
        <v>0</v>
      </c>
      <c r="K738">
        <v>155</v>
      </c>
      <c r="L738">
        <v>80</v>
      </c>
      <c r="M738" s="12">
        <v>97.126436781609186</v>
      </c>
      <c r="N738" s="12">
        <v>2.8735632183908044</v>
      </c>
      <c r="O738" s="9">
        <v>1.3649425287356323E-2</v>
      </c>
      <c r="P738" s="9">
        <v>2.2270114942528735E-3</v>
      </c>
      <c r="Q738" s="9">
        <v>4.4181034482758622E-3</v>
      </c>
      <c r="R738" s="9">
        <v>0</v>
      </c>
      <c r="S738" s="9">
        <v>5.567528735632184E-3</v>
      </c>
      <c r="T738" s="9">
        <v>2.8735632183908046E-3</v>
      </c>
    </row>
    <row r="739" spans="1:20" x14ac:dyDescent="0.25">
      <c r="A739">
        <v>18081</v>
      </c>
      <c r="B739" t="s">
        <v>1993</v>
      </c>
      <c r="D739" t="s">
        <v>1049</v>
      </c>
      <c r="E739">
        <v>149359</v>
      </c>
      <c r="F739">
        <v>137508</v>
      </c>
      <c r="G739">
        <v>3517</v>
      </c>
      <c r="H739">
        <v>288</v>
      </c>
      <c r="I739">
        <v>4221</v>
      </c>
      <c r="J739">
        <v>16</v>
      </c>
      <c r="K739">
        <v>2141</v>
      </c>
      <c r="L739">
        <v>1668</v>
      </c>
      <c r="M739" s="12">
        <v>92.065426254862444</v>
      </c>
      <c r="N739" s="12">
        <v>7.9345737451375546</v>
      </c>
      <c r="O739" s="9">
        <v>2.3547292094885479E-2</v>
      </c>
      <c r="P739" s="9">
        <v>1.9282400123193113E-3</v>
      </c>
      <c r="Q739" s="9">
        <v>2.8260767680554903E-2</v>
      </c>
      <c r="R739" s="9">
        <v>1.0712444512885062E-4</v>
      </c>
      <c r="S739" s="9">
        <v>1.4334589813804324E-2</v>
      </c>
      <c r="T739" s="9">
        <v>1.1167723404682677E-2</v>
      </c>
    </row>
    <row r="740" spans="1:20" x14ac:dyDescent="0.25">
      <c r="A740">
        <v>18083</v>
      </c>
      <c r="B740" t="s">
        <v>1994</v>
      </c>
      <c r="D740" t="s">
        <v>1049</v>
      </c>
      <c r="E740">
        <v>37763</v>
      </c>
      <c r="F740">
        <v>35557</v>
      </c>
      <c r="G740">
        <v>1188</v>
      </c>
      <c r="H740">
        <v>24</v>
      </c>
      <c r="I740">
        <v>309</v>
      </c>
      <c r="J740">
        <v>39</v>
      </c>
      <c r="K740">
        <v>188</v>
      </c>
      <c r="L740">
        <v>458</v>
      </c>
      <c r="M740" s="12">
        <v>94.1583031009189</v>
      </c>
      <c r="N740" s="12">
        <v>5.8416968990811116</v>
      </c>
      <c r="O740" s="9">
        <v>3.1459364986891933E-2</v>
      </c>
      <c r="P740" s="9">
        <v>6.3554272700791785E-4</v>
      </c>
      <c r="Q740" s="9">
        <v>8.1826126102269425E-3</v>
      </c>
      <c r="R740" s="9">
        <v>1.0327569313878665E-3</v>
      </c>
      <c r="S740" s="9">
        <v>4.9784180282286894E-3</v>
      </c>
      <c r="T740" s="9">
        <v>1.2128273707067764E-2</v>
      </c>
    </row>
    <row r="741" spans="1:20" x14ac:dyDescent="0.25">
      <c r="A741">
        <v>18085</v>
      </c>
      <c r="B741" t="s">
        <v>1995</v>
      </c>
      <c r="D741" t="s">
        <v>1049</v>
      </c>
      <c r="E741">
        <v>78720</v>
      </c>
      <c r="F741">
        <v>73942</v>
      </c>
      <c r="G741">
        <v>637</v>
      </c>
      <c r="H741">
        <v>205</v>
      </c>
      <c r="I741">
        <v>819</v>
      </c>
      <c r="J741">
        <v>12</v>
      </c>
      <c r="K741">
        <v>1659</v>
      </c>
      <c r="L741">
        <v>1446</v>
      </c>
      <c r="M741" s="12">
        <v>93.930386178861795</v>
      </c>
      <c r="N741" s="12">
        <v>6.069613821138212</v>
      </c>
      <c r="O741" s="9">
        <v>8.091971544715448E-3</v>
      </c>
      <c r="P741" s="9">
        <v>2.6041666666666665E-3</v>
      </c>
      <c r="Q741" s="9">
        <v>1.0403963414634147E-2</v>
      </c>
      <c r="R741" s="9">
        <v>1.524390243902439E-4</v>
      </c>
      <c r="S741" s="9">
        <v>2.1074695121951221E-2</v>
      </c>
      <c r="T741" s="9">
        <v>1.8368902439024389E-2</v>
      </c>
    </row>
    <row r="742" spans="1:20" x14ac:dyDescent="0.25">
      <c r="A742">
        <v>18087</v>
      </c>
      <c r="B742" t="s">
        <v>1996</v>
      </c>
      <c r="D742" t="s">
        <v>1049</v>
      </c>
      <c r="E742">
        <v>38720</v>
      </c>
      <c r="F742">
        <v>37883</v>
      </c>
      <c r="G742">
        <v>27</v>
      </c>
      <c r="H742">
        <v>20</v>
      </c>
      <c r="I742">
        <v>93</v>
      </c>
      <c r="J742">
        <v>7</v>
      </c>
      <c r="K742">
        <v>37</v>
      </c>
      <c r="L742">
        <v>653</v>
      </c>
      <c r="M742" s="12">
        <v>97.838326446280988</v>
      </c>
      <c r="N742" s="12">
        <v>2.1616735537190084</v>
      </c>
      <c r="O742" s="9">
        <v>6.9731404958677684E-4</v>
      </c>
      <c r="P742" s="9">
        <v>5.1652892561983473E-4</v>
      </c>
      <c r="Q742" s="9">
        <v>2.4018595041322313E-3</v>
      </c>
      <c r="R742" s="9">
        <v>1.8078512396694214E-4</v>
      </c>
      <c r="S742" s="9">
        <v>9.555785123966942E-4</v>
      </c>
      <c r="T742" s="9">
        <v>1.6864669421487604E-2</v>
      </c>
    </row>
    <row r="743" spans="1:20" x14ac:dyDescent="0.25">
      <c r="A743">
        <v>18089</v>
      </c>
      <c r="B743" t="s">
        <v>1997</v>
      </c>
      <c r="D743" t="s">
        <v>1049</v>
      </c>
      <c r="E743">
        <v>488694</v>
      </c>
      <c r="F743">
        <v>302770</v>
      </c>
      <c r="G743">
        <v>118873</v>
      </c>
      <c r="H743">
        <v>1435</v>
      </c>
      <c r="I743">
        <v>6701</v>
      </c>
      <c r="J743">
        <v>206</v>
      </c>
      <c r="K743">
        <v>44677</v>
      </c>
      <c r="L743">
        <v>14032</v>
      </c>
      <c r="M743" s="12">
        <v>61.954924758642427</v>
      </c>
      <c r="N743" s="12">
        <v>38.04507524135758</v>
      </c>
      <c r="O743" s="9">
        <v>0.24324628499633719</v>
      </c>
      <c r="P743" s="9">
        <v>2.9363978276794886E-3</v>
      </c>
      <c r="Q743" s="9">
        <v>1.3712057033644776E-2</v>
      </c>
      <c r="R743" s="9">
        <v>4.2153167421740391E-4</v>
      </c>
      <c r="S743" s="9">
        <v>9.1421216548596876E-2</v>
      </c>
      <c r="T743" s="9">
        <v>2.871326433310006E-2</v>
      </c>
    </row>
    <row r="744" spans="1:20" x14ac:dyDescent="0.25">
      <c r="A744">
        <v>18091</v>
      </c>
      <c r="B744" t="s">
        <v>1998</v>
      </c>
      <c r="D744" t="s">
        <v>1049</v>
      </c>
      <c r="E744">
        <v>110839</v>
      </c>
      <c r="F744">
        <v>92156</v>
      </c>
      <c r="G744">
        <v>12230</v>
      </c>
      <c r="H744">
        <v>313</v>
      </c>
      <c r="I744">
        <v>646</v>
      </c>
      <c r="J744">
        <v>38</v>
      </c>
      <c r="K744">
        <v>2251</v>
      </c>
      <c r="L744">
        <v>3205</v>
      </c>
      <c r="M744" s="12">
        <v>83.144019704255726</v>
      </c>
      <c r="N744" s="12">
        <v>16.855980295744278</v>
      </c>
      <c r="O744" s="9">
        <v>0.11034022320663305</v>
      </c>
      <c r="P744" s="9">
        <v>2.8239157697200444E-3</v>
      </c>
      <c r="Q744" s="9">
        <v>5.8282734416586221E-3</v>
      </c>
      <c r="R744" s="9">
        <v>3.4283961421521303E-4</v>
      </c>
      <c r="S744" s="9">
        <v>2.0308736094695912E-2</v>
      </c>
      <c r="T744" s="9">
        <v>2.8915814830519943E-2</v>
      </c>
    </row>
    <row r="745" spans="1:20" x14ac:dyDescent="0.25">
      <c r="A745">
        <v>18093</v>
      </c>
      <c r="B745" t="s">
        <v>1999</v>
      </c>
      <c r="D745" t="s">
        <v>1049</v>
      </c>
      <c r="E745">
        <v>45669</v>
      </c>
      <c r="F745">
        <v>44113</v>
      </c>
      <c r="G745">
        <v>148</v>
      </c>
      <c r="H745">
        <v>208</v>
      </c>
      <c r="I745">
        <v>191</v>
      </c>
      <c r="J745">
        <v>21</v>
      </c>
      <c r="K745">
        <v>277</v>
      </c>
      <c r="L745">
        <v>711</v>
      </c>
      <c r="M745" s="12">
        <v>96.592874816615208</v>
      </c>
      <c r="N745" s="12">
        <v>3.4071251833847906</v>
      </c>
      <c r="O745" s="9">
        <v>3.2407103286693382E-3</v>
      </c>
      <c r="P745" s="9">
        <v>4.5545118132650159E-3</v>
      </c>
      <c r="Q745" s="9">
        <v>4.1822680592962401E-3</v>
      </c>
      <c r="R745" s="9">
        <v>4.5983051960848714E-4</v>
      </c>
      <c r="S745" s="9">
        <v>6.0653835205500446E-3</v>
      </c>
      <c r="T745" s="9">
        <v>1.556854759245878E-2</v>
      </c>
    </row>
    <row r="746" spans="1:20" x14ac:dyDescent="0.25">
      <c r="A746">
        <v>18095</v>
      </c>
      <c r="B746" t="s">
        <v>2000</v>
      </c>
      <c r="D746" t="s">
        <v>1049</v>
      </c>
      <c r="E746">
        <v>129641</v>
      </c>
      <c r="F746">
        <v>113988</v>
      </c>
      <c r="G746">
        <v>9926</v>
      </c>
      <c r="H746">
        <v>273</v>
      </c>
      <c r="I746">
        <v>628</v>
      </c>
      <c r="J746">
        <v>64</v>
      </c>
      <c r="K746">
        <v>1216</v>
      </c>
      <c r="L746">
        <v>3546</v>
      </c>
      <c r="M746" s="12">
        <v>87.925887643569538</v>
      </c>
      <c r="N746" s="12">
        <v>12.074112356430449</v>
      </c>
      <c r="O746" s="9">
        <v>7.6565284130791958E-2</v>
      </c>
      <c r="P746" s="9">
        <v>2.1058152899159988E-3</v>
      </c>
      <c r="Q746" s="9">
        <v>4.8441465277188544E-3</v>
      </c>
      <c r="R746" s="9">
        <v>4.9367098371657118E-4</v>
      </c>
      <c r="S746" s="9">
        <v>9.379748690614852E-3</v>
      </c>
      <c r="T746" s="9">
        <v>2.7352457941546272E-2</v>
      </c>
    </row>
    <row r="747" spans="1:20" x14ac:dyDescent="0.25">
      <c r="A747">
        <v>18097</v>
      </c>
      <c r="B747" t="s">
        <v>2001</v>
      </c>
      <c r="D747" t="s">
        <v>1049</v>
      </c>
      <c r="E747">
        <v>939964</v>
      </c>
      <c r="F747">
        <v>588969</v>
      </c>
      <c r="G747">
        <v>257736</v>
      </c>
      <c r="H747">
        <v>2406</v>
      </c>
      <c r="I747">
        <v>27173</v>
      </c>
      <c r="J747">
        <v>425</v>
      </c>
      <c r="K747">
        <v>34396</v>
      </c>
      <c r="L747">
        <v>28859</v>
      </c>
      <c r="M747" s="12">
        <v>62.658676289730245</v>
      </c>
      <c r="N747" s="12">
        <v>37.341323710269755</v>
      </c>
      <c r="O747" s="9">
        <v>0.27419773523241314</v>
      </c>
      <c r="P747" s="9">
        <v>2.5596724980956717E-3</v>
      </c>
      <c r="Q747" s="9">
        <v>2.8908553944619157E-2</v>
      </c>
      <c r="R747" s="9">
        <v>4.521449757650293E-4</v>
      </c>
      <c r="S747" s="9">
        <v>3.6592890791562228E-2</v>
      </c>
      <c r="T747" s="9">
        <v>3.0702239660242308E-2</v>
      </c>
    </row>
    <row r="748" spans="1:20" x14ac:dyDescent="0.25">
      <c r="A748">
        <v>18099</v>
      </c>
      <c r="B748" t="s">
        <v>2002</v>
      </c>
      <c r="D748" t="s">
        <v>1049</v>
      </c>
      <c r="E748">
        <v>46752</v>
      </c>
      <c r="F748">
        <v>43191</v>
      </c>
      <c r="G748">
        <v>331</v>
      </c>
      <c r="H748">
        <v>123</v>
      </c>
      <c r="I748">
        <v>227</v>
      </c>
      <c r="J748">
        <v>0</v>
      </c>
      <c r="K748">
        <v>2029</v>
      </c>
      <c r="L748">
        <v>851</v>
      </c>
      <c r="M748" s="12">
        <v>92.383213552361397</v>
      </c>
      <c r="N748" s="12">
        <v>7.6167864476386047</v>
      </c>
      <c r="O748" s="9">
        <v>7.0799110198494185E-3</v>
      </c>
      <c r="P748" s="9">
        <v>2.6309034907597536E-3</v>
      </c>
      <c r="Q748" s="9">
        <v>4.8554072553045856E-3</v>
      </c>
      <c r="R748" s="9">
        <v>0</v>
      </c>
      <c r="S748" s="9">
        <v>4.3399212867898697E-2</v>
      </c>
      <c r="T748" s="9">
        <v>1.8202429842573579E-2</v>
      </c>
    </row>
    <row r="749" spans="1:20" x14ac:dyDescent="0.25">
      <c r="A749">
        <v>18101</v>
      </c>
      <c r="B749" t="s">
        <v>2003</v>
      </c>
      <c r="D749" t="s">
        <v>1049</v>
      </c>
      <c r="E749">
        <v>10219</v>
      </c>
      <c r="F749">
        <v>9966</v>
      </c>
      <c r="G749">
        <v>56</v>
      </c>
      <c r="H749">
        <v>74</v>
      </c>
      <c r="I749">
        <v>20</v>
      </c>
      <c r="J749">
        <v>25</v>
      </c>
      <c r="K749">
        <v>10</v>
      </c>
      <c r="L749">
        <v>68</v>
      </c>
      <c r="M749" s="12">
        <v>97.524219590958012</v>
      </c>
      <c r="N749" s="12">
        <v>2.4757804090419806</v>
      </c>
      <c r="O749" s="9">
        <v>5.4799882571680203E-3</v>
      </c>
      <c r="P749" s="9">
        <v>7.2414130541148839E-3</v>
      </c>
      <c r="Q749" s="9">
        <v>1.9571386632742929E-3</v>
      </c>
      <c r="R749" s="9">
        <v>2.4464233290928663E-3</v>
      </c>
      <c r="S749" s="9">
        <v>9.7856933163714644E-4</v>
      </c>
      <c r="T749" s="9">
        <v>6.6542714551325963E-3</v>
      </c>
    </row>
    <row r="750" spans="1:20" x14ac:dyDescent="0.25">
      <c r="A750">
        <v>18103</v>
      </c>
      <c r="B750" t="s">
        <v>2004</v>
      </c>
      <c r="D750" t="s">
        <v>1049</v>
      </c>
      <c r="E750">
        <v>36035</v>
      </c>
      <c r="F750">
        <v>32758</v>
      </c>
      <c r="G750">
        <v>1833</v>
      </c>
      <c r="H750">
        <v>289</v>
      </c>
      <c r="I750">
        <v>203</v>
      </c>
      <c r="J750">
        <v>28</v>
      </c>
      <c r="K750">
        <v>375</v>
      </c>
      <c r="L750">
        <v>549</v>
      </c>
      <c r="M750" s="12">
        <v>90.906063549327044</v>
      </c>
      <c r="N750" s="12">
        <v>9.0939364506729561</v>
      </c>
      <c r="O750" s="9">
        <v>5.086721243235743E-2</v>
      </c>
      <c r="P750" s="9">
        <v>8.0199805744415147E-3</v>
      </c>
      <c r="Q750" s="9">
        <v>5.6334119605938671E-3</v>
      </c>
      <c r="R750" s="9">
        <v>7.770223393922575E-4</v>
      </c>
      <c r="S750" s="9">
        <v>1.0406549188289163E-2</v>
      </c>
      <c r="T750" s="9">
        <v>1.5235188011655335E-2</v>
      </c>
    </row>
    <row r="751" spans="1:20" x14ac:dyDescent="0.25">
      <c r="A751">
        <v>18105</v>
      </c>
      <c r="B751" t="s">
        <v>2005</v>
      </c>
      <c r="D751" t="s">
        <v>1049</v>
      </c>
      <c r="E751">
        <v>144436</v>
      </c>
      <c r="F751">
        <v>124980</v>
      </c>
      <c r="G751">
        <v>4502</v>
      </c>
      <c r="H751">
        <v>287</v>
      </c>
      <c r="I751">
        <v>9126</v>
      </c>
      <c r="J751">
        <v>44</v>
      </c>
      <c r="K751">
        <v>822</v>
      </c>
      <c r="L751">
        <v>4675</v>
      </c>
      <c r="M751" s="12">
        <v>86.529674042482483</v>
      </c>
      <c r="N751" s="12">
        <v>13.470325957517518</v>
      </c>
      <c r="O751" s="9">
        <v>3.1169514525464567E-2</v>
      </c>
      <c r="P751" s="9">
        <v>1.9870392422941651E-3</v>
      </c>
      <c r="Q751" s="9">
        <v>6.3183693815946157E-2</v>
      </c>
      <c r="R751" s="9">
        <v>3.0463319394056885E-4</v>
      </c>
      <c r="S751" s="9">
        <v>5.6911019413442634E-3</v>
      </c>
      <c r="T751" s="9">
        <v>3.2367276856185435E-2</v>
      </c>
    </row>
    <row r="752" spans="1:20" x14ac:dyDescent="0.25">
      <c r="A752">
        <v>18107</v>
      </c>
      <c r="B752" t="s">
        <v>2006</v>
      </c>
      <c r="D752" t="s">
        <v>1049</v>
      </c>
      <c r="E752">
        <v>38288</v>
      </c>
      <c r="F752">
        <v>36742</v>
      </c>
      <c r="G752">
        <v>308</v>
      </c>
      <c r="H752">
        <v>72</v>
      </c>
      <c r="I752">
        <v>295</v>
      </c>
      <c r="J752">
        <v>7</v>
      </c>
      <c r="K752">
        <v>96</v>
      </c>
      <c r="L752">
        <v>768</v>
      </c>
      <c r="M752" s="12">
        <v>95.962181362306737</v>
      </c>
      <c r="N752" s="12">
        <v>4.0378186376932721</v>
      </c>
      <c r="O752" s="9">
        <v>8.0442958629335561E-3</v>
      </c>
      <c r="P752" s="9">
        <v>1.8804847471792729E-3</v>
      </c>
      <c r="Q752" s="9">
        <v>7.7047638946928544E-3</v>
      </c>
      <c r="R752" s="9">
        <v>1.8282490597576264E-4</v>
      </c>
      <c r="S752" s="9">
        <v>2.5073129962390303E-3</v>
      </c>
      <c r="T752" s="9">
        <v>2.0058503969912243E-2</v>
      </c>
    </row>
    <row r="753" spans="1:20" x14ac:dyDescent="0.25">
      <c r="A753">
        <v>18109</v>
      </c>
      <c r="B753" t="s">
        <v>2007</v>
      </c>
      <c r="D753" t="s">
        <v>1049</v>
      </c>
      <c r="E753">
        <v>69533</v>
      </c>
      <c r="F753">
        <v>67705</v>
      </c>
      <c r="G753">
        <v>275</v>
      </c>
      <c r="H753">
        <v>39</v>
      </c>
      <c r="I753">
        <v>475</v>
      </c>
      <c r="J753">
        <v>0</v>
      </c>
      <c r="K753">
        <v>161</v>
      </c>
      <c r="L753">
        <v>878</v>
      </c>
      <c r="M753" s="12">
        <v>97.371032459407758</v>
      </c>
      <c r="N753" s="12">
        <v>2.6289675405922366</v>
      </c>
      <c r="O753" s="9">
        <v>3.9549566392935729E-3</v>
      </c>
      <c r="P753" s="9">
        <v>5.608847597543612E-4</v>
      </c>
      <c r="Q753" s="9">
        <v>6.8312887405979896E-3</v>
      </c>
      <c r="R753" s="9">
        <v>0</v>
      </c>
      <c r="S753" s="9">
        <v>2.3154473415500552E-3</v>
      </c>
      <c r="T753" s="9">
        <v>1.262709792472639E-2</v>
      </c>
    </row>
    <row r="754" spans="1:20" x14ac:dyDescent="0.25">
      <c r="A754">
        <v>18111</v>
      </c>
      <c r="B754" t="s">
        <v>2008</v>
      </c>
      <c r="D754" t="s">
        <v>1049</v>
      </c>
      <c r="E754">
        <v>14056</v>
      </c>
      <c r="F754">
        <v>13437</v>
      </c>
      <c r="G754">
        <v>18</v>
      </c>
      <c r="H754">
        <v>21</v>
      </c>
      <c r="I754">
        <v>84</v>
      </c>
      <c r="J754">
        <v>0</v>
      </c>
      <c r="K754">
        <v>245</v>
      </c>
      <c r="L754">
        <v>251</v>
      </c>
      <c r="M754" s="12">
        <v>95.59618668184406</v>
      </c>
      <c r="N754" s="12">
        <v>4.4038133181559473</v>
      </c>
      <c r="O754" s="9">
        <v>1.2805919180421173E-3</v>
      </c>
      <c r="P754" s="9">
        <v>1.4940239043824701E-3</v>
      </c>
      <c r="Q754" s="9">
        <v>5.9760956175298804E-3</v>
      </c>
      <c r="R754" s="9">
        <v>0</v>
      </c>
      <c r="S754" s="9">
        <v>1.743027888446215E-2</v>
      </c>
      <c r="T754" s="9">
        <v>1.7857142857142856E-2</v>
      </c>
    </row>
    <row r="755" spans="1:20" x14ac:dyDescent="0.25">
      <c r="A755">
        <v>18113</v>
      </c>
      <c r="B755" t="s">
        <v>2009</v>
      </c>
      <c r="D755" t="s">
        <v>1049</v>
      </c>
      <c r="E755">
        <v>47421</v>
      </c>
      <c r="F755">
        <v>46033</v>
      </c>
      <c r="G755">
        <v>183</v>
      </c>
      <c r="H755">
        <v>13</v>
      </c>
      <c r="I755">
        <v>311</v>
      </c>
      <c r="J755">
        <v>1</v>
      </c>
      <c r="K755">
        <v>195</v>
      </c>
      <c r="L755">
        <v>685</v>
      </c>
      <c r="M755" s="12">
        <v>97.073026718120659</v>
      </c>
      <c r="N755" s="12">
        <v>2.9269732818793361</v>
      </c>
      <c r="O755" s="9">
        <v>3.8590497880685772E-3</v>
      </c>
      <c r="P755" s="9">
        <v>2.7414014887918852E-4</v>
      </c>
      <c r="Q755" s="9">
        <v>6.5582758693405879E-3</v>
      </c>
      <c r="R755" s="9">
        <v>2.108770375993758E-5</v>
      </c>
      <c r="S755" s="9">
        <v>4.1121022331878278E-3</v>
      </c>
      <c r="T755" s="9">
        <v>1.4445077075557243E-2</v>
      </c>
    </row>
    <row r="756" spans="1:20" x14ac:dyDescent="0.25">
      <c r="A756">
        <v>18115</v>
      </c>
      <c r="B756" t="s">
        <v>2010</v>
      </c>
      <c r="D756" t="s">
        <v>1049</v>
      </c>
      <c r="E756">
        <v>5911</v>
      </c>
      <c r="F756">
        <v>5747</v>
      </c>
      <c r="G756">
        <v>77</v>
      </c>
      <c r="H756">
        <v>5</v>
      </c>
      <c r="I756">
        <v>20</v>
      </c>
      <c r="J756">
        <v>0</v>
      </c>
      <c r="K756">
        <v>37</v>
      </c>
      <c r="L756">
        <v>25</v>
      </c>
      <c r="M756" s="12">
        <v>97.225511757739795</v>
      </c>
      <c r="N756" s="12">
        <v>2.7744882422601926</v>
      </c>
      <c r="O756" s="9">
        <v>1.3026560649636271E-2</v>
      </c>
      <c r="P756" s="9">
        <v>8.4588056166469297E-4</v>
      </c>
      <c r="Q756" s="9">
        <v>3.3835222466587719E-3</v>
      </c>
      <c r="R756" s="9">
        <v>0</v>
      </c>
      <c r="S756" s="9">
        <v>6.2595161563187276E-3</v>
      </c>
      <c r="T756" s="9">
        <v>4.2294028083234647E-3</v>
      </c>
    </row>
    <row r="757" spans="1:20" x14ac:dyDescent="0.25">
      <c r="A757">
        <v>18117</v>
      </c>
      <c r="B757" t="s">
        <v>2011</v>
      </c>
      <c r="D757" t="s">
        <v>1049</v>
      </c>
      <c r="E757">
        <v>19623</v>
      </c>
      <c r="F757">
        <v>18965</v>
      </c>
      <c r="G757">
        <v>254</v>
      </c>
      <c r="H757">
        <v>26</v>
      </c>
      <c r="I757">
        <v>104</v>
      </c>
      <c r="J757">
        <v>0</v>
      </c>
      <c r="K757">
        <v>53</v>
      </c>
      <c r="L757">
        <v>221</v>
      </c>
      <c r="M757" s="12">
        <v>96.646792029761002</v>
      </c>
      <c r="N757" s="12">
        <v>3.3532079702390054</v>
      </c>
      <c r="O757" s="9">
        <v>1.2943994292411965E-2</v>
      </c>
      <c r="P757" s="9">
        <v>1.3249757937114611E-3</v>
      </c>
      <c r="Q757" s="9">
        <v>5.2999031748458443E-3</v>
      </c>
      <c r="R757" s="9">
        <v>0</v>
      </c>
      <c r="S757" s="9">
        <v>2.7009121948733629E-3</v>
      </c>
      <c r="T757" s="9">
        <v>1.1262294246547419E-2</v>
      </c>
    </row>
    <row r="758" spans="1:20" x14ac:dyDescent="0.25">
      <c r="A758">
        <v>18119</v>
      </c>
      <c r="B758" t="s">
        <v>2012</v>
      </c>
      <c r="D758" t="s">
        <v>1049</v>
      </c>
      <c r="E758">
        <v>20957</v>
      </c>
      <c r="F758">
        <v>20391</v>
      </c>
      <c r="G758">
        <v>159</v>
      </c>
      <c r="H758">
        <v>60</v>
      </c>
      <c r="I758">
        <v>95</v>
      </c>
      <c r="J758">
        <v>0</v>
      </c>
      <c r="K758">
        <v>0</v>
      </c>
      <c r="L758">
        <v>252</v>
      </c>
      <c r="M758" s="12">
        <v>97.299231760271027</v>
      </c>
      <c r="N758" s="12">
        <v>2.7007682397289687</v>
      </c>
      <c r="O758" s="9">
        <v>7.5869637829842056E-3</v>
      </c>
      <c r="P758" s="9">
        <v>2.8630052011261154E-3</v>
      </c>
      <c r="Q758" s="9">
        <v>4.5330915684496827E-3</v>
      </c>
      <c r="R758" s="9">
        <v>0</v>
      </c>
      <c r="S758" s="9">
        <v>0</v>
      </c>
      <c r="T758" s="9">
        <v>1.2024621844729685E-2</v>
      </c>
    </row>
    <row r="759" spans="1:20" x14ac:dyDescent="0.25">
      <c r="A759">
        <v>18121</v>
      </c>
      <c r="B759" t="s">
        <v>2013</v>
      </c>
      <c r="D759" t="s">
        <v>1049</v>
      </c>
      <c r="E759">
        <v>17062</v>
      </c>
      <c r="F759">
        <v>16357</v>
      </c>
      <c r="G759">
        <v>165</v>
      </c>
      <c r="H759">
        <v>32</v>
      </c>
      <c r="I759">
        <v>0</v>
      </c>
      <c r="J759">
        <v>92</v>
      </c>
      <c r="K759">
        <v>74</v>
      </c>
      <c r="L759">
        <v>342</v>
      </c>
      <c r="M759" s="12">
        <v>95.868010784198816</v>
      </c>
      <c r="N759" s="12">
        <v>4.1319892158011955</v>
      </c>
      <c r="O759" s="9">
        <v>9.6706130582581169E-3</v>
      </c>
      <c r="P759" s="9">
        <v>1.8755128355409682E-3</v>
      </c>
      <c r="Q759" s="9">
        <v>0</v>
      </c>
      <c r="R759" s="9">
        <v>5.3920994021802839E-3</v>
      </c>
      <c r="S759" s="9">
        <v>4.337123432188489E-3</v>
      </c>
      <c r="T759" s="9">
        <v>2.0044543429844099E-2</v>
      </c>
    </row>
    <row r="760" spans="1:20" x14ac:dyDescent="0.25">
      <c r="A760">
        <v>18123</v>
      </c>
      <c r="B760" t="s">
        <v>2014</v>
      </c>
      <c r="D760" t="s">
        <v>1049</v>
      </c>
      <c r="E760">
        <v>19229</v>
      </c>
      <c r="F760">
        <v>18173</v>
      </c>
      <c r="G760">
        <v>547</v>
      </c>
      <c r="H760">
        <v>45</v>
      </c>
      <c r="I760">
        <v>55</v>
      </c>
      <c r="J760">
        <v>0</v>
      </c>
      <c r="K760">
        <v>54</v>
      </c>
      <c r="L760">
        <v>355</v>
      </c>
      <c r="M760" s="12">
        <v>94.508294763118201</v>
      </c>
      <c r="N760" s="12">
        <v>5.4917052368817929</v>
      </c>
      <c r="O760" s="9">
        <v>2.8446617088772167E-2</v>
      </c>
      <c r="P760" s="9">
        <v>2.3402152998075825E-3</v>
      </c>
      <c r="Q760" s="9">
        <v>2.8602631442092674E-3</v>
      </c>
      <c r="R760" s="9">
        <v>0</v>
      </c>
      <c r="S760" s="9">
        <v>2.8082583597690987E-3</v>
      </c>
      <c r="T760" s="9">
        <v>1.8461698476259815E-2</v>
      </c>
    </row>
    <row r="761" spans="1:20" x14ac:dyDescent="0.25">
      <c r="A761">
        <v>18125</v>
      </c>
      <c r="B761" t="s">
        <v>2015</v>
      </c>
      <c r="D761" t="s">
        <v>1049</v>
      </c>
      <c r="E761">
        <v>12471</v>
      </c>
      <c r="F761">
        <v>12120</v>
      </c>
      <c r="G761">
        <v>119</v>
      </c>
      <c r="H761">
        <v>0</v>
      </c>
      <c r="I761">
        <v>127</v>
      </c>
      <c r="J761">
        <v>0</v>
      </c>
      <c r="K761">
        <v>19</v>
      </c>
      <c r="L761">
        <v>86</v>
      </c>
      <c r="M761" s="12">
        <v>97.185470291075291</v>
      </c>
      <c r="N761" s="12">
        <v>2.8145297089247054</v>
      </c>
      <c r="O761" s="9">
        <v>9.5421377596022778E-3</v>
      </c>
      <c r="P761" s="9">
        <v>0</v>
      </c>
      <c r="Q761" s="9">
        <v>1.0183626012348649E-2</v>
      </c>
      <c r="R761" s="9">
        <v>0</v>
      </c>
      <c r="S761" s="9">
        <v>1.5235346002726326E-3</v>
      </c>
      <c r="T761" s="9">
        <v>6.8959987170234948E-3</v>
      </c>
    </row>
    <row r="762" spans="1:20" x14ac:dyDescent="0.25">
      <c r="A762">
        <v>18127</v>
      </c>
      <c r="B762" t="s">
        <v>2016</v>
      </c>
      <c r="D762" t="s">
        <v>1049</v>
      </c>
      <c r="E762">
        <v>167391</v>
      </c>
      <c r="F762">
        <v>153279</v>
      </c>
      <c r="G762">
        <v>6072</v>
      </c>
      <c r="H762">
        <v>353</v>
      </c>
      <c r="I762">
        <v>2330</v>
      </c>
      <c r="J762">
        <v>187</v>
      </c>
      <c r="K762">
        <v>1704</v>
      </c>
      <c r="L762">
        <v>3466</v>
      </c>
      <c r="M762" s="12">
        <v>91.569439217162213</v>
      </c>
      <c r="N762" s="12">
        <v>8.4305607828377873</v>
      </c>
      <c r="O762" s="9">
        <v>3.6274351667652381E-2</v>
      </c>
      <c r="P762" s="9">
        <v>2.1088350030766291E-3</v>
      </c>
      <c r="Q762" s="9">
        <v>1.3919505827672934E-2</v>
      </c>
      <c r="R762" s="9">
        <v>1.1171448883153814E-3</v>
      </c>
      <c r="S762" s="9">
        <v>1.0179758768392565E-2</v>
      </c>
      <c r="T762" s="9">
        <v>2.0706011673267976E-2</v>
      </c>
    </row>
    <row r="763" spans="1:20" x14ac:dyDescent="0.25">
      <c r="A763">
        <v>18129</v>
      </c>
      <c r="B763" t="s">
        <v>2017</v>
      </c>
      <c r="D763" t="s">
        <v>1049</v>
      </c>
      <c r="E763">
        <v>25599</v>
      </c>
      <c r="F763">
        <v>24809</v>
      </c>
      <c r="G763">
        <v>390</v>
      </c>
      <c r="H763">
        <v>5</v>
      </c>
      <c r="I763">
        <v>111</v>
      </c>
      <c r="J763">
        <v>0</v>
      </c>
      <c r="K763">
        <v>28</v>
      </c>
      <c r="L763">
        <v>256</v>
      </c>
      <c r="M763" s="12">
        <v>96.913941950857449</v>
      </c>
      <c r="N763" s="12">
        <v>3.0860580491425447</v>
      </c>
      <c r="O763" s="9">
        <v>1.5234970116020157E-2</v>
      </c>
      <c r="P763" s="9">
        <v>1.9532012969256611E-4</v>
      </c>
      <c r="Q763" s="9">
        <v>4.3361068791749674E-3</v>
      </c>
      <c r="R763" s="9">
        <v>0</v>
      </c>
      <c r="S763" s="9">
        <v>1.0937927262783702E-3</v>
      </c>
      <c r="T763" s="9">
        <v>1.0000390640259385E-2</v>
      </c>
    </row>
    <row r="764" spans="1:20" x14ac:dyDescent="0.25">
      <c r="A764">
        <v>18131</v>
      </c>
      <c r="B764" t="s">
        <v>2018</v>
      </c>
      <c r="D764" t="s">
        <v>1049</v>
      </c>
      <c r="E764">
        <v>12761</v>
      </c>
      <c r="F764">
        <v>12243</v>
      </c>
      <c r="G764">
        <v>59</v>
      </c>
      <c r="H764">
        <v>19</v>
      </c>
      <c r="I764">
        <v>81</v>
      </c>
      <c r="J764">
        <v>0</v>
      </c>
      <c r="K764">
        <v>150</v>
      </c>
      <c r="L764">
        <v>209</v>
      </c>
      <c r="M764" s="12">
        <v>95.940756993965991</v>
      </c>
      <c r="N764" s="12">
        <v>4.0592430060340101</v>
      </c>
      <c r="O764" s="9">
        <v>4.6234621111198183E-3</v>
      </c>
      <c r="P764" s="9">
        <v>1.4889115273097719E-3</v>
      </c>
      <c r="Q764" s="9">
        <v>6.3474649322153437E-3</v>
      </c>
      <c r="R764" s="9">
        <v>0</v>
      </c>
      <c r="S764" s="9">
        <v>1.1754564689287674E-2</v>
      </c>
      <c r="T764" s="9">
        <v>1.6378026800407491E-2</v>
      </c>
    </row>
    <row r="765" spans="1:20" x14ac:dyDescent="0.25">
      <c r="A765">
        <v>18133</v>
      </c>
      <c r="B765" t="s">
        <v>2019</v>
      </c>
      <c r="D765" t="s">
        <v>1049</v>
      </c>
      <c r="E765">
        <v>37543</v>
      </c>
      <c r="F765">
        <v>35200</v>
      </c>
      <c r="G765">
        <v>1177</v>
      </c>
      <c r="H765">
        <v>73</v>
      </c>
      <c r="I765">
        <v>380</v>
      </c>
      <c r="J765">
        <v>10</v>
      </c>
      <c r="K765">
        <v>178</v>
      </c>
      <c r="L765">
        <v>525</v>
      </c>
      <c r="M765" s="12">
        <v>93.759156167594497</v>
      </c>
      <c r="N765" s="12">
        <v>6.2408438324055089</v>
      </c>
      <c r="O765" s="9">
        <v>3.1350717843539405E-2</v>
      </c>
      <c r="P765" s="9">
        <v>1.9444370455211357E-3</v>
      </c>
      <c r="Q765" s="9">
        <v>1.0121727086274405E-2</v>
      </c>
      <c r="R765" s="9">
        <v>2.6636123911248438E-4</v>
      </c>
      <c r="S765" s="9">
        <v>4.7412300562022216E-3</v>
      </c>
      <c r="T765" s="9">
        <v>1.3983965053405429E-2</v>
      </c>
    </row>
    <row r="766" spans="1:20" x14ac:dyDescent="0.25">
      <c r="A766">
        <v>18135</v>
      </c>
      <c r="B766" t="s">
        <v>2020</v>
      </c>
      <c r="D766" t="s">
        <v>1049</v>
      </c>
      <c r="E766">
        <v>25203</v>
      </c>
      <c r="F766">
        <v>24303</v>
      </c>
      <c r="G766">
        <v>164</v>
      </c>
      <c r="H766">
        <v>10</v>
      </c>
      <c r="I766">
        <v>60</v>
      </c>
      <c r="J766">
        <v>0</v>
      </c>
      <c r="K766">
        <v>265</v>
      </c>
      <c r="L766">
        <v>401</v>
      </c>
      <c r="M766" s="12">
        <v>96.42899654803</v>
      </c>
      <c r="N766" s="12">
        <v>3.5710034519700034</v>
      </c>
      <c r="O766" s="9">
        <v>6.5071618458120064E-3</v>
      </c>
      <c r="P766" s="9">
        <v>3.9677816133000039E-4</v>
      </c>
      <c r="Q766" s="9">
        <v>2.3806689679800024E-3</v>
      </c>
      <c r="R766" s="9">
        <v>0</v>
      </c>
      <c r="S766" s="9">
        <v>1.0514621275245011E-2</v>
      </c>
      <c r="T766" s="9">
        <v>1.5910804269333015E-2</v>
      </c>
    </row>
    <row r="767" spans="1:20" x14ac:dyDescent="0.25">
      <c r="A767">
        <v>18137</v>
      </c>
      <c r="B767" t="s">
        <v>2021</v>
      </c>
      <c r="D767" t="s">
        <v>1049</v>
      </c>
      <c r="E767">
        <v>28372</v>
      </c>
      <c r="F767">
        <v>27567</v>
      </c>
      <c r="G767">
        <v>137</v>
      </c>
      <c r="H767">
        <v>149</v>
      </c>
      <c r="I767">
        <v>276</v>
      </c>
      <c r="J767">
        <v>0</v>
      </c>
      <c r="K767">
        <v>78</v>
      </c>
      <c r="L767">
        <v>165</v>
      </c>
      <c r="M767" s="12">
        <v>97.16269561539545</v>
      </c>
      <c r="N767" s="12">
        <v>2.8373043846045398</v>
      </c>
      <c r="O767" s="9">
        <v>4.8287043564077259E-3</v>
      </c>
      <c r="P767" s="9">
        <v>5.2516565628084027E-3</v>
      </c>
      <c r="Q767" s="9">
        <v>9.7279007472155649E-3</v>
      </c>
      <c r="R767" s="9">
        <v>0</v>
      </c>
      <c r="S767" s="9">
        <v>2.7491893416043988E-3</v>
      </c>
      <c r="T767" s="9">
        <v>5.8155928380093048E-3</v>
      </c>
    </row>
    <row r="768" spans="1:20" x14ac:dyDescent="0.25">
      <c r="A768">
        <v>18139</v>
      </c>
      <c r="B768" t="s">
        <v>2022</v>
      </c>
      <c r="D768" t="s">
        <v>1049</v>
      </c>
      <c r="E768">
        <v>16765</v>
      </c>
      <c r="F768">
        <v>16297</v>
      </c>
      <c r="G768">
        <v>238</v>
      </c>
      <c r="H768">
        <v>0</v>
      </c>
      <c r="I768">
        <v>14</v>
      </c>
      <c r="J768">
        <v>0</v>
      </c>
      <c r="K768">
        <v>85</v>
      </c>
      <c r="L768">
        <v>131</v>
      </c>
      <c r="M768" s="12">
        <v>97.208470026841638</v>
      </c>
      <c r="N768" s="12">
        <v>2.7915299731583656</v>
      </c>
      <c r="O768" s="9">
        <v>1.4196242171189978E-2</v>
      </c>
      <c r="P768" s="9">
        <v>0</v>
      </c>
      <c r="Q768" s="9">
        <v>8.3507306889352823E-4</v>
      </c>
      <c r="R768" s="9">
        <v>0</v>
      </c>
      <c r="S768" s="9">
        <v>5.0700864897107066E-3</v>
      </c>
      <c r="T768" s="9">
        <v>7.8138980017894415E-3</v>
      </c>
    </row>
    <row r="769" spans="1:20" x14ac:dyDescent="0.25">
      <c r="A769">
        <v>18141</v>
      </c>
      <c r="B769" t="s">
        <v>2023</v>
      </c>
      <c r="D769" t="s">
        <v>1049</v>
      </c>
      <c r="E769">
        <v>268613</v>
      </c>
      <c r="F769">
        <v>212328</v>
      </c>
      <c r="G769">
        <v>34814</v>
      </c>
      <c r="H769">
        <v>1152</v>
      </c>
      <c r="I769">
        <v>5822</v>
      </c>
      <c r="J769">
        <v>273</v>
      </c>
      <c r="K769">
        <v>5782</v>
      </c>
      <c r="L769">
        <v>8442</v>
      </c>
      <c r="M769" s="12">
        <v>79.046062550956208</v>
      </c>
      <c r="N769" s="12">
        <v>20.953937449043792</v>
      </c>
      <c r="O769" s="9">
        <v>0.12960653430772151</v>
      </c>
      <c r="P769" s="9">
        <v>4.2886978664472683E-3</v>
      </c>
      <c r="Q769" s="9">
        <v>2.1674304668798605E-2</v>
      </c>
      <c r="R769" s="9">
        <v>1.0163320464757848E-3</v>
      </c>
      <c r="S769" s="9">
        <v>2.1525391548435854E-2</v>
      </c>
      <c r="T769" s="9">
        <v>3.1428114052558888E-2</v>
      </c>
    </row>
    <row r="770" spans="1:20" x14ac:dyDescent="0.25">
      <c r="A770">
        <v>18143</v>
      </c>
      <c r="B770" t="s">
        <v>2024</v>
      </c>
      <c r="D770" t="s">
        <v>1049</v>
      </c>
      <c r="E770">
        <v>23722</v>
      </c>
      <c r="F770">
        <v>23142</v>
      </c>
      <c r="G770">
        <v>76</v>
      </c>
      <c r="H770">
        <v>46</v>
      </c>
      <c r="I770">
        <v>95</v>
      </c>
      <c r="J770">
        <v>0</v>
      </c>
      <c r="K770">
        <v>46</v>
      </c>
      <c r="L770">
        <v>317</v>
      </c>
      <c r="M770" s="12">
        <v>97.555012224938878</v>
      </c>
      <c r="N770" s="12">
        <v>2.4449877750611249</v>
      </c>
      <c r="O770" s="9">
        <v>3.2037770845628529E-3</v>
      </c>
      <c r="P770" s="9">
        <v>1.9391282353933058E-3</v>
      </c>
      <c r="Q770" s="9">
        <v>4.0047213557035666E-3</v>
      </c>
      <c r="R770" s="9">
        <v>0</v>
      </c>
      <c r="S770" s="9">
        <v>1.9391282353933058E-3</v>
      </c>
      <c r="T770" s="9">
        <v>1.3363122839558216E-2</v>
      </c>
    </row>
    <row r="771" spans="1:20" x14ac:dyDescent="0.25">
      <c r="A771">
        <v>18145</v>
      </c>
      <c r="B771" t="s">
        <v>2025</v>
      </c>
      <c r="D771" t="s">
        <v>1049</v>
      </c>
      <c r="E771">
        <v>44339</v>
      </c>
      <c r="F771">
        <v>41859</v>
      </c>
      <c r="G771">
        <v>427</v>
      </c>
      <c r="H771">
        <v>52</v>
      </c>
      <c r="I771">
        <v>290</v>
      </c>
      <c r="J771">
        <v>0</v>
      </c>
      <c r="K771">
        <v>1074</v>
      </c>
      <c r="L771">
        <v>637</v>
      </c>
      <c r="M771" s="12">
        <v>94.406729966846342</v>
      </c>
      <c r="N771" s="12">
        <v>5.5932700331536571</v>
      </c>
      <c r="O771" s="9">
        <v>9.6303480006314987E-3</v>
      </c>
      <c r="P771" s="9">
        <v>1.1727824263064119E-3</v>
      </c>
      <c r="Q771" s="9">
        <v>6.5405173774780671E-3</v>
      </c>
      <c r="R771" s="9">
        <v>0</v>
      </c>
      <c r="S771" s="9">
        <v>2.4222467804867046E-2</v>
      </c>
      <c r="T771" s="9">
        <v>1.4366584722253547E-2</v>
      </c>
    </row>
    <row r="772" spans="1:20" x14ac:dyDescent="0.25">
      <c r="A772">
        <v>18147</v>
      </c>
      <c r="B772" t="s">
        <v>2026</v>
      </c>
      <c r="D772" t="s">
        <v>1049</v>
      </c>
      <c r="E772">
        <v>20610</v>
      </c>
      <c r="F772">
        <v>19938</v>
      </c>
      <c r="G772">
        <v>128</v>
      </c>
      <c r="H772">
        <v>53</v>
      </c>
      <c r="I772">
        <v>47</v>
      </c>
      <c r="J772">
        <v>16</v>
      </c>
      <c r="K772">
        <v>211</v>
      </c>
      <c r="L772">
        <v>217</v>
      </c>
      <c r="M772" s="12">
        <v>96.739446870451246</v>
      </c>
      <c r="N772" s="12">
        <v>3.2605531295487626</v>
      </c>
      <c r="O772" s="9">
        <v>6.2105773896166906E-3</v>
      </c>
      <c r="P772" s="9">
        <v>2.5715672003881612E-3</v>
      </c>
      <c r="Q772" s="9">
        <v>2.2804463852498786E-3</v>
      </c>
      <c r="R772" s="9">
        <v>7.7632217370208632E-4</v>
      </c>
      <c r="S772" s="9">
        <v>1.0237748665696263E-2</v>
      </c>
      <c r="T772" s="9">
        <v>1.0528869480834546E-2</v>
      </c>
    </row>
    <row r="773" spans="1:20" x14ac:dyDescent="0.25">
      <c r="A773">
        <v>18149</v>
      </c>
      <c r="B773" t="s">
        <v>2027</v>
      </c>
      <c r="D773" t="s">
        <v>1049</v>
      </c>
      <c r="E773">
        <v>22966</v>
      </c>
      <c r="F773">
        <v>22167</v>
      </c>
      <c r="G773">
        <v>72</v>
      </c>
      <c r="H773">
        <v>29</v>
      </c>
      <c r="I773">
        <v>117</v>
      </c>
      <c r="J773">
        <v>0</v>
      </c>
      <c r="K773">
        <v>284</v>
      </c>
      <c r="L773">
        <v>297</v>
      </c>
      <c r="M773" s="12">
        <v>96.52094400418008</v>
      </c>
      <c r="N773" s="12">
        <v>3.4790559958199072</v>
      </c>
      <c r="O773" s="9">
        <v>3.1350692327788907E-3</v>
      </c>
      <c r="P773" s="9">
        <v>1.2627362187581643E-3</v>
      </c>
      <c r="Q773" s="9">
        <v>5.0944875032656973E-3</v>
      </c>
      <c r="R773" s="9">
        <v>0</v>
      </c>
      <c r="S773" s="9">
        <v>1.2366106418183401E-2</v>
      </c>
      <c r="T773" s="9">
        <v>1.2932160585212923E-2</v>
      </c>
    </row>
    <row r="774" spans="1:20" x14ac:dyDescent="0.25">
      <c r="A774">
        <v>18151</v>
      </c>
      <c r="B774" t="s">
        <v>2028</v>
      </c>
      <c r="D774" t="s">
        <v>1049</v>
      </c>
      <c r="E774">
        <v>34459</v>
      </c>
      <c r="F774">
        <v>33515</v>
      </c>
      <c r="G774">
        <v>82</v>
      </c>
      <c r="H774">
        <v>25</v>
      </c>
      <c r="I774">
        <v>165</v>
      </c>
      <c r="J774">
        <v>11</v>
      </c>
      <c r="K774">
        <v>73</v>
      </c>
      <c r="L774">
        <v>588</v>
      </c>
      <c r="M774" s="12">
        <v>97.260512493107754</v>
      </c>
      <c r="N774" s="12">
        <v>2.7394875068922486</v>
      </c>
      <c r="O774" s="9">
        <v>2.3796395716648771E-3</v>
      </c>
      <c r="P774" s="9">
        <v>7.2549986941002347E-4</v>
      </c>
      <c r="Q774" s="9">
        <v>4.7882991381061552E-3</v>
      </c>
      <c r="R774" s="9">
        <v>3.1921994254041034E-4</v>
      </c>
      <c r="S774" s="9">
        <v>2.1184596186772688E-3</v>
      </c>
      <c r="T774" s="9">
        <v>1.7063756928523754E-2</v>
      </c>
    </row>
    <row r="775" spans="1:20" x14ac:dyDescent="0.25">
      <c r="A775">
        <v>18153</v>
      </c>
      <c r="B775" t="s">
        <v>2029</v>
      </c>
      <c r="D775" t="s">
        <v>1049</v>
      </c>
      <c r="E775">
        <v>20900</v>
      </c>
      <c r="F775">
        <v>19497</v>
      </c>
      <c r="G775">
        <v>811</v>
      </c>
      <c r="H775">
        <v>36</v>
      </c>
      <c r="I775">
        <v>165</v>
      </c>
      <c r="J775">
        <v>0</v>
      </c>
      <c r="K775">
        <v>48</v>
      </c>
      <c r="L775">
        <v>343</v>
      </c>
      <c r="M775" s="12">
        <v>93.287081339712913</v>
      </c>
      <c r="N775" s="12">
        <v>6.7129186602870821</v>
      </c>
      <c r="O775" s="9">
        <v>3.8803827751196174E-2</v>
      </c>
      <c r="P775" s="9">
        <v>1.7224880382775119E-3</v>
      </c>
      <c r="Q775" s="9">
        <v>7.8947368421052634E-3</v>
      </c>
      <c r="R775" s="9">
        <v>0</v>
      </c>
      <c r="S775" s="9">
        <v>2.2966507177033493E-3</v>
      </c>
      <c r="T775" s="9">
        <v>1.6411483253588516E-2</v>
      </c>
    </row>
    <row r="776" spans="1:20" x14ac:dyDescent="0.25">
      <c r="A776">
        <v>18155</v>
      </c>
      <c r="B776" t="s">
        <v>2030</v>
      </c>
      <c r="D776" t="s">
        <v>1049</v>
      </c>
      <c r="E776">
        <v>10617</v>
      </c>
      <c r="F776">
        <v>10257</v>
      </c>
      <c r="G776">
        <v>87</v>
      </c>
      <c r="H776">
        <v>0</v>
      </c>
      <c r="I776">
        <v>50</v>
      </c>
      <c r="J776">
        <v>0</v>
      </c>
      <c r="K776">
        <v>48</v>
      </c>
      <c r="L776">
        <v>175</v>
      </c>
      <c r="M776" s="12">
        <v>96.609211641706693</v>
      </c>
      <c r="N776" s="12">
        <v>3.3907883582933036</v>
      </c>
      <c r="O776" s="9">
        <v>8.1944051992088162E-3</v>
      </c>
      <c r="P776" s="9">
        <v>0</v>
      </c>
      <c r="Q776" s="9">
        <v>4.7094282754073652E-3</v>
      </c>
      <c r="R776" s="9">
        <v>0</v>
      </c>
      <c r="S776" s="9">
        <v>4.521051144391071E-3</v>
      </c>
      <c r="T776" s="9">
        <v>1.6482998963925778E-2</v>
      </c>
    </row>
    <row r="777" spans="1:20" x14ac:dyDescent="0.25">
      <c r="A777">
        <v>18157</v>
      </c>
      <c r="B777" t="s">
        <v>2031</v>
      </c>
      <c r="D777" t="s">
        <v>1049</v>
      </c>
      <c r="E777">
        <v>186081</v>
      </c>
      <c r="F777">
        <v>154732</v>
      </c>
      <c r="G777">
        <v>8844</v>
      </c>
      <c r="H777">
        <v>319</v>
      </c>
      <c r="I777">
        <v>14891</v>
      </c>
      <c r="J777">
        <v>64</v>
      </c>
      <c r="K777">
        <v>3075</v>
      </c>
      <c r="L777">
        <v>4156</v>
      </c>
      <c r="M777" s="12">
        <v>83.153035506043068</v>
      </c>
      <c r="N777" s="12">
        <v>16.846964493956936</v>
      </c>
      <c r="O777" s="9">
        <v>4.7527689554548828E-2</v>
      </c>
      <c r="P777" s="9">
        <v>1.7143072103008904E-3</v>
      </c>
      <c r="Q777" s="9">
        <v>8.0024290497149098E-2</v>
      </c>
      <c r="R777" s="9">
        <v>3.4393624281898745E-4</v>
      </c>
      <c r="S777" s="9">
        <v>1.6525061666693538E-2</v>
      </c>
      <c r="T777" s="9">
        <v>2.2334359768057997E-2</v>
      </c>
    </row>
    <row r="778" spans="1:20" x14ac:dyDescent="0.25">
      <c r="A778">
        <v>18159</v>
      </c>
      <c r="B778" t="s">
        <v>2032</v>
      </c>
      <c r="D778" t="s">
        <v>1049</v>
      </c>
      <c r="E778">
        <v>15290</v>
      </c>
      <c r="F778">
        <v>14701</v>
      </c>
      <c r="G778">
        <v>29</v>
      </c>
      <c r="H778">
        <v>3</v>
      </c>
      <c r="I778">
        <v>0</v>
      </c>
      <c r="J778">
        <v>56</v>
      </c>
      <c r="K778">
        <v>195</v>
      </c>
      <c r="L778">
        <v>306</v>
      </c>
      <c r="M778" s="12">
        <v>96.147809025506874</v>
      </c>
      <c r="N778" s="12">
        <v>3.8521909744931326</v>
      </c>
      <c r="O778" s="9">
        <v>1.8966644865925442E-3</v>
      </c>
      <c r="P778" s="9">
        <v>1.9620667102681491E-4</v>
      </c>
      <c r="Q778" s="9">
        <v>0</v>
      </c>
      <c r="R778" s="9">
        <v>3.6625245258338785E-3</v>
      </c>
      <c r="S778" s="9">
        <v>1.2753433616742969E-2</v>
      </c>
      <c r="T778" s="9">
        <v>2.0013080444735119E-2</v>
      </c>
    </row>
    <row r="779" spans="1:20" x14ac:dyDescent="0.25">
      <c r="A779">
        <v>18161</v>
      </c>
      <c r="B779" t="s">
        <v>2033</v>
      </c>
      <c r="D779" t="s">
        <v>1049</v>
      </c>
      <c r="E779">
        <v>7225</v>
      </c>
      <c r="F779">
        <v>6925</v>
      </c>
      <c r="G779">
        <v>8</v>
      </c>
      <c r="H779">
        <v>0</v>
      </c>
      <c r="I779">
        <v>34</v>
      </c>
      <c r="J779">
        <v>0</v>
      </c>
      <c r="K779">
        <v>1</v>
      </c>
      <c r="L779">
        <v>257</v>
      </c>
      <c r="M779" s="12">
        <v>95.847750865051907</v>
      </c>
      <c r="N779" s="12">
        <v>4.1522491349480966</v>
      </c>
      <c r="O779" s="9">
        <v>1.1072664359861593E-3</v>
      </c>
      <c r="P779" s="9">
        <v>0</v>
      </c>
      <c r="Q779" s="9">
        <v>4.7058823529411761E-3</v>
      </c>
      <c r="R779" s="9">
        <v>0</v>
      </c>
      <c r="S779" s="9">
        <v>1.3840830449826991E-4</v>
      </c>
      <c r="T779" s="9">
        <v>3.5570934256055363E-2</v>
      </c>
    </row>
    <row r="780" spans="1:20" x14ac:dyDescent="0.25">
      <c r="A780">
        <v>18163</v>
      </c>
      <c r="B780" t="s">
        <v>2034</v>
      </c>
      <c r="D780" t="s">
        <v>1049</v>
      </c>
      <c r="E780">
        <v>181831</v>
      </c>
      <c r="F780">
        <v>155761</v>
      </c>
      <c r="G780">
        <v>16632</v>
      </c>
      <c r="H780">
        <v>374</v>
      </c>
      <c r="I780">
        <v>2246</v>
      </c>
      <c r="J780">
        <v>261</v>
      </c>
      <c r="K780">
        <v>1766</v>
      </c>
      <c r="L780">
        <v>4791</v>
      </c>
      <c r="M780" s="12">
        <v>85.662510792989096</v>
      </c>
      <c r="N780" s="12">
        <v>14.337489207010906</v>
      </c>
      <c r="O780" s="9">
        <v>9.1469551396626533E-2</v>
      </c>
      <c r="P780" s="9">
        <v>2.0568549917230833E-3</v>
      </c>
      <c r="Q780" s="9">
        <v>1.2352129174893169E-2</v>
      </c>
      <c r="R780" s="9">
        <v>1.435398804384291E-3</v>
      </c>
      <c r="S780" s="9">
        <v>9.7123152817726356E-3</v>
      </c>
      <c r="T780" s="9">
        <v>2.6348642420709341E-2</v>
      </c>
    </row>
    <row r="781" spans="1:20" x14ac:dyDescent="0.25">
      <c r="A781">
        <v>18165</v>
      </c>
      <c r="B781" t="s">
        <v>2035</v>
      </c>
      <c r="D781" t="s">
        <v>1049</v>
      </c>
      <c r="E781">
        <v>15644</v>
      </c>
      <c r="F781">
        <v>15321</v>
      </c>
      <c r="G781">
        <v>66</v>
      </c>
      <c r="H781">
        <v>43</v>
      </c>
      <c r="I781">
        <v>31</v>
      </c>
      <c r="J781">
        <v>0</v>
      </c>
      <c r="K781">
        <v>34</v>
      </c>
      <c r="L781">
        <v>149</v>
      </c>
      <c r="M781" s="12">
        <v>97.935310662234727</v>
      </c>
      <c r="N781" s="12">
        <v>2.0646893377652775</v>
      </c>
      <c r="O781" s="9">
        <v>4.2188698542572232E-3</v>
      </c>
      <c r="P781" s="9">
        <v>2.7486576323191001E-3</v>
      </c>
      <c r="Q781" s="9">
        <v>1.9815903860905138E-3</v>
      </c>
      <c r="R781" s="9">
        <v>0</v>
      </c>
      <c r="S781" s="9">
        <v>2.1733571976476603E-3</v>
      </c>
      <c r="T781" s="9">
        <v>9.5244183073382761E-3</v>
      </c>
    </row>
    <row r="782" spans="1:20" x14ac:dyDescent="0.25">
      <c r="A782">
        <v>18167</v>
      </c>
      <c r="B782" t="s">
        <v>2036</v>
      </c>
      <c r="D782" t="s">
        <v>1049</v>
      </c>
      <c r="E782">
        <v>107723</v>
      </c>
      <c r="F782">
        <v>94177</v>
      </c>
      <c r="G782">
        <v>6639</v>
      </c>
      <c r="H782">
        <v>206</v>
      </c>
      <c r="I782">
        <v>2031</v>
      </c>
      <c r="J782">
        <v>44</v>
      </c>
      <c r="K782">
        <v>706</v>
      </c>
      <c r="L782">
        <v>3920</v>
      </c>
      <c r="M782" s="12">
        <v>87.425155259322523</v>
      </c>
      <c r="N782" s="12">
        <v>12.574844740677479</v>
      </c>
      <c r="O782" s="9">
        <v>6.1630292509491938E-2</v>
      </c>
      <c r="P782" s="9">
        <v>1.9123121338989817E-3</v>
      </c>
      <c r="Q782" s="9">
        <v>1.8853912349266172E-2</v>
      </c>
      <c r="R782" s="9">
        <v>4.084550188910446E-4</v>
      </c>
      <c r="S782" s="9">
        <v>6.5538464394790342E-3</v>
      </c>
      <c r="T782" s="9">
        <v>3.6389628955747613E-2</v>
      </c>
    </row>
    <row r="783" spans="1:20" x14ac:dyDescent="0.25">
      <c r="A783">
        <v>18169</v>
      </c>
      <c r="B783" t="s">
        <v>2037</v>
      </c>
      <c r="D783" t="s">
        <v>1049</v>
      </c>
      <c r="E783">
        <v>31848</v>
      </c>
      <c r="F783">
        <v>30493</v>
      </c>
      <c r="G783">
        <v>279</v>
      </c>
      <c r="H783">
        <v>217</v>
      </c>
      <c r="I783">
        <v>66</v>
      </c>
      <c r="J783">
        <v>0</v>
      </c>
      <c r="K783">
        <v>344</v>
      </c>
      <c r="L783">
        <v>449</v>
      </c>
      <c r="M783" s="12">
        <v>95.745415724692279</v>
      </c>
      <c r="N783" s="12">
        <v>4.2545842753077112</v>
      </c>
      <c r="O783" s="9">
        <v>8.7603617181612661E-3</v>
      </c>
      <c r="P783" s="9">
        <v>6.8136146696809851E-3</v>
      </c>
      <c r="Q783" s="9">
        <v>2.0723436322532028E-3</v>
      </c>
      <c r="R783" s="9">
        <v>0</v>
      </c>
      <c r="S783" s="9">
        <v>1.0801306204471239E-2</v>
      </c>
      <c r="T783" s="9">
        <v>1.4098216528510425E-2</v>
      </c>
    </row>
    <row r="784" spans="1:20" x14ac:dyDescent="0.25">
      <c r="A784">
        <v>18171</v>
      </c>
      <c r="B784" t="s">
        <v>2038</v>
      </c>
      <c r="D784" t="s">
        <v>1049</v>
      </c>
      <c r="E784">
        <v>8269</v>
      </c>
      <c r="F784">
        <v>8100</v>
      </c>
      <c r="G784">
        <v>39</v>
      </c>
      <c r="H784">
        <v>20</v>
      </c>
      <c r="I784">
        <v>1</v>
      </c>
      <c r="J784">
        <v>0</v>
      </c>
      <c r="K784">
        <v>9</v>
      </c>
      <c r="L784">
        <v>100</v>
      </c>
      <c r="M784" s="12">
        <v>97.956222034103277</v>
      </c>
      <c r="N784" s="12">
        <v>2.0437779658967226</v>
      </c>
      <c r="O784" s="9">
        <v>4.7164106905308988E-3</v>
      </c>
      <c r="P784" s="9">
        <v>2.4186721489902045E-3</v>
      </c>
      <c r="Q784" s="9">
        <v>1.2093360744951022E-4</v>
      </c>
      <c r="R784" s="9">
        <v>0</v>
      </c>
      <c r="S784" s="9">
        <v>1.0884024670455919E-3</v>
      </c>
      <c r="T784" s="9">
        <v>1.2093360744951022E-2</v>
      </c>
    </row>
    <row r="785" spans="1:20" x14ac:dyDescent="0.25">
      <c r="A785">
        <v>18173</v>
      </c>
      <c r="B785" t="s">
        <v>2039</v>
      </c>
      <c r="D785" t="s">
        <v>1049</v>
      </c>
      <c r="E785">
        <v>61581</v>
      </c>
      <c r="F785">
        <v>57941</v>
      </c>
      <c r="G785">
        <v>968</v>
      </c>
      <c r="H785">
        <v>108</v>
      </c>
      <c r="I785">
        <v>1519</v>
      </c>
      <c r="J785">
        <v>14</v>
      </c>
      <c r="K785">
        <v>229</v>
      </c>
      <c r="L785">
        <v>802</v>
      </c>
      <c r="M785" s="12">
        <v>94.08908591935824</v>
      </c>
      <c r="N785" s="12">
        <v>5.9109140806417564</v>
      </c>
      <c r="O785" s="9">
        <v>1.5719134148519835E-2</v>
      </c>
      <c r="P785" s="9">
        <v>1.7537876942563453E-3</v>
      </c>
      <c r="Q785" s="9">
        <v>2.4666699144216559E-2</v>
      </c>
      <c r="R785" s="9">
        <v>2.2734284925545216E-4</v>
      </c>
      <c r="S785" s="9">
        <v>3.7186794628213246E-3</v>
      </c>
      <c r="T785" s="9">
        <v>1.3023497507348046E-2</v>
      </c>
    </row>
    <row r="786" spans="1:20" x14ac:dyDescent="0.25">
      <c r="A786">
        <v>18175</v>
      </c>
      <c r="B786" t="s">
        <v>2040</v>
      </c>
      <c r="D786" t="s">
        <v>1049</v>
      </c>
      <c r="E786">
        <v>27807</v>
      </c>
      <c r="F786">
        <v>27306</v>
      </c>
      <c r="G786">
        <v>25</v>
      </c>
      <c r="H786">
        <v>89</v>
      </c>
      <c r="I786">
        <v>48</v>
      </c>
      <c r="J786">
        <v>0</v>
      </c>
      <c r="K786">
        <v>22</v>
      </c>
      <c r="L786">
        <v>317</v>
      </c>
      <c r="M786" s="12">
        <v>98.198295393246298</v>
      </c>
      <c r="N786" s="12">
        <v>1.801704606753695</v>
      </c>
      <c r="O786" s="9">
        <v>8.990541949868738E-4</v>
      </c>
      <c r="P786" s="9">
        <v>3.2006329341532709E-3</v>
      </c>
      <c r="Q786" s="9">
        <v>1.7261840543747978E-3</v>
      </c>
      <c r="R786" s="9">
        <v>0</v>
      </c>
      <c r="S786" s="9">
        <v>7.911676915884489E-4</v>
      </c>
      <c r="T786" s="9">
        <v>1.1400007192433561E-2</v>
      </c>
    </row>
    <row r="787" spans="1:20" x14ac:dyDescent="0.25">
      <c r="A787">
        <v>18177</v>
      </c>
      <c r="B787" t="s">
        <v>2041</v>
      </c>
      <c r="D787" t="s">
        <v>1049</v>
      </c>
      <c r="E787">
        <v>66972</v>
      </c>
      <c r="F787">
        <v>60305</v>
      </c>
      <c r="G787">
        <v>3438</v>
      </c>
      <c r="H787">
        <v>124</v>
      </c>
      <c r="I787">
        <v>664</v>
      </c>
      <c r="J787">
        <v>0</v>
      </c>
      <c r="K787">
        <v>733</v>
      </c>
      <c r="L787">
        <v>1708</v>
      </c>
      <c r="M787" s="12">
        <v>90.04509347189871</v>
      </c>
      <c r="N787" s="12">
        <v>9.9549065281012954</v>
      </c>
      <c r="O787" s="9">
        <v>5.133488622110733E-2</v>
      </c>
      <c r="P787" s="9">
        <v>1.8515200382249299E-3</v>
      </c>
      <c r="Q787" s="9">
        <v>9.9145911724302701E-3</v>
      </c>
      <c r="R787" s="9">
        <v>0</v>
      </c>
      <c r="S787" s="9">
        <v>1.0944872484023174E-2</v>
      </c>
      <c r="T787" s="9">
        <v>2.5503195365227257E-2</v>
      </c>
    </row>
    <row r="788" spans="1:20" x14ac:dyDescent="0.25">
      <c r="A788">
        <v>18179</v>
      </c>
      <c r="B788" t="s">
        <v>2042</v>
      </c>
      <c r="D788" t="s">
        <v>1049</v>
      </c>
      <c r="E788">
        <v>27832</v>
      </c>
      <c r="F788">
        <v>26887</v>
      </c>
      <c r="G788">
        <v>227</v>
      </c>
      <c r="H788">
        <v>47</v>
      </c>
      <c r="I788">
        <v>142</v>
      </c>
      <c r="J788">
        <v>0</v>
      </c>
      <c r="K788">
        <v>277</v>
      </c>
      <c r="L788">
        <v>252</v>
      </c>
      <c r="M788" s="12">
        <v>96.604627766599592</v>
      </c>
      <c r="N788" s="12">
        <v>3.3953722334004026</v>
      </c>
      <c r="O788" s="9">
        <v>8.156079333141707E-3</v>
      </c>
      <c r="P788" s="9">
        <v>1.6887036504742742E-3</v>
      </c>
      <c r="Q788" s="9">
        <v>5.1020408163265302E-3</v>
      </c>
      <c r="R788" s="9">
        <v>0</v>
      </c>
      <c r="S788" s="9">
        <v>9.9525725783271048E-3</v>
      </c>
      <c r="T788" s="9">
        <v>9.0543259557344068E-3</v>
      </c>
    </row>
    <row r="789" spans="1:20" x14ac:dyDescent="0.25">
      <c r="A789">
        <v>18181</v>
      </c>
      <c r="B789" t="s">
        <v>2043</v>
      </c>
      <c r="D789" t="s">
        <v>1049</v>
      </c>
      <c r="E789">
        <v>24279</v>
      </c>
      <c r="F789">
        <v>22329</v>
      </c>
      <c r="G789">
        <v>112</v>
      </c>
      <c r="H789">
        <v>61</v>
      </c>
      <c r="I789">
        <v>45</v>
      </c>
      <c r="J789">
        <v>0</v>
      </c>
      <c r="K789">
        <v>1322</v>
      </c>
      <c r="L789">
        <v>410</v>
      </c>
      <c r="M789" s="12">
        <v>91.968367725194611</v>
      </c>
      <c r="N789" s="12">
        <v>8.0316322748053874</v>
      </c>
      <c r="O789" s="9">
        <v>4.6130400757856587E-3</v>
      </c>
      <c r="P789" s="9">
        <v>2.5124593269904034E-3</v>
      </c>
      <c r="Q789" s="9">
        <v>1.8534536018781664E-3</v>
      </c>
      <c r="R789" s="9">
        <v>0</v>
      </c>
      <c r="S789" s="9">
        <v>5.4450348037398573E-2</v>
      </c>
      <c r="T789" s="9">
        <v>1.6887021706001072E-2</v>
      </c>
    </row>
    <row r="790" spans="1:20" x14ac:dyDescent="0.25">
      <c r="A790">
        <v>18183</v>
      </c>
      <c r="B790" t="s">
        <v>2044</v>
      </c>
      <c r="D790" t="s">
        <v>1049</v>
      </c>
      <c r="E790">
        <v>33481</v>
      </c>
      <c r="F790">
        <v>32330</v>
      </c>
      <c r="G790">
        <v>146</v>
      </c>
      <c r="H790">
        <v>105</v>
      </c>
      <c r="I790">
        <v>171</v>
      </c>
      <c r="J790">
        <v>0</v>
      </c>
      <c r="K790">
        <v>87</v>
      </c>
      <c r="L790">
        <v>642</v>
      </c>
      <c r="M790" s="12">
        <v>96.562229324094261</v>
      </c>
      <c r="N790" s="12">
        <v>3.4377706759057371</v>
      </c>
      <c r="O790" s="9">
        <v>4.3606821779516745E-3</v>
      </c>
      <c r="P790" s="9">
        <v>3.1361070457871631E-3</v>
      </c>
      <c r="Q790" s="9">
        <v>5.1073743317105224E-3</v>
      </c>
      <c r="R790" s="9">
        <v>0</v>
      </c>
      <c r="S790" s="9">
        <v>2.5984886950807919E-3</v>
      </c>
      <c r="T790" s="9">
        <v>1.9175054508527224E-2</v>
      </c>
    </row>
    <row r="791" spans="1:20" x14ac:dyDescent="0.25">
      <c r="A791">
        <v>19001</v>
      </c>
      <c r="B791" t="s">
        <v>2045</v>
      </c>
      <c r="D791" t="s">
        <v>1049</v>
      </c>
      <c r="E791">
        <v>7192</v>
      </c>
      <c r="F791">
        <v>7045</v>
      </c>
      <c r="G791">
        <v>24</v>
      </c>
      <c r="H791">
        <v>0</v>
      </c>
      <c r="I791">
        <v>36</v>
      </c>
      <c r="J791">
        <v>0</v>
      </c>
      <c r="K791">
        <v>8</v>
      </c>
      <c r="L791">
        <v>79</v>
      </c>
      <c r="M791" s="12">
        <v>97.956062291434932</v>
      </c>
      <c r="N791" s="12">
        <v>2.0439377085650725</v>
      </c>
      <c r="O791" s="9">
        <v>3.3370411568409346E-3</v>
      </c>
      <c r="P791" s="9">
        <v>0</v>
      </c>
      <c r="Q791" s="9">
        <v>5.0055617352614016E-3</v>
      </c>
      <c r="R791" s="9">
        <v>0</v>
      </c>
      <c r="S791" s="9">
        <v>1.1123470522803114E-3</v>
      </c>
      <c r="T791" s="9">
        <v>1.0984427141268075E-2</v>
      </c>
    </row>
    <row r="792" spans="1:20" x14ac:dyDescent="0.25">
      <c r="A792">
        <v>19003</v>
      </c>
      <c r="B792" t="s">
        <v>2046</v>
      </c>
      <c r="D792" t="s">
        <v>1049</v>
      </c>
      <c r="E792">
        <v>3785</v>
      </c>
      <c r="F792">
        <v>3686</v>
      </c>
      <c r="G792">
        <v>16</v>
      </c>
      <c r="H792">
        <v>7</v>
      </c>
      <c r="I792">
        <v>21</v>
      </c>
      <c r="J792">
        <v>0</v>
      </c>
      <c r="K792">
        <v>17</v>
      </c>
      <c r="L792">
        <v>38</v>
      </c>
      <c r="M792" s="12">
        <v>97.384412153236454</v>
      </c>
      <c r="N792" s="12">
        <v>2.6155878467635403</v>
      </c>
      <c r="O792" s="9">
        <v>4.2272126816380448E-3</v>
      </c>
      <c r="P792" s="9">
        <v>1.8494055482166448E-3</v>
      </c>
      <c r="Q792" s="9">
        <v>5.548216644649934E-3</v>
      </c>
      <c r="R792" s="9">
        <v>0</v>
      </c>
      <c r="S792" s="9">
        <v>4.4914134742404226E-3</v>
      </c>
      <c r="T792" s="9">
        <v>1.0039630118890357E-2</v>
      </c>
    </row>
    <row r="793" spans="1:20" x14ac:dyDescent="0.25">
      <c r="A793">
        <v>19005</v>
      </c>
      <c r="B793" t="s">
        <v>2047</v>
      </c>
      <c r="D793" t="s">
        <v>1049</v>
      </c>
      <c r="E793">
        <v>13940</v>
      </c>
      <c r="F793">
        <v>13493</v>
      </c>
      <c r="G793">
        <v>132</v>
      </c>
      <c r="H793">
        <v>19</v>
      </c>
      <c r="I793">
        <v>40</v>
      </c>
      <c r="J793">
        <v>3</v>
      </c>
      <c r="K793">
        <v>41</v>
      </c>
      <c r="L793">
        <v>212</v>
      </c>
      <c r="M793" s="12">
        <v>96.793400286944049</v>
      </c>
      <c r="N793" s="12">
        <v>3.206599713055954</v>
      </c>
      <c r="O793" s="9">
        <v>9.4691535150645632E-3</v>
      </c>
      <c r="P793" s="9">
        <v>1.3629842180774749E-3</v>
      </c>
      <c r="Q793" s="9">
        <v>2.8694404591104736E-3</v>
      </c>
      <c r="R793" s="9">
        <v>2.152080344332855E-4</v>
      </c>
      <c r="S793" s="9">
        <v>2.9411764705882353E-3</v>
      </c>
      <c r="T793" s="9">
        <v>1.5208034433285509E-2</v>
      </c>
    </row>
    <row r="794" spans="1:20" x14ac:dyDescent="0.25">
      <c r="A794">
        <v>19007</v>
      </c>
      <c r="B794" t="s">
        <v>2048</v>
      </c>
      <c r="D794" t="s">
        <v>1049</v>
      </c>
      <c r="E794">
        <v>12547</v>
      </c>
      <c r="F794">
        <v>12222</v>
      </c>
      <c r="G794">
        <v>74</v>
      </c>
      <c r="H794">
        <v>17</v>
      </c>
      <c r="I794">
        <v>68</v>
      </c>
      <c r="J794">
        <v>0</v>
      </c>
      <c r="K794">
        <v>7</v>
      </c>
      <c r="L794">
        <v>159</v>
      </c>
      <c r="M794" s="12">
        <v>97.409739379931466</v>
      </c>
      <c r="N794" s="12">
        <v>2.5902606200685421</v>
      </c>
      <c r="O794" s="9">
        <v>5.8978241810791424E-3</v>
      </c>
      <c r="P794" s="9">
        <v>1.3549055551127761E-3</v>
      </c>
      <c r="Q794" s="9">
        <v>5.4196222204511042E-3</v>
      </c>
      <c r="R794" s="9">
        <v>0</v>
      </c>
      <c r="S794" s="9">
        <v>5.5790228739937837E-4</v>
      </c>
      <c r="T794" s="9">
        <v>1.2672351956643022E-2</v>
      </c>
    </row>
    <row r="795" spans="1:20" x14ac:dyDescent="0.25">
      <c r="A795">
        <v>19009</v>
      </c>
      <c r="B795" t="s">
        <v>2049</v>
      </c>
      <c r="D795" t="s">
        <v>1049</v>
      </c>
      <c r="E795">
        <v>5711</v>
      </c>
      <c r="F795">
        <v>5559</v>
      </c>
      <c r="G795">
        <v>34</v>
      </c>
      <c r="H795">
        <v>1</v>
      </c>
      <c r="I795">
        <v>26</v>
      </c>
      <c r="J795">
        <v>0</v>
      </c>
      <c r="K795">
        <v>0</v>
      </c>
      <c r="L795">
        <v>91</v>
      </c>
      <c r="M795" s="12">
        <v>97.338469620031518</v>
      </c>
      <c r="N795" s="12">
        <v>2.661530379968482</v>
      </c>
      <c r="O795" s="9">
        <v>5.9534232183505514E-3</v>
      </c>
      <c r="P795" s="9">
        <v>1.7510068289266329E-4</v>
      </c>
      <c r="Q795" s="9">
        <v>4.5526177552092451E-3</v>
      </c>
      <c r="R795" s="9">
        <v>0</v>
      </c>
      <c r="S795" s="9">
        <v>0</v>
      </c>
      <c r="T795" s="9">
        <v>1.5934162143232358E-2</v>
      </c>
    </row>
    <row r="796" spans="1:20" x14ac:dyDescent="0.25">
      <c r="A796">
        <v>19011</v>
      </c>
      <c r="B796" t="s">
        <v>2050</v>
      </c>
      <c r="D796" t="s">
        <v>1049</v>
      </c>
      <c r="E796">
        <v>25646</v>
      </c>
      <c r="F796">
        <v>25070</v>
      </c>
      <c r="G796">
        <v>174</v>
      </c>
      <c r="H796">
        <v>33</v>
      </c>
      <c r="I796">
        <v>89</v>
      </c>
      <c r="J796">
        <v>0</v>
      </c>
      <c r="K796">
        <v>51</v>
      </c>
      <c r="L796">
        <v>229</v>
      </c>
      <c r="M796" s="12">
        <v>97.754035717070892</v>
      </c>
      <c r="N796" s="12">
        <v>2.2459642829291115</v>
      </c>
      <c r="O796" s="9">
        <v>6.7846837713483581E-3</v>
      </c>
      <c r="P796" s="9">
        <v>1.2867503704281369E-3</v>
      </c>
      <c r="Q796" s="9">
        <v>3.4703267566092177E-3</v>
      </c>
      <c r="R796" s="9">
        <v>0</v>
      </c>
      <c r="S796" s="9">
        <v>1.9886142088434843E-3</v>
      </c>
      <c r="T796" s="9">
        <v>8.9292677220619201E-3</v>
      </c>
    </row>
    <row r="797" spans="1:20" x14ac:dyDescent="0.25">
      <c r="A797">
        <v>19013</v>
      </c>
      <c r="B797" t="s">
        <v>2051</v>
      </c>
      <c r="D797" t="s">
        <v>1049</v>
      </c>
      <c r="E797">
        <v>132960</v>
      </c>
      <c r="F797">
        <v>112631</v>
      </c>
      <c r="G797">
        <v>11811</v>
      </c>
      <c r="H797">
        <v>441</v>
      </c>
      <c r="I797">
        <v>2733</v>
      </c>
      <c r="J797">
        <v>317</v>
      </c>
      <c r="K797">
        <v>1960</v>
      </c>
      <c r="L797">
        <v>3067</v>
      </c>
      <c r="M797" s="12">
        <v>84.710439229843558</v>
      </c>
      <c r="N797" s="12">
        <v>15.289560770156438</v>
      </c>
      <c r="O797" s="9">
        <v>8.8831227436823104E-2</v>
      </c>
      <c r="P797" s="9">
        <v>3.3167870036101082E-3</v>
      </c>
      <c r="Q797" s="9">
        <v>2.0555054151624549E-2</v>
      </c>
      <c r="R797" s="9">
        <v>2.384175691937425E-3</v>
      </c>
      <c r="S797" s="9">
        <v>1.4741275571600482E-2</v>
      </c>
      <c r="T797" s="9">
        <v>2.3067087845968712E-2</v>
      </c>
    </row>
    <row r="798" spans="1:20" x14ac:dyDescent="0.25">
      <c r="A798">
        <v>19015</v>
      </c>
      <c r="B798" t="s">
        <v>2052</v>
      </c>
      <c r="D798" t="s">
        <v>1049</v>
      </c>
      <c r="E798">
        <v>26381</v>
      </c>
      <c r="F798">
        <v>25493</v>
      </c>
      <c r="G798">
        <v>108</v>
      </c>
      <c r="H798">
        <v>72</v>
      </c>
      <c r="I798">
        <v>99</v>
      </c>
      <c r="J798">
        <v>172</v>
      </c>
      <c r="K798">
        <v>67</v>
      </c>
      <c r="L798">
        <v>370</v>
      </c>
      <c r="M798" s="12">
        <v>96.633941093969142</v>
      </c>
      <c r="N798" s="12">
        <v>3.3660589060308554</v>
      </c>
      <c r="O798" s="9">
        <v>4.0938554262537436E-3</v>
      </c>
      <c r="P798" s="9">
        <v>2.7292369508358288E-3</v>
      </c>
      <c r="Q798" s="9">
        <v>3.7527008073992645E-3</v>
      </c>
      <c r="R798" s="9">
        <v>6.519843826996702E-3</v>
      </c>
      <c r="S798" s="9">
        <v>2.5397066070277853E-3</v>
      </c>
      <c r="T798" s="9">
        <v>1.4025245441795231E-2</v>
      </c>
    </row>
    <row r="799" spans="1:20" x14ac:dyDescent="0.25">
      <c r="A799">
        <v>19017</v>
      </c>
      <c r="B799" t="s">
        <v>2053</v>
      </c>
      <c r="D799" t="s">
        <v>1049</v>
      </c>
      <c r="E799">
        <v>24741</v>
      </c>
      <c r="F799">
        <v>23770</v>
      </c>
      <c r="G799">
        <v>234</v>
      </c>
      <c r="H799">
        <v>52</v>
      </c>
      <c r="I799">
        <v>274</v>
      </c>
      <c r="J799">
        <v>4</v>
      </c>
      <c r="K799">
        <v>111</v>
      </c>
      <c r="L799">
        <v>296</v>
      </c>
      <c r="M799" s="12">
        <v>96.075340527868718</v>
      </c>
      <c r="N799" s="12">
        <v>3.9246594721312804</v>
      </c>
      <c r="O799" s="9">
        <v>9.4579847217169874E-3</v>
      </c>
      <c r="P799" s="9">
        <v>2.1017743826037753E-3</v>
      </c>
      <c r="Q799" s="9">
        <v>1.1074734246796815E-2</v>
      </c>
      <c r="R799" s="9">
        <v>1.616749525079827E-4</v>
      </c>
      <c r="S799" s="9">
        <v>4.4864799320965196E-3</v>
      </c>
      <c r="T799" s="9">
        <v>1.196394648559072E-2</v>
      </c>
    </row>
    <row r="800" spans="1:20" x14ac:dyDescent="0.25">
      <c r="A800">
        <v>19019</v>
      </c>
      <c r="B800" t="s">
        <v>2054</v>
      </c>
      <c r="D800" t="s">
        <v>1049</v>
      </c>
      <c r="E800">
        <v>21101</v>
      </c>
      <c r="F800">
        <v>20619</v>
      </c>
      <c r="G800">
        <v>70</v>
      </c>
      <c r="H800">
        <v>61</v>
      </c>
      <c r="I800">
        <v>117</v>
      </c>
      <c r="J800">
        <v>0</v>
      </c>
      <c r="K800">
        <v>21</v>
      </c>
      <c r="L800">
        <v>213</v>
      </c>
      <c r="M800" s="12">
        <v>97.715748068811905</v>
      </c>
      <c r="N800" s="12">
        <v>2.2842519311880953</v>
      </c>
      <c r="O800" s="9">
        <v>3.3173783233022133E-3</v>
      </c>
      <c r="P800" s="9">
        <v>2.8908582531633571E-3</v>
      </c>
      <c r="Q800" s="9">
        <v>5.5447609118051281E-3</v>
      </c>
      <c r="R800" s="9">
        <v>0</v>
      </c>
      <c r="S800" s="9">
        <v>9.952134969906639E-4</v>
      </c>
      <c r="T800" s="9">
        <v>1.0094308326619592E-2</v>
      </c>
    </row>
    <row r="801" spans="1:20" x14ac:dyDescent="0.25">
      <c r="A801">
        <v>19021</v>
      </c>
      <c r="B801" t="s">
        <v>2055</v>
      </c>
      <c r="D801" t="s">
        <v>1049</v>
      </c>
      <c r="E801">
        <v>20369</v>
      </c>
      <c r="F801">
        <v>15899</v>
      </c>
      <c r="G801">
        <v>543</v>
      </c>
      <c r="H801">
        <v>4</v>
      </c>
      <c r="I801">
        <v>1849</v>
      </c>
      <c r="J801">
        <v>256</v>
      </c>
      <c r="K801">
        <v>1635</v>
      </c>
      <c r="L801">
        <v>183</v>
      </c>
      <c r="M801" s="12">
        <v>78.054887328783934</v>
      </c>
      <c r="N801" s="12">
        <v>21.945112671216062</v>
      </c>
      <c r="O801" s="9">
        <v>2.6658157003289312E-2</v>
      </c>
      <c r="P801" s="9">
        <v>1.9637684716971869E-4</v>
      </c>
      <c r="Q801" s="9">
        <v>9.0775197604202468E-2</v>
      </c>
      <c r="R801" s="9">
        <v>1.2568118218861996E-2</v>
      </c>
      <c r="S801" s="9">
        <v>8.0269036280622513E-2</v>
      </c>
      <c r="T801" s="9">
        <v>8.9842407580146295E-3</v>
      </c>
    </row>
    <row r="802" spans="1:20" x14ac:dyDescent="0.25">
      <c r="A802">
        <v>19023</v>
      </c>
      <c r="B802" t="s">
        <v>2056</v>
      </c>
      <c r="D802" t="s">
        <v>1049</v>
      </c>
      <c r="E802">
        <v>14822</v>
      </c>
      <c r="F802">
        <v>14488</v>
      </c>
      <c r="G802">
        <v>36</v>
      </c>
      <c r="H802">
        <v>48</v>
      </c>
      <c r="I802">
        <v>63</v>
      </c>
      <c r="J802">
        <v>9</v>
      </c>
      <c r="K802">
        <v>8</v>
      </c>
      <c r="L802">
        <v>170</v>
      </c>
      <c r="M802" s="12">
        <v>97.746592902442316</v>
      </c>
      <c r="N802" s="12">
        <v>2.2534070975576843</v>
      </c>
      <c r="O802" s="9">
        <v>2.4288220213196598E-3</v>
      </c>
      <c r="P802" s="9">
        <v>3.2384293617595465E-3</v>
      </c>
      <c r="Q802" s="9">
        <v>4.2504385373094049E-3</v>
      </c>
      <c r="R802" s="9">
        <v>6.0720550532991494E-4</v>
      </c>
      <c r="S802" s="9">
        <v>5.3973822695992449E-4</v>
      </c>
      <c r="T802" s="9">
        <v>1.1469437322898395E-2</v>
      </c>
    </row>
    <row r="803" spans="1:20" x14ac:dyDescent="0.25">
      <c r="A803">
        <v>19025</v>
      </c>
      <c r="B803" t="s">
        <v>2057</v>
      </c>
      <c r="D803" t="s">
        <v>1049</v>
      </c>
      <c r="E803">
        <v>9814</v>
      </c>
      <c r="F803">
        <v>9417</v>
      </c>
      <c r="G803">
        <v>175</v>
      </c>
      <c r="H803">
        <v>33</v>
      </c>
      <c r="I803">
        <v>31</v>
      </c>
      <c r="J803">
        <v>0</v>
      </c>
      <c r="K803">
        <v>35</v>
      </c>
      <c r="L803">
        <v>123</v>
      </c>
      <c r="M803" s="12">
        <v>95.954758508253519</v>
      </c>
      <c r="N803" s="12">
        <v>4.0452414917464843</v>
      </c>
      <c r="O803" s="9">
        <v>1.783166904422254E-2</v>
      </c>
      <c r="P803" s="9">
        <v>3.3625433054819643E-3</v>
      </c>
      <c r="Q803" s="9">
        <v>3.1587528021194211E-3</v>
      </c>
      <c r="R803" s="9">
        <v>0</v>
      </c>
      <c r="S803" s="9">
        <v>3.566333808844508E-3</v>
      </c>
      <c r="T803" s="9">
        <v>1.2533115956796414E-2</v>
      </c>
    </row>
    <row r="804" spans="1:20" x14ac:dyDescent="0.25">
      <c r="A804">
        <v>19027</v>
      </c>
      <c r="B804" t="s">
        <v>2058</v>
      </c>
      <c r="D804" t="s">
        <v>1049</v>
      </c>
      <c r="E804">
        <v>20428</v>
      </c>
      <c r="F804">
        <v>19846</v>
      </c>
      <c r="G804">
        <v>301</v>
      </c>
      <c r="H804">
        <v>17</v>
      </c>
      <c r="I804">
        <v>31</v>
      </c>
      <c r="J804">
        <v>0</v>
      </c>
      <c r="K804">
        <v>89</v>
      </c>
      <c r="L804">
        <v>144</v>
      </c>
      <c r="M804" s="12">
        <v>97.150969257881343</v>
      </c>
      <c r="N804" s="12">
        <v>2.8490307421186607</v>
      </c>
      <c r="O804" s="9">
        <v>1.4734677893087918E-2</v>
      </c>
      <c r="P804" s="9">
        <v>8.3219111024084589E-4</v>
      </c>
      <c r="Q804" s="9">
        <v>1.5175249657333073E-3</v>
      </c>
      <c r="R804" s="9">
        <v>0</v>
      </c>
      <c r="S804" s="9">
        <v>4.3567652242020756E-3</v>
      </c>
      <c r="T804" s="9">
        <v>7.0491482279224594E-3</v>
      </c>
    </row>
    <row r="805" spans="1:20" x14ac:dyDescent="0.25">
      <c r="A805">
        <v>19029</v>
      </c>
      <c r="B805" t="s">
        <v>2059</v>
      </c>
      <c r="D805" t="s">
        <v>1049</v>
      </c>
      <c r="E805">
        <v>13327</v>
      </c>
      <c r="F805">
        <v>12985</v>
      </c>
      <c r="G805">
        <v>38</v>
      </c>
      <c r="H805">
        <v>41</v>
      </c>
      <c r="I805">
        <v>74</v>
      </c>
      <c r="J805">
        <v>21</v>
      </c>
      <c r="K805">
        <v>48</v>
      </c>
      <c r="L805">
        <v>120</v>
      </c>
      <c r="M805" s="12">
        <v>97.433781045996852</v>
      </c>
      <c r="N805" s="12">
        <v>2.5662189540031513</v>
      </c>
      <c r="O805" s="9">
        <v>2.8513543933368348E-3</v>
      </c>
      <c r="P805" s="9">
        <v>3.0764613191265849E-3</v>
      </c>
      <c r="Q805" s="9">
        <v>5.5526375028138366E-3</v>
      </c>
      <c r="R805" s="9">
        <v>1.5757484805282509E-3</v>
      </c>
      <c r="S805" s="9">
        <v>3.601710812636002E-3</v>
      </c>
      <c r="T805" s="9">
        <v>9.0042770315900047E-3</v>
      </c>
    </row>
    <row r="806" spans="1:20" x14ac:dyDescent="0.25">
      <c r="A806">
        <v>19031</v>
      </c>
      <c r="B806" t="s">
        <v>2060</v>
      </c>
      <c r="D806" t="s">
        <v>1049</v>
      </c>
      <c r="E806">
        <v>18368</v>
      </c>
      <c r="F806">
        <v>17821</v>
      </c>
      <c r="G806">
        <v>133</v>
      </c>
      <c r="H806">
        <v>64</v>
      </c>
      <c r="I806">
        <v>51</v>
      </c>
      <c r="J806">
        <v>0</v>
      </c>
      <c r="K806">
        <v>65</v>
      </c>
      <c r="L806">
        <v>234</v>
      </c>
      <c r="M806" s="12">
        <v>97.021994773519154</v>
      </c>
      <c r="N806" s="12">
        <v>2.9780052264808363</v>
      </c>
      <c r="O806" s="9">
        <v>7.2408536585365857E-3</v>
      </c>
      <c r="P806" s="9">
        <v>3.4843205574912892E-3</v>
      </c>
      <c r="Q806" s="9">
        <v>2.7765679442508713E-3</v>
      </c>
      <c r="R806" s="9">
        <v>0</v>
      </c>
      <c r="S806" s="9">
        <v>3.5387630662020906E-3</v>
      </c>
      <c r="T806" s="9">
        <v>1.2739547038327526E-2</v>
      </c>
    </row>
    <row r="807" spans="1:20" x14ac:dyDescent="0.25">
      <c r="A807">
        <v>19033</v>
      </c>
      <c r="B807" t="s">
        <v>2061</v>
      </c>
      <c r="D807" t="s">
        <v>1049</v>
      </c>
      <c r="E807">
        <v>43134</v>
      </c>
      <c r="F807">
        <v>40743</v>
      </c>
      <c r="G807">
        <v>730</v>
      </c>
      <c r="H807">
        <v>184</v>
      </c>
      <c r="I807">
        <v>487</v>
      </c>
      <c r="J807">
        <v>0</v>
      </c>
      <c r="K807">
        <v>312</v>
      </c>
      <c r="L807">
        <v>678</v>
      </c>
      <c r="M807" s="12">
        <v>94.456809013771036</v>
      </c>
      <c r="N807" s="12">
        <v>5.5431909862289608</v>
      </c>
      <c r="O807" s="9">
        <v>1.6924004265776418E-2</v>
      </c>
      <c r="P807" s="9">
        <v>4.265776417675152E-3</v>
      </c>
      <c r="Q807" s="9">
        <v>1.1290397366346733E-2</v>
      </c>
      <c r="R807" s="9">
        <v>0</v>
      </c>
      <c r="S807" s="9">
        <v>7.2332730560578659E-3</v>
      </c>
      <c r="T807" s="9">
        <v>1.5718458756433441E-2</v>
      </c>
    </row>
    <row r="808" spans="1:20" x14ac:dyDescent="0.25">
      <c r="A808">
        <v>19035</v>
      </c>
      <c r="B808" t="s">
        <v>2062</v>
      </c>
      <c r="D808" t="s">
        <v>1049</v>
      </c>
      <c r="E808">
        <v>11577</v>
      </c>
      <c r="F808">
        <v>11257</v>
      </c>
      <c r="G808">
        <v>110</v>
      </c>
      <c r="H808">
        <v>41</v>
      </c>
      <c r="I808">
        <v>52</v>
      </c>
      <c r="J808">
        <v>0</v>
      </c>
      <c r="K808">
        <v>8</v>
      </c>
      <c r="L808">
        <v>109</v>
      </c>
      <c r="M808" s="12">
        <v>97.235898764792267</v>
      </c>
      <c r="N808" s="12">
        <v>2.7641012352077396</v>
      </c>
      <c r="O808" s="9">
        <v>9.5015979960266037E-3</v>
      </c>
      <c r="P808" s="9">
        <v>3.5415047076099164E-3</v>
      </c>
      <c r="Q808" s="9">
        <v>4.4916645072125769E-3</v>
      </c>
      <c r="R808" s="9">
        <v>0</v>
      </c>
      <c r="S808" s="9">
        <v>6.9102530880193482E-4</v>
      </c>
      <c r="T808" s="9">
        <v>9.4152198324263629E-3</v>
      </c>
    </row>
    <row r="809" spans="1:20" x14ac:dyDescent="0.25">
      <c r="A809">
        <v>19037</v>
      </c>
      <c r="B809" t="s">
        <v>2063</v>
      </c>
      <c r="D809" t="s">
        <v>1049</v>
      </c>
      <c r="E809">
        <v>12140</v>
      </c>
      <c r="F809">
        <v>11908</v>
      </c>
      <c r="G809">
        <v>63</v>
      </c>
      <c r="H809">
        <v>32</v>
      </c>
      <c r="I809">
        <v>44</v>
      </c>
      <c r="J809">
        <v>0</v>
      </c>
      <c r="K809">
        <v>29</v>
      </c>
      <c r="L809">
        <v>64</v>
      </c>
      <c r="M809" s="12">
        <v>98.088962108731465</v>
      </c>
      <c r="N809" s="12">
        <v>1.9110378912685337</v>
      </c>
      <c r="O809" s="9">
        <v>5.1894563426688632E-3</v>
      </c>
      <c r="P809" s="9">
        <v>2.6359143327841844E-3</v>
      </c>
      <c r="Q809" s="9">
        <v>3.6243822075782538E-3</v>
      </c>
      <c r="R809" s="9">
        <v>0</v>
      </c>
      <c r="S809" s="9">
        <v>2.3887973640856672E-3</v>
      </c>
      <c r="T809" s="9">
        <v>5.2718286655683688E-3</v>
      </c>
    </row>
    <row r="810" spans="1:20" x14ac:dyDescent="0.25">
      <c r="A810">
        <v>19039</v>
      </c>
      <c r="B810" t="s">
        <v>2064</v>
      </c>
      <c r="D810" t="s">
        <v>1049</v>
      </c>
      <c r="E810">
        <v>9267</v>
      </c>
      <c r="F810">
        <v>8734</v>
      </c>
      <c r="G810">
        <v>10</v>
      </c>
      <c r="H810">
        <v>15</v>
      </c>
      <c r="I810">
        <v>94</v>
      </c>
      <c r="J810">
        <v>0</v>
      </c>
      <c r="K810">
        <v>228</v>
      </c>
      <c r="L810">
        <v>186</v>
      </c>
      <c r="M810" s="12">
        <v>94.248408330635584</v>
      </c>
      <c r="N810" s="12">
        <v>5.7515916693644114</v>
      </c>
      <c r="O810" s="9">
        <v>1.0790978741771879E-3</v>
      </c>
      <c r="P810" s="9">
        <v>1.6186468112657818E-3</v>
      </c>
      <c r="Q810" s="9">
        <v>1.0143520017265565E-2</v>
      </c>
      <c r="R810" s="9">
        <v>0</v>
      </c>
      <c r="S810" s="9">
        <v>2.4603431531239884E-2</v>
      </c>
      <c r="T810" s="9">
        <v>2.0071220459695695E-2</v>
      </c>
    </row>
    <row r="811" spans="1:20" x14ac:dyDescent="0.25">
      <c r="A811">
        <v>19041</v>
      </c>
      <c r="B811" t="s">
        <v>2065</v>
      </c>
      <c r="D811" t="s">
        <v>1049</v>
      </c>
      <c r="E811">
        <v>16387</v>
      </c>
      <c r="F811">
        <v>15733</v>
      </c>
      <c r="G811">
        <v>77</v>
      </c>
      <c r="H811">
        <v>2</v>
      </c>
      <c r="I811">
        <v>79</v>
      </c>
      <c r="J811">
        <v>6</v>
      </c>
      <c r="K811">
        <v>106</v>
      </c>
      <c r="L811">
        <v>384</v>
      </c>
      <c r="M811" s="12">
        <v>96.009031549398912</v>
      </c>
      <c r="N811" s="12">
        <v>3.9909684506010858</v>
      </c>
      <c r="O811" s="9">
        <v>4.6988466467321657E-3</v>
      </c>
      <c r="P811" s="9">
        <v>1.2204796485018612E-4</v>
      </c>
      <c r="Q811" s="9">
        <v>4.8208946115823516E-3</v>
      </c>
      <c r="R811" s="9">
        <v>3.6614389455055839E-4</v>
      </c>
      <c r="S811" s="9">
        <v>6.4685421370598642E-3</v>
      </c>
      <c r="T811" s="9">
        <v>2.3433209251235737E-2</v>
      </c>
    </row>
    <row r="812" spans="1:20" x14ac:dyDescent="0.25">
      <c r="A812">
        <v>19043</v>
      </c>
      <c r="B812" t="s">
        <v>2066</v>
      </c>
      <c r="D812" t="s">
        <v>1049</v>
      </c>
      <c r="E812">
        <v>17711</v>
      </c>
      <c r="F812">
        <v>17320</v>
      </c>
      <c r="G812">
        <v>184</v>
      </c>
      <c r="H812">
        <v>21</v>
      </c>
      <c r="I812">
        <v>79</v>
      </c>
      <c r="J812">
        <v>0</v>
      </c>
      <c r="K812">
        <v>15</v>
      </c>
      <c r="L812">
        <v>92</v>
      </c>
      <c r="M812" s="12">
        <v>97.792332448760661</v>
      </c>
      <c r="N812" s="12">
        <v>2.2076675512393429</v>
      </c>
      <c r="O812" s="9">
        <v>1.0389023770538084E-2</v>
      </c>
      <c r="P812" s="9">
        <v>1.1857037998983682E-3</v>
      </c>
      <c r="Q812" s="9">
        <v>4.4605047710462422E-3</v>
      </c>
      <c r="R812" s="9">
        <v>0</v>
      </c>
      <c r="S812" s="9">
        <v>8.469312856416916E-4</v>
      </c>
      <c r="T812" s="9">
        <v>5.1945118852690418E-3</v>
      </c>
    </row>
    <row r="813" spans="1:20" x14ac:dyDescent="0.25">
      <c r="A813">
        <v>19045</v>
      </c>
      <c r="B813" t="s">
        <v>2067</v>
      </c>
      <c r="D813" t="s">
        <v>1049</v>
      </c>
      <c r="E813">
        <v>47587</v>
      </c>
      <c r="F813">
        <v>44594</v>
      </c>
      <c r="G813">
        <v>1223</v>
      </c>
      <c r="H813">
        <v>186</v>
      </c>
      <c r="I813">
        <v>333</v>
      </c>
      <c r="J813">
        <v>0</v>
      </c>
      <c r="K813">
        <v>254</v>
      </c>
      <c r="L813">
        <v>997</v>
      </c>
      <c r="M813" s="12">
        <v>93.710467144388176</v>
      </c>
      <c r="N813" s="12">
        <v>6.2895328556118262</v>
      </c>
      <c r="O813" s="9">
        <v>2.5700296299409502E-2</v>
      </c>
      <c r="P813" s="9">
        <v>3.9086305083321079E-3</v>
      </c>
      <c r="Q813" s="9">
        <v>6.9977094584655472E-3</v>
      </c>
      <c r="R813" s="9">
        <v>0</v>
      </c>
      <c r="S813" s="9">
        <v>5.3375921995502977E-3</v>
      </c>
      <c r="T813" s="9">
        <v>2.0951100090360813E-2</v>
      </c>
    </row>
    <row r="814" spans="1:20" x14ac:dyDescent="0.25">
      <c r="A814">
        <v>19047</v>
      </c>
      <c r="B814" t="s">
        <v>2068</v>
      </c>
      <c r="D814" t="s">
        <v>1049</v>
      </c>
      <c r="E814">
        <v>17131</v>
      </c>
      <c r="F814">
        <v>15166</v>
      </c>
      <c r="G814">
        <v>254</v>
      </c>
      <c r="H814">
        <v>128</v>
      </c>
      <c r="I814">
        <v>317</v>
      </c>
      <c r="J814">
        <v>14</v>
      </c>
      <c r="K814">
        <v>929</v>
      </c>
      <c r="L814">
        <v>323</v>
      </c>
      <c r="M814" s="12">
        <v>88.529566283345986</v>
      </c>
      <c r="N814" s="12">
        <v>11.47043371665402</v>
      </c>
      <c r="O814" s="9">
        <v>1.4826921954351761E-2</v>
      </c>
      <c r="P814" s="9">
        <v>7.4718346856575794E-3</v>
      </c>
      <c r="Q814" s="9">
        <v>1.8504465588698851E-2</v>
      </c>
      <c r="R814" s="9">
        <v>8.1723191874379781E-4</v>
      </c>
      <c r="S814" s="9">
        <v>5.4229175179499156E-2</v>
      </c>
      <c r="T814" s="9">
        <v>1.8854707839589049E-2</v>
      </c>
    </row>
    <row r="815" spans="1:20" x14ac:dyDescent="0.25">
      <c r="A815">
        <v>19049</v>
      </c>
      <c r="B815" t="s">
        <v>2069</v>
      </c>
      <c r="D815" t="s">
        <v>1049</v>
      </c>
      <c r="E815">
        <v>80864</v>
      </c>
      <c r="F815">
        <v>73860</v>
      </c>
      <c r="G815">
        <v>1077</v>
      </c>
      <c r="H815">
        <v>51</v>
      </c>
      <c r="I815">
        <v>3407</v>
      </c>
      <c r="J815">
        <v>47</v>
      </c>
      <c r="K815">
        <v>701</v>
      </c>
      <c r="L815">
        <v>1721</v>
      </c>
      <c r="M815" s="12">
        <v>91.338543727740401</v>
      </c>
      <c r="N815" s="12">
        <v>8.6614562722595956</v>
      </c>
      <c r="O815" s="9">
        <v>1.3318658488326078E-2</v>
      </c>
      <c r="P815" s="9">
        <v>6.3068856351404827E-4</v>
      </c>
      <c r="Q815" s="9">
        <v>4.2132469331222791E-2</v>
      </c>
      <c r="R815" s="9">
        <v>5.8122279382667198E-4</v>
      </c>
      <c r="S815" s="9">
        <v>8.6688761377127031E-3</v>
      </c>
      <c r="T815" s="9">
        <v>2.1282647407993668E-2</v>
      </c>
    </row>
    <row r="816" spans="1:20" x14ac:dyDescent="0.25">
      <c r="A816">
        <v>19051</v>
      </c>
      <c r="B816" t="s">
        <v>2070</v>
      </c>
      <c r="D816" t="s">
        <v>1049</v>
      </c>
      <c r="E816">
        <v>8834</v>
      </c>
      <c r="F816">
        <v>8658</v>
      </c>
      <c r="G816">
        <v>11</v>
      </c>
      <c r="H816">
        <v>0</v>
      </c>
      <c r="I816">
        <v>30</v>
      </c>
      <c r="J816">
        <v>0</v>
      </c>
      <c r="K816">
        <v>3</v>
      </c>
      <c r="L816">
        <v>132</v>
      </c>
      <c r="M816" s="12">
        <v>98.007697532261716</v>
      </c>
      <c r="N816" s="12">
        <v>1.9923024677382839</v>
      </c>
      <c r="O816" s="9">
        <v>1.2451890423364274E-3</v>
      </c>
      <c r="P816" s="9">
        <v>0</v>
      </c>
      <c r="Q816" s="9">
        <v>3.3959701154629841E-3</v>
      </c>
      <c r="R816" s="9">
        <v>0</v>
      </c>
      <c r="S816" s="9">
        <v>3.3959701154629839E-4</v>
      </c>
      <c r="T816" s="9">
        <v>1.494226850803713E-2</v>
      </c>
    </row>
    <row r="817" spans="1:20" x14ac:dyDescent="0.25">
      <c r="A817">
        <v>19053</v>
      </c>
      <c r="B817" t="s">
        <v>2071</v>
      </c>
      <c r="D817" t="s">
        <v>1049</v>
      </c>
      <c r="E817">
        <v>8105</v>
      </c>
      <c r="F817">
        <v>7733</v>
      </c>
      <c r="G817">
        <v>135</v>
      </c>
      <c r="H817">
        <v>24</v>
      </c>
      <c r="I817">
        <v>53</v>
      </c>
      <c r="J817">
        <v>17</v>
      </c>
      <c r="K817">
        <v>20</v>
      </c>
      <c r="L817">
        <v>123</v>
      </c>
      <c r="M817" s="12">
        <v>95.410240592227026</v>
      </c>
      <c r="N817" s="12">
        <v>4.5897594077729797</v>
      </c>
      <c r="O817" s="9">
        <v>1.6656384947563233E-2</v>
      </c>
      <c r="P817" s="9">
        <v>2.9611351017890192E-3</v>
      </c>
      <c r="Q817" s="9">
        <v>6.5391733497840842E-3</v>
      </c>
      <c r="R817" s="9">
        <v>2.0974706971005554E-3</v>
      </c>
      <c r="S817" s="9">
        <v>2.4676125848241827E-3</v>
      </c>
      <c r="T817" s="9">
        <v>1.5175817396668723E-2</v>
      </c>
    </row>
    <row r="818" spans="1:20" x14ac:dyDescent="0.25">
      <c r="A818">
        <v>19055</v>
      </c>
      <c r="B818" t="s">
        <v>2072</v>
      </c>
      <c r="D818" t="s">
        <v>1049</v>
      </c>
      <c r="E818">
        <v>17326</v>
      </c>
      <c r="F818">
        <v>17003</v>
      </c>
      <c r="G818">
        <v>48</v>
      </c>
      <c r="H818">
        <v>10</v>
      </c>
      <c r="I818">
        <v>67</v>
      </c>
      <c r="J818">
        <v>0</v>
      </c>
      <c r="K818">
        <v>15</v>
      </c>
      <c r="L818">
        <v>183</v>
      </c>
      <c r="M818" s="12">
        <v>98.135749740274733</v>
      </c>
      <c r="N818" s="12">
        <v>1.8642502597252684</v>
      </c>
      <c r="O818" s="9">
        <v>2.7704028627496247E-3</v>
      </c>
      <c r="P818" s="9">
        <v>5.7716726307283854E-4</v>
      </c>
      <c r="Q818" s="9">
        <v>3.867020662588018E-3</v>
      </c>
      <c r="R818" s="9">
        <v>0</v>
      </c>
      <c r="S818" s="9">
        <v>8.6575089460925775E-4</v>
      </c>
      <c r="T818" s="9">
        <v>1.0562160914232946E-2</v>
      </c>
    </row>
    <row r="819" spans="1:20" x14ac:dyDescent="0.25">
      <c r="A819">
        <v>19057</v>
      </c>
      <c r="B819" t="s">
        <v>2073</v>
      </c>
      <c r="D819" t="s">
        <v>1049</v>
      </c>
      <c r="E819">
        <v>39876</v>
      </c>
      <c r="F819">
        <v>36099</v>
      </c>
      <c r="G819">
        <v>2414</v>
      </c>
      <c r="H819">
        <v>65</v>
      </c>
      <c r="I819">
        <v>252</v>
      </c>
      <c r="J819">
        <v>0</v>
      </c>
      <c r="K819">
        <v>112</v>
      </c>
      <c r="L819">
        <v>934</v>
      </c>
      <c r="M819" s="12">
        <v>90.528137225398737</v>
      </c>
      <c r="N819" s="12">
        <v>9.4718627746012647</v>
      </c>
      <c r="O819" s="9">
        <v>6.0537666766977631E-2</v>
      </c>
      <c r="P819" s="9">
        <v>1.6300531648109138E-3</v>
      </c>
      <c r="Q819" s="9">
        <v>6.3195907312669271E-3</v>
      </c>
      <c r="R819" s="9">
        <v>0</v>
      </c>
      <c r="S819" s="9">
        <v>2.80870699167419E-3</v>
      </c>
      <c r="T819" s="9">
        <v>2.3422610091282978E-2</v>
      </c>
    </row>
    <row r="820" spans="1:20" x14ac:dyDescent="0.25">
      <c r="A820">
        <v>19059</v>
      </c>
      <c r="B820" t="s">
        <v>2074</v>
      </c>
      <c r="D820" t="s">
        <v>1049</v>
      </c>
      <c r="E820">
        <v>17000</v>
      </c>
      <c r="F820">
        <v>16535</v>
      </c>
      <c r="G820">
        <v>91</v>
      </c>
      <c r="H820">
        <v>48</v>
      </c>
      <c r="I820">
        <v>72</v>
      </c>
      <c r="J820">
        <v>0</v>
      </c>
      <c r="K820">
        <v>90</v>
      </c>
      <c r="L820">
        <v>164</v>
      </c>
      <c r="M820" s="12">
        <v>97.264705882352942</v>
      </c>
      <c r="N820" s="12">
        <v>2.7352941176470589</v>
      </c>
      <c r="O820" s="9">
        <v>5.3529411764705881E-3</v>
      </c>
      <c r="P820" s="9">
        <v>2.8235294117647061E-3</v>
      </c>
      <c r="Q820" s="9">
        <v>4.2352941176470585E-3</v>
      </c>
      <c r="R820" s="9">
        <v>0</v>
      </c>
      <c r="S820" s="9">
        <v>5.2941176470588233E-3</v>
      </c>
      <c r="T820" s="9">
        <v>9.6470588235294114E-3</v>
      </c>
    </row>
    <row r="821" spans="1:20" x14ac:dyDescent="0.25">
      <c r="A821">
        <v>19061</v>
      </c>
      <c r="B821" t="s">
        <v>2075</v>
      </c>
      <c r="D821" t="s">
        <v>1049</v>
      </c>
      <c r="E821">
        <v>96571</v>
      </c>
      <c r="F821">
        <v>90019</v>
      </c>
      <c r="G821">
        <v>2791</v>
      </c>
      <c r="H821">
        <v>133</v>
      </c>
      <c r="I821">
        <v>1209</v>
      </c>
      <c r="J821">
        <v>357</v>
      </c>
      <c r="K821">
        <v>379</v>
      </c>
      <c r="L821">
        <v>1683</v>
      </c>
      <c r="M821" s="12">
        <v>93.21535450601111</v>
      </c>
      <c r="N821" s="12">
        <v>6.7846454939888794</v>
      </c>
      <c r="O821" s="9">
        <v>2.89010158329105E-2</v>
      </c>
      <c r="P821" s="9">
        <v>1.3772250468567168E-3</v>
      </c>
      <c r="Q821" s="9">
        <v>1.2519286328193765E-2</v>
      </c>
      <c r="R821" s="9">
        <v>3.6967619678785557E-3</v>
      </c>
      <c r="S821" s="9">
        <v>3.9245736297646291E-3</v>
      </c>
      <c r="T821" s="9">
        <v>1.742759213428462E-2</v>
      </c>
    </row>
    <row r="822" spans="1:20" x14ac:dyDescent="0.25">
      <c r="A822">
        <v>19063</v>
      </c>
      <c r="B822" t="s">
        <v>2076</v>
      </c>
      <c r="D822" t="s">
        <v>1049</v>
      </c>
      <c r="E822">
        <v>9661</v>
      </c>
      <c r="F822">
        <v>9288</v>
      </c>
      <c r="G822">
        <v>164</v>
      </c>
      <c r="H822">
        <v>43</v>
      </c>
      <c r="I822">
        <v>24</v>
      </c>
      <c r="J822">
        <v>0</v>
      </c>
      <c r="K822">
        <v>62</v>
      </c>
      <c r="L822">
        <v>80</v>
      </c>
      <c r="M822" s="12">
        <v>96.139116033536894</v>
      </c>
      <c r="N822" s="12">
        <v>3.8608839664630987</v>
      </c>
      <c r="O822" s="9">
        <v>1.69754683780147E-2</v>
      </c>
      <c r="P822" s="9">
        <v>4.4508850015526347E-3</v>
      </c>
      <c r="Q822" s="9">
        <v>2.4842148845875167E-3</v>
      </c>
      <c r="R822" s="9">
        <v>0</v>
      </c>
      <c r="S822" s="9">
        <v>6.4175551185177522E-3</v>
      </c>
      <c r="T822" s="9">
        <v>8.2807162819583894E-3</v>
      </c>
    </row>
    <row r="823" spans="1:20" x14ac:dyDescent="0.25">
      <c r="A823">
        <v>19065</v>
      </c>
      <c r="B823" t="s">
        <v>2077</v>
      </c>
      <c r="D823" t="s">
        <v>1049</v>
      </c>
      <c r="E823">
        <v>20139</v>
      </c>
      <c r="F823">
        <v>19250</v>
      </c>
      <c r="G823">
        <v>269</v>
      </c>
      <c r="H823">
        <v>9</v>
      </c>
      <c r="I823">
        <v>184</v>
      </c>
      <c r="J823">
        <v>0</v>
      </c>
      <c r="K823">
        <v>51</v>
      </c>
      <c r="L823">
        <v>376</v>
      </c>
      <c r="M823" s="12">
        <v>95.585679527285379</v>
      </c>
      <c r="N823" s="12">
        <v>4.4143204727146337</v>
      </c>
      <c r="O823" s="9">
        <v>1.3357167684592086E-2</v>
      </c>
      <c r="P823" s="9">
        <v>4.4689408610159393E-4</v>
      </c>
      <c r="Q823" s="9">
        <v>9.1365013158548093E-3</v>
      </c>
      <c r="R823" s="9">
        <v>0</v>
      </c>
      <c r="S823" s="9">
        <v>2.5323998212423656E-3</v>
      </c>
      <c r="T823" s="9">
        <v>1.867024181935548E-2</v>
      </c>
    </row>
    <row r="824" spans="1:20" x14ac:dyDescent="0.25">
      <c r="A824">
        <v>19067</v>
      </c>
      <c r="B824" t="s">
        <v>2078</v>
      </c>
      <c r="D824" t="s">
        <v>1049</v>
      </c>
      <c r="E824">
        <v>15904</v>
      </c>
      <c r="F824">
        <v>15036</v>
      </c>
      <c r="G824">
        <v>301</v>
      </c>
      <c r="H824">
        <v>57</v>
      </c>
      <c r="I824">
        <v>272</v>
      </c>
      <c r="J824">
        <v>11</v>
      </c>
      <c r="K824">
        <v>39</v>
      </c>
      <c r="L824">
        <v>188</v>
      </c>
      <c r="M824" s="12">
        <v>94.542253521126767</v>
      </c>
      <c r="N824" s="12">
        <v>5.457746478873239</v>
      </c>
      <c r="O824" s="9">
        <v>1.8926056338028168E-2</v>
      </c>
      <c r="P824" s="9">
        <v>3.5840040241448693E-3</v>
      </c>
      <c r="Q824" s="9">
        <v>1.7102615694164991E-2</v>
      </c>
      <c r="R824" s="9">
        <v>6.9164989939637825E-4</v>
      </c>
      <c r="S824" s="9">
        <v>2.4522132796780684E-3</v>
      </c>
      <c r="T824" s="9">
        <v>1.1820925553319919E-2</v>
      </c>
    </row>
    <row r="825" spans="1:20" x14ac:dyDescent="0.25">
      <c r="A825">
        <v>19069</v>
      </c>
      <c r="B825" t="s">
        <v>2079</v>
      </c>
      <c r="D825" t="s">
        <v>1049</v>
      </c>
      <c r="E825">
        <v>10326</v>
      </c>
      <c r="F825">
        <v>9546</v>
      </c>
      <c r="G825">
        <v>154</v>
      </c>
      <c r="H825">
        <v>10</v>
      </c>
      <c r="I825">
        <v>11</v>
      </c>
      <c r="J825">
        <v>0</v>
      </c>
      <c r="K825">
        <v>537</v>
      </c>
      <c r="L825">
        <v>68</v>
      </c>
      <c r="M825" s="12">
        <v>92.446252178965722</v>
      </c>
      <c r="N825" s="12">
        <v>7.5537478210342819</v>
      </c>
      <c r="O825" s="9">
        <v>1.4913809800503584E-2</v>
      </c>
      <c r="P825" s="9">
        <v>9.6842920782490803E-4</v>
      </c>
      <c r="Q825" s="9">
        <v>1.0652721286073987E-3</v>
      </c>
      <c r="R825" s="9">
        <v>0</v>
      </c>
      <c r="S825" s="9">
        <v>5.2004648460197561E-2</v>
      </c>
      <c r="T825" s="9">
        <v>6.5853186132093745E-3</v>
      </c>
    </row>
    <row r="826" spans="1:20" x14ac:dyDescent="0.25">
      <c r="A826">
        <v>19071</v>
      </c>
      <c r="B826" t="s">
        <v>2080</v>
      </c>
      <c r="D826" t="s">
        <v>1049</v>
      </c>
      <c r="E826">
        <v>6985</v>
      </c>
      <c r="F826">
        <v>6716</v>
      </c>
      <c r="G826">
        <v>50</v>
      </c>
      <c r="H826">
        <v>35</v>
      </c>
      <c r="I826">
        <v>0</v>
      </c>
      <c r="J826">
        <v>0</v>
      </c>
      <c r="K826">
        <v>101</v>
      </c>
      <c r="L826">
        <v>83</v>
      </c>
      <c r="M826" s="12">
        <v>96.148890479599132</v>
      </c>
      <c r="N826" s="12">
        <v>3.851109520400859</v>
      </c>
      <c r="O826" s="9">
        <v>7.1581961345740875E-3</v>
      </c>
      <c r="P826" s="9">
        <v>5.0107372942018611E-3</v>
      </c>
      <c r="Q826" s="9">
        <v>0</v>
      </c>
      <c r="R826" s="9">
        <v>0</v>
      </c>
      <c r="S826" s="9">
        <v>1.4459556191839657E-2</v>
      </c>
      <c r="T826" s="9">
        <v>1.1882605583392984E-2</v>
      </c>
    </row>
    <row r="827" spans="1:20" x14ac:dyDescent="0.25">
      <c r="A827">
        <v>19073</v>
      </c>
      <c r="B827" t="s">
        <v>2081</v>
      </c>
      <c r="D827" t="s">
        <v>1049</v>
      </c>
      <c r="E827">
        <v>9046</v>
      </c>
      <c r="F827">
        <v>8840</v>
      </c>
      <c r="G827">
        <v>11</v>
      </c>
      <c r="H827">
        <v>8</v>
      </c>
      <c r="I827">
        <v>122</v>
      </c>
      <c r="J827">
        <v>3</v>
      </c>
      <c r="K827">
        <v>0</v>
      </c>
      <c r="L827">
        <v>62</v>
      </c>
      <c r="M827" s="12">
        <v>97.722750386911343</v>
      </c>
      <c r="N827" s="12">
        <v>2.2772496130886579</v>
      </c>
      <c r="O827" s="9">
        <v>1.2160070749502542E-3</v>
      </c>
      <c r="P827" s="9">
        <v>8.8436878178200313E-4</v>
      </c>
      <c r="Q827" s="9">
        <v>1.3486623922175547E-2</v>
      </c>
      <c r="R827" s="9">
        <v>3.3163829316825116E-4</v>
      </c>
      <c r="S827" s="9">
        <v>0</v>
      </c>
      <c r="T827" s="9">
        <v>6.8538580588105242E-3</v>
      </c>
    </row>
    <row r="828" spans="1:20" x14ac:dyDescent="0.25">
      <c r="A828">
        <v>19075</v>
      </c>
      <c r="B828" t="s">
        <v>2082</v>
      </c>
      <c r="D828" t="s">
        <v>1049</v>
      </c>
      <c r="E828">
        <v>12354</v>
      </c>
      <c r="F828">
        <v>12138</v>
      </c>
      <c r="G828">
        <v>84</v>
      </c>
      <c r="H828">
        <v>3</v>
      </c>
      <c r="I828">
        <v>34</v>
      </c>
      <c r="J828">
        <v>0</v>
      </c>
      <c r="K828">
        <v>10</v>
      </c>
      <c r="L828">
        <v>85</v>
      </c>
      <c r="M828" s="12">
        <v>98.251578436134039</v>
      </c>
      <c r="N828" s="12">
        <v>1.7484215638659544</v>
      </c>
      <c r="O828" s="9">
        <v>6.7994171928120444E-3</v>
      </c>
      <c r="P828" s="9">
        <v>2.4283632831471587E-4</v>
      </c>
      <c r="Q828" s="9">
        <v>2.7521450542334468E-3</v>
      </c>
      <c r="R828" s="9">
        <v>0</v>
      </c>
      <c r="S828" s="9">
        <v>8.0945442771571965E-4</v>
      </c>
      <c r="T828" s="9">
        <v>6.8803626355836162E-3</v>
      </c>
    </row>
    <row r="829" spans="1:20" x14ac:dyDescent="0.25">
      <c r="A829">
        <v>19077</v>
      </c>
      <c r="B829" t="s">
        <v>2083</v>
      </c>
      <c r="D829" t="s">
        <v>1049</v>
      </c>
      <c r="E829">
        <v>10664</v>
      </c>
      <c r="F829">
        <v>10386</v>
      </c>
      <c r="G829">
        <v>36</v>
      </c>
      <c r="H829">
        <v>33</v>
      </c>
      <c r="I829">
        <v>29</v>
      </c>
      <c r="J829">
        <v>0</v>
      </c>
      <c r="K829">
        <v>57</v>
      </c>
      <c r="L829">
        <v>123</v>
      </c>
      <c r="M829" s="12">
        <v>97.393098274568644</v>
      </c>
      <c r="N829" s="12">
        <v>2.6069017254313578</v>
      </c>
      <c r="O829" s="9">
        <v>3.3758439609902473E-3</v>
      </c>
      <c r="P829" s="9">
        <v>3.0945236309077267E-3</v>
      </c>
      <c r="Q829" s="9">
        <v>2.7194298574643662E-3</v>
      </c>
      <c r="R829" s="9">
        <v>0</v>
      </c>
      <c r="S829" s="9">
        <v>5.3450862715678921E-3</v>
      </c>
      <c r="T829" s="9">
        <v>1.1534133533383346E-2</v>
      </c>
    </row>
    <row r="830" spans="1:20" x14ac:dyDescent="0.25">
      <c r="A830">
        <v>19079</v>
      </c>
      <c r="B830" t="s">
        <v>2084</v>
      </c>
      <c r="D830" t="s">
        <v>1049</v>
      </c>
      <c r="E830">
        <v>15201</v>
      </c>
      <c r="F830">
        <v>14262</v>
      </c>
      <c r="G830">
        <v>174</v>
      </c>
      <c r="H830">
        <v>7</v>
      </c>
      <c r="I830">
        <v>459</v>
      </c>
      <c r="J830">
        <v>0</v>
      </c>
      <c r="K830">
        <v>260</v>
      </c>
      <c r="L830">
        <v>39</v>
      </c>
      <c r="M830" s="12">
        <v>93.822774817446216</v>
      </c>
      <c r="N830" s="12">
        <v>6.1772251825537792</v>
      </c>
      <c r="O830" s="9">
        <v>1.1446615354253009E-2</v>
      </c>
      <c r="P830" s="9">
        <v>4.6049601999868431E-4</v>
      </c>
      <c r="Q830" s="9">
        <v>3.0195381882770871E-2</v>
      </c>
      <c r="R830" s="9">
        <v>0</v>
      </c>
      <c r="S830" s="9">
        <v>1.7104137885665418E-2</v>
      </c>
      <c r="T830" s="9">
        <v>2.5656206828498125E-3</v>
      </c>
    </row>
    <row r="831" spans="1:20" x14ac:dyDescent="0.25">
      <c r="A831">
        <v>19081</v>
      </c>
      <c r="B831" t="s">
        <v>2085</v>
      </c>
      <c r="D831" t="s">
        <v>1049</v>
      </c>
      <c r="E831">
        <v>10971</v>
      </c>
      <c r="F831">
        <v>10609</v>
      </c>
      <c r="G831">
        <v>69</v>
      </c>
      <c r="H831">
        <v>34</v>
      </c>
      <c r="I831">
        <v>41</v>
      </c>
      <c r="J831">
        <v>8</v>
      </c>
      <c r="K831">
        <v>49</v>
      </c>
      <c r="L831">
        <v>161</v>
      </c>
      <c r="M831" s="12">
        <v>96.70039194239358</v>
      </c>
      <c r="N831" s="12">
        <v>3.2996080576064171</v>
      </c>
      <c r="O831" s="9">
        <v>6.2893081761006293E-3</v>
      </c>
      <c r="P831" s="9">
        <v>3.0990793911220491E-3</v>
      </c>
      <c r="Q831" s="9">
        <v>3.737125148117765E-3</v>
      </c>
      <c r="R831" s="9">
        <v>7.2919515085224679E-4</v>
      </c>
      <c r="S831" s="9">
        <v>4.4663202989700121E-3</v>
      </c>
      <c r="T831" s="9">
        <v>1.4675052410901468E-2</v>
      </c>
    </row>
    <row r="832" spans="1:20" x14ac:dyDescent="0.25">
      <c r="A832">
        <v>19083</v>
      </c>
      <c r="B832" t="s">
        <v>2086</v>
      </c>
      <c r="D832" t="s">
        <v>1049</v>
      </c>
      <c r="E832">
        <v>17239</v>
      </c>
      <c r="F832">
        <v>16454</v>
      </c>
      <c r="G832">
        <v>263</v>
      </c>
      <c r="H832">
        <v>64</v>
      </c>
      <c r="I832">
        <v>103</v>
      </c>
      <c r="J832">
        <v>0</v>
      </c>
      <c r="K832">
        <v>135</v>
      </c>
      <c r="L832">
        <v>220</v>
      </c>
      <c r="M832" s="12">
        <v>95.446371599280695</v>
      </c>
      <c r="N832" s="12">
        <v>4.5536284007192993</v>
      </c>
      <c r="O832" s="9">
        <v>1.525610534253727E-2</v>
      </c>
      <c r="P832" s="9">
        <v>3.7125123267010849E-3</v>
      </c>
      <c r="Q832" s="9">
        <v>5.9748245257845584E-3</v>
      </c>
      <c r="R832" s="9">
        <v>0</v>
      </c>
      <c r="S832" s="9">
        <v>7.8310806891351004E-3</v>
      </c>
      <c r="T832" s="9">
        <v>1.2761761123034978E-2</v>
      </c>
    </row>
    <row r="833" spans="1:20" x14ac:dyDescent="0.25">
      <c r="A833">
        <v>19085</v>
      </c>
      <c r="B833" t="s">
        <v>2087</v>
      </c>
      <c r="D833" t="s">
        <v>1049</v>
      </c>
      <c r="E833">
        <v>14196</v>
      </c>
      <c r="F833">
        <v>13850</v>
      </c>
      <c r="G833">
        <v>28</v>
      </c>
      <c r="H833">
        <v>83</v>
      </c>
      <c r="I833">
        <v>36</v>
      </c>
      <c r="J833">
        <v>14</v>
      </c>
      <c r="K833">
        <v>17</v>
      </c>
      <c r="L833">
        <v>168</v>
      </c>
      <c r="M833" s="12">
        <v>97.562693716539869</v>
      </c>
      <c r="N833" s="12">
        <v>2.4373062834601296</v>
      </c>
      <c r="O833" s="9">
        <v>1.9723865877712033E-3</v>
      </c>
      <c r="P833" s="9">
        <v>5.8467173851789239E-3</v>
      </c>
      <c r="Q833" s="9">
        <v>2.5359256128486898E-3</v>
      </c>
      <c r="R833" s="9">
        <v>9.8619329388560163E-4</v>
      </c>
      <c r="S833" s="9">
        <v>1.197520428289659E-3</v>
      </c>
      <c r="T833" s="9">
        <v>1.1834319526627219E-2</v>
      </c>
    </row>
    <row r="834" spans="1:20" x14ac:dyDescent="0.25">
      <c r="A834">
        <v>19087</v>
      </c>
      <c r="B834" t="s">
        <v>2088</v>
      </c>
      <c r="D834" t="s">
        <v>1049</v>
      </c>
      <c r="E834">
        <v>19865</v>
      </c>
      <c r="F834">
        <v>18275</v>
      </c>
      <c r="G834">
        <v>415</v>
      </c>
      <c r="H834">
        <v>72</v>
      </c>
      <c r="I834">
        <v>511</v>
      </c>
      <c r="J834">
        <v>9</v>
      </c>
      <c r="K834">
        <v>196</v>
      </c>
      <c r="L834">
        <v>387</v>
      </c>
      <c r="M834" s="12">
        <v>91.995972816511454</v>
      </c>
      <c r="N834" s="12">
        <v>8.0040271834885477</v>
      </c>
      <c r="O834" s="9">
        <v>2.0891014346841177E-2</v>
      </c>
      <c r="P834" s="9">
        <v>3.6244651396929273E-3</v>
      </c>
      <c r="Q834" s="9">
        <v>2.5723634533098415E-2</v>
      </c>
      <c r="R834" s="9">
        <v>4.5305814246161591E-4</v>
      </c>
      <c r="S834" s="9">
        <v>9.8665995469418583E-3</v>
      </c>
      <c r="T834" s="9">
        <v>1.9481500125849482E-2</v>
      </c>
    </row>
    <row r="835" spans="1:20" x14ac:dyDescent="0.25">
      <c r="A835">
        <v>19089</v>
      </c>
      <c r="B835" t="s">
        <v>2089</v>
      </c>
      <c r="D835" t="s">
        <v>1049</v>
      </c>
      <c r="E835">
        <v>9321</v>
      </c>
      <c r="F835">
        <v>9152</v>
      </c>
      <c r="G835">
        <v>66</v>
      </c>
      <c r="H835">
        <v>0</v>
      </c>
      <c r="I835">
        <v>22</v>
      </c>
      <c r="J835">
        <v>0</v>
      </c>
      <c r="K835">
        <v>11</v>
      </c>
      <c r="L835">
        <v>70</v>
      </c>
      <c r="M835" s="12">
        <v>98.186889818688982</v>
      </c>
      <c r="N835" s="12">
        <v>1.813110181311018</v>
      </c>
      <c r="O835" s="9">
        <v>7.0807853234631478E-3</v>
      </c>
      <c r="P835" s="9">
        <v>0</v>
      </c>
      <c r="Q835" s="9">
        <v>2.3602617744877159E-3</v>
      </c>
      <c r="R835" s="9">
        <v>0</v>
      </c>
      <c r="S835" s="9">
        <v>1.180130887243858E-3</v>
      </c>
      <c r="T835" s="9">
        <v>7.5099238279154601E-3</v>
      </c>
    </row>
    <row r="836" spans="1:20" x14ac:dyDescent="0.25">
      <c r="A836">
        <v>19091</v>
      </c>
      <c r="B836" t="s">
        <v>2090</v>
      </c>
      <c r="D836" t="s">
        <v>1049</v>
      </c>
      <c r="E836">
        <v>9586</v>
      </c>
      <c r="F836">
        <v>9352</v>
      </c>
      <c r="G836">
        <v>18</v>
      </c>
      <c r="H836">
        <v>30</v>
      </c>
      <c r="I836">
        <v>30</v>
      </c>
      <c r="J836">
        <v>0</v>
      </c>
      <c r="K836">
        <v>39</v>
      </c>
      <c r="L836">
        <v>117</v>
      </c>
      <c r="M836" s="12">
        <v>97.558940121009812</v>
      </c>
      <c r="N836" s="12">
        <v>2.4410598789901941</v>
      </c>
      <c r="O836" s="9">
        <v>1.8777383684539955E-3</v>
      </c>
      <c r="P836" s="9">
        <v>3.1295639474233257E-3</v>
      </c>
      <c r="Q836" s="9">
        <v>3.1295639474233257E-3</v>
      </c>
      <c r="R836" s="9">
        <v>0</v>
      </c>
      <c r="S836" s="9">
        <v>4.0684331316503232E-3</v>
      </c>
      <c r="T836" s="9">
        <v>1.2205299394950971E-2</v>
      </c>
    </row>
    <row r="837" spans="1:20" x14ac:dyDescent="0.25">
      <c r="A837">
        <v>19093</v>
      </c>
      <c r="B837" t="s">
        <v>2091</v>
      </c>
      <c r="D837" t="s">
        <v>1049</v>
      </c>
      <c r="E837">
        <v>6965</v>
      </c>
      <c r="F837">
        <v>6794</v>
      </c>
      <c r="G837">
        <v>6</v>
      </c>
      <c r="H837">
        <v>58</v>
      </c>
      <c r="I837">
        <v>31</v>
      </c>
      <c r="J837">
        <v>0</v>
      </c>
      <c r="K837">
        <v>21</v>
      </c>
      <c r="L837">
        <v>55</v>
      </c>
      <c r="M837" s="12">
        <v>97.544867193108402</v>
      </c>
      <c r="N837" s="12">
        <v>2.455132806891601</v>
      </c>
      <c r="O837" s="9">
        <v>8.6145010768126347E-4</v>
      </c>
      <c r="P837" s="9">
        <v>8.3273510409188796E-3</v>
      </c>
      <c r="Q837" s="9">
        <v>4.4508255563531947E-3</v>
      </c>
      <c r="R837" s="9">
        <v>0</v>
      </c>
      <c r="S837" s="9">
        <v>3.015075376884422E-3</v>
      </c>
      <c r="T837" s="9">
        <v>7.8966259870782481E-3</v>
      </c>
    </row>
    <row r="838" spans="1:20" x14ac:dyDescent="0.25">
      <c r="A838">
        <v>19095</v>
      </c>
      <c r="B838" t="s">
        <v>2092</v>
      </c>
      <c r="D838" t="s">
        <v>1049</v>
      </c>
      <c r="E838">
        <v>16231</v>
      </c>
      <c r="F838">
        <v>15847</v>
      </c>
      <c r="G838">
        <v>131</v>
      </c>
      <c r="H838">
        <v>4</v>
      </c>
      <c r="I838">
        <v>30</v>
      </c>
      <c r="J838">
        <v>8</v>
      </c>
      <c r="K838">
        <v>63</v>
      </c>
      <c r="L838">
        <v>148</v>
      </c>
      <c r="M838" s="12">
        <v>97.634156860329</v>
      </c>
      <c r="N838" s="12">
        <v>2.365843139671</v>
      </c>
      <c r="O838" s="9">
        <v>8.0709752941901299E-3</v>
      </c>
      <c r="P838" s="9">
        <v>2.4644199371572914E-4</v>
      </c>
      <c r="Q838" s="9">
        <v>1.8483149528679688E-3</v>
      </c>
      <c r="R838" s="9">
        <v>4.9288398743145827E-4</v>
      </c>
      <c r="S838" s="9">
        <v>3.8814614010227342E-3</v>
      </c>
      <c r="T838" s="9">
        <v>9.1183537674819782E-3</v>
      </c>
    </row>
    <row r="839" spans="1:20" x14ac:dyDescent="0.25">
      <c r="A839">
        <v>19097</v>
      </c>
      <c r="B839" t="s">
        <v>2093</v>
      </c>
      <c r="D839" t="s">
        <v>1049</v>
      </c>
      <c r="E839">
        <v>19409</v>
      </c>
      <c r="F839">
        <v>18803</v>
      </c>
      <c r="G839">
        <v>108</v>
      </c>
      <c r="H839">
        <v>5</v>
      </c>
      <c r="I839">
        <v>89</v>
      </c>
      <c r="J839">
        <v>129</v>
      </c>
      <c r="K839">
        <v>34</v>
      </c>
      <c r="L839">
        <v>241</v>
      </c>
      <c r="M839" s="12">
        <v>96.877737132258233</v>
      </c>
      <c r="N839" s="12">
        <v>3.1222628677417692</v>
      </c>
      <c r="O839" s="9">
        <v>5.5644288732031527E-3</v>
      </c>
      <c r="P839" s="9">
        <v>2.5761244783347934E-4</v>
      </c>
      <c r="Q839" s="9">
        <v>4.5855015714359321E-3</v>
      </c>
      <c r="R839" s="9">
        <v>6.6464011541037659E-3</v>
      </c>
      <c r="S839" s="9">
        <v>1.7517646452676592E-3</v>
      </c>
      <c r="T839" s="9">
        <v>1.2416919985573703E-2</v>
      </c>
    </row>
    <row r="840" spans="1:20" x14ac:dyDescent="0.25">
      <c r="A840">
        <v>19099</v>
      </c>
      <c r="B840" t="s">
        <v>2094</v>
      </c>
      <c r="D840" t="s">
        <v>1049</v>
      </c>
      <c r="E840">
        <v>36789</v>
      </c>
      <c r="F840">
        <v>35171</v>
      </c>
      <c r="G840">
        <v>590</v>
      </c>
      <c r="H840">
        <v>57</v>
      </c>
      <c r="I840">
        <v>155</v>
      </c>
      <c r="J840">
        <v>51</v>
      </c>
      <c r="K840">
        <v>70</v>
      </c>
      <c r="L840">
        <v>695</v>
      </c>
      <c r="M840" s="12">
        <v>95.601946233928629</v>
      </c>
      <c r="N840" s="12">
        <v>4.3980537660713805</v>
      </c>
      <c r="O840" s="9">
        <v>1.6037402484438284E-2</v>
      </c>
      <c r="P840" s="9">
        <v>1.5493761722253935E-3</v>
      </c>
      <c r="Q840" s="9">
        <v>4.2132159069287016E-3</v>
      </c>
      <c r="R840" s="9">
        <v>1.3862839435700889E-3</v>
      </c>
      <c r="S840" s="9">
        <v>1.9027426676452199E-3</v>
      </c>
      <c r="T840" s="9">
        <v>1.8891516485906115E-2</v>
      </c>
    </row>
    <row r="841" spans="1:20" x14ac:dyDescent="0.25">
      <c r="A841">
        <v>19101</v>
      </c>
      <c r="B841" t="s">
        <v>2095</v>
      </c>
      <c r="D841" t="s">
        <v>1049</v>
      </c>
      <c r="E841">
        <v>17945</v>
      </c>
      <c r="F841">
        <v>14939</v>
      </c>
      <c r="G841">
        <v>1052</v>
      </c>
      <c r="H841">
        <v>1</v>
      </c>
      <c r="I841">
        <v>930</v>
      </c>
      <c r="J841">
        <v>0</v>
      </c>
      <c r="K841">
        <v>358</v>
      </c>
      <c r="L841">
        <v>665</v>
      </c>
      <c r="M841" s="12">
        <v>83.248815826135413</v>
      </c>
      <c r="N841" s="12">
        <v>16.751184173864587</v>
      </c>
      <c r="O841" s="9">
        <v>5.8623572025633883E-2</v>
      </c>
      <c r="P841" s="9">
        <v>5.5725828921705208E-5</v>
      </c>
      <c r="Q841" s="9">
        <v>5.1825020897185846E-2</v>
      </c>
      <c r="R841" s="9">
        <v>0</v>
      </c>
      <c r="S841" s="9">
        <v>1.9949846753970466E-2</v>
      </c>
      <c r="T841" s="9">
        <v>3.7057676232933962E-2</v>
      </c>
    </row>
    <row r="842" spans="1:20" x14ac:dyDescent="0.25">
      <c r="A842">
        <v>19103</v>
      </c>
      <c r="B842" t="s">
        <v>2096</v>
      </c>
      <c r="D842" t="s">
        <v>1049</v>
      </c>
      <c r="E842">
        <v>144425</v>
      </c>
      <c r="F842">
        <v>119818</v>
      </c>
      <c r="G842">
        <v>9220</v>
      </c>
      <c r="H842">
        <v>277</v>
      </c>
      <c r="I842">
        <v>8984</v>
      </c>
      <c r="J842">
        <v>161</v>
      </c>
      <c r="K842">
        <v>2505</v>
      </c>
      <c r="L842">
        <v>3460</v>
      </c>
      <c r="M842" s="12">
        <v>82.962091050718371</v>
      </c>
      <c r="N842" s="12">
        <v>17.037908949281633</v>
      </c>
      <c r="O842" s="9">
        <v>6.3839362991171891E-2</v>
      </c>
      <c r="P842" s="9">
        <v>1.9179504933356413E-3</v>
      </c>
      <c r="Q842" s="9">
        <v>6.2205296866885924E-2</v>
      </c>
      <c r="R842" s="9">
        <v>1.1147654491950839E-3</v>
      </c>
      <c r="S842" s="9">
        <v>1.7344642548035312E-2</v>
      </c>
      <c r="T842" s="9">
        <v>2.3957071144192488E-2</v>
      </c>
    </row>
    <row r="843" spans="1:20" x14ac:dyDescent="0.25">
      <c r="A843">
        <v>19105</v>
      </c>
      <c r="B843" t="s">
        <v>2097</v>
      </c>
      <c r="D843" t="s">
        <v>1049</v>
      </c>
      <c r="E843">
        <v>20468</v>
      </c>
      <c r="F843">
        <v>19616</v>
      </c>
      <c r="G843">
        <v>520</v>
      </c>
      <c r="H843">
        <v>81</v>
      </c>
      <c r="I843">
        <v>16</v>
      </c>
      <c r="J843">
        <v>0</v>
      </c>
      <c r="K843">
        <v>52</v>
      </c>
      <c r="L843">
        <v>183</v>
      </c>
      <c r="M843" s="12">
        <v>95.837404729333599</v>
      </c>
      <c r="N843" s="12">
        <v>4.1625952706664062</v>
      </c>
      <c r="O843" s="9">
        <v>2.5405511041625951E-2</v>
      </c>
      <c r="P843" s="9">
        <v>3.9573969122532731E-3</v>
      </c>
      <c r="Q843" s="9">
        <v>7.8170803205002929E-4</v>
      </c>
      <c r="R843" s="9">
        <v>0</v>
      </c>
      <c r="S843" s="9">
        <v>2.5405511041625955E-3</v>
      </c>
      <c r="T843" s="9">
        <v>8.9407856165722097E-3</v>
      </c>
    </row>
    <row r="844" spans="1:20" x14ac:dyDescent="0.25">
      <c r="A844">
        <v>19107</v>
      </c>
      <c r="B844" t="s">
        <v>2098</v>
      </c>
      <c r="D844" t="s">
        <v>1049</v>
      </c>
      <c r="E844">
        <v>10223</v>
      </c>
      <c r="F844">
        <v>10033</v>
      </c>
      <c r="G844">
        <v>14</v>
      </c>
      <c r="H844">
        <v>10</v>
      </c>
      <c r="I844">
        <v>46</v>
      </c>
      <c r="J844">
        <v>7</v>
      </c>
      <c r="K844">
        <v>9</v>
      </c>
      <c r="L844">
        <v>104</v>
      </c>
      <c r="M844" s="12">
        <v>98.141445759561776</v>
      </c>
      <c r="N844" s="12">
        <v>1.8585542404382274</v>
      </c>
      <c r="O844" s="9">
        <v>1.3694610192702729E-3</v>
      </c>
      <c r="P844" s="9">
        <v>9.7818644233590925E-4</v>
      </c>
      <c r="Q844" s="9">
        <v>4.4996576347451824E-3</v>
      </c>
      <c r="R844" s="9">
        <v>6.8473050963513643E-4</v>
      </c>
      <c r="S844" s="9">
        <v>8.8036779810231835E-4</v>
      </c>
      <c r="T844" s="9">
        <v>1.0173139000293456E-2</v>
      </c>
    </row>
    <row r="845" spans="1:20" x14ac:dyDescent="0.25">
      <c r="A845">
        <v>19109</v>
      </c>
      <c r="B845" t="s">
        <v>2099</v>
      </c>
      <c r="D845" t="s">
        <v>1049</v>
      </c>
      <c r="E845">
        <v>15166</v>
      </c>
      <c r="F845">
        <v>14748</v>
      </c>
      <c r="G845">
        <v>124</v>
      </c>
      <c r="H845">
        <v>21</v>
      </c>
      <c r="I845">
        <v>85</v>
      </c>
      <c r="J845">
        <v>0</v>
      </c>
      <c r="K845">
        <v>47</v>
      </c>
      <c r="L845">
        <v>141</v>
      </c>
      <c r="M845" s="12">
        <v>97.24383489384148</v>
      </c>
      <c r="N845" s="12">
        <v>2.7561651061585124</v>
      </c>
      <c r="O845" s="9">
        <v>8.176183568508506E-3</v>
      </c>
      <c r="P845" s="9">
        <v>1.3846762495054728E-3</v>
      </c>
      <c r="Q845" s="9">
        <v>5.6046419622840567E-3</v>
      </c>
      <c r="R845" s="9">
        <v>0</v>
      </c>
      <c r="S845" s="9">
        <v>3.0990373203217724E-3</v>
      </c>
      <c r="T845" s="9">
        <v>9.297111960965318E-3</v>
      </c>
    </row>
    <row r="846" spans="1:20" x14ac:dyDescent="0.25">
      <c r="A846">
        <v>19111</v>
      </c>
      <c r="B846" t="s">
        <v>2100</v>
      </c>
      <c r="D846" t="s">
        <v>1049</v>
      </c>
      <c r="E846">
        <v>34785</v>
      </c>
      <c r="F846">
        <v>32551</v>
      </c>
      <c r="G846">
        <v>872</v>
      </c>
      <c r="H846">
        <v>77</v>
      </c>
      <c r="I846">
        <v>210</v>
      </c>
      <c r="J846">
        <v>0</v>
      </c>
      <c r="K846">
        <v>177</v>
      </c>
      <c r="L846">
        <v>898</v>
      </c>
      <c r="M846" s="12">
        <v>93.577691533707053</v>
      </c>
      <c r="N846" s="12">
        <v>6.4223084662929422</v>
      </c>
      <c r="O846" s="9">
        <v>2.5068276555986774E-2</v>
      </c>
      <c r="P846" s="9">
        <v>2.2135978151502085E-3</v>
      </c>
      <c r="Q846" s="9">
        <v>6.0370849504096597E-3</v>
      </c>
      <c r="R846" s="9">
        <v>0</v>
      </c>
      <c r="S846" s="9">
        <v>5.0884001724881417E-3</v>
      </c>
      <c r="T846" s="9">
        <v>2.5815725168894639E-2</v>
      </c>
    </row>
    <row r="847" spans="1:20" x14ac:dyDescent="0.25">
      <c r="A847">
        <v>19113</v>
      </c>
      <c r="B847" t="s">
        <v>2101</v>
      </c>
      <c r="D847" t="s">
        <v>1049</v>
      </c>
      <c r="E847">
        <v>220008</v>
      </c>
      <c r="F847">
        <v>195466</v>
      </c>
      <c r="G847">
        <v>10863</v>
      </c>
      <c r="H847">
        <v>342</v>
      </c>
      <c r="I847">
        <v>4991</v>
      </c>
      <c r="J847">
        <v>134</v>
      </c>
      <c r="K847">
        <v>2074</v>
      </c>
      <c r="L847">
        <v>6138</v>
      </c>
      <c r="M847" s="12">
        <v>88.844951092687538</v>
      </c>
      <c r="N847" s="12">
        <v>11.155048907312462</v>
      </c>
      <c r="O847" s="9">
        <v>4.937547725537253E-2</v>
      </c>
      <c r="P847" s="9">
        <v>1.5544889276753572E-3</v>
      </c>
      <c r="Q847" s="9">
        <v>2.2685538707683358E-2</v>
      </c>
      <c r="R847" s="9">
        <v>6.0906876113595867E-4</v>
      </c>
      <c r="S847" s="9">
        <v>9.4269299298207331E-3</v>
      </c>
      <c r="T847" s="9">
        <v>2.7898985491436674E-2</v>
      </c>
    </row>
    <row r="848" spans="1:20" x14ac:dyDescent="0.25">
      <c r="A848">
        <v>19115</v>
      </c>
      <c r="B848" t="s">
        <v>2102</v>
      </c>
      <c r="D848" t="s">
        <v>1049</v>
      </c>
      <c r="E848">
        <v>11238</v>
      </c>
      <c r="F848">
        <v>10289</v>
      </c>
      <c r="G848">
        <v>117</v>
      </c>
      <c r="H848">
        <v>31</v>
      </c>
      <c r="I848">
        <v>442</v>
      </c>
      <c r="J848">
        <v>0</v>
      </c>
      <c r="K848">
        <v>301</v>
      </c>
      <c r="L848">
        <v>58</v>
      </c>
      <c r="M848" s="12">
        <v>91.555436910482285</v>
      </c>
      <c r="N848" s="12">
        <v>8.4445630895177075</v>
      </c>
      <c r="O848" s="9">
        <v>1.0411105178857448E-2</v>
      </c>
      <c r="P848" s="9">
        <v>2.7584979533724864E-3</v>
      </c>
      <c r="Q848" s="9">
        <v>3.9330841786794801E-2</v>
      </c>
      <c r="R848" s="9">
        <v>0</v>
      </c>
      <c r="S848" s="9">
        <v>2.6784125289197366E-2</v>
      </c>
      <c r="T848" s="9">
        <v>5.1610606869549741E-3</v>
      </c>
    </row>
    <row r="849" spans="1:20" x14ac:dyDescent="0.25">
      <c r="A849">
        <v>19117</v>
      </c>
      <c r="B849" t="s">
        <v>2103</v>
      </c>
      <c r="D849" t="s">
        <v>1049</v>
      </c>
      <c r="E849">
        <v>8600</v>
      </c>
      <c r="F849">
        <v>8535</v>
      </c>
      <c r="G849">
        <v>9</v>
      </c>
      <c r="H849">
        <v>3</v>
      </c>
      <c r="I849">
        <v>0</v>
      </c>
      <c r="J849">
        <v>0</v>
      </c>
      <c r="K849">
        <v>0</v>
      </c>
      <c r="L849">
        <v>53</v>
      </c>
      <c r="M849" s="12">
        <v>99.244186046511629</v>
      </c>
      <c r="N849" s="12">
        <v>0.7558139534883721</v>
      </c>
      <c r="O849" s="9">
        <v>1.0465116279069768E-3</v>
      </c>
      <c r="P849" s="9">
        <v>3.4883720930232559E-4</v>
      </c>
      <c r="Q849" s="9">
        <v>0</v>
      </c>
      <c r="R849" s="9">
        <v>0</v>
      </c>
      <c r="S849" s="9">
        <v>0</v>
      </c>
      <c r="T849" s="9">
        <v>6.1627906976744187E-3</v>
      </c>
    </row>
    <row r="850" spans="1:20" x14ac:dyDescent="0.25">
      <c r="A850">
        <v>19119</v>
      </c>
      <c r="B850" t="s">
        <v>2104</v>
      </c>
      <c r="D850" t="s">
        <v>1049</v>
      </c>
      <c r="E850">
        <v>11745</v>
      </c>
      <c r="F850">
        <v>11398</v>
      </c>
      <c r="G850">
        <v>8</v>
      </c>
      <c r="H850">
        <v>66</v>
      </c>
      <c r="I850">
        <v>28</v>
      </c>
      <c r="J850">
        <v>14</v>
      </c>
      <c r="K850">
        <v>117</v>
      </c>
      <c r="L850">
        <v>114</v>
      </c>
      <c r="M850" s="12">
        <v>97.045551298424854</v>
      </c>
      <c r="N850" s="12">
        <v>2.9544487015751386</v>
      </c>
      <c r="O850" s="9">
        <v>6.8114091102596853E-4</v>
      </c>
      <c r="P850" s="9">
        <v>5.6194125159642399E-3</v>
      </c>
      <c r="Q850" s="9">
        <v>2.3839931885908899E-3</v>
      </c>
      <c r="R850" s="9">
        <v>1.191996594295445E-3</v>
      </c>
      <c r="S850" s="9">
        <v>9.9616858237547897E-3</v>
      </c>
      <c r="T850" s="9">
        <v>9.7062579821200513E-3</v>
      </c>
    </row>
    <row r="851" spans="1:20" x14ac:dyDescent="0.25">
      <c r="A851">
        <v>19121</v>
      </c>
      <c r="B851" t="s">
        <v>2105</v>
      </c>
      <c r="D851" t="s">
        <v>1049</v>
      </c>
      <c r="E851">
        <v>15720</v>
      </c>
      <c r="F851">
        <v>15321</v>
      </c>
      <c r="G851">
        <v>48</v>
      </c>
      <c r="H851">
        <v>7</v>
      </c>
      <c r="I851">
        <v>178</v>
      </c>
      <c r="J851">
        <v>18</v>
      </c>
      <c r="K851">
        <v>5</v>
      </c>
      <c r="L851">
        <v>143</v>
      </c>
      <c r="M851" s="12">
        <v>97.461832061068705</v>
      </c>
      <c r="N851" s="12">
        <v>2.5381679389312977</v>
      </c>
      <c r="O851" s="9">
        <v>3.0534351145038168E-3</v>
      </c>
      <c r="P851" s="9">
        <v>4.4529262086513997E-4</v>
      </c>
      <c r="Q851" s="9">
        <v>1.1323155216284988E-2</v>
      </c>
      <c r="R851" s="9">
        <v>1.1450381679389313E-3</v>
      </c>
      <c r="S851" s="9">
        <v>3.1806615776081427E-4</v>
      </c>
      <c r="T851" s="9">
        <v>9.0966921119592873E-3</v>
      </c>
    </row>
    <row r="852" spans="1:20" x14ac:dyDescent="0.25">
      <c r="A852">
        <v>19123</v>
      </c>
      <c r="B852" t="s">
        <v>2106</v>
      </c>
      <c r="D852" t="s">
        <v>1049</v>
      </c>
      <c r="E852">
        <v>22301</v>
      </c>
      <c r="F852">
        <v>21256</v>
      </c>
      <c r="G852">
        <v>343</v>
      </c>
      <c r="H852">
        <v>60</v>
      </c>
      <c r="I852">
        <v>297</v>
      </c>
      <c r="J852">
        <v>13</v>
      </c>
      <c r="K852">
        <v>84</v>
      </c>
      <c r="L852">
        <v>248</v>
      </c>
      <c r="M852" s="12">
        <v>95.314111474821757</v>
      </c>
      <c r="N852" s="12">
        <v>4.6858885251782434</v>
      </c>
      <c r="O852" s="9">
        <v>1.5380476211829065E-2</v>
      </c>
      <c r="P852" s="9">
        <v>2.6904623111071251E-3</v>
      </c>
      <c r="Q852" s="9">
        <v>1.331778843998027E-2</v>
      </c>
      <c r="R852" s="9">
        <v>5.8293350073987719E-4</v>
      </c>
      <c r="S852" s="9">
        <v>3.7666472355499755E-3</v>
      </c>
      <c r="T852" s="9">
        <v>1.1120577552576118E-2</v>
      </c>
    </row>
    <row r="853" spans="1:20" x14ac:dyDescent="0.25">
      <c r="A853">
        <v>19125</v>
      </c>
      <c r="B853" t="s">
        <v>2107</v>
      </c>
      <c r="D853" t="s">
        <v>1049</v>
      </c>
      <c r="E853">
        <v>33127</v>
      </c>
      <c r="F853">
        <v>31710</v>
      </c>
      <c r="G853">
        <v>198</v>
      </c>
      <c r="H853">
        <v>97</v>
      </c>
      <c r="I853">
        <v>378</v>
      </c>
      <c r="J853">
        <v>0</v>
      </c>
      <c r="K853">
        <v>237</v>
      </c>
      <c r="L853">
        <v>507</v>
      </c>
      <c r="M853" s="12">
        <v>95.722522413741061</v>
      </c>
      <c r="N853" s="12">
        <v>4.2774775862589429</v>
      </c>
      <c r="O853" s="9">
        <v>5.9769976152383251E-3</v>
      </c>
      <c r="P853" s="9">
        <v>2.9281250943339271E-3</v>
      </c>
      <c r="Q853" s="9">
        <v>1.141063181090953E-2</v>
      </c>
      <c r="R853" s="9">
        <v>0</v>
      </c>
      <c r="S853" s="9">
        <v>7.15428502430042E-3</v>
      </c>
      <c r="T853" s="9">
        <v>1.5304736317807226E-2</v>
      </c>
    </row>
    <row r="854" spans="1:20" x14ac:dyDescent="0.25">
      <c r="A854">
        <v>19127</v>
      </c>
      <c r="B854" t="s">
        <v>2108</v>
      </c>
      <c r="D854" t="s">
        <v>1049</v>
      </c>
      <c r="E854">
        <v>40476</v>
      </c>
      <c r="F854">
        <v>34069</v>
      </c>
      <c r="G854">
        <v>432</v>
      </c>
      <c r="H854">
        <v>113</v>
      </c>
      <c r="I854">
        <v>1326</v>
      </c>
      <c r="J854">
        <v>19</v>
      </c>
      <c r="K854">
        <v>3516</v>
      </c>
      <c r="L854">
        <v>1001</v>
      </c>
      <c r="M854" s="12">
        <v>84.170866686431467</v>
      </c>
      <c r="N854" s="12">
        <v>15.829133313568535</v>
      </c>
      <c r="O854" s="9">
        <v>1.0672991402312482E-2</v>
      </c>
      <c r="P854" s="9">
        <v>2.7917778436604406E-3</v>
      </c>
      <c r="Q854" s="9">
        <v>3.276015416543137E-2</v>
      </c>
      <c r="R854" s="9">
        <v>4.6941397371281747E-4</v>
      </c>
      <c r="S854" s="9">
        <v>8.6866291135487703E-2</v>
      </c>
      <c r="T854" s="9">
        <v>2.4730704615080541E-2</v>
      </c>
    </row>
    <row r="855" spans="1:20" x14ac:dyDescent="0.25">
      <c r="A855">
        <v>19129</v>
      </c>
      <c r="B855" t="s">
        <v>2109</v>
      </c>
      <c r="D855" t="s">
        <v>1049</v>
      </c>
      <c r="E855">
        <v>14933</v>
      </c>
      <c r="F855">
        <v>14433</v>
      </c>
      <c r="G855">
        <v>118</v>
      </c>
      <c r="H855">
        <v>107</v>
      </c>
      <c r="I855">
        <v>32</v>
      </c>
      <c r="J855">
        <v>0</v>
      </c>
      <c r="K855">
        <v>83</v>
      </c>
      <c r="L855">
        <v>160</v>
      </c>
      <c r="M855" s="12">
        <v>96.651710975691415</v>
      </c>
      <c r="N855" s="12">
        <v>3.3482890243085781</v>
      </c>
      <c r="O855" s="9">
        <v>7.9019620973682456E-3</v>
      </c>
      <c r="P855" s="9">
        <v>7.1653385120203578E-3</v>
      </c>
      <c r="Q855" s="9">
        <v>2.14290497555749E-3</v>
      </c>
      <c r="R855" s="9">
        <v>0</v>
      </c>
      <c r="S855" s="9">
        <v>5.5581597803522403E-3</v>
      </c>
      <c r="T855" s="9">
        <v>1.071452487778745E-2</v>
      </c>
    </row>
    <row r="856" spans="1:20" x14ac:dyDescent="0.25">
      <c r="A856">
        <v>19131</v>
      </c>
      <c r="B856" t="s">
        <v>2110</v>
      </c>
      <c r="D856" t="s">
        <v>1049</v>
      </c>
      <c r="E856">
        <v>10663</v>
      </c>
      <c r="F856">
        <v>10438</v>
      </c>
      <c r="G856">
        <v>14</v>
      </c>
      <c r="H856">
        <v>28</v>
      </c>
      <c r="I856">
        <v>67</v>
      </c>
      <c r="J856">
        <v>0</v>
      </c>
      <c r="K856">
        <v>8</v>
      </c>
      <c r="L856">
        <v>108</v>
      </c>
      <c r="M856" s="12">
        <v>97.889899653005713</v>
      </c>
      <c r="N856" s="12">
        <v>2.1101003469942792</v>
      </c>
      <c r="O856" s="9">
        <v>1.3129513270186627E-3</v>
      </c>
      <c r="P856" s="9">
        <v>2.6259026540373254E-3</v>
      </c>
      <c r="Q856" s="9">
        <v>6.2834099221607429E-3</v>
      </c>
      <c r="R856" s="9">
        <v>0</v>
      </c>
      <c r="S856" s="9">
        <v>7.5025790115352154E-4</v>
      </c>
      <c r="T856" s="9">
        <v>1.012848166557254E-2</v>
      </c>
    </row>
    <row r="857" spans="1:20" x14ac:dyDescent="0.25">
      <c r="A857">
        <v>19133</v>
      </c>
      <c r="B857" t="s">
        <v>2111</v>
      </c>
      <c r="D857" t="s">
        <v>1049</v>
      </c>
      <c r="E857">
        <v>8865</v>
      </c>
      <c r="F857">
        <v>8494</v>
      </c>
      <c r="G857">
        <v>10</v>
      </c>
      <c r="H857">
        <v>231</v>
      </c>
      <c r="I857">
        <v>15</v>
      </c>
      <c r="J857">
        <v>0</v>
      </c>
      <c r="K857">
        <v>13</v>
      </c>
      <c r="L857">
        <v>102</v>
      </c>
      <c r="M857" s="12">
        <v>95.815002820078959</v>
      </c>
      <c r="N857" s="12">
        <v>4.1849971799210381</v>
      </c>
      <c r="O857" s="9">
        <v>1.1280315848843769E-3</v>
      </c>
      <c r="P857" s="9">
        <v>2.6057529610829102E-2</v>
      </c>
      <c r="Q857" s="9">
        <v>1.6920473773265651E-3</v>
      </c>
      <c r="R857" s="9">
        <v>0</v>
      </c>
      <c r="S857" s="9">
        <v>1.4664410603496898E-3</v>
      </c>
      <c r="T857" s="9">
        <v>1.1505922165820644E-2</v>
      </c>
    </row>
    <row r="858" spans="1:20" x14ac:dyDescent="0.25">
      <c r="A858">
        <v>19135</v>
      </c>
      <c r="B858" t="s">
        <v>2112</v>
      </c>
      <c r="D858" t="s">
        <v>1049</v>
      </c>
      <c r="E858">
        <v>7912</v>
      </c>
      <c r="F858">
        <v>7614</v>
      </c>
      <c r="G858">
        <v>6</v>
      </c>
      <c r="H858">
        <v>0</v>
      </c>
      <c r="I858">
        <v>70</v>
      </c>
      <c r="J858">
        <v>0</v>
      </c>
      <c r="K858">
        <v>118</v>
      </c>
      <c r="L858">
        <v>104</v>
      </c>
      <c r="M858" s="12">
        <v>96.233569261880689</v>
      </c>
      <c r="N858" s="12">
        <v>3.7664307381193125</v>
      </c>
      <c r="O858" s="9">
        <v>7.5834175935288173E-4</v>
      </c>
      <c r="P858" s="9">
        <v>0</v>
      </c>
      <c r="Q858" s="9">
        <v>8.8473205257836203E-3</v>
      </c>
      <c r="R858" s="9">
        <v>0</v>
      </c>
      <c r="S858" s="9">
        <v>1.4914054600606673E-2</v>
      </c>
      <c r="T858" s="9">
        <v>1.314459049544995E-2</v>
      </c>
    </row>
    <row r="859" spans="1:20" x14ac:dyDescent="0.25">
      <c r="A859">
        <v>19137</v>
      </c>
      <c r="B859" t="s">
        <v>2113</v>
      </c>
      <c r="D859" t="s">
        <v>1049</v>
      </c>
      <c r="E859">
        <v>10239</v>
      </c>
      <c r="F859">
        <v>9756</v>
      </c>
      <c r="G859">
        <v>0</v>
      </c>
      <c r="H859">
        <v>64</v>
      </c>
      <c r="I859">
        <v>0</v>
      </c>
      <c r="J859">
        <v>0</v>
      </c>
      <c r="K859">
        <v>157</v>
      </c>
      <c r="L859">
        <v>262</v>
      </c>
      <c r="M859" s="12">
        <v>95.282742455317901</v>
      </c>
      <c r="N859" s="12">
        <v>4.7172575446820977</v>
      </c>
      <c r="O859" s="9">
        <v>0</v>
      </c>
      <c r="P859" s="9">
        <v>6.2506104111729665E-3</v>
      </c>
      <c r="Q859" s="9">
        <v>0</v>
      </c>
      <c r="R859" s="9">
        <v>0</v>
      </c>
      <c r="S859" s="9">
        <v>1.5333528664908683E-2</v>
      </c>
      <c r="T859" s="9">
        <v>2.5588436370739331E-2</v>
      </c>
    </row>
    <row r="860" spans="1:20" x14ac:dyDescent="0.25">
      <c r="A860">
        <v>19139</v>
      </c>
      <c r="B860" t="s">
        <v>2114</v>
      </c>
      <c r="D860" t="s">
        <v>1049</v>
      </c>
      <c r="E860">
        <v>42923</v>
      </c>
      <c r="F860">
        <v>39055</v>
      </c>
      <c r="G860">
        <v>879</v>
      </c>
      <c r="H860">
        <v>78</v>
      </c>
      <c r="I860">
        <v>477</v>
      </c>
      <c r="J860">
        <v>28</v>
      </c>
      <c r="K860">
        <v>1035</v>
      </c>
      <c r="L860">
        <v>1371</v>
      </c>
      <c r="M860" s="12">
        <v>90.988514316333905</v>
      </c>
      <c r="N860" s="12">
        <v>9.0114856836661001</v>
      </c>
      <c r="O860" s="9">
        <v>2.0478531323532837E-2</v>
      </c>
      <c r="P860" s="9">
        <v>1.8172075577196376E-3</v>
      </c>
      <c r="Q860" s="9">
        <v>1.1112923141439322E-2</v>
      </c>
      <c r="R860" s="9">
        <v>6.5233091815576735E-4</v>
      </c>
      <c r="S860" s="9">
        <v>2.4112946438972112E-2</v>
      </c>
      <c r="T860" s="9">
        <v>3.1940917456841321E-2</v>
      </c>
    </row>
    <row r="861" spans="1:20" x14ac:dyDescent="0.25">
      <c r="A861">
        <v>19141</v>
      </c>
      <c r="B861" t="s">
        <v>2115</v>
      </c>
      <c r="D861" t="s">
        <v>1049</v>
      </c>
      <c r="E861">
        <v>13944</v>
      </c>
      <c r="F861">
        <v>13191</v>
      </c>
      <c r="G861">
        <v>129</v>
      </c>
      <c r="H861">
        <v>42</v>
      </c>
      <c r="I861">
        <v>124</v>
      </c>
      <c r="J861">
        <v>3</v>
      </c>
      <c r="K861">
        <v>361</v>
      </c>
      <c r="L861">
        <v>94</v>
      </c>
      <c r="M861" s="12">
        <v>94.599827882960412</v>
      </c>
      <c r="N861" s="12">
        <v>5.4001721170395864</v>
      </c>
      <c r="O861" s="9">
        <v>9.2512908777969017E-3</v>
      </c>
      <c r="P861" s="9">
        <v>3.0120481927710845E-3</v>
      </c>
      <c r="Q861" s="9">
        <v>8.8927137119908205E-3</v>
      </c>
      <c r="R861" s="9">
        <v>2.1514629948364889E-4</v>
      </c>
      <c r="S861" s="9">
        <v>2.588927137119908E-2</v>
      </c>
      <c r="T861" s="9">
        <v>6.7412507171543314E-3</v>
      </c>
    </row>
    <row r="862" spans="1:20" x14ac:dyDescent="0.25">
      <c r="A862">
        <v>19143</v>
      </c>
      <c r="B862" t="s">
        <v>2116</v>
      </c>
      <c r="D862" t="s">
        <v>1049</v>
      </c>
      <c r="E862">
        <v>6149</v>
      </c>
      <c r="F862">
        <v>5819</v>
      </c>
      <c r="G862">
        <v>79</v>
      </c>
      <c r="H862">
        <v>5</v>
      </c>
      <c r="I862">
        <v>4</v>
      </c>
      <c r="J862">
        <v>4</v>
      </c>
      <c r="K862">
        <v>166</v>
      </c>
      <c r="L862">
        <v>72</v>
      </c>
      <c r="M862" s="12">
        <v>94.633273703041141</v>
      </c>
      <c r="N862" s="12">
        <v>5.3667262969588547</v>
      </c>
      <c r="O862" s="9">
        <v>1.284761749878029E-2</v>
      </c>
      <c r="P862" s="9">
        <v>8.1314034802406894E-4</v>
      </c>
      <c r="Q862" s="9">
        <v>6.5051227841925522E-4</v>
      </c>
      <c r="R862" s="9">
        <v>6.5051227841925522E-4</v>
      </c>
      <c r="S862" s="9">
        <v>2.6996259554399091E-2</v>
      </c>
      <c r="T862" s="9">
        <v>1.1709221011546592E-2</v>
      </c>
    </row>
    <row r="863" spans="1:20" x14ac:dyDescent="0.25">
      <c r="A863">
        <v>19145</v>
      </c>
      <c r="B863" t="s">
        <v>2117</v>
      </c>
      <c r="D863" t="s">
        <v>1049</v>
      </c>
      <c r="E863">
        <v>15393</v>
      </c>
      <c r="F863">
        <v>14454</v>
      </c>
      <c r="G863">
        <v>315</v>
      </c>
      <c r="H863">
        <v>136</v>
      </c>
      <c r="I863">
        <v>170</v>
      </c>
      <c r="J863">
        <v>9</v>
      </c>
      <c r="K863">
        <v>101</v>
      </c>
      <c r="L863">
        <v>208</v>
      </c>
      <c r="M863" s="12">
        <v>93.899824595595405</v>
      </c>
      <c r="N863" s="12">
        <v>6.1001754044045997</v>
      </c>
      <c r="O863" s="9">
        <v>2.0463847203274217E-2</v>
      </c>
      <c r="P863" s="9">
        <v>8.8351848242707726E-3</v>
      </c>
      <c r="Q863" s="9">
        <v>1.1043981030338466E-2</v>
      </c>
      <c r="R863" s="9">
        <v>5.8468134866497762E-4</v>
      </c>
      <c r="S863" s="9">
        <v>6.5614240239069707E-3</v>
      </c>
      <c r="T863" s="9">
        <v>1.3512635613590594E-2</v>
      </c>
    </row>
    <row r="864" spans="1:20" x14ac:dyDescent="0.25">
      <c r="A864">
        <v>19147</v>
      </c>
      <c r="B864" t="s">
        <v>2118</v>
      </c>
      <c r="D864" t="s">
        <v>1049</v>
      </c>
      <c r="E864">
        <v>9110</v>
      </c>
      <c r="F864">
        <v>8780</v>
      </c>
      <c r="G864">
        <v>183</v>
      </c>
      <c r="H864">
        <v>14</v>
      </c>
      <c r="I864">
        <v>46</v>
      </c>
      <c r="J864">
        <v>0</v>
      </c>
      <c r="K864">
        <v>16</v>
      </c>
      <c r="L864">
        <v>71</v>
      </c>
      <c r="M864" s="12">
        <v>96.377607025246988</v>
      </c>
      <c r="N864" s="12">
        <v>3.6223929747530184</v>
      </c>
      <c r="O864" s="9">
        <v>2.0087815587266741E-2</v>
      </c>
      <c r="P864" s="9">
        <v>1.5367727771679472E-3</v>
      </c>
      <c r="Q864" s="9">
        <v>5.0493962678375415E-3</v>
      </c>
      <c r="R864" s="9">
        <v>0</v>
      </c>
      <c r="S864" s="9">
        <v>1.7563117453347969E-3</v>
      </c>
      <c r="T864" s="9">
        <v>7.793633369923161E-3</v>
      </c>
    </row>
    <row r="865" spans="1:20" x14ac:dyDescent="0.25">
      <c r="A865">
        <v>19149</v>
      </c>
      <c r="B865" t="s">
        <v>2119</v>
      </c>
      <c r="D865" t="s">
        <v>1049</v>
      </c>
      <c r="E865">
        <v>25027</v>
      </c>
      <c r="F865">
        <v>23897</v>
      </c>
      <c r="G865">
        <v>110</v>
      </c>
      <c r="H865">
        <v>84</v>
      </c>
      <c r="I865">
        <v>141</v>
      </c>
      <c r="J865">
        <v>27</v>
      </c>
      <c r="K865">
        <v>448</v>
      </c>
      <c r="L865">
        <v>320</v>
      </c>
      <c r="M865" s="12">
        <v>95.484876333559754</v>
      </c>
      <c r="N865" s="12">
        <v>4.5151236664402443</v>
      </c>
      <c r="O865" s="9">
        <v>4.3952531266232466E-3</v>
      </c>
      <c r="P865" s="9">
        <v>3.3563751148759338E-3</v>
      </c>
      <c r="Q865" s="9">
        <v>5.6339153713988888E-3</v>
      </c>
      <c r="R865" s="9">
        <v>1.0788348583529788E-3</v>
      </c>
      <c r="S865" s="9">
        <v>1.7900667279338315E-2</v>
      </c>
      <c r="T865" s="9">
        <v>1.2786190913813082E-2</v>
      </c>
    </row>
    <row r="866" spans="1:20" x14ac:dyDescent="0.25">
      <c r="A866">
        <v>19151</v>
      </c>
      <c r="B866" t="s">
        <v>2120</v>
      </c>
      <c r="D866" t="s">
        <v>1049</v>
      </c>
      <c r="E866">
        <v>6972</v>
      </c>
      <c r="F866">
        <v>6707</v>
      </c>
      <c r="G866">
        <v>126</v>
      </c>
      <c r="H866">
        <v>0</v>
      </c>
      <c r="I866">
        <v>41</v>
      </c>
      <c r="J866">
        <v>8</v>
      </c>
      <c r="K866">
        <v>27</v>
      </c>
      <c r="L866">
        <v>63</v>
      </c>
      <c r="M866" s="12">
        <v>96.199082042455544</v>
      </c>
      <c r="N866" s="12">
        <v>3.8009179575444634</v>
      </c>
      <c r="O866" s="9">
        <v>1.8072289156626505E-2</v>
      </c>
      <c r="P866" s="9">
        <v>0</v>
      </c>
      <c r="Q866" s="9">
        <v>5.880665519219736E-3</v>
      </c>
      <c r="R866" s="9">
        <v>1.1474469305794606E-3</v>
      </c>
      <c r="S866" s="9">
        <v>3.8726333907056799E-3</v>
      </c>
      <c r="T866" s="9">
        <v>9.0361445783132526E-3</v>
      </c>
    </row>
    <row r="867" spans="1:20" x14ac:dyDescent="0.25">
      <c r="A867">
        <v>19153</v>
      </c>
      <c r="B867" t="s">
        <v>2121</v>
      </c>
      <c r="D867" t="s">
        <v>1049</v>
      </c>
      <c r="E867">
        <v>467235</v>
      </c>
      <c r="F867">
        <v>395365</v>
      </c>
      <c r="G867">
        <v>30229</v>
      </c>
      <c r="H867">
        <v>1378</v>
      </c>
      <c r="I867">
        <v>20321</v>
      </c>
      <c r="J867">
        <v>416</v>
      </c>
      <c r="K867">
        <v>6566</v>
      </c>
      <c r="L867">
        <v>12960</v>
      </c>
      <c r="M867" s="12">
        <v>84.618018769997974</v>
      </c>
      <c r="N867" s="12">
        <v>15.381981230002035</v>
      </c>
      <c r="O867" s="9">
        <v>6.4697636093186517E-2</v>
      </c>
      <c r="P867" s="9">
        <v>2.9492653589735358E-3</v>
      </c>
      <c r="Q867" s="9">
        <v>4.3492032917054585E-2</v>
      </c>
      <c r="R867" s="9">
        <v>8.9034425931276554E-4</v>
      </c>
      <c r="S867" s="9">
        <v>1.4052885592902929E-2</v>
      </c>
      <c r="T867" s="9">
        <v>2.7737648078590003E-2</v>
      </c>
    </row>
    <row r="868" spans="1:20" x14ac:dyDescent="0.25">
      <c r="A868">
        <v>19155</v>
      </c>
      <c r="B868" t="s">
        <v>2122</v>
      </c>
      <c r="D868" t="s">
        <v>1049</v>
      </c>
      <c r="E868">
        <v>93287</v>
      </c>
      <c r="F868">
        <v>87106</v>
      </c>
      <c r="G868">
        <v>1358</v>
      </c>
      <c r="H868">
        <v>326</v>
      </c>
      <c r="I868">
        <v>569</v>
      </c>
      <c r="J868">
        <v>0</v>
      </c>
      <c r="K868">
        <v>1929</v>
      </c>
      <c r="L868">
        <v>1999</v>
      </c>
      <c r="M868" s="12">
        <v>93.374210768917436</v>
      </c>
      <c r="N868" s="12">
        <v>6.6257892310825728</v>
      </c>
      <c r="O868" s="9">
        <v>1.4557226623216525E-2</v>
      </c>
      <c r="P868" s="9">
        <v>3.4945919581506535E-3</v>
      </c>
      <c r="Q868" s="9">
        <v>6.0994565159132571E-3</v>
      </c>
      <c r="R868" s="9">
        <v>0</v>
      </c>
      <c r="S868" s="9">
        <v>2.0678122353596964E-2</v>
      </c>
      <c r="T868" s="9">
        <v>2.1428494859948331E-2</v>
      </c>
    </row>
    <row r="869" spans="1:20" x14ac:dyDescent="0.25">
      <c r="A869">
        <v>19157</v>
      </c>
      <c r="B869" t="s">
        <v>2123</v>
      </c>
      <c r="D869" t="s">
        <v>1049</v>
      </c>
      <c r="E869">
        <v>18428</v>
      </c>
      <c r="F869">
        <v>17381</v>
      </c>
      <c r="G869">
        <v>380</v>
      </c>
      <c r="H869">
        <v>0</v>
      </c>
      <c r="I869">
        <v>374</v>
      </c>
      <c r="J869">
        <v>8</v>
      </c>
      <c r="K869">
        <v>50</v>
      </c>
      <c r="L869">
        <v>235</v>
      </c>
      <c r="M869" s="12">
        <v>94.318428478402424</v>
      </c>
      <c r="N869" s="12">
        <v>5.6815715215975695</v>
      </c>
      <c r="O869" s="9">
        <v>2.0620794443238551E-2</v>
      </c>
      <c r="P869" s="9">
        <v>0</v>
      </c>
      <c r="Q869" s="9">
        <v>2.0295202952029519E-2</v>
      </c>
      <c r="R869" s="9">
        <v>4.3412198827870631E-4</v>
      </c>
      <c r="S869" s="9">
        <v>2.7132624267419145E-3</v>
      </c>
      <c r="T869" s="9">
        <v>1.2752333405686997E-2</v>
      </c>
    </row>
    <row r="870" spans="1:20" x14ac:dyDescent="0.25">
      <c r="A870">
        <v>19159</v>
      </c>
      <c r="B870" t="s">
        <v>2124</v>
      </c>
      <c r="D870" t="s">
        <v>1049</v>
      </c>
      <c r="E870">
        <v>4986</v>
      </c>
      <c r="F870">
        <v>4842</v>
      </c>
      <c r="G870">
        <v>6</v>
      </c>
      <c r="H870">
        <v>17</v>
      </c>
      <c r="I870">
        <v>43</v>
      </c>
      <c r="J870">
        <v>0</v>
      </c>
      <c r="K870">
        <v>57</v>
      </c>
      <c r="L870">
        <v>21</v>
      </c>
      <c r="M870" s="12">
        <v>97.111913357400724</v>
      </c>
      <c r="N870" s="12">
        <v>2.8880866425992782</v>
      </c>
      <c r="O870" s="9">
        <v>1.2033694344163659E-3</v>
      </c>
      <c r="P870" s="9">
        <v>3.4095467308463698E-3</v>
      </c>
      <c r="Q870" s="9">
        <v>8.624147613317288E-3</v>
      </c>
      <c r="R870" s="9">
        <v>0</v>
      </c>
      <c r="S870" s="9">
        <v>1.1432009626955475E-2</v>
      </c>
      <c r="T870" s="9">
        <v>4.2117930204572801E-3</v>
      </c>
    </row>
    <row r="871" spans="1:20" x14ac:dyDescent="0.25">
      <c r="A871">
        <v>19161</v>
      </c>
      <c r="B871" t="s">
        <v>2125</v>
      </c>
      <c r="D871" t="s">
        <v>1049</v>
      </c>
      <c r="E871">
        <v>9936</v>
      </c>
      <c r="F871">
        <v>9694</v>
      </c>
      <c r="G871">
        <v>86</v>
      </c>
      <c r="H871">
        <v>0</v>
      </c>
      <c r="I871">
        <v>0</v>
      </c>
      <c r="J871">
        <v>0</v>
      </c>
      <c r="K871">
        <v>50</v>
      </c>
      <c r="L871">
        <v>106</v>
      </c>
      <c r="M871" s="12">
        <v>97.564412238325275</v>
      </c>
      <c r="N871" s="12">
        <v>2.4355877616747184</v>
      </c>
      <c r="O871" s="9">
        <v>8.6553945249597426E-3</v>
      </c>
      <c r="P871" s="9">
        <v>0</v>
      </c>
      <c r="Q871" s="9">
        <v>0</v>
      </c>
      <c r="R871" s="9">
        <v>0</v>
      </c>
      <c r="S871" s="9">
        <v>5.0322061191626407E-3</v>
      </c>
      <c r="T871" s="9">
        <v>1.0668276972624799E-2</v>
      </c>
    </row>
    <row r="872" spans="1:20" x14ac:dyDescent="0.25">
      <c r="A872">
        <v>19163</v>
      </c>
      <c r="B872" t="s">
        <v>2126</v>
      </c>
      <c r="D872" t="s">
        <v>1049</v>
      </c>
      <c r="E872">
        <v>171493</v>
      </c>
      <c r="F872">
        <v>147392</v>
      </c>
      <c r="G872">
        <v>13553</v>
      </c>
      <c r="H872">
        <v>528</v>
      </c>
      <c r="I872">
        <v>4364</v>
      </c>
      <c r="J872">
        <v>18</v>
      </c>
      <c r="K872">
        <v>1483</v>
      </c>
      <c r="L872">
        <v>4155</v>
      </c>
      <c r="M872" s="12">
        <v>85.946365157761534</v>
      </c>
      <c r="N872" s="12">
        <v>14.053634842238457</v>
      </c>
      <c r="O872" s="9">
        <v>7.9029464759494558E-2</v>
      </c>
      <c r="P872" s="9">
        <v>3.0788428682220264E-3</v>
      </c>
      <c r="Q872" s="9">
        <v>2.5447102797198719E-2</v>
      </c>
      <c r="R872" s="9">
        <v>1.049605523257509E-4</v>
      </c>
      <c r="S872" s="9">
        <v>8.6475832832826997E-3</v>
      </c>
      <c r="T872" s="9">
        <v>2.4228394161860834E-2</v>
      </c>
    </row>
    <row r="873" spans="1:20" x14ac:dyDescent="0.25">
      <c r="A873">
        <v>19165</v>
      </c>
      <c r="B873" t="s">
        <v>2127</v>
      </c>
      <c r="D873" t="s">
        <v>1049</v>
      </c>
      <c r="E873">
        <v>11772</v>
      </c>
      <c r="F873">
        <v>11288</v>
      </c>
      <c r="G873">
        <v>54</v>
      </c>
      <c r="H873">
        <v>21</v>
      </c>
      <c r="I873">
        <v>37</v>
      </c>
      <c r="J873">
        <v>0</v>
      </c>
      <c r="K873">
        <v>221</v>
      </c>
      <c r="L873">
        <v>151</v>
      </c>
      <c r="M873" s="12">
        <v>95.888549099558276</v>
      </c>
      <c r="N873" s="12">
        <v>4.1114509004417261</v>
      </c>
      <c r="O873" s="9">
        <v>4.5871559633027525E-3</v>
      </c>
      <c r="P873" s="9">
        <v>1.7838939857288481E-3</v>
      </c>
      <c r="Q873" s="9">
        <v>3.1430513081889227E-3</v>
      </c>
      <c r="R873" s="9">
        <v>0</v>
      </c>
      <c r="S873" s="9">
        <v>1.8773360516479782E-2</v>
      </c>
      <c r="T873" s="9">
        <v>1.2827047230716955E-2</v>
      </c>
    </row>
    <row r="874" spans="1:20" x14ac:dyDescent="0.25">
      <c r="A874">
        <v>19167</v>
      </c>
      <c r="B874" t="s">
        <v>2128</v>
      </c>
      <c r="D874" t="s">
        <v>1049</v>
      </c>
      <c r="E874">
        <v>34692</v>
      </c>
      <c r="F874">
        <v>32377</v>
      </c>
      <c r="G874">
        <v>127</v>
      </c>
      <c r="H874">
        <v>128</v>
      </c>
      <c r="I874">
        <v>253</v>
      </c>
      <c r="J874">
        <v>7</v>
      </c>
      <c r="K874">
        <v>1318</v>
      </c>
      <c r="L874">
        <v>482</v>
      </c>
      <c r="M874" s="12">
        <v>93.326991813674624</v>
      </c>
      <c r="N874" s="12">
        <v>6.6730081863253767</v>
      </c>
      <c r="O874" s="9">
        <v>3.6607863484376803E-3</v>
      </c>
      <c r="P874" s="9">
        <v>3.6896114377954572E-3</v>
      </c>
      <c r="Q874" s="9">
        <v>7.2927476075175836E-3</v>
      </c>
      <c r="R874" s="9">
        <v>2.0177562550443906E-4</v>
      </c>
      <c r="S874" s="9">
        <v>3.79914677735501E-2</v>
      </c>
      <c r="T874" s="9">
        <v>1.3893693070448519E-2</v>
      </c>
    </row>
    <row r="875" spans="1:20" x14ac:dyDescent="0.25">
      <c r="A875">
        <v>19169</v>
      </c>
      <c r="B875" t="s">
        <v>2129</v>
      </c>
      <c r="D875" t="s">
        <v>1049</v>
      </c>
      <c r="E875">
        <v>95888</v>
      </c>
      <c r="F875">
        <v>83487</v>
      </c>
      <c r="G875">
        <v>1835</v>
      </c>
      <c r="H875">
        <v>278</v>
      </c>
      <c r="I875">
        <v>7026</v>
      </c>
      <c r="J875">
        <v>39</v>
      </c>
      <c r="K875">
        <v>474</v>
      </c>
      <c r="L875">
        <v>2749</v>
      </c>
      <c r="M875" s="12">
        <v>87.067203403971305</v>
      </c>
      <c r="N875" s="12">
        <v>12.9327965960287</v>
      </c>
      <c r="O875" s="9">
        <v>1.913690972801602E-2</v>
      </c>
      <c r="P875" s="9">
        <v>2.8992157517103287E-3</v>
      </c>
      <c r="Q875" s="9">
        <v>7.32729851493409E-2</v>
      </c>
      <c r="R875" s="9">
        <v>4.0672451193058567E-4</v>
      </c>
      <c r="S875" s="9">
        <v>4.9432671450025025E-3</v>
      </c>
      <c r="T875" s="9">
        <v>2.8668863674286667E-2</v>
      </c>
    </row>
    <row r="876" spans="1:20" x14ac:dyDescent="0.25">
      <c r="A876">
        <v>19171</v>
      </c>
      <c r="B876" t="s">
        <v>2130</v>
      </c>
      <c r="D876" t="s">
        <v>1049</v>
      </c>
      <c r="E876">
        <v>17236</v>
      </c>
      <c r="F876">
        <v>15198</v>
      </c>
      <c r="G876">
        <v>105</v>
      </c>
      <c r="H876">
        <v>1331</v>
      </c>
      <c r="I876">
        <v>62</v>
      </c>
      <c r="J876">
        <v>7</v>
      </c>
      <c r="K876">
        <v>235</v>
      </c>
      <c r="L876">
        <v>298</v>
      </c>
      <c r="M876" s="12">
        <v>88.175910884195872</v>
      </c>
      <c r="N876" s="12">
        <v>11.82408911580413</v>
      </c>
      <c r="O876" s="9">
        <v>6.0919006730099793E-3</v>
      </c>
      <c r="P876" s="9">
        <v>7.7222093293107447E-2</v>
      </c>
      <c r="Q876" s="9">
        <v>3.5971223021582736E-3</v>
      </c>
      <c r="R876" s="9">
        <v>4.0612671153399858E-4</v>
      </c>
      <c r="S876" s="9">
        <v>1.3634253887212811E-2</v>
      </c>
      <c r="T876" s="9">
        <v>1.7289394291018799E-2</v>
      </c>
    </row>
    <row r="877" spans="1:20" x14ac:dyDescent="0.25">
      <c r="A877">
        <v>19173</v>
      </c>
      <c r="B877" t="s">
        <v>2131</v>
      </c>
      <c r="D877" t="s">
        <v>1049</v>
      </c>
      <c r="E877">
        <v>6214</v>
      </c>
      <c r="F877">
        <v>5941</v>
      </c>
      <c r="G877">
        <v>20</v>
      </c>
      <c r="H877">
        <v>21</v>
      </c>
      <c r="I877">
        <v>43</v>
      </c>
      <c r="J877">
        <v>0</v>
      </c>
      <c r="K877">
        <v>142</v>
      </c>
      <c r="L877">
        <v>47</v>
      </c>
      <c r="M877" s="12">
        <v>95.606694560669453</v>
      </c>
      <c r="N877" s="12">
        <v>4.3933054393305433</v>
      </c>
      <c r="O877" s="9">
        <v>3.2185387833923397E-3</v>
      </c>
      <c r="P877" s="9">
        <v>3.3794657225619568E-3</v>
      </c>
      <c r="Q877" s="9">
        <v>6.9198583842935311E-3</v>
      </c>
      <c r="R877" s="9">
        <v>0</v>
      </c>
      <c r="S877" s="9">
        <v>2.2851625362085612E-2</v>
      </c>
      <c r="T877" s="9">
        <v>7.5635661409719987E-3</v>
      </c>
    </row>
    <row r="878" spans="1:20" x14ac:dyDescent="0.25">
      <c r="A878">
        <v>19175</v>
      </c>
      <c r="B878" t="s">
        <v>2132</v>
      </c>
      <c r="D878" t="s">
        <v>1049</v>
      </c>
      <c r="E878">
        <v>12497</v>
      </c>
      <c r="F878">
        <v>12119</v>
      </c>
      <c r="G878">
        <v>149</v>
      </c>
      <c r="H878">
        <v>38</v>
      </c>
      <c r="I878">
        <v>82</v>
      </c>
      <c r="J878">
        <v>15</v>
      </c>
      <c r="K878">
        <v>23</v>
      </c>
      <c r="L878">
        <v>71</v>
      </c>
      <c r="M878" s="12">
        <v>96.975274065775778</v>
      </c>
      <c r="N878" s="12">
        <v>3.0247259342242141</v>
      </c>
      <c r="O878" s="9">
        <v>1.1922861486756822E-2</v>
      </c>
      <c r="P878" s="9">
        <v>3.0407297751460349E-3</v>
      </c>
      <c r="Q878" s="9">
        <v>6.5615747779467076E-3</v>
      </c>
      <c r="R878" s="9">
        <v>1.2002880691365928E-3</v>
      </c>
      <c r="S878" s="9">
        <v>1.8404417060094423E-3</v>
      </c>
      <c r="T878" s="9">
        <v>5.681363527246539E-3</v>
      </c>
    </row>
    <row r="879" spans="1:20" x14ac:dyDescent="0.25">
      <c r="A879">
        <v>19177</v>
      </c>
      <c r="B879" t="s">
        <v>2133</v>
      </c>
      <c r="D879" t="s">
        <v>1049</v>
      </c>
      <c r="E879">
        <v>7308</v>
      </c>
      <c r="F879">
        <v>7155</v>
      </c>
      <c r="G879">
        <v>42</v>
      </c>
      <c r="H879">
        <v>9</v>
      </c>
      <c r="I879">
        <v>7</v>
      </c>
      <c r="J879">
        <v>0</v>
      </c>
      <c r="K879">
        <v>5</v>
      </c>
      <c r="L879">
        <v>90</v>
      </c>
      <c r="M879" s="12">
        <v>97.906403940886705</v>
      </c>
      <c r="N879" s="12">
        <v>2.0935960591133003</v>
      </c>
      <c r="O879" s="9">
        <v>5.7471264367816091E-3</v>
      </c>
      <c r="P879" s="9">
        <v>1.2315270935960591E-3</v>
      </c>
      <c r="Q879" s="9">
        <v>9.5785440613026815E-4</v>
      </c>
      <c r="R879" s="9">
        <v>0</v>
      </c>
      <c r="S879" s="9">
        <v>6.8418171866447728E-4</v>
      </c>
      <c r="T879" s="9">
        <v>1.2315270935960592E-2</v>
      </c>
    </row>
    <row r="880" spans="1:20" x14ac:dyDescent="0.25">
      <c r="A880">
        <v>19179</v>
      </c>
      <c r="B880" t="s">
        <v>2134</v>
      </c>
      <c r="D880" t="s">
        <v>1049</v>
      </c>
      <c r="E880">
        <v>35321</v>
      </c>
      <c r="F880">
        <v>31131</v>
      </c>
      <c r="G880">
        <v>1061</v>
      </c>
      <c r="H880">
        <v>42</v>
      </c>
      <c r="I880">
        <v>330</v>
      </c>
      <c r="J880">
        <v>97</v>
      </c>
      <c r="K880">
        <v>2057</v>
      </c>
      <c r="L880">
        <v>603</v>
      </c>
      <c r="M880" s="12">
        <v>88.137368704170328</v>
      </c>
      <c r="N880" s="12">
        <v>11.862631295829676</v>
      </c>
      <c r="O880" s="9">
        <v>3.0038787123807368E-2</v>
      </c>
      <c r="P880" s="9">
        <v>1.1890943065032133E-3</v>
      </c>
      <c r="Q880" s="9">
        <v>9.3428838368109623E-3</v>
      </c>
      <c r="R880" s="9">
        <v>2.7462416126383736E-3</v>
      </c>
      <c r="S880" s="9">
        <v>5.8237309249454999E-2</v>
      </c>
      <c r="T880" s="9">
        <v>1.7071996829081851E-2</v>
      </c>
    </row>
    <row r="881" spans="1:20" x14ac:dyDescent="0.25">
      <c r="A881">
        <v>19181</v>
      </c>
      <c r="B881" t="s">
        <v>2135</v>
      </c>
      <c r="D881" t="s">
        <v>1049</v>
      </c>
      <c r="E881">
        <v>48630</v>
      </c>
      <c r="F881">
        <v>46926</v>
      </c>
      <c r="G881">
        <v>145</v>
      </c>
      <c r="H881">
        <v>82</v>
      </c>
      <c r="I881">
        <v>270</v>
      </c>
      <c r="J881">
        <v>162</v>
      </c>
      <c r="K881">
        <v>240</v>
      </c>
      <c r="L881">
        <v>805</v>
      </c>
      <c r="M881" s="12">
        <v>96.495990129549654</v>
      </c>
      <c r="N881" s="12">
        <v>3.5040098704503393</v>
      </c>
      <c r="O881" s="9">
        <v>2.9816985399958875E-3</v>
      </c>
      <c r="P881" s="9">
        <v>1.6862019329631915E-3</v>
      </c>
      <c r="Q881" s="9">
        <v>5.5521283158544111E-3</v>
      </c>
      <c r="R881" s="9">
        <v>3.3312769895126465E-3</v>
      </c>
      <c r="S881" s="9">
        <v>4.9352251696483653E-3</v>
      </c>
      <c r="T881" s="9">
        <v>1.6553567756528893E-2</v>
      </c>
    </row>
    <row r="882" spans="1:20" x14ac:dyDescent="0.25">
      <c r="A882">
        <v>19183</v>
      </c>
      <c r="B882" t="s">
        <v>2136</v>
      </c>
      <c r="D882" t="s">
        <v>1049</v>
      </c>
      <c r="E882">
        <v>22095</v>
      </c>
      <c r="F882">
        <v>21363</v>
      </c>
      <c r="G882">
        <v>210</v>
      </c>
      <c r="H882">
        <v>58</v>
      </c>
      <c r="I882">
        <v>123</v>
      </c>
      <c r="J882">
        <v>9</v>
      </c>
      <c r="K882">
        <v>101</v>
      </c>
      <c r="L882">
        <v>231</v>
      </c>
      <c r="M882" s="12">
        <v>96.687033265444668</v>
      </c>
      <c r="N882" s="12">
        <v>3.3129667345553298</v>
      </c>
      <c r="O882" s="9">
        <v>9.5044127630685669E-3</v>
      </c>
      <c r="P882" s="9">
        <v>2.6250282869427471E-3</v>
      </c>
      <c r="Q882" s="9">
        <v>5.5668703326544463E-3</v>
      </c>
      <c r="R882" s="9">
        <v>4.0733197556008148E-4</v>
      </c>
      <c r="S882" s="9">
        <v>4.571169947952025E-3</v>
      </c>
      <c r="T882" s="9">
        <v>1.0454854039375424E-2</v>
      </c>
    </row>
    <row r="883" spans="1:20" x14ac:dyDescent="0.25">
      <c r="A883">
        <v>19185</v>
      </c>
      <c r="B883" t="s">
        <v>2137</v>
      </c>
      <c r="D883" t="s">
        <v>1049</v>
      </c>
      <c r="E883">
        <v>6405</v>
      </c>
      <c r="F883">
        <v>6213</v>
      </c>
      <c r="G883">
        <v>43</v>
      </c>
      <c r="H883">
        <v>19</v>
      </c>
      <c r="I883">
        <v>3</v>
      </c>
      <c r="J883">
        <v>0</v>
      </c>
      <c r="K883">
        <v>0</v>
      </c>
      <c r="L883">
        <v>127</v>
      </c>
      <c r="M883" s="12">
        <v>97.002341920374718</v>
      </c>
      <c r="N883" s="12">
        <v>2.9976580796252925</v>
      </c>
      <c r="O883" s="9">
        <v>6.7135050741608119E-3</v>
      </c>
      <c r="P883" s="9">
        <v>2.9664324746291959E-3</v>
      </c>
      <c r="Q883" s="9">
        <v>4.6838407494145199E-4</v>
      </c>
      <c r="R883" s="9">
        <v>0</v>
      </c>
      <c r="S883" s="9">
        <v>0</v>
      </c>
      <c r="T883" s="9">
        <v>1.9828259172521467E-2</v>
      </c>
    </row>
    <row r="884" spans="1:20" x14ac:dyDescent="0.25">
      <c r="A884">
        <v>19187</v>
      </c>
      <c r="B884" t="s">
        <v>2138</v>
      </c>
      <c r="D884" t="s">
        <v>1049</v>
      </c>
      <c r="E884">
        <v>36945</v>
      </c>
      <c r="F884">
        <v>33959</v>
      </c>
      <c r="G884">
        <v>1727</v>
      </c>
      <c r="H884">
        <v>118</v>
      </c>
      <c r="I884">
        <v>487</v>
      </c>
      <c r="J884">
        <v>6</v>
      </c>
      <c r="K884">
        <v>153</v>
      </c>
      <c r="L884">
        <v>495</v>
      </c>
      <c r="M884" s="12">
        <v>91.917715523074833</v>
      </c>
      <c r="N884" s="12">
        <v>8.0822844769251585</v>
      </c>
      <c r="O884" s="9">
        <v>4.6745161726891325E-2</v>
      </c>
      <c r="P884" s="9">
        <v>3.1939369332791988E-3</v>
      </c>
      <c r="Q884" s="9">
        <v>1.3181756665313304E-2</v>
      </c>
      <c r="R884" s="9">
        <v>1.6240357287860332E-4</v>
      </c>
      <c r="S884" s="9">
        <v>4.1412911084043845E-3</v>
      </c>
      <c r="T884" s="9">
        <v>1.3398294762484775E-2</v>
      </c>
    </row>
    <row r="885" spans="1:20" x14ac:dyDescent="0.25">
      <c r="A885">
        <v>19189</v>
      </c>
      <c r="B885" t="s">
        <v>2139</v>
      </c>
      <c r="D885" t="s">
        <v>1049</v>
      </c>
      <c r="E885">
        <v>10545</v>
      </c>
      <c r="F885">
        <v>10046</v>
      </c>
      <c r="G885">
        <v>115</v>
      </c>
      <c r="H885">
        <v>34</v>
      </c>
      <c r="I885">
        <v>129</v>
      </c>
      <c r="J885">
        <v>0</v>
      </c>
      <c r="K885">
        <v>65</v>
      </c>
      <c r="L885">
        <v>156</v>
      </c>
      <c r="M885" s="12">
        <v>95.267899478425804</v>
      </c>
      <c r="N885" s="12">
        <v>4.7321005215742051</v>
      </c>
      <c r="O885" s="9">
        <v>1.0905642484589853E-2</v>
      </c>
      <c r="P885" s="9">
        <v>3.2242769084874349E-3</v>
      </c>
      <c r="Q885" s="9">
        <v>1.2233285917496443E-2</v>
      </c>
      <c r="R885" s="9">
        <v>0</v>
      </c>
      <c r="S885" s="9">
        <v>6.1640587956377432E-3</v>
      </c>
      <c r="T885" s="9">
        <v>1.4793741109530583E-2</v>
      </c>
    </row>
    <row r="886" spans="1:20" x14ac:dyDescent="0.25">
      <c r="A886">
        <v>19191</v>
      </c>
      <c r="B886" t="s">
        <v>2140</v>
      </c>
      <c r="D886" t="s">
        <v>1049</v>
      </c>
      <c r="E886">
        <v>20575</v>
      </c>
      <c r="F886">
        <v>19944</v>
      </c>
      <c r="G886">
        <v>214</v>
      </c>
      <c r="H886">
        <v>33</v>
      </c>
      <c r="I886">
        <v>222</v>
      </c>
      <c r="J886">
        <v>0</v>
      </c>
      <c r="K886">
        <v>37</v>
      </c>
      <c r="L886">
        <v>125</v>
      </c>
      <c r="M886" s="12">
        <v>96.933171324422844</v>
      </c>
      <c r="N886" s="12">
        <v>3.0668286755771565</v>
      </c>
      <c r="O886" s="9">
        <v>1.040097205346294E-2</v>
      </c>
      <c r="P886" s="9">
        <v>1.6038882138517617E-3</v>
      </c>
      <c r="Q886" s="9">
        <v>1.0789793438639126E-2</v>
      </c>
      <c r="R886" s="9">
        <v>0</v>
      </c>
      <c r="S886" s="9">
        <v>1.7982989064398542E-3</v>
      </c>
      <c r="T886" s="9">
        <v>6.0753341433778859E-3</v>
      </c>
    </row>
    <row r="887" spans="1:20" x14ac:dyDescent="0.25">
      <c r="A887">
        <v>19193</v>
      </c>
      <c r="B887" t="s">
        <v>2141</v>
      </c>
      <c r="D887" t="s">
        <v>1049</v>
      </c>
      <c r="E887">
        <v>102397</v>
      </c>
      <c r="F887">
        <v>88402</v>
      </c>
      <c r="G887">
        <v>3311</v>
      </c>
      <c r="H887">
        <v>1857</v>
      </c>
      <c r="I887">
        <v>2897</v>
      </c>
      <c r="J887">
        <v>227</v>
      </c>
      <c r="K887">
        <v>2698</v>
      </c>
      <c r="L887">
        <v>3005</v>
      </c>
      <c r="M887" s="12">
        <v>86.332607400607444</v>
      </c>
      <c r="N887" s="12">
        <v>13.667392599392562</v>
      </c>
      <c r="O887" s="9">
        <v>3.233493168745178E-2</v>
      </c>
      <c r="P887" s="9">
        <v>1.8135296932527321E-2</v>
      </c>
      <c r="Q887" s="9">
        <v>2.8291844487631473E-2</v>
      </c>
      <c r="R887" s="9">
        <v>2.2168618221236952E-3</v>
      </c>
      <c r="S887" s="9">
        <v>2.6348428176606736E-2</v>
      </c>
      <c r="T887" s="9">
        <v>2.9346562887584596E-2</v>
      </c>
    </row>
    <row r="888" spans="1:20" x14ac:dyDescent="0.25">
      <c r="A888">
        <v>19195</v>
      </c>
      <c r="B888" t="s">
        <v>2142</v>
      </c>
      <c r="D888" t="s">
        <v>1049</v>
      </c>
      <c r="E888">
        <v>7502</v>
      </c>
      <c r="F888">
        <v>7274</v>
      </c>
      <c r="G888">
        <v>84</v>
      </c>
      <c r="H888">
        <v>7</v>
      </c>
      <c r="I888">
        <v>22</v>
      </c>
      <c r="J888">
        <v>1</v>
      </c>
      <c r="K888">
        <v>1</v>
      </c>
      <c r="L888">
        <v>113</v>
      </c>
      <c r="M888" s="12">
        <v>96.960810450546518</v>
      </c>
      <c r="N888" s="12">
        <v>3.0391895494534791</v>
      </c>
      <c r="O888" s="9">
        <v>1.1197014129565449E-2</v>
      </c>
      <c r="P888" s="9">
        <v>9.3308451079712079E-4</v>
      </c>
      <c r="Q888" s="9">
        <v>2.9325513196480938E-3</v>
      </c>
      <c r="R888" s="9">
        <v>1.3329778725673153E-4</v>
      </c>
      <c r="S888" s="9">
        <v>1.3329778725673153E-4</v>
      </c>
      <c r="T888" s="9">
        <v>1.5062649960010664E-2</v>
      </c>
    </row>
    <row r="889" spans="1:20" x14ac:dyDescent="0.25">
      <c r="A889">
        <v>19197</v>
      </c>
      <c r="B889" t="s">
        <v>2143</v>
      </c>
      <c r="D889" t="s">
        <v>1049</v>
      </c>
      <c r="E889">
        <v>12864</v>
      </c>
      <c r="F889">
        <v>12032</v>
      </c>
      <c r="G889">
        <v>61</v>
      </c>
      <c r="H889">
        <v>29</v>
      </c>
      <c r="I889">
        <v>56</v>
      </c>
      <c r="J889">
        <v>0</v>
      </c>
      <c r="K889">
        <v>491</v>
      </c>
      <c r="L889">
        <v>195</v>
      </c>
      <c r="M889" s="12">
        <v>93.53233830845771</v>
      </c>
      <c r="N889" s="12">
        <v>6.467661691542288</v>
      </c>
      <c r="O889" s="9">
        <v>4.7419154228855722E-3</v>
      </c>
      <c r="P889" s="9">
        <v>2.2543532338308459E-3</v>
      </c>
      <c r="Q889" s="9">
        <v>4.3532338308457713E-3</v>
      </c>
      <c r="R889" s="9">
        <v>0</v>
      </c>
      <c r="S889" s="9">
        <v>3.8168532338308456E-2</v>
      </c>
      <c r="T889" s="9">
        <v>1.5158582089552239E-2</v>
      </c>
    </row>
    <row r="890" spans="1:20" x14ac:dyDescent="0.25">
      <c r="A890">
        <v>20001</v>
      </c>
      <c r="B890" t="s">
        <v>2144</v>
      </c>
      <c r="D890" t="s">
        <v>1049</v>
      </c>
      <c r="E890">
        <v>12752</v>
      </c>
      <c r="F890">
        <v>11938</v>
      </c>
      <c r="G890">
        <v>185</v>
      </c>
      <c r="H890">
        <v>14</v>
      </c>
      <c r="I890">
        <v>73</v>
      </c>
      <c r="J890">
        <v>19</v>
      </c>
      <c r="K890">
        <v>56</v>
      </c>
      <c r="L890">
        <v>467</v>
      </c>
      <c r="M890" s="12">
        <v>93.616687578419061</v>
      </c>
      <c r="N890" s="12">
        <v>6.3833124215809276</v>
      </c>
      <c r="O890" s="9">
        <v>1.4507528230865747E-2</v>
      </c>
      <c r="P890" s="9">
        <v>1.0978670012547051E-3</v>
      </c>
      <c r="Q890" s="9">
        <v>5.7245922208281055E-3</v>
      </c>
      <c r="R890" s="9">
        <v>1.4899623588456713E-3</v>
      </c>
      <c r="S890" s="9">
        <v>4.3914680050188204E-3</v>
      </c>
      <c r="T890" s="9">
        <v>3.6621706398996236E-2</v>
      </c>
    </row>
    <row r="891" spans="1:20" x14ac:dyDescent="0.25">
      <c r="A891">
        <v>20003</v>
      </c>
      <c r="B891" t="s">
        <v>2145</v>
      </c>
      <c r="D891" t="s">
        <v>1049</v>
      </c>
      <c r="E891">
        <v>7840</v>
      </c>
      <c r="F891">
        <v>7498</v>
      </c>
      <c r="G891">
        <v>15</v>
      </c>
      <c r="H891">
        <v>277</v>
      </c>
      <c r="I891">
        <v>0</v>
      </c>
      <c r="J891">
        <v>0</v>
      </c>
      <c r="K891">
        <v>0</v>
      </c>
      <c r="L891">
        <v>50</v>
      </c>
      <c r="M891" s="12">
        <v>95.637755102040813</v>
      </c>
      <c r="N891" s="12">
        <v>4.3622448979591839</v>
      </c>
      <c r="O891" s="9">
        <v>1.9132653061224489E-3</v>
      </c>
      <c r="P891" s="9">
        <v>3.5331632653061225E-2</v>
      </c>
      <c r="Q891" s="9">
        <v>0</v>
      </c>
      <c r="R891" s="9">
        <v>0</v>
      </c>
      <c r="S891" s="9">
        <v>0</v>
      </c>
      <c r="T891" s="9">
        <v>6.3775510204081634E-3</v>
      </c>
    </row>
    <row r="892" spans="1:20" x14ac:dyDescent="0.25">
      <c r="A892">
        <v>20005</v>
      </c>
      <c r="B892" t="s">
        <v>2146</v>
      </c>
      <c r="D892" t="s">
        <v>1049</v>
      </c>
      <c r="E892">
        <v>16466</v>
      </c>
      <c r="F892">
        <v>14922</v>
      </c>
      <c r="G892">
        <v>510</v>
      </c>
      <c r="H892">
        <v>82</v>
      </c>
      <c r="I892">
        <v>55</v>
      </c>
      <c r="J892">
        <v>9</v>
      </c>
      <c r="K892">
        <v>37</v>
      </c>
      <c r="L892">
        <v>851</v>
      </c>
      <c r="M892" s="12">
        <v>90.623102149884616</v>
      </c>
      <c r="N892" s="12">
        <v>9.3768978501153892</v>
      </c>
      <c r="O892" s="9">
        <v>3.0972913883153163E-2</v>
      </c>
      <c r="P892" s="9">
        <v>4.9799587027814889E-3</v>
      </c>
      <c r="Q892" s="9">
        <v>3.3402162030851451E-3</v>
      </c>
      <c r="R892" s="9">
        <v>5.4658083323211467E-4</v>
      </c>
      <c r="S892" s="9">
        <v>2.2470545366209157E-3</v>
      </c>
      <c r="T892" s="9">
        <v>5.1682254342281062E-2</v>
      </c>
    </row>
    <row r="893" spans="1:20" x14ac:dyDescent="0.25">
      <c r="A893">
        <v>20007</v>
      </c>
      <c r="B893" t="s">
        <v>2147</v>
      </c>
      <c r="D893" t="s">
        <v>1049</v>
      </c>
      <c r="E893">
        <v>4905</v>
      </c>
      <c r="F893">
        <v>4684</v>
      </c>
      <c r="G893">
        <v>33</v>
      </c>
      <c r="H893">
        <v>76</v>
      </c>
      <c r="I893">
        <v>33</v>
      </c>
      <c r="J893">
        <v>0</v>
      </c>
      <c r="K893">
        <v>2</v>
      </c>
      <c r="L893">
        <v>77</v>
      </c>
      <c r="M893" s="12">
        <v>95.494393476044849</v>
      </c>
      <c r="N893" s="12">
        <v>4.5056065239551479</v>
      </c>
      <c r="O893" s="9">
        <v>6.7278287461773698E-3</v>
      </c>
      <c r="P893" s="9">
        <v>1.5494393476044852E-2</v>
      </c>
      <c r="Q893" s="9">
        <v>6.7278287461773698E-3</v>
      </c>
      <c r="R893" s="9">
        <v>0</v>
      </c>
      <c r="S893" s="9">
        <v>4.0774719673802244E-4</v>
      </c>
      <c r="T893" s="9">
        <v>1.5698267074413862E-2</v>
      </c>
    </row>
    <row r="894" spans="1:20" x14ac:dyDescent="0.25">
      <c r="A894">
        <v>20009</v>
      </c>
      <c r="B894" t="s">
        <v>2148</v>
      </c>
      <c r="D894" t="s">
        <v>1049</v>
      </c>
      <c r="E894">
        <v>27067</v>
      </c>
      <c r="F894">
        <v>25091</v>
      </c>
      <c r="G894">
        <v>373</v>
      </c>
      <c r="H894">
        <v>206</v>
      </c>
      <c r="I894">
        <v>48</v>
      </c>
      <c r="J894">
        <v>76</v>
      </c>
      <c r="K894">
        <v>702</v>
      </c>
      <c r="L894">
        <v>571</v>
      </c>
      <c r="M894" s="12">
        <v>92.699597295599816</v>
      </c>
      <c r="N894" s="12">
        <v>7.3004027044001925</v>
      </c>
      <c r="O894" s="9">
        <v>1.3780618465289836E-2</v>
      </c>
      <c r="P894" s="9">
        <v>7.6107437100528322E-3</v>
      </c>
      <c r="Q894" s="9">
        <v>1.7733771751579413E-3</v>
      </c>
      <c r="R894" s="9">
        <v>2.8078471940000739E-3</v>
      </c>
      <c r="S894" s="9">
        <v>2.5935641186684892E-2</v>
      </c>
      <c r="T894" s="9">
        <v>2.1095799312816344E-2</v>
      </c>
    </row>
    <row r="895" spans="1:20" x14ac:dyDescent="0.25">
      <c r="A895">
        <v>20011</v>
      </c>
      <c r="B895" t="s">
        <v>2149</v>
      </c>
      <c r="D895" t="s">
        <v>1049</v>
      </c>
      <c r="E895">
        <v>14757</v>
      </c>
      <c r="F895">
        <v>13687</v>
      </c>
      <c r="G895">
        <v>478</v>
      </c>
      <c r="H895">
        <v>109</v>
      </c>
      <c r="I895">
        <v>126</v>
      </c>
      <c r="J895">
        <v>0</v>
      </c>
      <c r="K895">
        <v>33</v>
      </c>
      <c r="L895">
        <v>324</v>
      </c>
      <c r="M895" s="12">
        <v>92.749203767703463</v>
      </c>
      <c r="N895" s="12">
        <v>7.2507962322965369</v>
      </c>
      <c r="O895" s="9">
        <v>3.2391407467642477E-2</v>
      </c>
      <c r="P895" s="9">
        <v>7.3863251338347905E-3</v>
      </c>
      <c r="Q895" s="9">
        <v>8.5383207969099411E-3</v>
      </c>
      <c r="R895" s="9">
        <v>0</v>
      </c>
      <c r="S895" s="9">
        <v>2.2362268753811751E-3</v>
      </c>
      <c r="T895" s="9">
        <v>2.1955682049196991E-2</v>
      </c>
    </row>
    <row r="896" spans="1:20" x14ac:dyDescent="0.25">
      <c r="A896">
        <v>20013</v>
      </c>
      <c r="B896" t="s">
        <v>2150</v>
      </c>
      <c r="D896" t="s">
        <v>1049</v>
      </c>
      <c r="E896">
        <v>9736</v>
      </c>
      <c r="F896">
        <v>8350</v>
      </c>
      <c r="G896">
        <v>107</v>
      </c>
      <c r="H896">
        <v>846</v>
      </c>
      <c r="I896">
        <v>57</v>
      </c>
      <c r="J896">
        <v>10</v>
      </c>
      <c r="K896">
        <v>28</v>
      </c>
      <c r="L896">
        <v>338</v>
      </c>
      <c r="M896" s="12">
        <v>85.764174198849631</v>
      </c>
      <c r="N896" s="12">
        <v>14.235825801150369</v>
      </c>
      <c r="O896" s="9">
        <v>1.099013968775678E-2</v>
      </c>
      <c r="P896" s="9">
        <v>8.6894001643385371E-2</v>
      </c>
      <c r="Q896" s="9">
        <v>5.8545603944124896E-3</v>
      </c>
      <c r="R896" s="9">
        <v>1.0271158586688579E-3</v>
      </c>
      <c r="S896" s="9">
        <v>2.8759244042728021E-3</v>
      </c>
      <c r="T896" s="9">
        <v>3.4716516023007397E-2</v>
      </c>
    </row>
    <row r="897" spans="1:20" x14ac:dyDescent="0.25">
      <c r="A897">
        <v>20015</v>
      </c>
      <c r="B897" t="s">
        <v>2151</v>
      </c>
      <c r="D897" t="s">
        <v>1049</v>
      </c>
      <c r="E897">
        <v>66260</v>
      </c>
      <c r="F897">
        <v>61854</v>
      </c>
      <c r="G897">
        <v>1461</v>
      </c>
      <c r="H897">
        <v>543</v>
      </c>
      <c r="I897">
        <v>767</v>
      </c>
      <c r="J897">
        <v>13</v>
      </c>
      <c r="K897">
        <v>200</v>
      </c>
      <c r="L897">
        <v>1422</v>
      </c>
      <c r="M897" s="12">
        <v>93.350437669785691</v>
      </c>
      <c r="N897" s="12">
        <v>6.6495623302143079</v>
      </c>
      <c r="O897" s="9">
        <v>2.2049501961968004E-2</v>
      </c>
      <c r="P897" s="9">
        <v>8.1949894355568976E-3</v>
      </c>
      <c r="Q897" s="9">
        <v>1.1575611228493812E-2</v>
      </c>
      <c r="R897" s="9">
        <v>1.9619680048294598E-4</v>
      </c>
      <c r="S897" s="9">
        <v>3.0184123151222458E-3</v>
      </c>
      <c r="T897" s="9">
        <v>2.1460911560519168E-2</v>
      </c>
    </row>
    <row r="898" spans="1:20" x14ac:dyDescent="0.25">
      <c r="A898">
        <v>20017</v>
      </c>
      <c r="B898" t="s">
        <v>2152</v>
      </c>
      <c r="D898" t="s">
        <v>1049</v>
      </c>
      <c r="E898">
        <v>2665</v>
      </c>
      <c r="F898">
        <v>2524</v>
      </c>
      <c r="G898">
        <v>39</v>
      </c>
      <c r="H898">
        <v>0</v>
      </c>
      <c r="I898">
        <v>0</v>
      </c>
      <c r="J898">
        <v>0</v>
      </c>
      <c r="K898">
        <v>25</v>
      </c>
      <c r="L898">
        <v>77</v>
      </c>
      <c r="M898" s="12">
        <v>94.709193245778607</v>
      </c>
      <c r="N898" s="12">
        <v>5.2908067542213884</v>
      </c>
      <c r="O898" s="9">
        <v>1.4634146341463415E-2</v>
      </c>
      <c r="P898" s="9">
        <v>0</v>
      </c>
      <c r="Q898" s="9">
        <v>0</v>
      </c>
      <c r="R898" s="9">
        <v>0</v>
      </c>
      <c r="S898" s="9">
        <v>9.3808630393996256E-3</v>
      </c>
      <c r="T898" s="9">
        <v>2.8893058161350845E-2</v>
      </c>
    </row>
    <row r="899" spans="1:20" x14ac:dyDescent="0.25">
      <c r="A899">
        <v>20019</v>
      </c>
      <c r="B899" t="s">
        <v>2153</v>
      </c>
      <c r="D899" t="s">
        <v>1049</v>
      </c>
      <c r="E899">
        <v>3425</v>
      </c>
      <c r="F899">
        <v>3084</v>
      </c>
      <c r="G899">
        <v>13</v>
      </c>
      <c r="H899">
        <v>181</v>
      </c>
      <c r="I899">
        <v>0</v>
      </c>
      <c r="J899">
        <v>0</v>
      </c>
      <c r="K899">
        <v>0</v>
      </c>
      <c r="L899">
        <v>147</v>
      </c>
      <c r="M899" s="12">
        <v>90.043795620437962</v>
      </c>
      <c r="N899" s="12">
        <v>9.9562043795620436</v>
      </c>
      <c r="O899" s="9">
        <v>3.7956204379562043E-3</v>
      </c>
      <c r="P899" s="9">
        <v>5.2846715328467152E-2</v>
      </c>
      <c r="Q899" s="9">
        <v>0</v>
      </c>
      <c r="R899" s="9">
        <v>0</v>
      </c>
      <c r="S899" s="9">
        <v>0</v>
      </c>
      <c r="T899" s="9">
        <v>4.2919708029197083E-2</v>
      </c>
    </row>
    <row r="900" spans="1:20" x14ac:dyDescent="0.25">
      <c r="A900">
        <v>20021</v>
      </c>
      <c r="B900" t="s">
        <v>2154</v>
      </c>
      <c r="D900" t="s">
        <v>1049</v>
      </c>
      <c r="E900">
        <v>20501</v>
      </c>
      <c r="F900">
        <v>18566</v>
      </c>
      <c r="G900">
        <v>83</v>
      </c>
      <c r="H900">
        <v>636</v>
      </c>
      <c r="I900">
        <v>34</v>
      </c>
      <c r="J900">
        <v>95</v>
      </c>
      <c r="K900">
        <v>66</v>
      </c>
      <c r="L900">
        <v>1021</v>
      </c>
      <c r="M900" s="12">
        <v>90.561436027510851</v>
      </c>
      <c r="N900" s="12">
        <v>9.4385639724891472</v>
      </c>
      <c r="O900" s="9">
        <v>4.048582995951417E-3</v>
      </c>
      <c r="P900" s="9">
        <v>3.1022876932832545E-2</v>
      </c>
      <c r="Q900" s="9">
        <v>1.6584556850885322E-3</v>
      </c>
      <c r="R900" s="9">
        <v>4.6339202965708986E-3</v>
      </c>
      <c r="S900" s="9">
        <v>3.2193551534071508E-3</v>
      </c>
      <c r="T900" s="9">
        <v>4.9802448661040923E-2</v>
      </c>
    </row>
    <row r="901" spans="1:20" x14ac:dyDescent="0.25">
      <c r="A901">
        <v>20023</v>
      </c>
      <c r="B901" t="s">
        <v>2155</v>
      </c>
      <c r="D901" t="s">
        <v>1049</v>
      </c>
      <c r="E901">
        <v>2677</v>
      </c>
      <c r="F901">
        <v>2504</v>
      </c>
      <c r="G901">
        <v>0</v>
      </c>
      <c r="H901">
        <v>0</v>
      </c>
      <c r="I901">
        <v>23</v>
      </c>
      <c r="J901">
        <v>0</v>
      </c>
      <c r="K901">
        <v>93</v>
      </c>
      <c r="L901">
        <v>57</v>
      </c>
      <c r="M901" s="12">
        <v>93.537542024654456</v>
      </c>
      <c r="N901" s="12">
        <v>6.4624579753455356</v>
      </c>
      <c r="O901" s="9">
        <v>0</v>
      </c>
      <c r="P901" s="9">
        <v>0</v>
      </c>
      <c r="Q901" s="9">
        <v>8.5917071348524474E-3</v>
      </c>
      <c r="R901" s="9">
        <v>0</v>
      </c>
      <c r="S901" s="9">
        <v>3.4740381023533808E-2</v>
      </c>
      <c r="T901" s="9">
        <v>2.1292491595069109E-2</v>
      </c>
    </row>
    <row r="902" spans="1:20" x14ac:dyDescent="0.25">
      <c r="A902">
        <v>20025</v>
      </c>
      <c r="B902" t="s">
        <v>2156</v>
      </c>
      <c r="D902" t="s">
        <v>1049</v>
      </c>
      <c r="E902">
        <v>2089</v>
      </c>
      <c r="F902">
        <v>1958</v>
      </c>
      <c r="G902">
        <v>24</v>
      </c>
      <c r="H902">
        <v>30</v>
      </c>
      <c r="I902">
        <v>19</v>
      </c>
      <c r="J902">
        <v>0</v>
      </c>
      <c r="K902">
        <v>0</v>
      </c>
      <c r="L902">
        <v>58</v>
      </c>
      <c r="M902" s="12">
        <v>93.729056965055051</v>
      </c>
      <c r="N902" s="12">
        <v>6.2709430349449491</v>
      </c>
      <c r="O902" s="9">
        <v>1.1488750598372427E-2</v>
      </c>
      <c r="P902" s="9">
        <v>1.4360938247965534E-2</v>
      </c>
      <c r="Q902" s="9">
        <v>9.0952608903781713E-3</v>
      </c>
      <c r="R902" s="9">
        <v>0</v>
      </c>
      <c r="S902" s="9">
        <v>0</v>
      </c>
      <c r="T902" s="9">
        <v>2.7764480612733365E-2</v>
      </c>
    </row>
    <row r="903" spans="1:20" x14ac:dyDescent="0.25">
      <c r="A903">
        <v>20027</v>
      </c>
      <c r="B903" t="s">
        <v>2157</v>
      </c>
      <c r="D903" t="s">
        <v>1049</v>
      </c>
      <c r="E903">
        <v>8203</v>
      </c>
      <c r="F903">
        <v>7932</v>
      </c>
      <c r="G903">
        <v>54</v>
      </c>
      <c r="H903">
        <v>48</v>
      </c>
      <c r="I903">
        <v>49</v>
      </c>
      <c r="J903">
        <v>0</v>
      </c>
      <c r="K903">
        <v>16</v>
      </c>
      <c r="L903">
        <v>104</v>
      </c>
      <c r="M903" s="12">
        <v>96.69633061075217</v>
      </c>
      <c r="N903" s="12">
        <v>3.3036693892478359</v>
      </c>
      <c r="O903" s="9">
        <v>6.5829574545897846E-3</v>
      </c>
      <c r="P903" s="9">
        <v>5.8515177374131415E-3</v>
      </c>
      <c r="Q903" s="9">
        <v>5.973424356942582E-3</v>
      </c>
      <c r="R903" s="9">
        <v>0</v>
      </c>
      <c r="S903" s="9">
        <v>1.9505059124710472E-3</v>
      </c>
      <c r="T903" s="9">
        <v>1.2678288431061807E-2</v>
      </c>
    </row>
    <row r="904" spans="1:20" x14ac:dyDescent="0.25">
      <c r="A904">
        <v>20029</v>
      </c>
      <c r="B904" t="s">
        <v>2158</v>
      </c>
      <c r="D904" t="s">
        <v>1049</v>
      </c>
      <c r="E904">
        <v>9191</v>
      </c>
      <c r="F904">
        <v>8731</v>
      </c>
      <c r="G904">
        <v>64</v>
      </c>
      <c r="H904">
        <v>32</v>
      </c>
      <c r="I904">
        <v>29</v>
      </c>
      <c r="J904">
        <v>0</v>
      </c>
      <c r="K904">
        <v>123</v>
      </c>
      <c r="L904">
        <v>212</v>
      </c>
      <c r="M904" s="12">
        <v>94.995103905994995</v>
      </c>
      <c r="N904" s="12">
        <v>5.0048960940050051</v>
      </c>
      <c r="O904" s="9">
        <v>6.9633336960069634E-3</v>
      </c>
      <c r="P904" s="9">
        <v>3.4816668480034817E-3</v>
      </c>
      <c r="Q904" s="9">
        <v>3.1552605810031553E-3</v>
      </c>
      <c r="R904" s="9">
        <v>0</v>
      </c>
      <c r="S904" s="9">
        <v>1.3382656947013382E-2</v>
      </c>
      <c r="T904" s="9">
        <v>2.3066042868023065E-2</v>
      </c>
    </row>
    <row r="905" spans="1:20" x14ac:dyDescent="0.25">
      <c r="A905">
        <v>20031</v>
      </c>
      <c r="B905" t="s">
        <v>2159</v>
      </c>
      <c r="D905" t="s">
        <v>1049</v>
      </c>
      <c r="E905">
        <v>8328</v>
      </c>
      <c r="F905">
        <v>7986</v>
      </c>
      <c r="G905">
        <v>63</v>
      </c>
      <c r="H905">
        <v>52</v>
      </c>
      <c r="I905">
        <v>40</v>
      </c>
      <c r="J905">
        <v>0</v>
      </c>
      <c r="K905">
        <v>9</v>
      </c>
      <c r="L905">
        <v>178</v>
      </c>
      <c r="M905" s="12">
        <v>95.893371757925067</v>
      </c>
      <c r="N905" s="12">
        <v>4.1066282420749278</v>
      </c>
      <c r="O905" s="9">
        <v>7.5648414985590778E-3</v>
      </c>
      <c r="P905" s="9">
        <v>6.2439961575408258E-3</v>
      </c>
      <c r="Q905" s="9">
        <v>4.8030739673390974E-3</v>
      </c>
      <c r="R905" s="9">
        <v>0</v>
      </c>
      <c r="S905" s="9">
        <v>1.0806916426512969E-3</v>
      </c>
      <c r="T905" s="9">
        <v>2.1373679154658983E-2</v>
      </c>
    </row>
    <row r="906" spans="1:20" x14ac:dyDescent="0.25">
      <c r="A906">
        <v>20033</v>
      </c>
      <c r="B906" t="s">
        <v>2160</v>
      </c>
      <c r="D906" t="s">
        <v>1049</v>
      </c>
      <c r="E906">
        <v>1741</v>
      </c>
      <c r="F906">
        <v>1721</v>
      </c>
      <c r="G906">
        <v>0</v>
      </c>
      <c r="H906">
        <v>0</v>
      </c>
      <c r="I906">
        <v>0</v>
      </c>
      <c r="J906">
        <v>0</v>
      </c>
      <c r="K906">
        <v>7</v>
      </c>
      <c r="L906">
        <v>13</v>
      </c>
      <c r="M906" s="12">
        <v>98.85123492245836</v>
      </c>
      <c r="N906" s="12">
        <v>1.1487650775416427</v>
      </c>
      <c r="O906" s="9">
        <v>0</v>
      </c>
      <c r="P906" s="9">
        <v>0</v>
      </c>
      <c r="Q906" s="9">
        <v>0</v>
      </c>
      <c r="R906" s="9">
        <v>0</v>
      </c>
      <c r="S906" s="9">
        <v>4.0206777713957496E-3</v>
      </c>
      <c r="T906" s="9">
        <v>7.4669730040206779E-3</v>
      </c>
    </row>
    <row r="907" spans="1:20" x14ac:dyDescent="0.25">
      <c r="A907">
        <v>20035</v>
      </c>
      <c r="B907" t="s">
        <v>2161</v>
      </c>
      <c r="D907" t="s">
        <v>1049</v>
      </c>
      <c r="E907">
        <v>35732</v>
      </c>
      <c r="F907">
        <v>31510</v>
      </c>
      <c r="G907">
        <v>1077</v>
      </c>
      <c r="H907">
        <v>708</v>
      </c>
      <c r="I907">
        <v>572</v>
      </c>
      <c r="J907">
        <v>28</v>
      </c>
      <c r="K907">
        <v>474</v>
      </c>
      <c r="L907">
        <v>1363</v>
      </c>
      <c r="M907" s="12">
        <v>88.184260606739059</v>
      </c>
      <c r="N907" s="12">
        <v>11.815739393260943</v>
      </c>
      <c r="O907" s="9">
        <v>3.0141050039180568E-2</v>
      </c>
      <c r="P907" s="9">
        <v>1.981417217060338E-2</v>
      </c>
      <c r="Q907" s="9">
        <v>1.6008060002238891E-2</v>
      </c>
      <c r="R907" s="9">
        <v>7.8361132878092461E-4</v>
      </c>
      <c r="S907" s="9">
        <v>1.3265420351505653E-2</v>
      </c>
      <c r="T907" s="9">
        <v>3.8145080040300011E-2</v>
      </c>
    </row>
    <row r="908" spans="1:20" x14ac:dyDescent="0.25">
      <c r="A908">
        <v>20037</v>
      </c>
      <c r="B908" t="s">
        <v>2162</v>
      </c>
      <c r="D908" t="s">
        <v>1049</v>
      </c>
      <c r="E908">
        <v>39099</v>
      </c>
      <c r="F908">
        <v>35822</v>
      </c>
      <c r="G908">
        <v>981</v>
      </c>
      <c r="H908">
        <v>225</v>
      </c>
      <c r="I908">
        <v>695</v>
      </c>
      <c r="J908">
        <v>0</v>
      </c>
      <c r="K908">
        <v>296</v>
      </c>
      <c r="L908">
        <v>1080</v>
      </c>
      <c r="M908" s="12">
        <v>91.618711475996832</v>
      </c>
      <c r="N908" s="12">
        <v>8.3812885240031711</v>
      </c>
      <c r="O908" s="9">
        <v>2.5090155758459295E-2</v>
      </c>
      <c r="P908" s="9">
        <v>5.7546228803805723E-3</v>
      </c>
      <c r="Q908" s="9">
        <v>1.7775390674953324E-2</v>
      </c>
      <c r="R908" s="9">
        <v>0</v>
      </c>
      <c r="S908" s="9">
        <v>7.5705261004117754E-3</v>
      </c>
      <c r="T908" s="9">
        <v>2.7622189825826749E-2</v>
      </c>
    </row>
    <row r="909" spans="1:20" x14ac:dyDescent="0.25">
      <c r="A909">
        <v>20039</v>
      </c>
      <c r="B909" t="s">
        <v>2163</v>
      </c>
      <c r="D909" t="s">
        <v>1049</v>
      </c>
      <c r="E909">
        <v>2891</v>
      </c>
      <c r="F909">
        <v>2798</v>
      </c>
      <c r="G909">
        <v>5</v>
      </c>
      <c r="H909">
        <v>27</v>
      </c>
      <c r="I909">
        <v>15</v>
      </c>
      <c r="J909">
        <v>0</v>
      </c>
      <c r="K909">
        <v>5</v>
      </c>
      <c r="L909">
        <v>41</v>
      </c>
      <c r="M909" s="12">
        <v>96.783120027672084</v>
      </c>
      <c r="N909" s="12">
        <v>3.2168799723279142</v>
      </c>
      <c r="O909" s="9">
        <v>1.7295053614666206E-3</v>
      </c>
      <c r="P909" s="9">
        <v>9.3393289519197505E-3</v>
      </c>
      <c r="Q909" s="9">
        <v>5.1885160843998619E-3</v>
      </c>
      <c r="R909" s="9">
        <v>0</v>
      </c>
      <c r="S909" s="9">
        <v>1.7295053614666206E-3</v>
      </c>
      <c r="T909" s="9">
        <v>1.4181943964026288E-2</v>
      </c>
    </row>
    <row r="910" spans="1:20" x14ac:dyDescent="0.25">
      <c r="A910">
        <v>20041</v>
      </c>
      <c r="B910" t="s">
        <v>2164</v>
      </c>
      <c r="D910" t="s">
        <v>1049</v>
      </c>
      <c r="E910">
        <v>19162</v>
      </c>
      <c r="F910">
        <v>18107</v>
      </c>
      <c r="G910">
        <v>174</v>
      </c>
      <c r="H910">
        <v>172</v>
      </c>
      <c r="I910">
        <v>76</v>
      </c>
      <c r="J910">
        <v>0</v>
      </c>
      <c r="K910">
        <v>113</v>
      </c>
      <c r="L910">
        <v>520</v>
      </c>
      <c r="M910" s="12">
        <v>94.494311658490759</v>
      </c>
      <c r="N910" s="12">
        <v>5.505688341509237</v>
      </c>
      <c r="O910" s="9">
        <v>9.0804717670389321E-3</v>
      </c>
      <c r="P910" s="9">
        <v>8.976098528337334E-3</v>
      </c>
      <c r="Q910" s="9">
        <v>3.9661830706606829E-3</v>
      </c>
      <c r="R910" s="9">
        <v>0</v>
      </c>
      <c r="S910" s="9">
        <v>5.8970879866402258E-3</v>
      </c>
      <c r="T910" s="9">
        <v>2.7137042062415198E-2</v>
      </c>
    </row>
    <row r="911" spans="1:20" x14ac:dyDescent="0.25">
      <c r="A911">
        <v>20043</v>
      </c>
      <c r="B911" t="s">
        <v>2165</v>
      </c>
      <c r="D911" t="s">
        <v>1049</v>
      </c>
      <c r="E911">
        <v>7790</v>
      </c>
      <c r="F911">
        <v>7174</v>
      </c>
      <c r="G911">
        <v>292</v>
      </c>
      <c r="H911">
        <v>117</v>
      </c>
      <c r="I911">
        <v>17</v>
      </c>
      <c r="J911">
        <v>0</v>
      </c>
      <c r="K911">
        <v>11</v>
      </c>
      <c r="L911">
        <v>179</v>
      </c>
      <c r="M911" s="12">
        <v>92.092426187419775</v>
      </c>
      <c r="N911" s="12">
        <v>7.9075738125802308</v>
      </c>
      <c r="O911" s="9">
        <v>3.7483953786906291E-2</v>
      </c>
      <c r="P911" s="9">
        <v>1.5019255455712453E-2</v>
      </c>
      <c r="Q911" s="9">
        <v>2.1822849807445442E-3</v>
      </c>
      <c r="R911" s="9">
        <v>0</v>
      </c>
      <c r="S911" s="9">
        <v>1.4120667522464698E-3</v>
      </c>
      <c r="T911" s="9">
        <v>2.2978177150192555E-2</v>
      </c>
    </row>
    <row r="912" spans="1:20" x14ac:dyDescent="0.25">
      <c r="A912">
        <v>20045</v>
      </c>
      <c r="B912" t="s">
        <v>2166</v>
      </c>
      <c r="D912" t="s">
        <v>1049</v>
      </c>
      <c r="E912">
        <v>117806</v>
      </c>
      <c r="F912">
        <v>97758</v>
      </c>
      <c r="G912">
        <v>4840</v>
      </c>
      <c r="H912">
        <v>2754</v>
      </c>
      <c r="I912">
        <v>5717</v>
      </c>
      <c r="J912">
        <v>11</v>
      </c>
      <c r="K912">
        <v>1265</v>
      </c>
      <c r="L912">
        <v>5461</v>
      </c>
      <c r="M912" s="12">
        <v>82.982191059878105</v>
      </c>
      <c r="N912" s="12">
        <v>17.017808940121895</v>
      </c>
      <c r="O912" s="9">
        <v>4.108449484746108E-2</v>
      </c>
      <c r="P912" s="9">
        <v>2.3377417109485085E-2</v>
      </c>
      <c r="Q912" s="9">
        <v>4.8528937405565083E-2</v>
      </c>
      <c r="R912" s="9">
        <v>9.3373851926047911E-5</v>
      </c>
      <c r="S912" s="9">
        <v>1.0737992971495509E-2</v>
      </c>
      <c r="T912" s="9">
        <v>4.6355873215286149E-2</v>
      </c>
    </row>
    <row r="913" spans="1:20" x14ac:dyDescent="0.25">
      <c r="A913">
        <v>20047</v>
      </c>
      <c r="B913" t="s">
        <v>2167</v>
      </c>
      <c r="D913" t="s">
        <v>1049</v>
      </c>
      <c r="E913">
        <v>2946</v>
      </c>
      <c r="F913">
        <v>2777</v>
      </c>
      <c r="G913">
        <v>39</v>
      </c>
      <c r="H913">
        <v>6</v>
      </c>
      <c r="I913">
        <v>9</v>
      </c>
      <c r="J913">
        <v>0</v>
      </c>
      <c r="K913">
        <v>83</v>
      </c>
      <c r="L913">
        <v>32</v>
      </c>
      <c r="M913" s="12">
        <v>94.263408010862179</v>
      </c>
      <c r="N913" s="12">
        <v>5.7365919891378141</v>
      </c>
      <c r="O913" s="9">
        <v>1.3238289205702648E-2</v>
      </c>
      <c r="P913" s="9">
        <v>2.0366598778004071E-3</v>
      </c>
      <c r="Q913" s="9">
        <v>3.0549898167006109E-3</v>
      </c>
      <c r="R913" s="9">
        <v>0</v>
      </c>
      <c r="S913" s="9">
        <v>2.8173794976238967E-2</v>
      </c>
      <c r="T913" s="9">
        <v>1.0862186014935505E-2</v>
      </c>
    </row>
    <row r="914" spans="1:20" x14ac:dyDescent="0.25">
      <c r="A914">
        <v>20049</v>
      </c>
      <c r="B914" t="s">
        <v>2168</v>
      </c>
      <c r="D914" t="s">
        <v>1049</v>
      </c>
      <c r="E914">
        <v>2581</v>
      </c>
      <c r="F914">
        <v>2414</v>
      </c>
      <c r="G914">
        <v>4</v>
      </c>
      <c r="H914">
        <v>49</v>
      </c>
      <c r="I914">
        <v>13</v>
      </c>
      <c r="J914">
        <v>0</v>
      </c>
      <c r="K914">
        <v>8</v>
      </c>
      <c r="L914">
        <v>93</v>
      </c>
      <c r="M914" s="12">
        <v>93.529639674544754</v>
      </c>
      <c r="N914" s="12">
        <v>6.4703603254552506</v>
      </c>
      <c r="O914" s="9">
        <v>1.5497869043006587E-3</v>
      </c>
      <c r="P914" s="9">
        <v>1.8984889577683069E-2</v>
      </c>
      <c r="Q914" s="9">
        <v>5.036807438977141E-3</v>
      </c>
      <c r="R914" s="9">
        <v>0</v>
      </c>
      <c r="S914" s="9">
        <v>3.0995738086013174E-3</v>
      </c>
      <c r="T914" s="9">
        <v>3.6032545524990314E-2</v>
      </c>
    </row>
    <row r="915" spans="1:20" x14ac:dyDescent="0.25">
      <c r="A915">
        <v>20051</v>
      </c>
      <c r="B915" t="s">
        <v>2169</v>
      </c>
      <c r="D915" t="s">
        <v>1049</v>
      </c>
      <c r="E915">
        <v>28877</v>
      </c>
      <c r="F915">
        <v>27354</v>
      </c>
      <c r="G915">
        <v>269</v>
      </c>
      <c r="H915">
        <v>53</v>
      </c>
      <c r="I915">
        <v>404</v>
      </c>
      <c r="J915">
        <v>25</v>
      </c>
      <c r="K915">
        <v>119</v>
      </c>
      <c r="L915">
        <v>653</v>
      </c>
      <c r="M915" s="12">
        <v>94.725906430723413</v>
      </c>
      <c r="N915" s="12">
        <v>5.2740935692765865</v>
      </c>
      <c r="O915" s="9">
        <v>9.3153720954392769E-3</v>
      </c>
      <c r="P915" s="9">
        <v>1.8353707102538351E-3</v>
      </c>
      <c r="Q915" s="9">
        <v>1.3990372961180178E-2</v>
      </c>
      <c r="R915" s="9">
        <v>8.6574090106312986E-4</v>
      </c>
      <c r="S915" s="9">
        <v>4.1209266890604983E-3</v>
      </c>
      <c r="T915" s="9">
        <v>2.2613152335768952E-2</v>
      </c>
    </row>
    <row r="916" spans="1:20" x14ac:dyDescent="0.25">
      <c r="A916">
        <v>20053</v>
      </c>
      <c r="B916" t="s">
        <v>2170</v>
      </c>
      <c r="D916" t="s">
        <v>1049</v>
      </c>
      <c r="E916">
        <v>6331</v>
      </c>
      <c r="F916">
        <v>5664</v>
      </c>
      <c r="G916">
        <v>242</v>
      </c>
      <c r="H916">
        <v>115</v>
      </c>
      <c r="I916">
        <v>35</v>
      </c>
      <c r="J916">
        <v>0</v>
      </c>
      <c r="K916">
        <v>135</v>
      </c>
      <c r="L916">
        <v>140</v>
      </c>
      <c r="M916" s="12">
        <v>89.464539567208973</v>
      </c>
      <c r="N916" s="12">
        <v>10.535460432791028</v>
      </c>
      <c r="O916" s="9">
        <v>3.8224609066498182E-2</v>
      </c>
      <c r="P916" s="9">
        <v>1.816458695308798E-2</v>
      </c>
      <c r="Q916" s="9">
        <v>5.5283525509398201E-3</v>
      </c>
      <c r="R916" s="9">
        <v>0</v>
      </c>
      <c r="S916" s="9">
        <v>2.132364555362502E-2</v>
      </c>
      <c r="T916" s="9">
        <v>2.211341020375928E-2</v>
      </c>
    </row>
    <row r="917" spans="1:20" x14ac:dyDescent="0.25">
      <c r="A917">
        <v>20055</v>
      </c>
      <c r="B917" t="s">
        <v>2171</v>
      </c>
      <c r="D917" t="s">
        <v>1049</v>
      </c>
      <c r="E917">
        <v>37097</v>
      </c>
      <c r="F917">
        <v>28429</v>
      </c>
      <c r="G917">
        <v>814</v>
      </c>
      <c r="H917">
        <v>345</v>
      </c>
      <c r="I917">
        <v>1456</v>
      </c>
      <c r="J917">
        <v>0</v>
      </c>
      <c r="K917">
        <v>4721</v>
      </c>
      <c r="L917">
        <v>1332</v>
      </c>
      <c r="M917" s="12">
        <v>76.634229182952794</v>
      </c>
      <c r="N917" s="12">
        <v>23.365770817047203</v>
      </c>
      <c r="O917" s="9">
        <v>2.1942475132760063E-2</v>
      </c>
      <c r="P917" s="9">
        <v>9.2999433916489196E-3</v>
      </c>
      <c r="Q917" s="9">
        <v>3.924845674852414E-2</v>
      </c>
      <c r="R917" s="9">
        <v>0</v>
      </c>
      <c r="S917" s="9">
        <v>0.12726096449847696</v>
      </c>
      <c r="T917" s="9">
        <v>3.5905868399061916E-2</v>
      </c>
    </row>
    <row r="918" spans="1:20" x14ac:dyDescent="0.25">
      <c r="A918">
        <v>20057</v>
      </c>
      <c r="B918" t="s">
        <v>2172</v>
      </c>
      <c r="D918" t="s">
        <v>1049</v>
      </c>
      <c r="E918">
        <v>34658</v>
      </c>
      <c r="F918">
        <v>30893</v>
      </c>
      <c r="G918">
        <v>787</v>
      </c>
      <c r="H918">
        <v>184</v>
      </c>
      <c r="I918">
        <v>493</v>
      </c>
      <c r="J918">
        <v>8</v>
      </c>
      <c r="K918">
        <v>1582</v>
      </c>
      <c r="L918">
        <v>711</v>
      </c>
      <c r="M918" s="12">
        <v>89.136707253736517</v>
      </c>
      <c r="N918" s="12">
        <v>10.86329274626349</v>
      </c>
      <c r="O918" s="9">
        <v>2.2707599976917306E-2</v>
      </c>
      <c r="P918" s="9">
        <v>5.3090195625829532E-3</v>
      </c>
      <c r="Q918" s="9">
        <v>1.4224710023659761E-2</v>
      </c>
      <c r="R918" s="9">
        <v>2.3082693750360668E-4</v>
      </c>
      <c r="S918" s="9">
        <v>4.5646026891338218E-2</v>
      </c>
      <c r="T918" s="9">
        <v>2.0514744070633043E-2</v>
      </c>
    </row>
    <row r="919" spans="1:20" x14ac:dyDescent="0.25">
      <c r="A919">
        <v>20059</v>
      </c>
      <c r="B919" t="s">
        <v>2173</v>
      </c>
      <c r="D919" t="s">
        <v>1049</v>
      </c>
      <c r="E919">
        <v>25599</v>
      </c>
      <c r="F919">
        <v>23769</v>
      </c>
      <c r="G919">
        <v>388</v>
      </c>
      <c r="H919">
        <v>101</v>
      </c>
      <c r="I919">
        <v>75</v>
      </c>
      <c r="J919">
        <v>2</v>
      </c>
      <c r="K919">
        <v>554</v>
      </c>
      <c r="L919">
        <v>710</v>
      </c>
      <c r="M919" s="12">
        <v>92.851283253252078</v>
      </c>
      <c r="N919" s="12">
        <v>7.1487167467479198</v>
      </c>
      <c r="O919" s="9">
        <v>1.515684206414313E-2</v>
      </c>
      <c r="P919" s="9">
        <v>3.9454666197898357E-3</v>
      </c>
      <c r="Q919" s="9">
        <v>2.9298019453884916E-3</v>
      </c>
      <c r="R919" s="9">
        <v>7.8128051877026446E-5</v>
      </c>
      <c r="S919" s="9">
        <v>2.1641470369936324E-2</v>
      </c>
      <c r="T919" s="9">
        <v>2.7735458416344387E-2</v>
      </c>
    </row>
    <row r="920" spans="1:20" x14ac:dyDescent="0.25">
      <c r="A920">
        <v>20061</v>
      </c>
      <c r="B920" t="s">
        <v>2174</v>
      </c>
      <c r="D920" t="s">
        <v>1049</v>
      </c>
      <c r="E920">
        <v>35796</v>
      </c>
      <c r="F920">
        <v>24965</v>
      </c>
      <c r="G920">
        <v>6195</v>
      </c>
      <c r="H920">
        <v>291</v>
      </c>
      <c r="I920">
        <v>1119</v>
      </c>
      <c r="J920">
        <v>286</v>
      </c>
      <c r="K920">
        <v>661</v>
      </c>
      <c r="L920">
        <v>2279</v>
      </c>
      <c r="M920" s="12">
        <v>69.742429321711924</v>
      </c>
      <c r="N920" s="12">
        <v>30.257570678288076</v>
      </c>
      <c r="O920" s="9">
        <v>0.17306402950050284</v>
      </c>
      <c r="P920" s="9">
        <v>8.1293999329534027E-3</v>
      </c>
      <c r="Q920" s="9">
        <v>3.1260476030841436E-2</v>
      </c>
      <c r="R920" s="9">
        <v>7.9897195217342714E-3</v>
      </c>
      <c r="S920" s="9">
        <v>1.8465750363169071E-2</v>
      </c>
      <c r="T920" s="9">
        <v>6.3666331433679738E-2</v>
      </c>
    </row>
    <row r="921" spans="1:20" x14ac:dyDescent="0.25">
      <c r="A921">
        <v>20063</v>
      </c>
      <c r="B921" t="s">
        <v>2175</v>
      </c>
      <c r="D921" t="s">
        <v>1049</v>
      </c>
      <c r="E921">
        <v>2632</v>
      </c>
      <c r="F921">
        <v>2553</v>
      </c>
      <c r="G921">
        <v>4</v>
      </c>
      <c r="H921">
        <v>25</v>
      </c>
      <c r="I921">
        <v>22</v>
      </c>
      <c r="J921">
        <v>0</v>
      </c>
      <c r="K921">
        <v>1</v>
      </c>
      <c r="L921">
        <v>27</v>
      </c>
      <c r="M921" s="12">
        <v>96.998480243161083</v>
      </c>
      <c r="N921" s="12">
        <v>3.0015197568389058</v>
      </c>
      <c r="O921" s="9">
        <v>1.5197568389057751E-3</v>
      </c>
      <c r="P921" s="9">
        <v>9.4984802431610938E-3</v>
      </c>
      <c r="Q921" s="9">
        <v>8.3586626139817623E-3</v>
      </c>
      <c r="R921" s="9">
        <v>0</v>
      </c>
      <c r="S921" s="9">
        <v>3.7993920972644377E-4</v>
      </c>
      <c r="T921" s="9">
        <v>1.0258358662613981E-2</v>
      </c>
    </row>
    <row r="922" spans="1:20" x14ac:dyDescent="0.25">
      <c r="A922">
        <v>20065</v>
      </c>
      <c r="B922" t="s">
        <v>2176</v>
      </c>
      <c r="D922" t="s">
        <v>1049</v>
      </c>
      <c r="E922">
        <v>2561</v>
      </c>
      <c r="F922">
        <v>2347</v>
      </c>
      <c r="G922">
        <v>104</v>
      </c>
      <c r="H922">
        <v>3</v>
      </c>
      <c r="I922">
        <v>19</v>
      </c>
      <c r="J922">
        <v>0</v>
      </c>
      <c r="K922">
        <v>0</v>
      </c>
      <c r="L922">
        <v>88</v>
      </c>
      <c r="M922" s="12">
        <v>91.643889105818047</v>
      </c>
      <c r="N922" s="12">
        <v>8.3561108941819597</v>
      </c>
      <c r="O922" s="9">
        <v>4.060913705583756E-2</v>
      </c>
      <c r="P922" s="9">
        <v>1.1714174150722373E-3</v>
      </c>
      <c r="Q922" s="9">
        <v>7.4189769621241701E-3</v>
      </c>
      <c r="R922" s="9">
        <v>0</v>
      </c>
      <c r="S922" s="9">
        <v>0</v>
      </c>
      <c r="T922" s="9">
        <v>3.4361577508785629E-2</v>
      </c>
    </row>
    <row r="923" spans="1:20" x14ac:dyDescent="0.25">
      <c r="A923">
        <v>20067</v>
      </c>
      <c r="B923" t="s">
        <v>2177</v>
      </c>
      <c r="D923" t="s">
        <v>1049</v>
      </c>
      <c r="E923">
        <v>7716</v>
      </c>
      <c r="F923">
        <v>6449</v>
      </c>
      <c r="G923">
        <v>0</v>
      </c>
      <c r="H923">
        <v>25</v>
      </c>
      <c r="I923">
        <v>0</v>
      </c>
      <c r="J923">
        <v>0</v>
      </c>
      <c r="K923">
        <v>1079</v>
      </c>
      <c r="L923">
        <v>163</v>
      </c>
      <c r="M923" s="12">
        <v>83.579574909279415</v>
      </c>
      <c r="N923" s="12">
        <v>16.420425090720581</v>
      </c>
      <c r="O923" s="9">
        <v>0</v>
      </c>
      <c r="P923" s="9">
        <v>3.2400207361327114E-3</v>
      </c>
      <c r="Q923" s="9">
        <v>0</v>
      </c>
      <c r="R923" s="9">
        <v>0</v>
      </c>
      <c r="S923" s="9">
        <v>0.13983929497148781</v>
      </c>
      <c r="T923" s="9">
        <v>2.1124935199585276E-2</v>
      </c>
    </row>
    <row r="924" spans="1:20" x14ac:dyDescent="0.25">
      <c r="A924">
        <v>20069</v>
      </c>
      <c r="B924" t="s">
        <v>2178</v>
      </c>
      <c r="D924" t="s">
        <v>1049</v>
      </c>
      <c r="E924">
        <v>6004</v>
      </c>
      <c r="F924">
        <v>5922</v>
      </c>
      <c r="G924">
        <v>37</v>
      </c>
      <c r="H924">
        <v>0</v>
      </c>
      <c r="I924">
        <v>2</v>
      </c>
      <c r="J924">
        <v>15</v>
      </c>
      <c r="K924">
        <v>2</v>
      </c>
      <c r="L924">
        <v>26</v>
      </c>
      <c r="M924" s="12">
        <v>98.634243837441701</v>
      </c>
      <c r="N924" s="12">
        <v>1.3657561625582946</v>
      </c>
      <c r="O924" s="9">
        <v>6.1625582944703529E-3</v>
      </c>
      <c r="P924" s="9">
        <v>0</v>
      </c>
      <c r="Q924" s="9">
        <v>3.3311125916055963E-4</v>
      </c>
      <c r="R924" s="9">
        <v>2.4983344437041971E-3</v>
      </c>
      <c r="S924" s="9">
        <v>3.3311125916055963E-4</v>
      </c>
      <c r="T924" s="9">
        <v>4.3304463690872754E-3</v>
      </c>
    </row>
    <row r="925" spans="1:20" x14ac:dyDescent="0.25">
      <c r="A925">
        <v>20071</v>
      </c>
      <c r="B925" t="s">
        <v>2179</v>
      </c>
      <c r="D925" t="s">
        <v>1049</v>
      </c>
      <c r="E925">
        <v>1210</v>
      </c>
      <c r="F925">
        <v>1066</v>
      </c>
      <c r="G925">
        <v>10</v>
      </c>
      <c r="H925">
        <v>9</v>
      </c>
      <c r="I925">
        <v>2</v>
      </c>
      <c r="J925">
        <v>0</v>
      </c>
      <c r="K925">
        <v>96</v>
      </c>
      <c r="L925">
        <v>27</v>
      </c>
      <c r="M925" s="12">
        <v>88.099173553719012</v>
      </c>
      <c r="N925" s="12">
        <v>11.900826446280991</v>
      </c>
      <c r="O925" s="9">
        <v>8.2644628099173556E-3</v>
      </c>
      <c r="P925" s="9">
        <v>7.4380165289256199E-3</v>
      </c>
      <c r="Q925" s="9">
        <v>1.652892561983471E-3</v>
      </c>
      <c r="R925" s="9">
        <v>0</v>
      </c>
      <c r="S925" s="9">
        <v>7.9338842975206617E-2</v>
      </c>
      <c r="T925" s="9">
        <v>2.2314049586776859E-2</v>
      </c>
    </row>
    <row r="926" spans="1:20" x14ac:dyDescent="0.25">
      <c r="A926">
        <v>20073</v>
      </c>
      <c r="B926" t="s">
        <v>2180</v>
      </c>
      <c r="D926" t="s">
        <v>1049</v>
      </c>
      <c r="E926">
        <v>6227</v>
      </c>
      <c r="F926">
        <v>5940</v>
      </c>
      <c r="G926">
        <v>15</v>
      </c>
      <c r="H926">
        <v>12</v>
      </c>
      <c r="I926">
        <v>0</v>
      </c>
      <c r="J926">
        <v>0</v>
      </c>
      <c r="K926">
        <v>26</v>
      </c>
      <c r="L926">
        <v>234</v>
      </c>
      <c r="M926" s="12">
        <v>95.391039023606865</v>
      </c>
      <c r="N926" s="12">
        <v>4.608960976393127</v>
      </c>
      <c r="O926" s="9">
        <v>2.4088646218082543E-3</v>
      </c>
      <c r="P926" s="9">
        <v>1.9270916974466034E-3</v>
      </c>
      <c r="Q926" s="9">
        <v>0</v>
      </c>
      <c r="R926" s="9">
        <v>0</v>
      </c>
      <c r="S926" s="9">
        <v>4.1753653444676405E-3</v>
      </c>
      <c r="T926" s="9">
        <v>3.7578288100208766E-2</v>
      </c>
    </row>
    <row r="927" spans="1:20" x14ac:dyDescent="0.25">
      <c r="A927">
        <v>20075</v>
      </c>
      <c r="B927" t="s">
        <v>2181</v>
      </c>
      <c r="D927" t="s">
        <v>1049</v>
      </c>
      <c r="E927">
        <v>2621</v>
      </c>
      <c r="F927">
        <v>2261</v>
      </c>
      <c r="G927">
        <v>86</v>
      </c>
      <c r="H927">
        <v>4</v>
      </c>
      <c r="I927">
        <v>0</v>
      </c>
      <c r="J927">
        <v>0</v>
      </c>
      <c r="K927">
        <v>222</v>
      </c>
      <c r="L927">
        <v>48</v>
      </c>
      <c r="M927" s="12">
        <v>86.264784433422363</v>
      </c>
      <c r="N927" s="12">
        <v>13.73521556657764</v>
      </c>
      <c r="O927" s="9">
        <v>3.2811903853491031E-2</v>
      </c>
      <c r="P927" s="9">
        <v>1.5261350629530714E-3</v>
      </c>
      <c r="Q927" s="9">
        <v>0</v>
      </c>
      <c r="R927" s="9">
        <v>0</v>
      </c>
      <c r="S927" s="9">
        <v>8.4700495993895467E-2</v>
      </c>
      <c r="T927" s="9">
        <v>1.8313620755436855E-2</v>
      </c>
    </row>
    <row r="928" spans="1:20" x14ac:dyDescent="0.25">
      <c r="A928">
        <v>20077</v>
      </c>
      <c r="B928" t="s">
        <v>2182</v>
      </c>
      <c r="D928" t="s">
        <v>1049</v>
      </c>
      <c r="E928">
        <v>5746</v>
      </c>
      <c r="F928">
        <v>5537</v>
      </c>
      <c r="G928">
        <v>10</v>
      </c>
      <c r="H928">
        <v>136</v>
      </c>
      <c r="I928">
        <v>10</v>
      </c>
      <c r="J928">
        <v>0</v>
      </c>
      <c r="K928">
        <v>12</v>
      </c>
      <c r="L928">
        <v>41</v>
      </c>
      <c r="M928" s="12">
        <v>96.362687086668984</v>
      </c>
      <c r="N928" s="12">
        <v>3.6373129133310131</v>
      </c>
      <c r="O928" s="9">
        <v>1.7403411068569439E-3</v>
      </c>
      <c r="P928" s="9">
        <v>2.3668639053254437E-2</v>
      </c>
      <c r="Q928" s="9">
        <v>1.7403411068569439E-3</v>
      </c>
      <c r="R928" s="9">
        <v>0</v>
      </c>
      <c r="S928" s="9">
        <v>2.0884093282283328E-3</v>
      </c>
      <c r="T928" s="9">
        <v>7.1353985381134698E-3</v>
      </c>
    </row>
    <row r="929" spans="1:20" x14ac:dyDescent="0.25">
      <c r="A929">
        <v>20079</v>
      </c>
      <c r="B929" t="s">
        <v>2183</v>
      </c>
      <c r="D929" t="s">
        <v>1049</v>
      </c>
      <c r="E929">
        <v>34683</v>
      </c>
      <c r="F929">
        <v>32441</v>
      </c>
      <c r="G929">
        <v>704</v>
      </c>
      <c r="H929">
        <v>184</v>
      </c>
      <c r="I929">
        <v>211</v>
      </c>
      <c r="J929">
        <v>53</v>
      </c>
      <c r="K929">
        <v>301</v>
      </c>
      <c r="L929">
        <v>789</v>
      </c>
      <c r="M929" s="12">
        <v>93.53573796961048</v>
      </c>
      <c r="N929" s="12">
        <v>6.464262030389528</v>
      </c>
      <c r="O929" s="9">
        <v>2.0298128766254361E-2</v>
      </c>
      <c r="P929" s="9">
        <v>5.3051927457255718E-3</v>
      </c>
      <c r="Q929" s="9">
        <v>6.0836721160222587E-3</v>
      </c>
      <c r="R929" s="9">
        <v>1.5281261713231266E-3</v>
      </c>
      <c r="S929" s="9">
        <v>8.6786033503445485E-3</v>
      </c>
      <c r="T929" s="9">
        <v>2.2748897154225414E-2</v>
      </c>
    </row>
    <row r="930" spans="1:20" x14ac:dyDescent="0.25">
      <c r="A930">
        <v>20081</v>
      </c>
      <c r="B930" t="s">
        <v>2184</v>
      </c>
      <c r="D930" t="s">
        <v>1049</v>
      </c>
      <c r="E930">
        <v>4081</v>
      </c>
      <c r="F930">
        <v>3611</v>
      </c>
      <c r="G930">
        <v>0</v>
      </c>
      <c r="H930">
        <v>52</v>
      </c>
      <c r="I930">
        <v>24</v>
      </c>
      <c r="J930">
        <v>1</v>
      </c>
      <c r="K930">
        <v>369</v>
      </c>
      <c r="L930">
        <v>24</v>
      </c>
      <c r="M930" s="12">
        <v>88.483214898309242</v>
      </c>
      <c r="N930" s="12">
        <v>11.516785101690761</v>
      </c>
      <c r="O930" s="9">
        <v>0</v>
      </c>
      <c r="P930" s="9">
        <v>1.274197500612595E-2</v>
      </c>
      <c r="Q930" s="9">
        <v>5.8809115412888999E-3</v>
      </c>
      <c r="R930" s="9">
        <v>2.4503798088703748E-4</v>
      </c>
      <c r="S930" s="9">
        <v>9.0419014947316828E-2</v>
      </c>
      <c r="T930" s="9">
        <v>5.8809115412888999E-3</v>
      </c>
    </row>
    <row r="931" spans="1:20" x14ac:dyDescent="0.25">
      <c r="A931">
        <v>20083</v>
      </c>
      <c r="B931" t="s">
        <v>2185</v>
      </c>
      <c r="D931" t="s">
        <v>1049</v>
      </c>
      <c r="E931">
        <v>1875</v>
      </c>
      <c r="F931">
        <v>1793</v>
      </c>
      <c r="G931">
        <v>0</v>
      </c>
      <c r="H931">
        <v>2</v>
      </c>
      <c r="I931">
        <v>57</v>
      </c>
      <c r="J931">
        <v>0</v>
      </c>
      <c r="K931">
        <v>0</v>
      </c>
      <c r="L931">
        <v>23</v>
      </c>
      <c r="M931" s="12">
        <v>95.626666666666665</v>
      </c>
      <c r="N931" s="12">
        <v>4.3733333333333331</v>
      </c>
      <c r="O931" s="9">
        <v>0</v>
      </c>
      <c r="P931" s="9">
        <v>1.0666666666666667E-3</v>
      </c>
      <c r="Q931" s="9">
        <v>3.04E-2</v>
      </c>
      <c r="R931" s="9">
        <v>0</v>
      </c>
      <c r="S931" s="9">
        <v>0</v>
      </c>
      <c r="T931" s="9">
        <v>1.2266666666666667E-2</v>
      </c>
    </row>
    <row r="932" spans="1:20" x14ac:dyDescent="0.25">
      <c r="A932">
        <v>20085</v>
      </c>
      <c r="B932" t="s">
        <v>2186</v>
      </c>
      <c r="D932" t="s">
        <v>1049</v>
      </c>
      <c r="E932">
        <v>13322</v>
      </c>
      <c r="F932">
        <v>11583</v>
      </c>
      <c r="G932">
        <v>87</v>
      </c>
      <c r="H932">
        <v>1047</v>
      </c>
      <c r="I932">
        <v>29</v>
      </c>
      <c r="J932">
        <v>34</v>
      </c>
      <c r="K932">
        <v>6</v>
      </c>
      <c r="L932">
        <v>536</v>
      </c>
      <c r="M932" s="12">
        <v>86.946404443777212</v>
      </c>
      <c r="N932" s="12">
        <v>13.053595556222788</v>
      </c>
      <c r="O932" s="9">
        <v>6.5305509683230749E-3</v>
      </c>
      <c r="P932" s="9">
        <v>7.8591803032577692E-2</v>
      </c>
      <c r="Q932" s="9">
        <v>2.1768503227743582E-3</v>
      </c>
      <c r="R932" s="9">
        <v>2.5521693439423511E-3</v>
      </c>
      <c r="S932" s="9">
        <v>4.5038282540159135E-4</v>
      </c>
      <c r="T932" s="9">
        <v>4.0234199069208824E-2</v>
      </c>
    </row>
    <row r="933" spans="1:20" x14ac:dyDescent="0.25">
      <c r="A933">
        <v>20087</v>
      </c>
      <c r="B933" t="s">
        <v>2187</v>
      </c>
      <c r="D933" t="s">
        <v>1049</v>
      </c>
      <c r="E933">
        <v>18856</v>
      </c>
      <c r="F933">
        <v>18069</v>
      </c>
      <c r="G933">
        <v>105</v>
      </c>
      <c r="H933">
        <v>114</v>
      </c>
      <c r="I933">
        <v>0</v>
      </c>
      <c r="J933">
        <v>0</v>
      </c>
      <c r="K933">
        <v>64</v>
      </c>
      <c r="L933">
        <v>504</v>
      </c>
      <c r="M933" s="12">
        <v>95.826262197708957</v>
      </c>
      <c r="N933" s="12">
        <v>4.1737378022910478</v>
      </c>
      <c r="O933" s="9">
        <v>5.5685193042002545E-3</v>
      </c>
      <c r="P933" s="9">
        <v>6.0458209588459908E-3</v>
      </c>
      <c r="Q933" s="9">
        <v>0</v>
      </c>
      <c r="R933" s="9">
        <v>0</v>
      </c>
      <c r="S933" s="9">
        <v>3.3941450997030122E-3</v>
      </c>
      <c r="T933" s="9">
        <v>2.6728892660161221E-2</v>
      </c>
    </row>
    <row r="934" spans="1:20" x14ac:dyDescent="0.25">
      <c r="A934">
        <v>20089</v>
      </c>
      <c r="B934" t="s">
        <v>2188</v>
      </c>
      <c r="D934" t="s">
        <v>1049</v>
      </c>
      <c r="E934">
        <v>2963</v>
      </c>
      <c r="F934">
        <v>2888</v>
      </c>
      <c r="G934">
        <v>11</v>
      </c>
      <c r="H934">
        <v>9</v>
      </c>
      <c r="I934">
        <v>1</v>
      </c>
      <c r="J934">
        <v>2</v>
      </c>
      <c r="K934">
        <v>10</v>
      </c>
      <c r="L934">
        <v>42</v>
      </c>
      <c r="M934" s="12">
        <v>97.468781640229494</v>
      </c>
      <c r="N934" s="12">
        <v>2.5312183597705031</v>
      </c>
      <c r="O934" s="9">
        <v>3.7124535943300709E-3</v>
      </c>
      <c r="P934" s="9">
        <v>3.0374620317246033E-3</v>
      </c>
      <c r="Q934" s="9">
        <v>3.3749578130273371E-4</v>
      </c>
      <c r="R934" s="9">
        <v>6.7499156260546742E-4</v>
      </c>
      <c r="S934" s="9">
        <v>3.3749578130273373E-3</v>
      </c>
      <c r="T934" s="9">
        <v>1.4174822814714817E-2</v>
      </c>
    </row>
    <row r="935" spans="1:20" x14ac:dyDescent="0.25">
      <c r="A935">
        <v>20091</v>
      </c>
      <c r="B935" t="s">
        <v>2189</v>
      </c>
      <c r="D935" t="s">
        <v>1049</v>
      </c>
      <c r="E935">
        <v>578797</v>
      </c>
      <c r="F935">
        <v>500737</v>
      </c>
      <c r="G935">
        <v>26612</v>
      </c>
      <c r="H935">
        <v>1454</v>
      </c>
      <c r="I935">
        <v>27519</v>
      </c>
      <c r="J935">
        <v>262</v>
      </c>
      <c r="K935">
        <v>5368</v>
      </c>
      <c r="L935">
        <v>16845</v>
      </c>
      <c r="M935" s="12">
        <v>86.513406254697244</v>
      </c>
      <c r="N935" s="12">
        <v>13.486593745302757</v>
      </c>
      <c r="O935" s="9">
        <v>4.5978123590827182E-2</v>
      </c>
      <c r="P935" s="9">
        <v>2.512107008156573E-3</v>
      </c>
      <c r="Q935" s="9">
        <v>4.7545166958363638E-2</v>
      </c>
      <c r="R935" s="9">
        <v>4.5266302347800699E-4</v>
      </c>
      <c r="S935" s="9">
        <v>9.2744088169081727E-3</v>
      </c>
      <c r="T935" s="9">
        <v>2.9103468055293999E-2</v>
      </c>
    </row>
    <row r="936" spans="1:20" x14ac:dyDescent="0.25">
      <c r="A936">
        <v>20093</v>
      </c>
      <c r="B936" t="s">
        <v>2190</v>
      </c>
      <c r="D936" t="s">
        <v>1049</v>
      </c>
      <c r="E936">
        <v>3931</v>
      </c>
      <c r="F936">
        <v>3400</v>
      </c>
      <c r="G936">
        <v>27</v>
      </c>
      <c r="H936">
        <v>25</v>
      </c>
      <c r="I936">
        <v>17</v>
      </c>
      <c r="J936">
        <v>0</v>
      </c>
      <c r="K936">
        <v>377</v>
      </c>
      <c r="L936">
        <v>85</v>
      </c>
      <c r="M936" s="12">
        <v>86.491986771813785</v>
      </c>
      <c r="N936" s="12">
        <v>13.508013228186211</v>
      </c>
      <c r="O936" s="9">
        <v>6.8684813024675658E-3</v>
      </c>
      <c r="P936" s="9">
        <v>6.3597049096921904E-3</v>
      </c>
      <c r="Q936" s="9">
        <v>4.3245993385906895E-3</v>
      </c>
      <c r="R936" s="9">
        <v>0</v>
      </c>
      <c r="S936" s="9">
        <v>9.5904350038158226E-2</v>
      </c>
      <c r="T936" s="9">
        <v>2.1622996692953447E-2</v>
      </c>
    </row>
    <row r="937" spans="1:20" x14ac:dyDescent="0.25">
      <c r="A937">
        <v>20095</v>
      </c>
      <c r="B937" t="s">
        <v>2191</v>
      </c>
      <c r="D937" t="s">
        <v>1049</v>
      </c>
      <c r="E937">
        <v>7576</v>
      </c>
      <c r="F937">
        <v>7334</v>
      </c>
      <c r="G937">
        <v>27</v>
      </c>
      <c r="H937">
        <v>28</v>
      </c>
      <c r="I937">
        <v>2</v>
      </c>
      <c r="J937">
        <v>0</v>
      </c>
      <c r="K937">
        <v>13</v>
      </c>
      <c r="L937">
        <v>172</v>
      </c>
      <c r="M937" s="12">
        <v>96.805702217529046</v>
      </c>
      <c r="N937" s="12">
        <v>3.1942977824709611</v>
      </c>
      <c r="O937" s="9">
        <v>3.5638859556494191E-3</v>
      </c>
      <c r="P937" s="9">
        <v>3.6958817317845828E-3</v>
      </c>
      <c r="Q937" s="9">
        <v>2.6399155227032733E-4</v>
      </c>
      <c r="R937" s="9">
        <v>0</v>
      </c>
      <c r="S937" s="9">
        <v>1.7159450897571277E-3</v>
      </c>
      <c r="T937" s="9">
        <v>2.2703273495248151E-2</v>
      </c>
    </row>
    <row r="938" spans="1:20" x14ac:dyDescent="0.25">
      <c r="A938">
        <v>20097</v>
      </c>
      <c r="B938" t="s">
        <v>2192</v>
      </c>
      <c r="D938" t="s">
        <v>1049</v>
      </c>
      <c r="E938">
        <v>2524</v>
      </c>
      <c r="F938">
        <v>2384</v>
      </c>
      <c r="G938">
        <v>37</v>
      </c>
      <c r="H938">
        <v>16</v>
      </c>
      <c r="I938">
        <v>31</v>
      </c>
      <c r="J938">
        <v>0</v>
      </c>
      <c r="K938">
        <v>16</v>
      </c>
      <c r="L938">
        <v>40</v>
      </c>
      <c r="M938" s="12">
        <v>94.453248811410461</v>
      </c>
      <c r="N938" s="12">
        <v>5.54675118858954</v>
      </c>
      <c r="O938" s="9">
        <v>1.4659270998415214E-2</v>
      </c>
      <c r="P938" s="9">
        <v>6.3391442155309036E-3</v>
      </c>
      <c r="Q938" s="9">
        <v>1.2282091917591125E-2</v>
      </c>
      <c r="R938" s="9">
        <v>0</v>
      </c>
      <c r="S938" s="9">
        <v>6.3391442155309036E-3</v>
      </c>
      <c r="T938" s="9">
        <v>1.5847860538827259E-2</v>
      </c>
    </row>
    <row r="939" spans="1:20" x14ac:dyDescent="0.25">
      <c r="A939">
        <v>20099</v>
      </c>
      <c r="B939" t="s">
        <v>2193</v>
      </c>
      <c r="D939" t="s">
        <v>1049</v>
      </c>
      <c r="E939">
        <v>20553</v>
      </c>
      <c r="F939">
        <v>18279</v>
      </c>
      <c r="G939">
        <v>792</v>
      </c>
      <c r="H939">
        <v>216</v>
      </c>
      <c r="I939">
        <v>57</v>
      </c>
      <c r="J939">
        <v>0</v>
      </c>
      <c r="K939">
        <v>82</v>
      </c>
      <c r="L939">
        <v>1127</v>
      </c>
      <c r="M939" s="12">
        <v>88.935921763246242</v>
      </c>
      <c r="N939" s="12">
        <v>11.064078236753758</v>
      </c>
      <c r="O939" s="9">
        <v>3.8534520507955042E-2</v>
      </c>
      <c r="P939" s="9">
        <v>1.050941468398774E-2</v>
      </c>
      <c r="Q939" s="9">
        <v>2.7733177638300977E-3</v>
      </c>
      <c r="R939" s="9">
        <v>0</v>
      </c>
      <c r="S939" s="9">
        <v>3.9896852041064563E-3</v>
      </c>
      <c r="T939" s="9">
        <v>5.4833844207658251E-2</v>
      </c>
    </row>
    <row r="940" spans="1:20" x14ac:dyDescent="0.25">
      <c r="A940">
        <v>20101</v>
      </c>
      <c r="B940" t="s">
        <v>2194</v>
      </c>
      <c r="D940" t="s">
        <v>1049</v>
      </c>
      <c r="E940">
        <v>1702</v>
      </c>
      <c r="F940">
        <v>1649</v>
      </c>
      <c r="G940">
        <v>1</v>
      </c>
      <c r="H940">
        <v>39</v>
      </c>
      <c r="I940">
        <v>0</v>
      </c>
      <c r="J940">
        <v>7</v>
      </c>
      <c r="K940">
        <v>3</v>
      </c>
      <c r="L940">
        <v>3</v>
      </c>
      <c r="M940" s="12">
        <v>96.886016451233843</v>
      </c>
      <c r="N940" s="12">
        <v>3.1139835487661576</v>
      </c>
      <c r="O940" s="9">
        <v>5.8754406580493535E-4</v>
      </c>
      <c r="P940" s="9">
        <v>2.2914218566392478E-2</v>
      </c>
      <c r="Q940" s="9">
        <v>0</v>
      </c>
      <c r="R940" s="9">
        <v>4.1128084606345478E-3</v>
      </c>
      <c r="S940" s="9">
        <v>1.7626321974148062E-3</v>
      </c>
      <c r="T940" s="9">
        <v>1.7626321974148062E-3</v>
      </c>
    </row>
    <row r="941" spans="1:20" x14ac:dyDescent="0.25">
      <c r="A941">
        <v>20103</v>
      </c>
      <c r="B941" t="s">
        <v>2195</v>
      </c>
      <c r="D941" t="s">
        <v>1049</v>
      </c>
      <c r="E941">
        <v>79359</v>
      </c>
      <c r="F941">
        <v>65828</v>
      </c>
      <c r="G941">
        <v>7057</v>
      </c>
      <c r="H941">
        <v>504</v>
      </c>
      <c r="I941">
        <v>1188</v>
      </c>
      <c r="J941">
        <v>37</v>
      </c>
      <c r="K941">
        <v>1340</v>
      </c>
      <c r="L941">
        <v>3405</v>
      </c>
      <c r="M941" s="12">
        <v>82.949633941959959</v>
      </c>
      <c r="N941" s="12">
        <v>17.050366058040044</v>
      </c>
      <c r="O941" s="9">
        <v>8.8925011655892838E-2</v>
      </c>
      <c r="P941" s="9">
        <v>6.3508864779042076E-3</v>
      </c>
      <c r="Q941" s="9">
        <v>1.4969946697917061E-2</v>
      </c>
      <c r="R941" s="9">
        <v>4.6623571365566604E-4</v>
      </c>
      <c r="S941" s="9">
        <v>1.6885293413475472E-2</v>
      </c>
      <c r="T941" s="9">
        <v>4.2906286621555212E-2</v>
      </c>
    </row>
    <row r="942" spans="1:20" x14ac:dyDescent="0.25">
      <c r="A942">
        <v>20105</v>
      </c>
      <c r="B942" t="s">
        <v>2196</v>
      </c>
      <c r="D942" t="s">
        <v>1049</v>
      </c>
      <c r="E942">
        <v>3121</v>
      </c>
      <c r="F942">
        <v>3080</v>
      </c>
      <c r="G942">
        <v>21</v>
      </c>
      <c r="H942">
        <v>3</v>
      </c>
      <c r="I942">
        <v>0</v>
      </c>
      <c r="J942">
        <v>0</v>
      </c>
      <c r="K942">
        <v>0</v>
      </c>
      <c r="L942">
        <v>17</v>
      </c>
      <c r="M942" s="12">
        <v>98.686318487664209</v>
      </c>
      <c r="N942" s="12">
        <v>1.3136815123357899</v>
      </c>
      <c r="O942" s="9">
        <v>6.7286126241589235E-3</v>
      </c>
      <c r="P942" s="9">
        <v>9.6123037487984622E-4</v>
      </c>
      <c r="Q942" s="9">
        <v>0</v>
      </c>
      <c r="R942" s="9">
        <v>0</v>
      </c>
      <c r="S942" s="9">
        <v>0</v>
      </c>
      <c r="T942" s="9">
        <v>5.4469721243191284E-3</v>
      </c>
    </row>
    <row r="943" spans="1:20" x14ac:dyDescent="0.25">
      <c r="A943">
        <v>20107</v>
      </c>
      <c r="B943" t="s">
        <v>2197</v>
      </c>
      <c r="D943" t="s">
        <v>1049</v>
      </c>
      <c r="E943">
        <v>9602</v>
      </c>
      <c r="F943">
        <v>9227</v>
      </c>
      <c r="G943">
        <v>78</v>
      </c>
      <c r="H943">
        <v>105</v>
      </c>
      <c r="I943">
        <v>30</v>
      </c>
      <c r="J943">
        <v>0</v>
      </c>
      <c r="K943">
        <v>10</v>
      </c>
      <c r="L943">
        <v>152</v>
      </c>
      <c r="M943" s="12">
        <v>96.094563632576552</v>
      </c>
      <c r="N943" s="12">
        <v>3.9054363674234538</v>
      </c>
      <c r="O943" s="9">
        <v>8.1233076442407837E-3</v>
      </c>
      <c r="P943" s="9">
        <v>1.093522182878567E-2</v>
      </c>
      <c r="Q943" s="9">
        <v>3.1243490939387628E-3</v>
      </c>
      <c r="R943" s="9">
        <v>0</v>
      </c>
      <c r="S943" s="9">
        <v>1.0414496979795876E-3</v>
      </c>
      <c r="T943" s="9">
        <v>1.583003540928973E-2</v>
      </c>
    </row>
    <row r="944" spans="1:20" x14ac:dyDescent="0.25">
      <c r="A944">
        <v>20109</v>
      </c>
      <c r="B944" t="s">
        <v>2198</v>
      </c>
      <c r="D944" t="s">
        <v>1049</v>
      </c>
      <c r="E944">
        <v>2790</v>
      </c>
      <c r="F944">
        <v>2670</v>
      </c>
      <c r="G944">
        <v>1</v>
      </c>
      <c r="H944">
        <v>11</v>
      </c>
      <c r="I944">
        <v>0</v>
      </c>
      <c r="J944">
        <v>0</v>
      </c>
      <c r="K944">
        <v>17</v>
      </c>
      <c r="L944">
        <v>91</v>
      </c>
      <c r="M944" s="12">
        <v>95.6989247311828</v>
      </c>
      <c r="N944" s="12">
        <v>4.3010752688172049</v>
      </c>
      <c r="O944" s="9">
        <v>3.5842293906810036E-4</v>
      </c>
      <c r="P944" s="9">
        <v>3.9426523297491044E-3</v>
      </c>
      <c r="Q944" s="9">
        <v>0</v>
      </c>
      <c r="R944" s="9">
        <v>0</v>
      </c>
      <c r="S944" s="9">
        <v>6.0931899641577065E-3</v>
      </c>
      <c r="T944" s="9">
        <v>3.261648745519713E-2</v>
      </c>
    </row>
    <row r="945" spans="1:20" x14ac:dyDescent="0.25">
      <c r="A945">
        <v>20111</v>
      </c>
      <c r="B945" t="s">
        <v>2199</v>
      </c>
      <c r="D945" t="s">
        <v>1049</v>
      </c>
      <c r="E945">
        <v>33302</v>
      </c>
      <c r="F945">
        <v>29484</v>
      </c>
      <c r="G945">
        <v>728</v>
      </c>
      <c r="H945">
        <v>182</v>
      </c>
      <c r="I945">
        <v>706</v>
      </c>
      <c r="J945">
        <v>0</v>
      </c>
      <c r="K945">
        <v>692</v>
      </c>
      <c r="L945">
        <v>1510</v>
      </c>
      <c r="M945" s="12">
        <v>88.535223109723134</v>
      </c>
      <c r="N945" s="12">
        <v>11.464776890276861</v>
      </c>
      <c r="O945" s="9">
        <v>2.1860548915981021E-2</v>
      </c>
      <c r="P945" s="9">
        <v>5.4651372289952552E-3</v>
      </c>
      <c r="Q945" s="9">
        <v>2.1199927932256321E-2</v>
      </c>
      <c r="R945" s="9">
        <v>0</v>
      </c>
      <c r="S945" s="9">
        <v>2.0779532760795149E-2</v>
      </c>
      <c r="T945" s="9">
        <v>4.5342622064740858E-2</v>
      </c>
    </row>
    <row r="946" spans="1:20" x14ac:dyDescent="0.25">
      <c r="A946">
        <v>20113</v>
      </c>
      <c r="B946" t="s">
        <v>2200</v>
      </c>
      <c r="D946" t="s">
        <v>1049</v>
      </c>
      <c r="E946">
        <v>28792</v>
      </c>
      <c r="F946">
        <v>27306</v>
      </c>
      <c r="G946">
        <v>300</v>
      </c>
      <c r="H946">
        <v>184</v>
      </c>
      <c r="I946">
        <v>140</v>
      </c>
      <c r="J946">
        <v>10</v>
      </c>
      <c r="K946">
        <v>214</v>
      </c>
      <c r="L946">
        <v>638</v>
      </c>
      <c r="M946" s="12">
        <v>94.838844123367608</v>
      </c>
      <c r="N946" s="12">
        <v>5.1611558766323977</v>
      </c>
      <c r="O946" s="9">
        <v>1.0419560989163657E-2</v>
      </c>
      <c r="P946" s="9">
        <v>6.3906640733537093E-3</v>
      </c>
      <c r="Q946" s="9">
        <v>4.8624617949430396E-3</v>
      </c>
      <c r="R946" s="9">
        <v>3.4731869963878858E-4</v>
      </c>
      <c r="S946" s="9">
        <v>7.432620172270075E-3</v>
      </c>
      <c r="T946" s="9">
        <v>2.2158933036954709E-2</v>
      </c>
    </row>
    <row r="947" spans="1:20" x14ac:dyDescent="0.25">
      <c r="A947">
        <v>20115</v>
      </c>
      <c r="B947" t="s">
        <v>2201</v>
      </c>
      <c r="D947" t="s">
        <v>1049</v>
      </c>
      <c r="E947">
        <v>12087</v>
      </c>
      <c r="F947">
        <v>11547</v>
      </c>
      <c r="G947">
        <v>80</v>
      </c>
      <c r="H947">
        <v>87</v>
      </c>
      <c r="I947">
        <v>37</v>
      </c>
      <c r="J947">
        <v>0</v>
      </c>
      <c r="K947">
        <v>27</v>
      </c>
      <c r="L947">
        <v>309</v>
      </c>
      <c r="M947" s="12">
        <v>95.532390171258371</v>
      </c>
      <c r="N947" s="12">
        <v>4.4676098287416233</v>
      </c>
      <c r="O947" s="9">
        <v>6.6186812277653677E-3</v>
      </c>
      <c r="P947" s="9">
        <v>7.1978158351948375E-3</v>
      </c>
      <c r="Q947" s="9">
        <v>3.0611400678414824E-3</v>
      </c>
      <c r="R947" s="9">
        <v>0</v>
      </c>
      <c r="S947" s="9">
        <v>2.2338049143708115E-3</v>
      </c>
      <c r="T947" s="9">
        <v>2.5564656242243734E-2</v>
      </c>
    </row>
    <row r="948" spans="1:20" x14ac:dyDescent="0.25">
      <c r="A948">
        <v>20117</v>
      </c>
      <c r="B948" t="s">
        <v>2202</v>
      </c>
      <c r="D948" t="s">
        <v>1049</v>
      </c>
      <c r="E948">
        <v>9859</v>
      </c>
      <c r="F948">
        <v>9547</v>
      </c>
      <c r="G948">
        <v>28</v>
      </c>
      <c r="H948">
        <v>31</v>
      </c>
      <c r="I948">
        <v>31</v>
      </c>
      <c r="J948">
        <v>27</v>
      </c>
      <c r="K948">
        <v>39</v>
      </c>
      <c r="L948">
        <v>156</v>
      </c>
      <c r="M948" s="12">
        <v>96.835378841667506</v>
      </c>
      <c r="N948" s="12">
        <v>3.1646211583324884</v>
      </c>
      <c r="O948" s="9">
        <v>2.8400446292727458E-3</v>
      </c>
      <c r="P948" s="9">
        <v>3.1443351252662542E-3</v>
      </c>
      <c r="Q948" s="9">
        <v>3.1443351252662542E-3</v>
      </c>
      <c r="R948" s="9">
        <v>2.738614463941576E-3</v>
      </c>
      <c r="S948" s="9">
        <v>3.9557764479156102E-3</v>
      </c>
      <c r="T948" s="9">
        <v>1.5823105791662441E-2</v>
      </c>
    </row>
    <row r="949" spans="1:20" x14ac:dyDescent="0.25">
      <c r="A949">
        <v>20119</v>
      </c>
      <c r="B949" t="s">
        <v>2203</v>
      </c>
      <c r="D949" t="s">
        <v>1049</v>
      </c>
      <c r="E949">
        <v>4295</v>
      </c>
      <c r="F949">
        <v>3750</v>
      </c>
      <c r="G949">
        <v>31</v>
      </c>
      <c r="H949">
        <v>0</v>
      </c>
      <c r="I949">
        <v>41</v>
      </c>
      <c r="J949">
        <v>4</v>
      </c>
      <c r="K949">
        <v>393</v>
      </c>
      <c r="L949">
        <v>76</v>
      </c>
      <c r="M949" s="12">
        <v>87.31082654249127</v>
      </c>
      <c r="N949" s="12">
        <v>12.689173457508732</v>
      </c>
      <c r="O949" s="9">
        <v>7.2176949941792782E-3</v>
      </c>
      <c r="P949" s="9">
        <v>0</v>
      </c>
      <c r="Q949" s="9">
        <v>9.5459837019790453E-3</v>
      </c>
      <c r="R949" s="9">
        <v>9.3131548311990687E-4</v>
      </c>
      <c r="S949" s="9">
        <v>9.1501746216530844E-2</v>
      </c>
      <c r="T949" s="9">
        <v>1.769499417927823E-2</v>
      </c>
    </row>
    <row r="950" spans="1:20" x14ac:dyDescent="0.25">
      <c r="A950">
        <v>20121</v>
      </c>
      <c r="B950" t="s">
        <v>2204</v>
      </c>
      <c r="D950" t="s">
        <v>1049</v>
      </c>
      <c r="E950">
        <v>32976</v>
      </c>
      <c r="F950">
        <v>31562</v>
      </c>
      <c r="G950">
        <v>502</v>
      </c>
      <c r="H950">
        <v>251</v>
      </c>
      <c r="I950">
        <v>132</v>
      </c>
      <c r="J950">
        <v>0</v>
      </c>
      <c r="K950">
        <v>88</v>
      </c>
      <c r="L950">
        <v>441</v>
      </c>
      <c r="M950" s="12">
        <v>95.712032993692389</v>
      </c>
      <c r="N950" s="12">
        <v>4.2879670063076176</v>
      </c>
      <c r="O950" s="9">
        <v>1.522319262493935E-2</v>
      </c>
      <c r="P950" s="9">
        <v>7.6115963124696751E-3</v>
      </c>
      <c r="Q950" s="9">
        <v>4.0029112081513829E-3</v>
      </c>
      <c r="R950" s="9">
        <v>0</v>
      </c>
      <c r="S950" s="9">
        <v>2.6686074721009221E-3</v>
      </c>
      <c r="T950" s="9">
        <v>1.3373362445414847E-2</v>
      </c>
    </row>
    <row r="951" spans="1:20" x14ac:dyDescent="0.25">
      <c r="A951">
        <v>20123</v>
      </c>
      <c r="B951" t="s">
        <v>2205</v>
      </c>
      <c r="D951" t="s">
        <v>1049</v>
      </c>
      <c r="E951">
        <v>6230</v>
      </c>
      <c r="F951">
        <v>6067</v>
      </c>
      <c r="G951">
        <v>42</v>
      </c>
      <c r="H951">
        <v>26</v>
      </c>
      <c r="I951">
        <v>33</v>
      </c>
      <c r="J951">
        <v>0</v>
      </c>
      <c r="K951">
        <v>18</v>
      </c>
      <c r="L951">
        <v>44</v>
      </c>
      <c r="M951" s="12">
        <v>97.383627608346714</v>
      </c>
      <c r="N951" s="12">
        <v>2.6163723916532904</v>
      </c>
      <c r="O951" s="9">
        <v>6.7415730337078653E-3</v>
      </c>
      <c r="P951" s="9">
        <v>4.1733547351524881E-3</v>
      </c>
      <c r="Q951" s="9">
        <v>5.2969502407704651E-3</v>
      </c>
      <c r="R951" s="9">
        <v>0</v>
      </c>
      <c r="S951" s="9">
        <v>2.8892455858747996E-3</v>
      </c>
      <c r="T951" s="9">
        <v>7.0626003210272877E-3</v>
      </c>
    </row>
    <row r="952" spans="1:20" x14ac:dyDescent="0.25">
      <c r="A952">
        <v>20125</v>
      </c>
      <c r="B952" t="s">
        <v>2206</v>
      </c>
      <c r="D952" t="s">
        <v>1049</v>
      </c>
      <c r="E952">
        <v>33463</v>
      </c>
      <c r="F952">
        <v>28487</v>
      </c>
      <c r="G952">
        <v>1776</v>
      </c>
      <c r="H952">
        <v>1039</v>
      </c>
      <c r="I952">
        <v>344</v>
      </c>
      <c r="J952">
        <v>54</v>
      </c>
      <c r="K952">
        <v>323</v>
      </c>
      <c r="L952">
        <v>1440</v>
      </c>
      <c r="M952" s="12">
        <v>85.12984490332606</v>
      </c>
      <c r="N952" s="12">
        <v>14.870155096673937</v>
      </c>
      <c r="O952" s="9">
        <v>5.3073543914173862E-2</v>
      </c>
      <c r="P952" s="9">
        <v>3.1049218539879866E-2</v>
      </c>
      <c r="Q952" s="9">
        <v>1.0280010758150793E-2</v>
      </c>
      <c r="R952" s="9">
        <v>1.6137226190120432E-3</v>
      </c>
      <c r="S952" s="9">
        <v>9.6524519618683326E-3</v>
      </c>
      <c r="T952" s="9">
        <v>4.3032603173654482E-2</v>
      </c>
    </row>
    <row r="953" spans="1:20" x14ac:dyDescent="0.25">
      <c r="A953">
        <v>20127</v>
      </c>
      <c r="B953" t="s">
        <v>2207</v>
      </c>
      <c r="D953" t="s">
        <v>1049</v>
      </c>
      <c r="E953">
        <v>5605</v>
      </c>
      <c r="F953">
        <v>5376</v>
      </c>
      <c r="G953">
        <v>5</v>
      </c>
      <c r="H953">
        <v>11</v>
      </c>
      <c r="I953">
        <v>33</v>
      </c>
      <c r="J953">
        <v>0</v>
      </c>
      <c r="K953">
        <v>39</v>
      </c>
      <c r="L953">
        <v>141</v>
      </c>
      <c r="M953" s="12">
        <v>95.914362176628003</v>
      </c>
      <c r="N953" s="12">
        <v>4.0856378233719894</v>
      </c>
      <c r="O953" s="9">
        <v>8.9206066012488853E-4</v>
      </c>
      <c r="P953" s="9">
        <v>1.9625334522747548E-3</v>
      </c>
      <c r="Q953" s="9">
        <v>5.8876003568242644E-3</v>
      </c>
      <c r="R953" s="9">
        <v>0</v>
      </c>
      <c r="S953" s="9">
        <v>6.9580731489741303E-3</v>
      </c>
      <c r="T953" s="9">
        <v>2.5156110615521855E-2</v>
      </c>
    </row>
    <row r="954" spans="1:20" x14ac:dyDescent="0.25">
      <c r="A954">
        <v>20129</v>
      </c>
      <c r="B954" t="s">
        <v>2208</v>
      </c>
      <c r="D954" t="s">
        <v>1049</v>
      </c>
      <c r="E954">
        <v>2931</v>
      </c>
      <c r="F954">
        <v>2658</v>
      </c>
      <c r="G954">
        <v>24</v>
      </c>
      <c r="H954">
        <v>2</v>
      </c>
      <c r="I954">
        <v>4</v>
      </c>
      <c r="J954">
        <v>0</v>
      </c>
      <c r="K954">
        <v>80</v>
      </c>
      <c r="L954">
        <v>163</v>
      </c>
      <c r="M954" s="12">
        <v>90.685772773797339</v>
      </c>
      <c r="N954" s="12">
        <v>9.3142272262026609</v>
      </c>
      <c r="O954" s="9">
        <v>8.1883316274309111E-3</v>
      </c>
      <c r="P954" s="9">
        <v>6.8236096895257596E-4</v>
      </c>
      <c r="Q954" s="9">
        <v>1.3647219379051519E-3</v>
      </c>
      <c r="R954" s="9">
        <v>0</v>
      </c>
      <c r="S954" s="9">
        <v>2.7294438758103036E-2</v>
      </c>
      <c r="T954" s="9">
        <v>5.5612418969634939E-2</v>
      </c>
    </row>
    <row r="955" spans="1:20" x14ac:dyDescent="0.25">
      <c r="A955">
        <v>20131</v>
      </c>
      <c r="B955" t="s">
        <v>2209</v>
      </c>
      <c r="D955" t="s">
        <v>1049</v>
      </c>
      <c r="E955">
        <v>10095</v>
      </c>
      <c r="F955">
        <v>9804</v>
      </c>
      <c r="G955">
        <v>55</v>
      </c>
      <c r="H955">
        <v>65</v>
      </c>
      <c r="I955">
        <v>30</v>
      </c>
      <c r="J955">
        <v>1</v>
      </c>
      <c r="K955">
        <v>12</v>
      </c>
      <c r="L955">
        <v>128</v>
      </c>
      <c r="M955" s="12">
        <v>97.117384843982165</v>
      </c>
      <c r="N955" s="12">
        <v>2.8826151560178306</v>
      </c>
      <c r="O955" s="9">
        <v>5.4482417038137689E-3</v>
      </c>
      <c r="P955" s="9">
        <v>6.4388311045071814E-3</v>
      </c>
      <c r="Q955" s="9">
        <v>2.9717682020802376E-3</v>
      </c>
      <c r="R955" s="9">
        <v>9.9058940069341258E-5</v>
      </c>
      <c r="S955" s="9">
        <v>1.188707280832095E-3</v>
      </c>
      <c r="T955" s="9">
        <v>1.2679544328875681E-2</v>
      </c>
    </row>
    <row r="956" spans="1:20" x14ac:dyDescent="0.25">
      <c r="A956">
        <v>20133</v>
      </c>
      <c r="B956" t="s">
        <v>2210</v>
      </c>
      <c r="D956" t="s">
        <v>1049</v>
      </c>
      <c r="E956">
        <v>16209</v>
      </c>
      <c r="F956">
        <v>15341</v>
      </c>
      <c r="G956">
        <v>199</v>
      </c>
      <c r="H956">
        <v>57</v>
      </c>
      <c r="I956">
        <v>65</v>
      </c>
      <c r="J956">
        <v>5</v>
      </c>
      <c r="K956">
        <v>107</v>
      </c>
      <c r="L956">
        <v>435</v>
      </c>
      <c r="M956" s="12">
        <v>94.644950336232952</v>
      </c>
      <c r="N956" s="12">
        <v>5.3550496637670433</v>
      </c>
      <c r="O956" s="9">
        <v>1.2277129989512E-2</v>
      </c>
      <c r="P956" s="9">
        <v>3.5165648713677586E-3</v>
      </c>
      <c r="Q956" s="9">
        <v>4.0101178357702513E-3</v>
      </c>
      <c r="R956" s="9">
        <v>3.0847060275155779E-4</v>
      </c>
      <c r="S956" s="9">
        <v>6.601270898883336E-3</v>
      </c>
      <c r="T956" s="9">
        <v>2.6836942439385527E-2</v>
      </c>
    </row>
    <row r="957" spans="1:20" x14ac:dyDescent="0.25">
      <c r="A957">
        <v>20135</v>
      </c>
      <c r="B957" t="s">
        <v>2211</v>
      </c>
      <c r="D957" t="s">
        <v>1049</v>
      </c>
      <c r="E957">
        <v>3001</v>
      </c>
      <c r="F957">
        <v>2939</v>
      </c>
      <c r="G957">
        <v>7</v>
      </c>
      <c r="H957">
        <v>6</v>
      </c>
      <c r="I957">
        <v>8</v>
      </c>
      <c r="J957">
        <v>0</v>
      </c>
      <c r="K957">
        <v>37</v>
      </c>
      <c r="L957">
        <v>4</v>
      </c>
      <c r="M957" s="12">
        <v>97.934021992669102</v>
      </c>
      <c r="N957" s="12">
        <v>2.0659780073308895</v>
      </c>
      <c r="O957" s="9">
        <v>2.3325558147284237E-3</v>
      </c>
      <c r="P957" s="9">
        <v>1.9993335554815061E-3</v>
      </c>
      <c r="Q957" s="9">
        <v>2.6657780739753416E-3</v>
      </c>
      <c r="R957" s="9">
        <v>0</v>
      </c>
      <c r="S957" s="9">
        <v>1.2329223592135955E-2</v>
      </c>
      <c r="T957" s="9">
        <v>1.3328890369876708E-3</v>
      </c>
    </row>
    <row r="958" spans="1:20" x14ac:dyDescent="0.25">
      <c r="A958">
        <v>20137</v>
      </c>
      <c r="B958" t="s">
        <v>2212</v>
      </c>
      <c r="D958" t="s">
        <v>1049</v>
      </c>
      <c r="E958">
        <v>5527</v>
      </c>
      <c r="F958">
        <v>5064</v>
      </c>
      <c r="G958">
        <v>131</v>
      </c>
      <c r="H958">
        <v>58</v>
      </c>
      <c r="I958">
        <v>22</v>
      </c>
      <c r="J958">
        <v>18</v>
      </c>
      <c r="K958">
        <v>35</v>
      </c>
      <c r="L958">
        <v>199</v>
      </c>
      <c r="M958" s="12">
        <v>91.622941921476382</v>
      </c>
      <c r="N958" s="12">
        <v>8.3770580785236106</v>
      </c>
      <c r="O958" s="9">
        <v>2.3701827392798986E-2</v>
      </c>
      <c r="P958" s="9">
        <v>1.0493938845666727E-2</v>
      </c>
      <c r="Q958" s="9">
        <v>3.9804595621494481E-3</v>
      </c>
      <c r="R958" s="9">
        <v>3.2567396417586395E-3</v>
      </c>
      <c r="S958" s="9">
        <v>6.3325493034195766E-3</v>
      </c>
      <c r="T958" s="9">
        <v>3.6005066039442736E-2</v>
      </c>
    </row>
    <row r="959" spans="1:20" x14ac:dyDescent="0.25">
      <c r="A959">
        <v>20139</v>
      </c>
      <c r="B959" t="s">
        <v>2213</v>
      </c>
      <c r="D959" t="s">
        <v>1049</v>
      </c>
      <c r="E959">
        <v>15894</v>
      </c>
      <c r="F959">
        <v>15295</v>
      </c>
      <c r="G959">
        <v>113</v>
      </c>
      <c r="H959">
        <v>40</v>
      </c>
      <c r="I959">
        <v>36</v>
      </c>
      <c r="J959">
        <v>0</v>
      </c>
      <c r="K959">
        <v>5</v>
      </c>
      <c r="L959">
        <v>405</v>
      </c>
      <c r="M959" s="12">
        <v>96.231282244872276</v>
      </c>
      <c r="N959" s="12">
        <v>3.7687177551277213</v>
      </c>
      <c r="O959" s="9">
        <v>7.1096011073361019E-3</v>
      </c>
      <c r="P959" s="9">
        <v>2.5166729583490626E-3</v>
      </c>
      <c r="Q959" s="9">
        <v>2.2650056625141564E-3</v>
      </c>
      <c r="R959" s="9">
        <v>0</v>
      </c>
      <c r="S959" s="9">
        <v>3.1458411979363283E-4</v>
      </c>
      <c r="T959" s="9">
        <v>2.5481313703284259E-2</v>
      </c>
    </row>
    <row r="960" spans="1:20" x14ac:dyDescent="0.25">
      <c r="A960">
        <v>20141</v>
      </c>
      <c r="B960" t="s">
        <v>2214</v>
      </c>
      <c r="D960" t="s">
        <v>1049</v>
      </c>
      <c r="E960">
        <v>3684</v>
      </c>
      <c r="F960">
        <v>3548</v>
      </c>
      <c r="G960">
        <v>17</v>
      </c>
      <c r="H960">
        <v>15</v>
      </c>
      <c r="I960">
        <v>10</v>
      </c>
      <c r="J960">
        <v>0</v>
      </c>
      <c r="K960">
        <v>22</v>
      </c>
      <c r="L960">
        <v>72</v>
      </c>
      <c r="M960" s="12">
        <v>96.308360477741587</v>
      </c>
      <c r="N960" s="12">
        <v>3.6916395222584151</v>
      </c>
      <c r="O960" s="9">
        <v>4.6145494028230188E-3</v>
      </c>
      <c r="P960" s="9">
        <v>4.0716612377850164E-3</v>
      </c>
      <c r="Q960" s="9">
        <v>2.7144408251900108E-3</v>
      </c>
      <c r="R960" s="9">
        <v>0</v>
      </c>
      <c r="S960" s="9">
        <v>5.9717698154180239E-3</v>
      </c>
      <c r="T960" s="9">
        <v>1.9543973941368076E-2</v>
      </c>
    </row>
    <row r="961" spans="1:20" x14ac:dyDescent="0.25">
      <c r="A961">
        <v>20143</v>
      </c>
      <c r="B961" t="s">
        <v>2215</v>
      </c>
      <c r="D961" t="s">
        <v>1049</v>
      </c>
      <c r="E961">
        <v>5957</v>
      </c>
      <c r="F961">
        <v>5727</v>
      </c>
      <c r="G961">
        <v>46</v>
      </c>
      <c r="H961">
        <v>12</v>
      </c>
      <c r="I961">
        <v>22</v>
      </c>
      <c r="J961">
        <v>0</v>
      </c>
      <c r="K961">
        <v>14</v>
      </c>
      <c r="L961">
        <v>136</v>
      </c>
      <c r="M961" s="12">
        <v>96.138996138996134</v>
      </c>
      <c r="N961" s="12">
        <v>3.8610038610038608</v>
      </c>
      <c r="O961" s="9">
        <v>7.7220077220077222E-3</v>
      </c>
      <c r="P961" s="9">
        <v>2.0144367970454926E-3</v>
      </c>
      <c r="Q961" s="9">
        <v>3.6931341279167365E-3</v>
      </c>
      <c r="R961" s="9">
        <v>0</v>
      </c>
      <c r="S961" s="9">
        <v>2.3501762632197414E-3</v>
      </c>
      <c r="T961" s="9">
        <v>2.2830283699848918E-2</v>
      </c>
    </row>
    <row r="962" spans="1:20" x14ac:dyDescent="0.25">
      <c r="A962">
        <v>20145</v>
      </c>
      <c r="B962" t="s">
        <v>2216</v>
      </c>
      <c r="D962" t="s">
        <v>1049</v>
      </c>
      <c r="E962">
        <v>6776</v>
      </c>
      <c r="F962">
        <v>6093</v>
      </c>
      <c r="G962">
        <v>351</v>
      </c>
      <c r="H962">
        <v>19</v>
      </c>
      <c r="I962">
        <v>4</v>
      </c>
      <c r="J962">
        <v>0</v>
      </c>
      <c r="K962">
        <v>101</v>
      </c>
      <c r="L962">
        <v>208</v>
      </c>
      <c r="M962" s="12">
        <v>89.920306965761512</v>
      </c>
      <c r="N962" s="12">
        <v>10.079693034238488</v>
      </c>
      <c r="O962" s="9">
        <v>5.1800472255017709E-2</v>
      </c>
      <c r="P962" s="9">
        <v>2.8040141676505311E-3</v>
      </c>
      <c r="Q962" s="9">
        <v>5.9031877213695393E-4</v>
      </c>
      <c r="R962" s="9">
        <v>0</v>
      </c>
      <c r="S962" s="9">
        <v>1.4905548996458087E-2</v>
      </c>
      <c r="T962" s="9">
        <v>3.0696576151121605E-2</v>
      </c>
    </row>
    <row r="963" spans="1:20" x14ac:dyDescent="0.25">
      <c r="A963">
        <v>20147</v>
      </c>
      <c r="B963" t="s">
        <v>2217</v>
      </c>
      <c r="D963" t="s">
        <v>1049</v>
      </c>
      <c r="E963">
        <v>5446</v>
      </c>
      <c r="F963">
        <v>5282</v>
      </c>
      <c r="G963">
        <v>23</v>
      </c>
      <c r="H963">
        <v>15</v>
      </c>
      <c r="I963">
        <v>15</v>
      </c>
      <c r="J963">
        <v>5</v>
      </c>
      <c r="K963">
        <v>0</v>
      </c>
      <c r="L963">
        <v>106</v>
      </c>
      <c r="M963" s="12">
        <v>96.988615497612926</v>
      </c>
      <c r="N963" s="12">
        <v>3.0113845023870733</v>
      </c>
      <c r="O963" s="9">
        <v>4.2232831435916269E-3</v>
      </c>
      <c r="P963" s="9">
        <v>2.754315093646713E-3</v>
      </c>
      <c r="Q963" s="9">
        <v>2.754315093646713E-3</v>
      </c>
      <c r="R963" s="9">
        <v>9.1810503121557104E-4</v>
      </c>
      <c r="S963" s="9">
        <v>0</v>
      </c>
      <c r="T963" s="9">
        <v>1.9463826661770108E-2</v>
      </c>
    </row>
    <row r="964" spans="1:20" x14ac:dyDescent="0.25">
      <c r="A964">
        <v>20149</v>
      </c>
      <c r="B964" t="s">
        <v>2218</v>
      </c>
      <c r="D964" t="s">
        <v>1049</v>
      </c>
      <c r="E964">
        <v>23188</v>
      </c>
      <c r="F964">
        <v>21859</v>
      </c>
      <c r="G964">
        <v>150</v>
      </c>
      <c r="H964">
        <v>297</v>
      </c>
      <c r="I964">
        <v>194</v>
      </c>
      <c r="J964">
        <v>0</v>
      </c>
      <c r="K964">
        <v>140</v>
      </c>
      <c r="L964">
        <v>548</v>
      </c>
      <c r="M964" s="12">
        <v>94.268587200276002</v>
      </c>
      <c r="N964" s="12">
        <v>5.7314127997239952</v>
      </c>
      <c r="O964" s="9">
        <v>6.4688632051060893E-3</v>
      </c>
      <c r="P964" s="9">
        <v>1.2808349146110056E-2</v>
      </c>
      <c r="Q964" s="9">
        <v>8.3663964119372082E-3</v>
      </c>
      <c r="R964" s="9">
        <v>0</v>
      </c>
      <c r="S964" s="9">
        <v>6.0376056580990168E-3</v>
      </c>
      <c r="T964" s="9">
        <v>2.3632913575987579E-2</v>
      </c>
    </row>
    <row r="965" spans="1:20" x14ac:dyDescent="0.25">
      <c r="A965">
        <v>20151</v>
      </c>
      <c r="B965" t="s">
        <v>2219</v>
      </c>
      <c r="D965" t="s">
        <v>1049</v>
      </c>
      <c r="E965">
        <v>9670</v>
      </c>
      <c r="F965">
        <v>9421</v>
      </c>
      <c r="G965">
        <v>26</v>
      </c>
      <c r="H965">
        <v>86</v>
      </c>
      <c r="I965">
        <v>9</v>
      </c>
      <c r="J965">
        <v>0</v>
      </c>
      <c r="K965">
        <v>18</v>
      </c>
      <c r="L965">
        <v>110</v>
      </c>
      <c r="M965" s="12">
        <v>97.425025853154096</v>
      </c>
      <c r="N965" s="12">
        <v>2.5749741468459151</v>
      </c>
      <c r="O965" s="9">
        <v>2.6887280248190279E-3</v>
      </c>
      <c r="P965" s="9">
        <v>8.8934850051706309E-3</v>
      </c>
      <c r="Q965" s="9">
        <v>9.3071354705274046E-4</v>
      </c>
      <c r="R965" s="9">
        <v>0</v>
      </c>
      <c r="S965" s="9">
        <v>1.8614270941054809E-3</v>
      </c>
      <c r="T965" s="9">
        <v>1.1375387797311272E-2</v>
      </c>
    </row>
    <row r="966" spans="1:20" x14ac:dyDescent="0.25">
      <c r="A966">
        <v>20153</v>
      </c>
      <c r="B966" t="s">
        <v>2220</v>
      </c>
      <c r="D966" t="s">
        <v>1049</v>
      </c>
      <c r="E966">
        <v>2520</v>
      </c>
      <c r="F966">
        <v>2433</v>
      </c>
      <c r="G966">
        <v>10</v>
      </c>
      <c r="H966">
        <v>11</v>
      </c>
      <c r="I966">
        <v>7</v>
      </c>
      <c r="J966">
        <v>0</v>
      </c>
      <c r="K966">
        <v>29</v>
      </c>
      <c r="L966">
        <v>30</v>
      </c>
      <c r="M966" s="12">
        <v>96.547619047619051</v>
      </c>
      <c r="N966" s="12">
        <v>3.4523809523809526</v>
      </c>
      <c r="O966" s="9">
        <v>3.968253968253968E-3</v>
      </c>
      <c r="P966" s="9">
        <v>4.3650793650793652E-3</v>
      </c>
      <c r="Q966" s="9">
        <v>2.7777777777777779E-3</v>
      </c>
      <c r="R966" s="9">
        <v>0</v>
      </c>
      <c r="S966" s="9">
        <v>1.1507936507936509E-2</v>
      </c>
      <c r="T966" s="9">
        <v>1.1904761904761904E-2</v>
      </c>
    </row>
    <row r="967" spans="1:20" x14ac:dyDescent="0.25">
      <c r="A967">
        <v>20155</v>
      </c>
      <c r="B967" t="s">
        <v>2221</v>
      </c>
      <c r="D967" t="s">
        <v>1049</v>
      </c>
      <c r="E967">
        <v>63360</v>
      </c>
      <c r="F967">
        <v>58394</v>
      </c>
      <c r="G967">
        <v>1791</v>
      </c>
      <c r="H967">
        <v>439</v>
      </c>
      <c r="I967">
        <v>355</v>
      </c>
      <c r="J967">
        <v>35</v>
      </c>
      <c r="K967">
        <v>605</v>
      </c>
      <c r="L967">
        <v>1741</v>
      </c>
      <c r="M967" s="12">
        <v>92.162247474747474</v>
      </c>
      <c r="N967" s="12">
        <v>7.8377525252525251</v>
      </c>
      <c r="O967" s="9">
        <v>2.8267045454545454E-2</v>
      </c>
      <c r="P967" s="9">
        <v>6.9286616161616165E-3</v>
      </c>
      <c r="Q967" s="9">
        <v>5.6029040404040401E-3</v>
      </c>
      <c r="R967" s="9">
        <v>5.5239898989898988E-4</v>
      </c>
      <c r="S967" s="9">
        <v>9.5486111111111119E-3</v>
      </c>
      <c r="T967" s="9">
        <v>2.7477904040404042E-2</v>
      </c>
    </row>
    <row r="968" spans="1:20" x14ac:dyDescent="0.25">
      <c r="A968">
        <v>20157</v>
      </c>
      <c r="B968" t="s">
        <v>2222</v>
      </c>
      <c r="D968" t="s">
        <v>1049</v>
      </c>
      <c r="E968">
        <v>4705</v>
      </c>
      <c r="F968">
        <v>4601</v>
      </c>
      <c r="G968">
        <v>10</v>
      </c>
      <c r="H968">
        <v>12</v>
      </c>
      <c r="I968">
        <v>32</v>
      </c>
      <c r="J968">
        <v>0</v>
      </c>
      <c r="K968">
        <v>0</v>
      </c>
      <c r="L968">
        <v>50</v>
      </c>
      <c r="M968" s="12">
        <v>97.789585547290116</v>
      </c>
      <c r="N968" s="12">
        <v>2.2104144527098835</v>
      </c>
      <c r="O968" s="9">
        <v>2.1253985122210413E-3</v>
      </c>
      <c r="P968" s="9">
        <v>2.5504782146652497E-3</v>
      </c>
      <c r="Q968" s="9">
        <v>6.8012752391073327E-3</v>
      </c>
      <c r="R968" s="9">
        <v>0</v>
      </c>
      <c r="S968" s="9">
        <v>0</v>
      </c>
      <c r="T968" s="9">
        <v>1.0626992561105207E-2</v>
      </c>
    </row>
    <row r="969" spans="1:20" x14ac:dyDescent="0.25">
      <c r="A969">
        <v>20159</v>
      </c>
      <c r="B969" t="s">
        <v>2223</v>
      </c>
      <c r="D969" t="s">
        <v>1049</v>
      </c>
      <c r="E969">
        <v>9868</v>
      </c>
      <c r="F969">
        <v>9055</v>
      </c>
      <c r="G969">
        <v>191</v>
      </c>
      <c r="H969">
        <v>27</v>
      </c>
      <c r="I969">
        <v>67</v>
      </c>
      <c r="J969">
        <v>16</v>
      </c>
      <c r="K969">
        <v>262</v>
      </c>
      <c r="L969">
        <v>250</v>
      </c>
      <c r="M969" s="12">
        <v>91.761248479935148</v>
      </c>
      <c r="N969" s="12">
        <v>8.2387515200648558</v>
      </c>
      <c r="O969" s="9">
        <v>1.9355492501013375E-2</v>
      </c>
      <c r="P969" s="9">
        <v>2.7361167409809487E-3</v>
      </c>
      <c r="Q969" s="9">
        <v>6.789623023915687E-3</v>
      </c>
      <c r="R969" s="9">
        <v>1.6214025131738954E-3</v>
      </c>
      <c r="S969" s="9">
        <v>2.6550466153222537E-2</v>
      </c>
      <c r="T969" s="9">
        <v>2.5334414268342115E-2</v>
      </c>
    </row>
    <row r="970" spans="1:20" x14ac:dyDescent="0.25">
      <c r="A970">
        <v>20161</v>
      </c>
      <c r="B970" t="s">
        <v>2224</v>
      </c>
      <c r="D970" t="s">
        <v>1049</v>
      </c>
      <c r="E970">
        <v>75696</v>
      </c>
      <c r="F970">
        <v>62321</v>
      </c>
      <c r="G970">
        <v>4903</v>
      </c>
      <c r="H970">
        <v>406</v>
      </c>
      <c r="I970">
        <v>3723</v>
      </c>
      <c r="J970">
        <v>164</v>
      </c>
      <c r="K970">
        <v>1009</v>
      </c>
      <c r="L970">
        <v>3170</v>
      </c>
      <c r="M970" s="12">
        <v>82.330638342845063</v>
      </c>
      <c r="N970" s="12">
        <v>17.669361657154937</v>
      </c>
      <c r="O970" s="9">
        <v>6.4772246882265905E-2</v>
      </c>
      <c r="P970" s="9">
        <v>5.363559501162545E-3</v>
      </c>
      <c r="Q970" s="9">
        <v>4.9183576410906787E-2</v>
      </c>
      <c r="R970" s="9">
        <v>2.1665609807651658E-3</v>
      </c>
      <c r="S970" s="9">
        <v>1.3329634326780807E-2</v>
      </c>
      <c r="T970" s="9">
        <v>4.1878038469668144E-2</v>
      </c>
    </row>
    <row r="971" spans="1:20" x14ac:dyDescent="0.25">
      <c r="A971">
        <v>20163</v>
      </c>
      <c r="B971" t="s">
        <v>2225</v>
      </c>
      <c r="D971" t="s">
        <v>1049</v>
      </c>
      <c r="E971">
        <v>5148</v>
      </c>
      <c r="F971">
        <v>4973</v>
      </c>
      <c r="G971">
        <v>36</v>
      </c>
      <c r="H971">
        <v>13</v>
      </c>
      <c r="I971">
        <v>23</v>
      </c>
      <c r="J971">
        <v>0</v>
      </c>
      <c r="K971">
        <v>15</v>
      </c>
      <c r="L971">
        <v>88</v>
      </c>
      <c r="M971" s="12">
        <v>96.600621600621608</v>
      </c>
      <c r="N971" s="12">
        <v>3.3993783993783993</v>
      </c>
      <c r="O971" s="9">
        <v>6.993006993006993E-3</v>
      </c>
      <c r="P971" s="9">
        <v>2.5252525252525255E-3</v>
      </c>
      <c r="Q971" s="9">
        <v>4.467754467754468E-3</v>
      </c>
      <c r="R971" s="9">
        <v>0</v>
      </c>
      <c r="S971" s="9">
        <v>2.913752913752914E-3</v>
      </c>
      <c r="T971" s="9">
        <v>1.7094017094017096E-2</v>
      </c>
    </row>
    <row r="972" spans="1:20" x14ac:dyDescent="0.25">
      <c r="A972">
        <v>20165</v>
      </c>
      <c r="B972" t="s">
        <v>2226</v>
      </c>
      <c r="D972" t="s">
        <v>1049</v>
      </c>
      <c r="E972">
        <v>3119</v>
      </c>
      <c r="F972">
        <v>3020</v>
      </c>
      <c r="G972">
        <v>1</v>
      </c>
      <c r="H972">
        <v>7</v>
      </c>
      <c r="I972">
        <v>19</v>
      </c>
      <c r="J972">
        <v>0</v>
      </c>
      <c r="K972">
        <v>19</v>
      </c>
      <c r="L972">
        <v>53</v>
      </c>
      <c r="M972" s="12">
        <v>96.825905739018907</v>
      </c>
      <c r="N972" s="12">
        <v>3.1740942609810836</v>
      </c>
      <c r="O972" s="9">
        <v>3.2061558191728119E-4</v>
      </c>
      <c r="P972" s="9">
        <v>2.2443090734209684E-3</v>
      </c>
      <c r="Q972" s="9">
        <v>6.0916960564283426E-3</v>
      </c>
      <c r="R972" s="9">
        <v>0</v>
      </c>
      <c r="S972" s="9">
        <v>6.0916960564283426E-3</v>
      </c>
      <c r="T972" s="9">
        <v>1.6992625841615903E-2</v>
      </c>
    </row>
    <row r="973" spans="1:20" x14ac:dyDescent="0.25">
      <c r="A973">
        <v>20167</v>
      </c>
      <c r="B973" t="s">
        <v>2227</v>
      </c>
      <c r="D973" t="s">
        <v>1049</v>
      </c>
      <c r="E973">
        <v>6987</v>
      </c>
      <c r="F973">
        <v>6665</v>
      </c>
      <c r="G973">
        <v>87</v>
      </c>
      <c r="H973">
        <v>26</v>
      </c>
      <c r="I973">
        <v>0</v>
      </c>
      <c r="J973">
        <v>75</v>
      </c>
      <c r="K973">
        <v>0</v>
      </c>
      <c r="L973">
        <v>134</v>
      </c>
      <c r="M973" s="12">
        <v>95.391441248032066</v>
      </c>
      <c r="N973" s="12">
        <v>4.6085587519679407</v>
      </c>
      <c r="O973" s="9">
        <v>1.24516960068699E-2</v>
      </c>
      <c r="P973" s="9">
        <v>3.7211965078002003E-3</v>
      </c>
      <c r="Q973" s="9">
        <v>0</v>
      </c>
      <c r="R973" s="9">
        <v>1.0734220695577501E-2</v>
      </c>
      <c r="S973" s="9">
        <v>0</v>
      </c>
      <c r="T973" s="9">
        <v>1.9178474309431801E-2</v>
      </c>
    </row>
    <row r="974" spans="1:20" x14ac:dyDescent="0.25">
      <c r="A974">
        <v>20169</v>
      </c>
      <c r="B974" t="s">
        <v>2228</v>
      </c>
      <c r="D974" t="s">
        <v>1049</v>
      </c>
      <c r="E974">
        <v>55334</v>
      </c>
      <c r="F974">
        <v>48233</v>
      </c>
      <c r="G974">
        <v>1711</v>
      </c>
      <c r="H974">
        <v>193</v>
      </c>
      <c r="I974">
        <v>1325</v>
      </c>
      <c r="J974">
        <v>23</v>
      </c>
      <c r="K974">
        <v>1830</v>
      </c>
      <c r="L974">
        <v>2019</v>
      </c>
      <c r="M974" s="12">
        <v>87.167022084071277</v>
      </c>
      <c r="N974" s="12">
        <v>12.832977915928723</v>
      </c>
      <c r="O974" s="9">
        <v>3.0921314201033723E-2</v>
      </c>
      <c r="P974" s="9">
        <v>3.4879097842194671E-3</v>
      </c>
      <c r="Q974" s="9">
        <v>2.3945494632594787E-2</v>
      </c>
      <c r="R974" s="9">
        <v>4.1565764267900387E-4</v>
      </c>
      <c r="S974" s="9">
        <v>3.3071890700112044E-2</v>
      </c>
      <c r="T974" s="9">
        <v>3.6487512198648209E-2</v>
      </c>
    </row>
    <row r="975" spans="1:20" x14ac:dyDescent="0.25">
      <c r="A975">
        <v>20171</v>
      </c>
      <c r="B975" t="s">
        <v>2229</v>
      </c>
      <c r="D975" t="s">
        <v>1049</v>
      </c>
      <c r="E975">
        <v>4981</v>
      </c>
      <c r="F975">
        <v>4713</v>
      </c>
      <c r="G975">
        <v>0</v>
      </c>
      <c r="H975">
        <v>52</v>
      </c>
      <c r="I975">
        <v>44</v>
      </c>
      <c r="J975">
        <v>0</v>
      </c>
      <c r="K975">
        <v>136</v>
      </c>
      <c r="L975">
        <v>36</v>
      </c>
      <c r="M975" s="12">
        <v>94.619554306364179</v>
      </c>
      <c r="N975" s="12">
        <v>5.3804456936358154</v>
      </c>
      <c r="O975" s="9">
        <v>0</v>
      </c>
      <c r="P975" s="9">
        <v>1.0439670748845614E-2</v>
      </c>
      <c r="Q975" s="9">
        <v>8.8335675567155197E-3</v>
      </c>
      <c r="R975" s="9">
        <v>0</v>
      </c>
      <c r="S975" s="9">
        <v>2.7303754266211604E-2</v>
      </c>
      <c r="T975" s="9">
        <v>7.2274643645854246E-3</v>
      </c>
    </row>
    <row r="976" spans="1:20" x14ac:dyDescent="0.25">
      <c r="A976">
        <v>20173</v>
      </c>
      <c r="B976" t="s">
        <v>2230</v>
      </c>
      <c r="D976" t="s">
        <v>1049</v>
      </c>
      <c r="E976">
        <v>510484</v>
      </c>
      <c r="F976">
        <v>403703</v>
      </c>
      <c r="G976">
        <v>46134</v>
      </c>
      <c r="H976">
        <v>4607</v>
      </c>
      <c r="I976">
        <v>22239</v>
      </c>
      <c r="J976">
        <v>194</v>
      </c>
      <c r="K976">
        <v>13516</v>
      </c>
      <c r="L976">
        <v>20091</v>
      </c>
      <c r="M976" s="12">
        <v>79.082400231936745</v>
      </c>
      <c r="N976" s="12">
        <v>20.917599768063251</v>
      </c>
      <c r="O976" s="9">
        <v>9.0373057725609426E-2</v>
      </c>
      <c r="P976" s="9">
        <v>9.0247686509273544E-3</v>
      </c>
      <c r="Q976" s="9">
        <v>4.3564538751459402E-2</v>
      </c>
      <c r="R976" s="9">
        <v>3.8003149951810436E-4</v>
      </c>
      <c r="S976" s="9">
        <v>2.6476833749931438E-2</v>
      </c>
      <c r="T976" s="9">
        <v>3.9356767303186782E-2</v>
      </c>
    </row>
    <row r="977" spans="1:20" x14ac:dyDescent="0.25">
      <c r="A977">
        <v>20175</v>
      </c>
      <c r="B977" t="s">
        <v>2231</v>
      </c>
      <c r="D977" t="s">
        <v>1049</v>
      </c>
      <c r="E977">
        <v>22948</v>
      </c>
      <c r="F977">
        <v>13862</v>
      </c>
      <c r="G977">
        <v>1068</v>
      </c>
      <c r="H977">
        <v>176</v>
      </c>
      <c r="I977">
        <v>677</v>
      </c>
      <c r="J977">
        <v>0</v>
      </c>
      <c r="K977">
        <v>6544</v>
      </c>
      <c r="L977">
        <v>621</v>
      </c>
      <c r="M977" s="12">
        <v>60.406135610946485</v>
      </c>
      <c r="N977" s="12">
        <v>39.593864389053515</v>
      </c>
      <c r="O977" s="9">
        <v>4.6540003486142581E-2</v>
      </c>
      <c r="P977" s="9">
        <v>7.6695136831096394E-3</v>
      </c>
      <c r="Q977" s="9">
        <v>2.9501481610597874E-2</v>
      </c>
      <c r="R977" s="9">
        <v>0</v>
      </c>
      <c r="S977" s="9">
        <v>0.28516646330834933</v>
      </c>
      <c r="T977" s="9">
        <v>2.7061181802335715E-2</v>
      </c>
    </row>
    <row r="978" spans="1:20" x14ac:dyDescent="0.25">
      <c r="A978">
        <v>20177</v>
      </c>
      <c r="B978" t="s">
        <v>2232</v>
      </c>
      <c r="D978" t="s">
        <v>1049</v>
      </c>
      <c r="E978">
        <v>178392</v>
      </c>
      <c r="F978">
        <v>147861</v>
      </c>
      <c r="G978">
        <v>14105</v>
      </c>
      <c r="H978">
        <v>1337</v>
      </c>
      <c r="I978">
        <v>2262</v>
      </c>
      <c r="J978">
        <v>121</v>
      </c>
      <c r="K978">
        <v>4139</v>
      </c>
      <c r="L978">
        <v>8567</v>
      </c>
      <c r="M978" s="12">
        <v>82.885443293421233</v>
      </c>
      <c r="N978" s="12">
        <v>17.114556706578771</v>
      </c>
      <c r="O978" s="9">
        <v>7.9067446970716174E-2</v>
      </c>
      <c r="P978" s="9">
        <v>7.4947307054127991E-3</v>
      </c>
      <c r="Q978" s="9">
        <v>1.2679940804520382E-2</v>
      </c>
      <c r="R978" s="9">
        <v>6.7828153728866764E-4</v>
      </c>
      <c r="S978" s="9">
        <v>2.3201713081304094E-2</v>
      </c>
      <c r="T978" s="9">
        <v>4.8023453966545587E-2</v>
      </c>
    </row>
    <row r="979" spans="1:20" x14ac:dyDescent="0.25">
      <c r="A979">
        <v>20179</v>
      </c>
      <c r="B979" t="s">
        <v>2233</v>
      </c>
      <c r="D979" t="s">
        <v>1049</v>
      </c>
      <c r="E979">
        <v>2497</v>
      </c>
      <c r="F979">
        <v>2435</v>
      </c>
      <c r="G979">
        <v>12</v>
      </c>
      <c r="H979">
        <v>31</v>
      </c>
      <c r="I979">
        <v>0</v>
      </c>
      <c r="J979">
        <v>0</v>
      </c>
      <c r="K979">
        <v>17</v>
      </c>
      <c r="L979">
        <v>2</v>
      </c>
      <c r="M979" s="12">
        <v>97.517020424509411</v>
      </c>
      <c r="N979" s="12">
        <v>2.4829795754905888</v>
      </c>
      <c r="O979" s="9">
        <v>4.8057669203043652E-3</v>
      </c>
      <c r="P979" s="9">
        <v>1.2414897877452943E-2</v>
      </c>
      <c r="Q979" s="9">
        <v>0</v>
      </c>
      <c r="R979" s="9">
        <v>0</v>
      </c>
      <c r="S979" s="9">
        <v>6.8081698037645178E-3</v>
      </c>
      <c r="T979" s="9">
        <v>8.0096115338406087E-4</v>
      </c>
    </row>
    <row r="980" spans="1:20" x14ac:dyDescent="0.25">
      <c r="A980">
        <v>20181</v>
      </c>
      <c r="B980" t="s">
        <v>2234</v>
      </c>
      <c r="D980" t="s">
        <v>1049</v>
      </c>
      <c r="E980">
        <v>5999</v>
      </c>
      <c r="F980">
        <v>5522</v>
      </c>
      <c r="G980">
        <v>19</v>
      </c>
      <c r="H980">
        <v>10</v>
      </c>
      <c r="I980">
        <v>111</v>
      </c>
      <c r="J980">
        <v>0</v>
      </c>
      <c r="K980">
        <v>285</v>
      </c>
      <c r="L980">
        <v>52</v>
      </c>
      <c r="M980" s="12">
        <v>92.048674779129854</v>
      </c>
      <c r="N980" s="12">
        <v>7.951325220870145</v>
      </c>
      <c r="O980" s="9">
        <v>3.1671945324220703E-3</v>
      </c>
      <c r="P980" s="9">
        <v>1.666944490748458E-3</v>
      </c>
      <c r="Q980" s="9">
        <v>1.8503083847307884E-2</v>
      </c>
      <c r="R980" s="9">
        <v>0</v>
      </c>
      <c r="S980" s="9">
        <v>4.7507917986331055E-2</v>
      </c>
      <c r="T980" s="9">
        <v>8.6681113518919817E-3</v>
      </c>
    </row>
    <row r="981" spans="1:20" x14ac:dyDescent="0.25">
      <c r="A981">
        <v>20183</v>
      </c>
      <c r="B981" t="s">
        <v>2235</v>
      </c>
      <c r="D981" t="s">
        <v>1049</v>
      </c>
      <c r="E981">
        <v>3693</v>
      </c>
      <c r="F981">
        <v>3564</v>
      </c>
      <c r="G981">
        <v>14</v>
      </c>
      <c r="H981">
        <v>21</v>
      </c>
      <c r="I981">
        <v>9</v>
      </c>
      <c r="J981">
        <v>0</v>
      </c>
      <c r="K981">
        <v>4</v>
      </c>
      <c r="L981">
        <v>81</v>
      </c>
      <c r="M981" s="12">
        <v>96.506904955320877</v>
      </c>
      <c r="N981" s="12">
        <v>3.4930950446791225</v>
      </c>
      <c r="O981" s="9">
        <v>3.7909558624424585E-3</v>
      </c>
      <c r="P981" s="9">
        <v>5.686433793663688E-3</v>
      </c>
      <c r="Q981" s="9">
        <v>2.437043054427295E-3</v>
      </c>
      <c r="R981" s="9">
        <v>0</v>
      </c>
      <c r="S981" s="9">
        <v>1.083130246412131E-3</v>
      </c>
      <c r="T981" s="9">
        <v>2.1933387489845652E-2</v>
      </c>
    </row>
    <row r="982" spans="1:20" x14ac:dyDescent="0.25">
      <c r="A982">
        <v>20185</v>
      </c>
      <c r="B982" t="s">
        <v>2236</v>
      </c>
      <c r="D982" t="s">
        <v>1049</v>
      </c>
      <c r="E982">
        <v>4251</v>
      </c>
      <c r="F982">
        <v>4067</v>
      </c>
      <c r="G982">
        <v>28</v>
      </c>
      <c r="H982">
        <v>8</v>
      </c>
      <c r="I982">
        <v>10</v>
      </c>
      <c r="J982">
        <v>0</v>
      </c>
      <c r="K982">
        <v>48</v>
      </c>
      <c r="L982">
        <v>90</v>
      </c>
      <c r="M982" s="12">
        <v>95.671606680780997</v>
      </c>
      <c r="N982" s="12">
        <v>4.3283933192190069</v>
      </c>
      <c r="O982" s="9">
        <v>6.5866854857680544E-3</v>
      </c>
      <c r="P982" s="9">
        <v>1.8819101387908728E-3</v>
      </c>
      <c r="Q982" s="9">
        <v>2.3523876734885909E-3</v>
      </c>
      <c r="R982" s="9">
        <v>0</v>
      </c>
      <c r="S982" s="9">
        <v>1.1291460832745237E-2</v>
      </c>
      <c r="T982" s="9">
        <v>2.1171489061397319E-2</v>
      </c>
    </row>
    <row r="983" spans="1:20" x14ac:dyDescent="0.25">
      <c r="A983">
        <v>20187</v>
      </c>
      <c r="B983" t="s">
        <v>2237</v>
      </c>
      <c r="D983" t="s">
        <v>1049</v>
      </c>
      <c r="E983">
        <v>2107</v>
      </c>
      <c r="F983">
        <v>1774</v>
      </c>
      <c r="G983">
        <v>9</v>
      </c>
      <c r="H983">
        <v>6</v>
      </c>
      <c r="I983">
        <v>0</v>
      </c>
      <c r="J983">
        <v>0</v>
      </c>
      <c r="K983">
        <v>208</v>
      </c>
      <c r="L983">
        <v>110</v>
      </c>
      <c r="M983" s="12">
        <v>84.195538680588513</v>
      </c>
      <c r="N983" s="12">
        <v>15.804461319411486</v>
      </c>
      <c r="O983" s="9">
        <v>4.2714760322733747E-3</v>
      </c>
      <c r="P983" s="9">
        <v>2.8476506881822496E-3</v>
      </c>
      <c r="Q983" s="9">
        <v>0</v>
      </c>
      <c r="R983" s="9">
        <v>0</v>
      </c>
      <c r="S983" s="9">
        <v>9.8718557190317982E-2</v>
      </c>
      <c r="T983" s="9">
        <v>5.2206929283341245E-2</v>
      </c>
    </row>
    <row r="984" spans="1:20" x14ac:dyDescent="0.25">
      <c r="A984">
        <v>20189</v>
      </c>
      <c r="B984" t="s">
        <v>2238</v>
      </c>
      <c r="D984" t="s">
        <v>1049</v>
      </c>
      <c r="E984">
        <v>5741</v>
      </c>
      <c r="F984">
        <v>5078</v>
      </c>
      <c r="G984">
        <v>5</v>
      </c>
      <c r="H984">
        <v>17</v>
      </c>
      <c r="I984">
        <v>20</v>
      </c>
      <c r="J984">
        <v>11</v>
      </c>
      <c r="K984">
        <v>378</v>
      </c>
      <c r="L984">
        <v>232</v>
      </c>
      <c r="M984" s="12">
        <v>88.451489287580571</v>
      </c>
      <c r="N984" s="12">
        <v>11.548510712419439</v>
      </c>
      <c r="O984" s="9">
        <v>8.7092840968472395E-4</v>
      </c>
      <c r="P984" s="9">
        <v>2.9611565929280612E-3</v>
      </c>
      <c r="Q984" s="9">
        <v>3.4837136387388958E-3</v>
      </c>
      <c r="R984" s="9">
        <v>1.9160425013063926E-3</v>
      </c>
      <c r="S984" s="9">
        <v>6.5842187772165134E-2</v>
      </c>
      <c r="T984" s="9">
        <v>4.041107820937119E-2</v>
      </c>
    </row>
    <row r="985" spans="1:20" x14ac:dyDescent="0.25">
      <c r="A985">
        <v>20191</v>
      </c>
      <c r="B985" t="s">
        <v>2239</v>
      </c>
      <c r="D985" t="s">
        <v>1049</v>
      </c>
      <c r="E985">
        <v>23336</v>
      </c>
      <c r="F985">
        <v>22042</v>
      </c>
      <c r="G985">
        <v>226</v>
      </c>
      <c r="H985">
        <v>244</v>
      </c>
      <c r="I985">
        <v>82</v>
      </c>
      <c r="J985">
        <v>0</v>
      </c>
      <c r="K985">
        <v>155</v>
      </c>
      <c r="L985">
        <v>587</v>
      </c>
      <c r="M985" s="12">
        <v>94.454919437778543</v>
      </c>
      <c r="N985" s="12">
        <v>5.545080562221461</v>
      </c>
      <c r="O985" s="9">
        <v>9.6846074734316077E-3</v>
      </c>
      <c r="P985" s="9">
        <v>1.0455947891669523E-2</v>
      </c>
      <c r="Q985" s="9">
        <v>3.5138841275282823E-3</v>
      </c>
      <c r="R985" s="9">
        <v>0</v>
      </c>
      <c r="S985" s="9">
        <v>6.6420980459376069E-3</v>
      </c>
      <c r="T985" s="9">
        <v>2.5154268083647582E-2</v>
      </c>
    </row>
    <row r="986" spans="1:20" x14ac:dyDescent="0.25">
      <c r="A986">
        <v>20193</v>
      </c>
      <c r="B986" t="s">
        <v>2240</v>
      </c>
      <c r="D986" t="s">
        <v>1049</v>
      </c>
      <c r="E986">
        <v>7847</v>
      </c>
      <c r="F986">
        <v>7381</v>
      </c>
      <c r="G986">
        <v>123</v>
      </c>
      <c r="H986">
        <v>69</v>
      </c>
      <c r="I986">
        <v>38</v>
      </c>
      <c r="J986">
        <v>4</v>
      </c>
      <c r="K986">
        <v>140</v>
      </c>
      <c r="L986">
        <v>92</v>
      </c>
      <c r="M986" s="12">
        <v>94.061424748311467</v>
      </c>
      <c r="N986" s="12">
        <v>5.9385752516885439</v>
      </c>
      <c r="O986" s="9">
        <v>1.5674780170765897E-2</v>
      </c>
      <c r="P986" s="9">
        <v>8.7931693640881867E-3</v>
      </c>
      <c r="Q986" s="9">
        <v>4.8426150121065378E-3</v>
      </c>
      <c r="R986" s="9">
        <v>5.0974894864279341E-4</v>
      </c>
      <c r="S986" s="9">
        <v>1.784121320249777E-2</v>
      </c>
      <c r="T986" s="9">
        <v>1.1724225818784248E-2</v>
      </c>
    </row>
    <row r="987" spans="1:20" x14ac:dyDescent="0.25">
      <c r="A987">
        <v>20195</v>
      </c>
      <c r="B987" t="s">
        <v>2241</v>
      </c>
      <c r="D987" t="s">
        <v>1049</v>
      </c>
      <c r="E987">
        <v>2899</v>
      </c>
      <c r="F987">
        <v>2768</v>
      </c>
      <c r="G987">
        <v>4</v>
      </c>
      <c r="H987">
        <v>39</v>
      </c>
      <c r="I987">
        <v>46</v>
      </c>
      <c r="J987">
        <v>0</v>
      </c>
      <c r="K987">
        <v>7</v>
      </c>
      <c r="L987">
        <v>35</v>
      </c>
      <c r="M987" s="12">
        <v>95.481200413935838</v>
      </c>
      <c r="N987" s="12">
        <v>4.5187995860641603</v>
      </c>
      <c r="O987" s="9">
        <v>1.3797861331493618E-3</v>
      </c>
      <c r="P987" s="9">
        <v>1.3452914798206279E-2</v>
      </c>
      <c r="Q987" s="9">
        <v>1.586754053121766E-2</v>
      </c>
      <c r="R987" s="9">
        <v>0</v>
      </c>
      <c r="S987" s="9">
        <v>2.414625733011383E-3</v>
      </c>
      <c r="T987" s="9">
        <v>1.2073128665056916E-2</v>
      </c>
    </row>
    <row r="988" spans="1:20" x14ac:dyDescent="0.25">
      <c r="A988">
        <v>20197</v>
      </c>
      <c r="B988" t="s">
        <v>2242</v>
      </c>
      <c r="D988" t="s">
        <v>1049</v>
      </c>
      <c r="E988">
        <v>6918</v>
      </c>
      <c r="F988">
        <v>6638</v>
      </c>
      <c r="G988">
        <v>22</v>
      </c>
      <c r="H988">
        <v>35</v>
      </c>
      <c r="I988">
        <v>38</v>
      </c>
      <c r="J988">
        <v>0</v>
      </c>
      <c r="K988">
        <v>18</v>
      </c>
      <c r="L988">
        <v>167</v>
      </c>
      <c r="M988" s="12">
        <v>95.95258745302111</v>
      </c>
      <c r="N988" s="12">
        <v>4.0474125469788955</v>
      </c>
      <c r="O988" s="9">
        <v>3.1801098583405609E-3</v>
      </c>
      <c r="P988" s="9">
        <v>5.0592656837236197E-3</v>
      </c>
      <c r="Q988" s="9">
        <v>5.4929170280427868E-3</v>
      </c>
      <c r="R988" s="9">
        <v>0</v>
      </c>
      <c r="S988" s="9">
        <v>2.6019080659150044E-3</v>
      </c>
      <c r="T988" s="9">
        <v>2.4139924833766986E-2</v>
      </c>
    </row>
    <row r="989" spans="1:20" x14ac:dyDescent="0.25">
      <c r="A989">
        <v>20199</v>
      </c>
      <c r="B989" t="s">
        <v>2243</v>
      </c>
      <c r="D989" t="s">
        <v>1049</v>
      </c>
      <c r="E989">
        <v>1591</v>
      </c>
      <c r="F989">
        <v>1540</v>
      </c>
      <c r="G989">
        <v>0</v>
      </c>
      <c r="H989">
        <v>6</v>
      </c>
      <c r="I989">
        <v>0</v>
      </c>
      <c r="J989">
        <v>0</v>
      </c>
      <c r="K989">
        <v>25</v>
      </c>
      <c r="L989">
        <v>20</v>
      </c>
      <c r="M989" s="12">
        <v>96.794468887492144</v>
      </c>
      <c r="N989" s="12">
        <v>3.2055311125078569</v>
      </c>
      <c r="O989" s="9">
        <v>0</v>
      </c>
      <c r="P989" s="9">
        <v>3.771213073538655E-3</v>
      </c>
      <c r="Q989" s="9">
        <v>0</v>
      </c>
      <c r="R989" s="9">
        <v>0</v>
      </c>
      <c r="S989" s="9">
        <v>1.5713387806411062E-2</v>
      </c>
      <c r="T989" s="9">
        <v>1.257071024512885E-2</v>
      </c>
    </row>
    <row r="990" spans="1:20" x14ac:dyDescent="0.25">
      <c r="A990">
        <v>20201</v>
      </c>
      <c r="B990" t="s">
        <v>2244</v>
      </c>
      <c r="D990" t="s">
        <v>1049</v>
      </c>
      <c r="E990">
        <v>5572</v>
      </c>
      <c r="F990">
        <v>5386</v>
      </c>
      <c r="G990">
        <v>22</v>
      </c>
      <c r="H990">
        <v>6</v>
      </c>
      <c r="I990">
        <v>7</v>
      </c>
      <c r="J990">
        <v>0</v>
      </c>
      <c r="K990">
        <v>45</v>
      </c>
      <c r="L990">
        <v>106</v>
      </c>
      <c r="M990" s="12">
        <v>96.661880832735108</v>
      </c>
      <c r="N990" s="12">
        <v>3.338119167264896</v>
      </c>
      <c r="O990" s="9">
        <v>3.9483129935391241E-3</v>
      </c>
      <c r="P990" s="9">
        <v>1.0768126346015793E-3</v>
      </c>
      <c r="Q990" s="9">
        <v>1.2562814070351759E-3</v>
      </c>
      <c r="R990" s="9">
        <v>0</v>
      </c>
      <c r="S990" s="9">
        <v>8.0760947595118447E-3</v>
      </c>
      <c r="T990" s="9">
        <v>1.9023689877961235E-2</v>
      </c>
    </row>
    <row r="991" spans="1:20" x14ac:dyDescent="0.25">
      <c r="A991">
        <v>20203</v>
      </c>
      <c r="B991" t="s">
        <v>2245</v>
      </c>
      <c r="D991" t="s">
        <v>1049</v>
      </c>
      <c r="E991">
        <v>2157</v>
      </c>
      <c r="F991">
        <v>1948</v>
      </c>
      <c r="G991">
        <v>15</v>
      </c>
      <c r="H991">
        <v>8</v>
      </c>
      <c r="I991">
        <v>10</v>
      </c>
      <c r="J991">
        <v>0</v>
      </c>
      <c r="K991">
        <v>144</v>
      </c>
      <c r="L991">
        <v>32</v>
      </c>
      <c r="M991" s="12">
        <v>90.31061659712563</v>
      </c>
      <c r="N991" s="12">
        <v>9.6893834028743626</v>
      </c>
      <c r="O991" s="9">
        <v>6.954102920723227E-3</v>
      </c>
      <c r="P991" s="9">
        <v>3.7088548910523874E-3</v>
      </c>
      <c r="Q991" s="9">
        <v>4.6360686138154847E-3</v>
      </c>
      <c r="R991" s="9">
        <v>0</v>
      </c>
      <c r="S991" s="9">
        <v>6.6759388038942977E-2</v>
      </c>
      <c r="T991" s="9">
        <v>1.483541956420955E-2</v>
      </c>
    </row>
    <row r="992" spans="1:20" x14ac:dyDescent="0.25">
      <c r="A992">
        <v>20205</v>
      </c>
      <c r="B992" t="s">
        <v>2246</v>
      </c>
      <c r="D992" t="s">
        <v>1049</v>
      </c>
      <c r="E992">
        <v>8858</v>
      </c>
      <c r="F992">
        <v>8363</v>
      </c>
      <c r="G992">
        <v>46</v>
      </c>
      <c r="H992">
        <v>45</v>
      </c>
      <c r="I992">
        <v>62</v>
      </c>
      <c r="J992">
        <v>0</v>
      </c>
      <c r="K992">
        <v>11</v>
      </c>
      <c r="L992">
        <v>331</v>
      </c>
      <c r="M992" s="12">
        <v>94.411831113118083</v>
      </c>
      <c r="N992" s="12">
        <v>5.588168886881915</v>
      </c>
      <c r="O992" s="9">
        <v>5.1930458342741024E-3</v>
      </c>
      <c r="P992" s="9">
        <v>5.0801535335290131E-3</v>
      </c>
      <c r="Q992" s="9">
        <v>6.999322646195529E-3</v>
      </c>
      <c r="R992" s="9">
        <v>0</v>
      </c>
      <c r="S992" s="9">
        <v>1.241815308195981E-3</v>
      </c>
      <c r="T992" s="9">
        <v>3.7367351546624523E-2</v>
      </c>
    </row>
    <row r="993" spans="1:20" x14ac:dyDescent="0.25">
      <c r="A993">
        <v>20207</v>
      </c>
      <c r="B993" t="s">
        <v>2247</v>
      </c>
      <c r="D993" t="s">
        <v>1049</v>
      </c>
      <c r="E993">
        <v>3178</v>
      </c>
      <c r="F993">
        <v>2979</v>
      </c>
      <c r="G993">
        <v>35</v>
      </c>
      <c r="H993">
        <v>20</v>
      </c>
      <c r="I993">
        <v>21</v>
      </c>
      <c r="J993">
        <v>0</v>
      </c>
      <c r="K993">
        <v>6</v>
      </c>
      <c r="L993">
        <v>117</v>
      </c>
      <c r="M993" s="12">
        <v>93.738200125865319</v>
      </c>
      <c r="N993" s="12">
        <v>6.2617998741346756</v>
      </c>
      <c r="O993" s="9">
        <v>1.1013215859030838E-2</v>
      </c>
      <c r="P993" s="9">
        <v>6.2932662051604785E-3</v>
      </c>
      <c r="Q993" s="9">
        <v>6.6079295154185024E-3</v>
      </c>
      <c r="R993" s="9">
        <v>0</v>
      </c>
      <c r="S993" s="9">
        <v>1.8879798615481435E-3</v>
      </c>
      <c r="T993" s="9">
        <v>3.6815607300188798E-2</v>
      </c>
    </row>
    <row r="994" spans="1:20" x14ac:dyDescent="0.25">
      <c r="A994">
        <v>20209</v>
      </c>
      <c r="B994" t="s">
        <v>2248</v>
      </c>
      <c r="D994" t="s">
        <v>1049</v>
      </c>
      <c r="E994">
        <v>163227</v>
      </c>
      <c r="F994">
        <v>98530</v>
      </c>
      <c r="G994">
        <v>37774</v>
      </c>
      <c r="H994">
        <v>847</v>
      </c>
      <c r="I994">
        <v>6325</v>
      </c>
      <c r="J994">
        <v>163</v>
      </c>
      <c r="K994">
        <v>12416</v>
      </c>
      <c r="L994">
        <v>7172</v>
      </c>
      <c r="M994" s="12">
        <v>60.363787853725185</v>
      </c>
      <c r="N994" s="12">
        <v>39.636212146274815</v>
      </c>
      <c r="O994" s="9">
        <v>0.23142004692851059</v>
      </c>
      <c r="P994" s="9">
        <v>5.1890924908256598E-3</v>
      </c>
      <c r="Q994" s="9">
        <v>3.874971665226954E-2</v>
      </c>
      <c r="R994" s="9">
        <v>9.9860929870670902E-4</v>
      </c>
      <c r="S994" s="9">
        <v>7.6065846949340488E-2</v>
      </c>
      <c r="T994" s="9">
        <v>4.3938809143095198E-2</v>
      </c>
    </row>
    <row r="995" spans="1:20" x14ac:dyDescent="0.25">
      <c r="A995">
        <v>21001</v>
      </c>
      <c r="B995" t="s">
        <v>2249</v>
      </c>
      <c r="D995" t="s">
        <v>1049</v>
      </c>
      <c r="E995">
        <v>19304</v>
      </c>
      <c r="F995">
        <v>18257</v>
      </c>
      <c r="G995">
        <v>700</v>
      </c>
      <c r="H995">
        <v>27</v>
      </c>
      <c r="I995">
        <v>19</v>
      </c>
      <c r="J995">
        <v>0</v>
      </c>
      <c r="K995">
        <v>126</v>
      </c>
      <c r="L995">
        <v>175</v>
      </c>
      <c r="M995" s="12">
        <v>94.576253626191459</v>
      </c>
      <c r="N995" s="12">
        <v>5.4237463738085374</v>
      </c>
      <c r="O995" s="9">
        <v>3.6261914629092416E-2</v>
      </c>
      <c r="P995" s="9">
        <v>1.3986738499792788E-3</v>
      </c>
      <c r="Q995" s="9">
        <v>9.8425196850393699E-4</v>
      </c>
      <c r="R995" s="9">
        <v>0</v>
      </c>
      <c r="S995" s="9">
        <v>6.5271446332366345E-3</v>
      </c>
      <c r="T995" s="9">
        <v>9.0654786572731041E-3</v>
      </c>
    </row>
    <row r="996" spans="1:20" x14ac:dyDescent="0.25">
      <c r="A996">
        <v>21003</v>
      </c>
      <c r="B996" t="s">
        <v>2250</v>
      </c>
      <c r="D996" t="s">
        <v>1049</v>
      </c>
      <c r="E996">
        <v>20628</v>
      </c>
      <c r="F996">
        <v>19832</v>
      </c>
      <c r="G996">
        <v>392</v>
      </c>
      <c r="H996">
        <v>8</v>
      </c>
      <c r="I996">
        <v>41</v>
      </c>
      <c r="J996">
        <v>0</v>
      </c>
      <c r="K996">
        <v>206</v>
      </c>
      <c r="L996">
        <v>149</v>
      </c>
      <c r="M996" s="12">
        <v>96.141167345355825</v>
      </c>
      <c r="N996" s="12">
        <v>3.8588326546441731</v>
      </c>
      <c r="O996" s="9">
        <v>1.9003296490207485E-2</v>
      </c>
      <c r="P996" s="9">
        <v>3.8782237735117316E-4</v>
      </c>
      <c r="Q996" s="9">
        <v>1.9875896839247624E-3</v>
      </c>
      <c r="R996" s="9">
        <v>0</v>
      </c>
      <c r="S996" s="9">
        <v>9.9864262167927084E-3</v>
      </c>
      <c r="T996" s="9">
        <v>7.2231917781656E-3</v>
      </c>
    </row>
    <row r="997" spans="1:20" x14ac:dyDescent="0.25">
      <c r="A997">
        <v>21005</v>
      </c>
      <c r="B997" t="s">
        <v>2251</v>
      </c>
      <c r="D997" t="s">
        <v>1049</v>
      </c>
      <c r="E997">
        <v>22017</v>
      </c>
      <c r="F997">
        <v>20998</v>
      </c>
      <c r="G997">
        <v>518</v>
      </c>
      <c r="H997">
        <v>0</v>
      </c>
      <c r="I997">
        <v>162</v>
      </c>
      <c r="J997">
        <v>0</v>
      </c>
      <c r="K997">
        <v>40</v>
      </c>
      <c r="L997">
        <v>299</v>
      </c>
      <c r="M997" s="12">
        <v>95.371758186855615</v>
      </c>
      <c r="N997" s="12">
        <v>4.6282418131443883</v>
      </c>
      <c r="O997" s="9">
        <v>2.3527274378889039E-2</v>
      </c>
      <c r="P997" s="9">
        <v>0</v>
      </c>
      <c r="Q997" s="9">
        <v>7.3579506744788116E-3</v>
      </c>
      <c r="R997" s="9">
        <v>0</v>
      </c>
      <c r="S997" s="9">
        <v>1.8167779443157559E-3</v>
      </c>
      <c r="T997" s="9">
        <v>1.3580415133760276E-2</v>
      </c>
    </row>
    <row r="998" spans="1:20" x14ac:dyDescent="0.25">
      <c r="A998">
        <v>21007</v>
      </c>
      <c r="B998" t="s">
        <v>2252</v>
      </c>
      <c r="D998" t="s">
        <v>1049</v>
      </c>
      <c r="E998">
        <v>8152</v>
      </c>
      <c r="F998">
        <v>7630</v>
      </c>
      <c r="G998">
        <v>318</v>
      </c>
      <c r="H998">
        <v>35</v>
      </c>
      <c r="I998">
        <v>33</v>
      </c>
      <c r="J998">
        <v>0</v>
      </c>
      <c r="K998">
        <v>9</v>
      </c>
      <c r="L998">
        <v>127</v>
      </c>
      <c r="M998" s="12">
        <v>93.596663395485763</v>
      </c>
      <c r="N998" s="12">
        <v>6.4033366045142301</v>
      </c>
      <c r="O998" s="9">
        <v>3.9008832188420023E-2</v>
      </c>
      <c r="P998" s="9">
        <v>4.2934249263984299E-3</v>
      </c>
      <c r="Q998" s="9">
        <v>4.0480863591756625E-3</v>
      </c>
      <c r="R998" s="9">
        <v>0</v>
      </c>
      <c r="S998" s="9">
        <v>1.1040235525024535E-3</v>
      </c>
      <c r="T998" s="9">
        <v>1.557899901864573E-2</v>
      </c>
    </row>
    <row r="999" spans="1:20" x14ac:dyDescent="0.25">
      <c r="A999">
        <v>21009</v>
      </c>
      <c r="B999" t="s">
        <v>2253</v>
      </c>
      <c r="D999" t="s">
        <v>1049</v>
      </c>
      <c r="E999">
        <v>43418</v>
      </c>
      <c r="F999">
        <v>40417</v>
      </c>
      <c r="G999">
        <v>1694</v>
      </c>
      <c r="H999">
        <v>96</v>
      </c>
      <c r="I999">
        <v>207</v>
      </c>
      <c r="J999">
        <v>0</v>
      </c>
      <c r="K999">
        <v>165</v>
      </c>
      <c r="L999">
        <v>839</v>
      </c>
      <c r="M999" s="12">
        <v>93.088120134506426</v>
      </c>
      <c r="N999" s="12">
        <v>6.9118798654935736</v>
      </c>
      <c r="O999" s="9">
        <v>3.9016076281726472E-2</v>
      </c>
      <c r="P999" s="9">
        <v>2.2110645354461284E-3</v>
      </c>
      <c r="Q999" s="9">
        <v>4.7676079045557143E-3</v>
      </c>
      <c r="R999" s="9">
        <v>0</v>
      </c>
      <c r="S999" s="9">
        <v>3.800267170298033E-3</v>
      </c>
      <c r="T999" s="9">
        <v>1.9323782762909393E-2</v>
      </c>
    </row>
    <row r="1000" spans="1:20" x14ac:dyDescent="0.25">
      <c r="A1000">
        <v>21011</v>
      </c>
      <c r="B1000" t="s">
        <v>2254</v>
      </c>
      <c r="D1000" t="s">
        <v>1049</v>
      </c>
      <c r="E1000">
        <v>12189</v>
      </c>
      <c r="F1000">
        <v>11718</v>
      </c>
      <c r="G1000">
        <v>126</v>
      </c>
      <c r="H1000">
        <v>12</v>
      </c>
      <c r="I1000">
        <v>35</v>
      </c>
      <c r="J1000">
        <v>0</v>
      </c>
      <c r="K1000">
        <v>96</v>
      </c>
      <c r="L1000">
        <v>202</v>
      </c>
      <c r="M1000" s="12">
        <v>96.135860201821316</v>
      </c>
      <c r="N1000" s="12">
        <v>3.8641397981786856</v>
      </c>
      <c r="O1000" s="9">
        <v>1.0337189269013045E-2</v>
      </c>
      <c r="P1000" s="9">
        <v>9.8449421609648037E-4</v>
      </c>
      <c r="Q1000" s="9">
        <v>2.8714414636147345E-3</v>
      </c>
      <c r="R1000" s="9">
        <v>0</v>
      </c>
      <c r="S1000" s="9">
        <v>7.875953728771843E-3</v>
      </c>
      <c r="T1000" s="9">
        <v>1.6572319304290754E-2</v>
      </c>
    </row>
    <row r="1001" spans="1:20" x14ac:dyDescent="0.25">
      <c r="A1001">
        <v>21013</v>
      </c>
      <c r="B1001" t="s">
        <v>2255</v>
      </c>
      <c r="D1001" t="s">
        <v>1049</v>
      </c>
      <c r="E1001">
        <v>27469</v>
      </c>
      <c r="F1001">
        <v>26016</v>
      </c>
      <c r="G1001">
        <v>912</v>
      </c>
      <c r="H1001">
        <v>20</v>
      </c>
      <c r="I1001">
        <v>55</v>
      </c>
      <c r="J1001">
        <v>0</v>
      </c>
      <c r="K1001">
        <v>40</v>
      </c>
      <c r="L1001">
        <v>426</v>
      </c>
      <c r="M1001" s="12">
        <v>94.710400815464695</v>
      </c>
      <c r="N1001" s="12">
        <v>5.2895991845352945</v>
      </c>
      <c r="O1001" s="9">
        <v>3.3201063016491318E-2</v>
      </c>
      <c r="P1001" s="9">
        <v>7.2809348720375691E-4</v>
      </c>
      <c r="Q1001" s="9">
        <v>2.0022570898103318E-3</v>
      </c>
      <c r="R1001" s="9">
        <v>0</v>
      </c>
      <c r="S1001" s="9">
        <v>1.4561869744075138E-3</v>
      </c>
      <c r="T1001" s="9">
        <v>1.5508391277440024E-2</v>
      </c>
    </row>
    <row r="1002" spans="1:20" x14ac:dyDescent="0.25">
      <c r="A1002">
        <v>21015</v>
      </c>
      <c r="B1002" t="s">
        <v>2256</v>
      </c>
      <c r="D1002" t="s">
        <v>1049</v>
      </c>
      <c r="E1002">
        <v>127682</v>
      </c>
      <c r="F1002">
        <v>116641</v>
      </c>
      <c r="G1002">
        <v>3907</v>
      </c>
      <c r="H1002">
        <v>143</v>
      </c>
      <c r="I1002">
        <v>2954</v>
      </c>
      <c r="J1002">
        <v>0</v>
      </c>
      <c r="K1002">
        <v>1309</v>
      </c>
      <c r="L1002">
        <v>2728</v>
      </c>
      <c r="M1002" s="12">
        <v>91.352735702761549</v>
      </c>
      <c r="N1002" s="12">
        <v>8.6472642972384524</v>
      </c>
      <c r="O1002" s="9">
        <v>3.0599458028539653E-2</v>
      </c>
      <c r="P1002" s="9">
        <v>1.1199699252831252E-3</v>
      </c>
      <c r="Q1002" s="9">
        <v>2.3135602512491971E-2</v>
      </c>
      <c r="R1002" s="9">
        <v>0</v>
      </c>
      <c r="S1002" s="9">
        <v>1.02520323929763E-2</v>
      </c>
      <c r="T1002" s="9">
        <v>2.1365580113093467E-2</v>
      </c>
    </row>
    <row r="1003" spans="1:20" x14ac:dyDescent="0.25">
      <c r="A1003">
        <v>21017</v>
      </c>
      <c r="B1003" t="s">
        <v>2257</v>
      </c>
      <c r="D1003" t="s">
        <v>1049</v>
      </c>
      <c r="E1003">
        <v>20017</v>
      </c>
      <c r="F1003">
        <v>18092</v>
      </c>
      <c r="G1003">
        <v>1445</v>
      </c>
      <c r="H1003">
        <v>9</v>
      </c>
      <c r="I1003">
        <v>66</v>
      </c>
      <c r="J1003">
        <v>0</v>
      </c>
      <c r="K1003">
        <v>283</v>
      </c>
      <c r="L1003">
        <v>122</v>
      </c>
      <c r="M1003" s="12">
        <v>90.383174301843439</v>
      </c>
      <c r="N1003" s="12">
        <v>9.6168256981565676</v>
      </c>
      <c r="O1003" s="9">
        <v>7.2188639656292158E-2</v>
      </c>
      <c r="P1003" s="9">
        <v>4.4961782484887847E-4</v>
      </c>
      <c r="Q1003" s="9">
        <v>3.2971973822251087E-3</v>
      </c>
      <c r="R1003" s="9">
        <v>0</v>
      </c>
      <c r="S1003" s="9">
        <v>1.4137982714692512E-2</v>
      </c>
      <c r="T1003" s="9">
        <v>6.094819403507019E-3</v>
      </c>
    </row>
    <row r="1004" spans="1:20" x14ac:dyDescent="0.25">
      <c r="A1004">
        <v>21019</v>
      </c>
      <c r="B1004" t="s">
        <v>2258</v>
      </c>
      <c r="D1004" t="s">
        <v>1049</v>
      </c>
      <c r="E1004">
        <v>48486</v>
      </c>
      <c r="F1004">
        <v>45761</v>
      </c>
      <c r="G1004">
        <v>1214</v>
      </c>
      <c r="H1004">
        <v>52</v>
      </c>
      <c r="I1004">
        <v>180</v>
      </c>
      <c r="J1004">
        <v>0</v>
      </c>
      <c r="K1004">
        <v>115</v>
      </c>
      <c r="L1004">
        <v>1164</v>
      </c>
      <c r="M1004" s="12">
        <v>94.379820979251733</v>
      </c>
      <c r="N1004" s="12">
        <v>5.6201790207482576</v>
      </c>
      <c r="O1004" s="9">
        <v>2.5038155343810584E-2</v>
      </c>
      <c r="P1004" s="9">
        <v>1.0724745287299428E-3</v>
      </c>
      <c r="Q1004" s="9">
        <v>3.7124118302190325E-3</v>
      </c>
      <c r="R1004" s="9">
        <v>0</v>
      </c>
      <c r="S1004" s="9">
        <v>2.371818669306604E-3</v>
      </c>
      <c r="T1004" s="9">
        <v>2.4006929835416409E-2</v>
      </c>
    </row>
    <row r="1005" spans="1:20" x14ac:dyDescent="0.25">
      <c r="A1005">
        <v>21021</v>
      </c>
      <c r="B1005" t="s">
        <v>2259</v>
      </c>
      <c r="D1005" t="s">
        <v>1049</v>
      </c>
      <c r="E1005">
        <v>29773</v>
      </c>
      <c r="F1005">
        <v>26300</v>
      </c>
      <c r="G1005">
        <v>2130</v>
      </c>
      <c r="H1005">
        <v>73</v>
      </c>
      <c r="I1005">
        <v>233</v>
      </c>
      <c r="J1005">
        <v>0</v>
      </c>
      <c r="K1005">
        <v>232</v>
      </c>
      <c r="L1005">
        <v>805</v>
      </c>
      <c r="M1005" s="12">
        <v>88.335068686393711</v>
      </c>
      <c r="N1005" s="12">
        <v>11.664931313606287</v>
      </c>
      <c r="O1005" s="9">
        <v>7.1541329392402514E-2</v>
      </c>
      <c r="P1005" s="9">
        <v>2.4518859369227152E-3</v>
      </c>
      <c r="Q1005" s="9">
        <v>7.8258825109998997E-3</v>
      </c>
      <c r="R1005" s="9">
        <v>0</v>
      </c>
      <c r="S1005" s="9">
        <v>7.7922950324119172E-3</v>
      </c>
      <c r="T1005" s="9">
        <v>2.7037920263325833E-2</v>
      </c>
    </row>
    <row r="1006" spans="1:20" x14ac:dyDescent="0.25">
      <c r="A1006">
        <v>21023</v>
      </c>
      <c r="B1006" t="s">
        <v>2260</v>
      </c>
      <c r="D1006" t="s">
        <v>1049</v>
      </c>
      <c r="E1006">
        <v>8330</v>
      </c>
      <c r="F1006">
        <v>8091</v>
      </c>
      <c r="G1006">
        <v>2</v>
      </c>
      <c r="H1006">
        <v>15</v>
      </c>
      <c r="I1006">
        <v>40</v>
      </c>
      <c r="J1006">
        <v>0</v>
      </c>
      <c r="K1006">
        <v>76</v>
      </c>
      <c r="L1006">
        <v>106</v>
      </c>
      <c r="M1006" s="12">
        <v>97.130852340936386</v>
      </c>
      <c r="N1006" s="12">
        <v>2.8691476590636258</v>
      </c>
      <c r="O1006" s="9">
        <v>2.4009603841536616E-4</v>
      </c>
      <c r="P1006" s="9">
        <v>1.8007202881152461E-3</v>
      </c>
      <c r="Q1006" s="9">
        <v>4.8019207683073226E-3</v>
      </c>
      <c r="R1006" s="9">
        <v>0</v>
      </c>
      <c r="S1006" s="9">
        <v>9.1236494597839134E-3</v>
      </c>
      <c r="T1006" s="9">
        <v>1.2725090036014406E-2</v>
      </c>
    </row>
    <row r="1007" spans="1:20" x14ac:dyDescent="0.25">
      <c r="A1007">
        <v>21025</v>
      </c>
      <c r="B1007" t="s">
        <v>2261</v>
      </c>
      <c r="D1007" t="s">
        <v>1049</v>
      </c>
      <c r="E1007">
        <v>13276</v>
      </c>
      <c r="F1007">
        <v>12941</v>
      </c>
      <c r="G1007">
        <v>133</v>
      </c>
      <c r="H1007">
        <v>30</v>
      </c>
      <c r="I1007">
        <v>29</v>
      </c>
      <c r="J1007">
        <v>0</v>
      </c>
      <c r="K1007">
        <v>25</v>
      </c>
      <c r="L1007">
        <v>118</v>
      </c>
      <c r="M1007" s="12">
        <v>97.476649593250968</v>
      </c>
      <c r="N1007" s="12">
        <v>2.5233504067490209</v>
      </c>
      <c r="O1007" s="9">
        <v>1.0018077734257306E-2</v>
      </c>
      <c r="P1007" s="9">
        <v>2.2597167821633022E-3</v>
      </c>
      <c r="Q1007" s="9">
        <v>2.1843928894245256E-3</v>
      </c>
      <c r="R1007" s="9">
        <v>0</v>
      </c>
      <c r="S1007" s="9">
        <v>1.8830973184694184E-3</v>
      </c>
      <c r="T1007" s="9">
        <v>8.8882193431756556E-3</v>
      </c>
    </row>
    <row r="1008" spans="1:20" x14ac:dyDescent="0.25">
      <c r="A1008">
        <v>21027</v>
      </c>
      <c r="B1008" t="s">
        <v>2262</v>
      </c>
      <c r="D1008" t="s">
        <v>1049</v>
      </c>
      <c r="E1008">
        <v>19991</v>
      </c>
      <c r="F1008">
        <v>19112</v>
      </c>
      <c r="G1008">
        <v>348</v>
      </c>
      <c r="H1008">
        <v>26</v>
      </c>
      <c r="I1008">
        <v>71</v>
      </c>
      <c r="J1008">
        <v>0</v>
      </c>
      <c r="K1008">
        <v>68</v>
      </c>
      <c r="L1008">
        <v>366</v>
      </c>
      <c r="M1008" s="12">
        <v>95.60302135961183</v>
      </c>
      <c r="N1008" s="12">
        <v>4.3969786403881743</v>
      </c>
      <c r="O1008" s="9">
        <v>1.7407833525086288E-2</v>
      </c>
      <c r="P1008" s="9">
        <v>1.3005852633685157E-3</v>
      </c>
      <c r="Q1008" s="9">
        <v>3.5515982191986393E-3</v>
      </c>
      <c r="R1008" s="9">
        <v>0</v>
      </c>
      <c r="S1008" s="9">
        <v>3.4015306888099646E-3</v>
      </c>
      <c r="T1008" s="9">
        <v>1.8308238707418337E-2</v>
      </c>
    </row>
    <row r="1009" spans="1:20" x14ac:dyDescent="0.25">
      <c r="A1009">
        <v>21029</v>
      </c>
      <c r="B1009" t="s">
        <v>2263</v>
      </c>
      <c r="D1009" t="s">
        <v>1049</v>
      </c>
      <c r="E1009">
        <v>78622</v>
      </c>
      <c r="F1009">
        <v>75716</v>
      </c>
      <c r="G1009">
        <v>534</v>
      </c>
      <c r="H1009">
        <v>145</v>
      </c>
      <c r="I1009">
        <v>517</v>
      </c>
      <c r="J1009">
        <v>59</v>
      </c>
      <c r="K1009">
        <v>301</v>
      </c>
      <c r="L1009">
        <v>1350</v>
      </c>
      <c r="M1009" s="12">
        <v>96.303833532599015</v>
      </c>
      <c r="N1009" s="12">
        <v>3.6961664674009818</v>
      </c>
      <c r="O1009" s="9">
        <v>6.7919920632901736E-3</v>
      </c>
      <c r="P1009" s="9">
        <v>1.8442675078222379E-3</v>
      </c>
      <c r="Q1009" s="9">
        <v>6.5757675968558423E-3</v>
      </c>
      <c r="R1009" s="9">
        <v>7.5042608938973823E-4</v>
      </c>
      <c r="S1009" s="9">
        <v>3.8284449645137495E-3</v>
      </c>
      <c r="T1009" s="9">
        <v>1.7170766452138077E-2</v>
      </c>
    </row>
    <row r="1010" spans="1:20" x14ac:dyDescent="0.25">
      <c r="A1010">
        <v>21031</v>
      </c>
      <c r="B1010" t="s">
        <v>2264</v>
      </c>
      <c r="D1010" t="s">
        <v>1049</v>
      </c>
      <c r="E1010">
        <v>12735</v>
      </c>
      <c r="F1010">
        <v>12334</v>
      </c>
      <c r="G1010">
        <v>47</v>
      </c>
      <c r="H1010">
        <v>23</v>
      </c>
      <c r="I1010">
        <v>15</v>
      </c>
      <c r="J1010">
        <v>3</v>
      </c>
      <c r="K1010">
        <v>164</v>
      </c>
      <c r="L1010">
        <v>149</v>
      </c>
      <c r="M1010" s="12">
        <v>96.851197487239887</v>
      </c>
      <c r="N1010" s="12">
        <v>3.1488025127601098</v>
      </c>
      <c r="O1010" s="9">
        <v>3.6906164114644678E-3</v>
      </c>
      <c r="P1010" s="9">
        <v>1.8060463290145269E-3</v>
      </c>
      <c r="Q1010" s="9">
        <v>1.1778563015312131E-3</v>
      </c>
      <c r="R1010" s="9">
        <v>2.3557126030624264E-4</v>
      </c>
      <c r="S1010" s="9">
        <v>1.2877895563407932E-2</v>
      </c>
      <c r="T1010" s="9">
        <v>1.1700039261876717E-2</v>
      </c>
    </row>
    <row r="1011" spans="1:20" x14ac:dyDescent="0.25">
      <c r="A1011">
        <v>21033</v>
      </c>
      <c r="B1011" t="s">
        <v>2265</v>
      </c>
      <c r="D1011" t="s">
        <v>1049</v>
      </c>
      <c r="E1011">
        <v>12747</v>
      </c>
      <c r="F1011">
        <v>11765</v>
      </c>
      <c r="G1011">
        <v>867</v>
      </c>
      <c r="H1011">
        <v>0</v>
      </c>
      <c r="I1011">
        <v>0</v>
      </c>
      <c r="J1011">
        <v>0</v>
      </c>
      <c r="K1011">
        <v>0</v>
      </c>
      <c r="L1011">
        <v>115</v>
      </c>
      <c r="M1011" s="12">
        <v>92.296226563112896</v>
      </c>
      <c r="N1011" s="12">
        <v>7.7037734368871114</v>
      </c>
      <c r="O1011" s="9">
        <v>6.8016003765591901E-2</v>
      </c>
      <c r="P1011" s="9">
        <v>0</v>
      </c>
      <c r="Q1011" s="9">
        <v>0</v>
      </c>
      <c r="R1011" s="9">
        <v>0</v>
      </c>
      <c r="S1011" s="9">
        <v>0</v>
      </c>
      <c r="T1011" s="9">
        <v>9.021730603279203E-3</v>
      </c>
    </row>
    <row r="1012" spans="1:20" x14ac:dyDescent="0.25">
      <c r="A1012">
        <v>21035</v>
      </c>
      <c r="B1012" t="s">
        <v>2266</v>
      </c>
      <c r="D1012" t="s">
        <v>1049</v>
      </c>
      <c r="E1012">
        <v>38616</v>
      </c>
      <c r="F1012">
        <v>35266</v>
      </c>
      <c r="G1012">
        <v>1434</v>
      </c>
      <c r="H1012">
        <v>115</v>
      </c>
      <c r="I1012">
        <v>707</v>
      </c>
      <c r="J1012">
        <v>21</v>
      </c>
      <c r="K1012">
        <v>134</v>
      </c>
      <c r="L1012">
        <v>939</v>
      </c>
      <c r="M1012" s="12">
        <v>91.324839444789731</v>
      </c>
      <c r="N1012" s="12">
        <v>8.675160555210276</v>
      </c>
      <c r="O1012" s="9">
        <v>3.7134866376631451E-2</v>
      </c>
      <c r="P1012" s="9">
        <v>2.9780401905945722E-3</v>
      </c>
      <c r="Q1012" s="9">
        <v>1.8308473171742282E-2</v>
      </c>
      <c r="R1012" s="9">
        <v>5.4381603480422626E-4</v>
      </c>
      <c r="S1012" s="9">
        <v>3.4700642220841104E-3</v>
      </c>
      <c r="T1012" s="9">
        <v>2.4316345556246115E-2</v>
      </c>
    </row>
    <row r="1013" spans="1:20" x14ac:dyDescent="0.25">
      <c r="A1013">
        <v>21037</v>
      </c>
      <c r="B1013" t="s">
        <v>2267</v>
      </c>
      <c r="D1013" t="s">
        <v>1049</v>
      </c>
      <c r="E1013">
        <v>91804</v>
      </c>
      <c r="F1013">
        <v>86091</v>
      </c>
      <c r="G1013">
        <v>2919</v>
      </c>
      <c r="H1013">
        <v>41</v>
      </c>
      <c r="I1013">
        <v>882</v>
      </c>
      <c r="J1013">
        <v>39</v>
      </c>
      <c r="K1013">
        <v>497</v>
      </c>
      <c r="L1013">
        <v>1335</v>
      </c>
      <c r="M1013" s="12">
        <v>93.776959609603068</v>
      </c>
      <c r="N1013" s="12">
        <v>6.2230403903969327</v>
      </c>
      <c r="O1013" s="9">
        <v>3.1796000174284342E-2</v>
      </c>
      <c r="P1013" s="9">
        <v>4.4660363382859134E-4</v>
      </c>
      <c r="Q1013" s="9">
        <v>9.6074245130931112E-3</v>
      </c>
      <c r="R1013" s="9">
        <v>4.2481809071500152E-4</v>
      </c>
      <c r="S1013" s="9">
        <v>5.4137074637270709E-3</v>
      </c>
      <c r="T1013" s="9">
        <v>1.4541850028321207E-2</v>
      </c>
    </row>
    <row r="1014" spans="1:20" x14ac:dyDescent="0.25">
      <c r="A1014">
        <v>21039</v>
      </c>
      <c r="B1014" t="s">
        <v>2268</v>
      </c>
      <c r="D1014" t="s">
        <v>1049</v>
      </c>
      <c r="E1014">
        <v>4890</v>
      </c>
      <c r="F1014">
        <v>4697</v>
      </c>
      <c r="G1014">
        <v>78</v>
      </c>
      <c r="H1014">
        <v>29</v>
      </c>
      <c r="I1014">
        <v>12</v>
      </c>
      <c r="J1014">
        <v>0</v>
      </c>
      <c r="K1014">
        <v>7</v>
      </c>
      <c r="L1014">
        <v>67</v>
      </c>
      <c r="M1014" s="12">
        <v>96.053169734151339</v>
      </c>
      <c r="N1014" s="12">
        <v>3.9468302658486705</v>
      </c>
      <c r="O1014" s="9">
        <v>1.5950920245398775E-2</v>
      </c>
      <c r="P1014" s="9">
        <v>5.9304703476482619E-3</v>
      </c>
      <c r="Q1014" s="9">
        <v>2.4539877300613498E-3</v>
      </c>
      <c r="R1014" s="9">
        <v>0</v>
      </c>
      <c r="S1014" s="9">
        <v>1.4314928425357874E-3</v>
      </c>
      <c r="T1014" s="9">
        <v>1.3701431492842536E-2</v>
      </c>
    </row>
    <row r="1015" spans="1:20" x14ac:dyDescent="0.25">
      <c r="A1015">
        <v>21041</v>
      </c>
      <c r="B1015" t="s">
        <v>2269</v>
      </c>
      <c r="D1015" t="s">
        <v>1049</v>
      </c>
      <c r="E1015">
        <v>10695</v>
      </c>
      <c r="F1015">
        <v>9701</v>
      </c>
      <c r="G1015">
        <v>298</v>
      </c>
      <c r="H1015">
        <v>15</v>
      </c>
      <c r="I1015">
        <v>28</v>
      </c>
      <c r="J1015">
        <v>0</v>
      </c>
      <c r="K1015">
        <v>502</v>
      </c>
      <c r="L1015">
        <v>151</v>
      </c>
      <c r="M1015" s="12">
        <v>90.705937353903693</v>
      </c>
      <c r="N1015" s="12">
        <v>9.2940626460963074</v>
      </c>
      <c r="O1015" s="9">
        <v>2.7863487611033192E-2</v>
      </c>
      <c r="P1015" s="9">
        <v>1.4025245441795231E-3</v>
      </c>
      <c r="Q1015" s="9">
        <v>2.6180458158017767E-3</v>
      </c>
      <c r="R1015" s="9">
        <v>0</v>
      </c>
      <c r="S1015" s="9">
        <v>4.6937821411874706E-2</v>
      </c>
      <c r="T1015" s="9">
        <v>1.4118747078073866E-2</v>
      </c>
    </row>
    <row r="1016" spans="1:20" x14ac:dyDescent="0.25">
      <c r="A1016">
        <v>21043</v>
      </c>
      <c r="B1016" t="s">
        <v>2270</v>
      </c>
      <c r="D1016" t="s">
        <v>1049</v>
      </c>
      <c r="E1016">
        <v>27385</v>
      </c>
      <c r="F1016">
        <v>26740</v>
      </c>
      <c r="G1016">
        <v>231</v>
      </c>
      <c r="H1016">
        <v>113</v>
      </c>
      <c r="I1016">
        <v>33</v>
      </c>
      <c r="J1016">
        <v>3</v>
      </c>
      <c r="K1016">
        <v>19</v>
      </c>
      <c r="L1016">
        <v>246</v>
      </c>
      <c r="M1016" s="12">
        <v>97.644696001460645</v>
      </c>
      <c r="N1016" s="12">
        <v>2.3553039985393465</v>
      </c>
      <c r="O1016" s="9">
        <v>8.4352747854664969E-3</v>
      </c>
      <c r="P1016" s="9">
        <v>4.1263465400766842E-3</v>
      </c>
      <c r="Q1016" s="9">
        <v>1.2050392550666423E-3</v>
      </c>
      <c r="R1016" s="9">
        <v>1.0954902318787658E-4</v>
      </c>
      <c r="S1016" s="9">
        <v>6.9381048018988492E-4</v>
      </c>
      <c r="T1016" s="9">
        <v>8.9830199014058788E-3</v>
      </c>
    </row>
    <row r="1017" spans="1:20" x14ac:dyDescent="0.25">
      <c r="A1017">
        <v>21045</v>
      </c>
      <c r="B1017" t="s">
        <v>2271</v>
      </c>
      <c r="D1017" t="s">
        <v>1049</v>
      </c>
      <c r="E1017">
        <v>15805</v>
      </c>
      <c r="F1017">
        <v>15398</v>
      </c>
      <c r="G1017">
        <v>102</v>
      </c>
      <c r="H1017">
        <v>52</v>
      </c>
      <c r="I1017">
        <v>60</v>
      </c>
      <c r="J1017">
        <v>0</v>
      </c>
      <c r="K1017">
        <v>34</v>
      </c>
      <c r="L1017">
        <v>159</v>
      </c>
      <c r="M1017" s="12">
        <v>97.424865548876937</v>
      </c>
      <c r="N1017" s="12">
        <v>2.5751344511230623</v>
      </c>
      <c r="O1017" s="9">
        <v>6.4536539069914587E-3</v>
      </c>
      <c r="P1017" s="9">
        <v>3.2900980702309395E-3</v>
      </c>
      <c r="Q1017" s="9">
        <v>3.7962670041126224E-3</v>
      </c>
      <c r="R1017" s="9">
        <v>0</v>
      </c>
      <c r="S1017" s="9">
        <v>2.1512179689971529E-3</v>
      </c>
      <c r="T1017" s="9">
        <v>1.006010756089845E-2</v>
      </c>
    </row>
    <row r="1018" spans="1:20" x14ac:dyDescent="0.25">
      <c r="A1018">
        <v>21047</v>
      </c>
      <c r="B1018" t="s">
        <v>2272</v>
      </c>
      <c r="D1018" t="s">
        <v>1049</v>
      </c>
      <c r="E1018">
        <v>72438</v>
      </c>
      <c r="F1018">
        <v>51958</v>
      </c>
      <c r="G1018">
        <v>15118</v>
      </c>
      <c r="H1018">
        <v>482</v>
      </c>
      <c r="I1018">
        <v>998</v>
      </c>
      <c r="J1018">
        <v>256</v>
      </c>
      <c r="K1018">
        <v>739</v>
      </c>
      <c r="L1018">
        <v>2887</v>
      </c>
      <c r="M1018" s="12">
        <v>71.72754631546978</v>
      </c>
      <c r="N1018" s="12">
        <v>28.27245368453022</v>
      </c>
      <c r="O1018" s="9">
        <v>0.20870261464976947</v>
      </c>
      <c r="P1018" s="9">
        <v>6.6539661503630691E-3</v>
      </c>
      <c r="Q1018" s="9">
        <v>1.3777299207598221E-2</v>
      </c>
      <c r="R1018" s="9">
        <v>3.5340567105662775E-3</v>
      </c>
      <c r="S1018" s="9">
        <v>1.0201827769954996E-2</v>
      </c>
      <c r="T1018" s="9">
        <v>3.9854772357050164E-2</v>
      </c>
    </row>
    <row r="1019" spans="1:20" x14ac:dyDescent="0.25">
      <c r="A1019">
        <v>21049</v>
      </c>
      <c r="B1019" t="s">
        <v>2273</v>
      </c>
      <c r="D1019" t="s">
        <v>1049</v>
      </c>
      <c r="E1019">
        <v>35757</v>
      </c>
      <c r="F1019">
        <v>33150</v>
      </c>
      <c r="G1019">
        <v>1811</v>
      </c>
      <c r="H1019">
        <v>19</v>
      </c>
      <c r="I1019">
        <v>177</v>
      </c>
      <c r="J1019">
        <v>0</v>
      </c>
      <c r="K1019">
        <v>153</v>
      </c>
      <c r="L1019">
        <v>447</v>
      </c>
      <c r="M1019" s="12">
        <v>92.709119892608442</v>
      </c>
      <c r="N1019" s="12">
        <v>7.2908801073915592</v>
      </c>
      <c r="O1019" s="9">
        <v>5.0647425678888053E-2</v>
      </c>
      <c r="P1019" s="9">
        <v>5.3136448807226554E-4</v>
      </c>
      <c r="Q1019" s="9">
        <v>4.9500797046732109E-3</v>
      </c>
      <c r="R1019" s="9">
        <v>0</v>
      </c>
      <c r="S1019" s="9">
        <v>4.278882456581928E-3</v>
      </c>
      <c r="T1019" s="9">
        <v>1.2501048745700143E-2</v>
      </c>
    </row>
    <row r="1020" spans="1:20" x14ac:dyDescent="0.25">
      <c r="A1020">
        <v>21051</v>
      </c>
      <c r="B1020" t="s">
        <v>2274</v>
      </c>
      <c r="D1020" t="s">
        <v>1049</v>
      </c>
      <c r="E1020">
        <v>20866</v>
      </c>
      <c r="F1020">
        <v>19535</v>
      </c>
      <c r="G1020">
        <v>784</v>
      </c>
      <c r="H1020">
        <v>57</v>
      </c>
      <c r="I1020">
        <v>0</v>
      </c>
      <c r="J1020">
        <v>18</v>
      </c>
      <c r="K1020">
        <v>156</v>
      </c>
      <c r="L1020">
        <v>316</v>
      </c>
      <c r="M1020" s="12">
        <v>93.62120195533403</v>
      </c>
      <c r="N1020" s="12">
        <v>6.3787980446659631</v>
      </c>
      <c r="O1020" s="9">
        <v>3.7573085402089521E-2</v>
      </c>
      <c r="P1020" s="9">
        <v>2.7317166682641618E-3</v>
      </c>
      <c r="Q1020" s="9">
        <v>0</v>
      </c>
      <c r="R1020" s="9">
        <v>8.6264736892552481E-4</v>
      </c>
      <c r="S1020" s="9">
        <v>7.4762771973545484E-3</v>
      </c>
      <c r="T1020" s="9">
        <v>1.514425381002588E-2</v>
      </c>
    </row>
    <row r="1021" spans="1:20" x14ac:dyDescent="0.25">
      <c r="A1021">
        <v>21053</v>
      </c>
      <c r="B1021" t="s">
        <v>2275</v>
      </c>
      <c r="D1021" t="s">
        <v>1049</v>
      </c>
      <c r="E1021">
        <v>10208</v>
      </c>
      <c r="F1021">
        <v>9936</v>
      </c>
      <c r="G1021">
        <v>56</v>
      </c>
      <c r="H1021">
        <v>0</v>
      </c>
      <c r="I1021">
        <v>18</v>
      </c>
      <c r="J1021">
        <v>0</v>
      </c>
      <c r="K1021">
        <v>104</v>
      </c>
      <c r="L1021">
        <v>94</v>
      </c>
      <c r="M1021" s="12">
        <v>97.335423197492162</v>
      </c>
      <c r="N1021" s="12">
        <v>2.6645768025078369</v>
      </c>
      <c r="O1021" s="9">
        <v>5.4858934169278997E-3</v>
      </c>
      <c r="P1021" s="9">
        <v>0</v>
      </c>
      <c r="Q1021" s="9">
        <v>1.7633228840125393E-3</v>
      </c>
      <c r="R1021" s="9">
        <v>0</v>
      </c>
      <c r="S1021" s="9">
        <v>1.018808777429467E-2</v>
      </c>
      <c r="T1021" s="9">
        <v>9.2084639498432597E-3</v>
      </c>
    </row>
    <row r="1022" spans="1:20" x14ac:dyDescent="0.25">
      <c r="A1022">
        <v>21055</v>
      </c>
      <c r="B1022" t="s">
        <v>2276</v>
      </c>
      <c r="D1022" t="s">
        <v>1049</v>
      </c>
      <c r="E1022">
        <v>9154</v>
      </c>
      <c r="F1022">
        <v>8896</v>
      </c>
      <c r="G1022">
        <v>123</v>
      </c>
      <c r="H1022">
        <v>0</v>
      </c>
      <c r="I1022">
        <v>0</v>
      </c>
      <c r="J1022">
        <v>0</v>
      </c>
      <c r="K1022">
        <v>18</v>
      </c>
      <c r="L1022">
        <v>117</v>
      </c>
      <c r="M1022" s="12">
        <v>97.181559973781944</v>
      </c>
      <c r="N1022" s="12">
        <v>2.8184400262180467</v>
      </c>
      <c r="O1022" s="9">
        <v>1.3436748962202316E-2</v>
      </c>
      <c r="P1022" s="9">
        <v>0</v>
      </c>
      <c r="Q1022" s="9">
        <v>0</v>
      </c>
      <c r="R1022" s="9">
        <v>0</v>
      </c>
      <c r="S1022" s="9">
        <v>1.9663535066637536E-3</v>
      </c>
      <c r="T1022" s="9">
        <v>1.2781297793314397E-2</v>
      </c>
    </row>
    <row r="1023" spans="1:20" x14ac:dyDescent="0.25">
      <c r="A1023">
        <v>21057</v>
      </c>
      <c r="B1023" t="s">
        <v>2277</v>
      </c>
      <c r="D1023" t="s">
        <v>1049</v>
      </c>
      <c r="E1023">
        <v>6744</v>
      </c>
      <c r="F1023">
        <v>6276</v>
      </c>
      <c r="G1023">
        <v>200</v>
      </c>
      <c r="H1023">
        <v>0</v>
      </c>
      <c r="I1023">
        <v>21</v>
      </c>
      <c r="J1023">
        <v>0</v>
      </c>
      <c r="K1023">
        <v>92</v>
      </c>
      <c r="L1023">
        <v>155</v>
      </c>
      <c r="M1023" s="12">
        <v>93.060498220640568</v>
      </c>
      <c r="N1023" s="12">
        <v>6.9395017793594302</v>
      </c>
      <c r="O1023" s="9">
        <v>2.9655990510083038E-2</v>
      </c>
      <c r="P1023" s="9">
        <v>0</v>
      </c>
      <c r="Q1023" s="9">
        <v>3.1138790035587188E-3</v>
      </c>
      <c r="R1023" s="9">
        <v>0</v>
      </c>
      <c r="S1023" s="9">
        <v>1.3641755634638196E-2</v>
      </c>
      <c r="T1023" s="9">
        <v>2.2983392645314352E-2</v>
      </c>
    </row>
    <row r="1024" spans="1:20" x14ac:dyDescent="0.25">
      <c r="A1024">
        <v>21059</v>
      </c>
      <c r="B1024" t="s">
        <v>2278</v>
      </c>
      <c r="D1024" t="s">
        <v>1049</v>
      </c>
      <c r="E1024">
        <v>99258</v>
      </c>
      <c r="F1024">
        <v>90620</v>
      </c>
      <c r="G1024">
        <v>4467</v>
      </c>
      <c r="H1024">
        <v>188</v>
      </c>
      <c r="I1024">
        <v>1277</v>
      </c>
      <c r="J1024">
        <v>0</v>
      </c>
      <c r="K1024">
        <v>303</v>
      </c>
      <c r="L1024">
        <v>2403</v>
      </c>
      <c r="M1024" s="12">
        <v>91.297426907654796</v>
      </c>
      <c r="N1024" s="12">
        <v>8.7025730923452027</v>
      </c>
      <c r="O1024" s="9">
        <v>4.5003929154325092E-2</v>
      </c>
      <c r="P1024" s="9">
        <v>1.8940538797880271E-3</v>
      </c>
      <c r="Q1024" s="9">
        <v>1.2865461726006971E-2</v>
      </c>
      <c r="R1024" s="9">
        <v>0</v>
      </c>
      <c r="S1024" s="9">
        <v>3.0526506679562351E-3</v>
      </c>
      <c r="T1024" s="9">
        <v>2.4209635495375689E-2</v>
      </c>
    </row>
    <row r="1025" spans="1:20" x14ac:dyDescent="0.25">
      <c r="A1025">
        <v>21061</v>
      </c>
      <c r="B1025" t="s">
        <v>2279</v>
      </c>
      <c r="D1025" t="s">
        <v>1049</v>
      </c>
      <c r="E1025">
        <v>12063</v>
      </c>
      <c r="F1025">
        <v>11565</v>
      </c>
      <c r="G1025">
        <v>187</v>
      </c>
      <c r="H1025">
        <v>47</v>
      </c>
      <c r="I1025">
        <v>17</v>
      </c>
      <c r="J1025">
        <v>0</v>
      </c>
      <c r="K1025">
        <v>1</v>
      </c>
      <c r="L1025">
        <v>246</v>
      </c>
      <c r="M1025" s="12">
        <v>95.871673713006714</v>
      </c>
      <c r="N1025" s="12">
        <v>4.1283262869932846</v>
      </c>
      <c r="O1025" s="9">
        <v>1.5501948105777999E-2</v>
      </c>
      <c r="P1025" s="9">
        <v>3.896211555997679E-3</v>
      </c>
      <c r="Q1025" s="9">
        <v>1.4092680096161817E-3</v>
      </c>
      <c r="R1025" s="9">
        <v>0</v>
      </c>
      <c r="S1025" s="9">
        <v>8.2898118212716571E-5</v>
      </c>
      <c r="T1025" s="9">
        <v>2.0392937080328275E-2</v>
      </c>
    </row>
    <row r="1026" spans="1:20" x14ac:dyDescent="0.25">
      <c r="A1026">
        <v>21063</v>
      </c>
      <c r="B1026" t="s">
        <v>2280</v>
      </c>
      <c r="D1026" t="s">
        <v>1049</v>
      </c>
      <c r="E1026">
        <v>7533</v>
      </c>
      <c r="F1026">
        <v>7246</v>
      </c>
      <c r="G1026">
        <v>263</v>
      </c>
      <c r="H1026">
        <v>5</v>
      </c>
      <c r="I1026">
        <v>0</v>
      </c>
      <c r="J1026">
        <v>0</v>
      </c>
      <c r="K1026">
        <v>11</v>
      </c>
      <c r="L1026">
        <v>8</v>
      </c>
      <c r="M1026" s="12">
        <v>96.190096906942784</v>
      </c>
      <c r="N1026" s="12">
        <v>3.8099030930572146</v>
      </c>
      <c r="O1026" s="9">
        <v>3.4913049249966813E-2</v>
      </c>
      <c r="P1026" s="9">
        <v>6.6374618345944512E-4</v>
      </c>
      <c r="Q1026" s="9">
        <v>0</v>
      </c>
      <c r="R1026" s="9">
        <v>0</v>
      </c>
      <c r="S1026" s="9">
        <v>1.4602416036107793E-3</v>
      </c>
      <c r="T1026" s="9">
        <v>1.0619938935351122E-3</v>
      </c>
    </row>
    <row r="1027" spans="1:20" x14ac:dyDescent="0.25">
      <c r="A1027">
        <v>21065</v>
      </c>
      <c r="B1027" t="s">
        <v>2281</v>
      </c>
      <c r="D1027" t="s">
        <v>1049</v>
      </c>
      <c r="E1027">
        <v>14382</v>
      </c>
      <c r="F1027">
        <v>14055</v>
      </c>
      <c r="G1027">
        <v>19</v>
      </c>
      <c r="H1027">
        <v>57</v>
      </c>
      <c r="I1027">
        <v>0</v>
      </c>
      <c r="J1027">
        <v>3</v>
      </c>
      <c r="K1027">
        <v>7</v>
      </c>
      <c r="L1027">
        <v>241</v>
      </c>
      <c r="M1027" s="12">
        <v>97.72632457238214</v>
      </c>
      <c r="N1027" s="12">
        <v>2.2736754276178557</v>
      </c>
      <c r="O1027" s="9">
        <v>1.3210958142122098E-3</v>
      </c>
      <c r="P1027" s="9">
        <v>3.963287442636629E-3</v>
      </c>
      <c r="Q1027" s="9">
        <v>0</v>
      </c>
      <c r="R1027" s="9">
        <v>2.0859407592824363E-4</v>
      </c>
      <c r="S1027" s="9">
        <v>4.8671951049923516E-4</v>
      </c>
      <c r="T1027" s="9">
        <v>1.6757057432902237E-2</v>
      </c>
    </row>
    <row r="1028" spans="1:20" x14ac:dyDescent="0.25">
      <c r="A1028">
        <v>21067</v>
      </c>
      <c r="B1028" t="s">
        <v>2282</v>
      </c>
      <c r="D1028" t="s">
        <v>1049</v>
      </c>
      <c r="E1028">
        <v>315109</v>
      </c>
      <c r="F1028">
        <v>238248</v>
      </c>
      <c r="G1028">
        <v>45680</v>
      </c>
      <c r="H1028">
        <v>1031</v>
      </c>
      <c r="I1028">
        <v>11224</v>
      </c>
      <c r="J1028">
        <v>163</v>
      </c>
      <c r="K1028">
        <v>8630</v>
      </c>
      <c r="L1028">
        <v>10133</v>
      </c>
      <c r="M1028" s="12">
        <v>75.608122903503229</v>
      </c>
      <c r="N1028" s="12">
        <v>24.391877096496767</v>
      </c>
      <c r="O1028" s="9">
        <v>0.14496571027803079</v>
      </c>
      <c r="P1028" s="9">
        <v>3.2718836973872532E-3</v>
      </c>
      <c r="Q1028" s="9">
        <v>3.5619420581449596E-2</v>
      </c>
      <c r="R1028" s="9">
        <v>5.1728132170137948E-4</v>
      </c>
      <c r="S1028" s="9">
        <v>2.7387348504803101E-2</v>
      </c>
      <c r="T1028" s="9">
        <v>3.2157126581595571E-2</v>
      </c>
    </row>
    <row r="1029" spans="1:20" x14ac:dyDescent="0.25">
      <c r="A1029">
        <v>21069</v>
      </c>
      <c r="B1029" t="s">
        <v>2283</v>
      </c>
      <c r="D1029" t="s">
        <v>1049</v>
      </c>
      <c r="E1029">
        <v>14515</v>
      </c>
      <c r="F1029">
        <v>13975</v>
      </c>
      <c r="G1029">
        <v>254</v>
      </c>
      <c r="H1029">
        <v>6</v>
      </c>
      <c r="I1029">
        <v>10</v>
      </c>
      <c r="J1029">
        <v>0</v>
      </c>
      <c r="K1029">
        <v>126</v>
      </c>
      <c r="L1029">
        <v>144</v>
      </c>
      <c r="M1029" s="12">
        <v>96.279710644161213</v>
      </c>
      <c r="N1029" s="12">
        <v>3.7202893558387871</v>
      </c>
      <c r="O1029" s="9">
        <v>1.7499138821908372E-2</v>
      </c>
      <c r="P1029" s="9">
        <v>4.1336548398208749E-4</v>
      </c>
      <c r="Q1029" s="9">
        <v>6.889424733034792E-4</v>
      </c>
      <c r="R1029" s="9">
        <v>0</v>
      </c>
      <c r="S1029" s="9">
        <v>8.6806751636238372E-3</v>
      </c>
      <c r="T1029" s="9">
        <v>9.9207716155701002E-3</v>
      </c>
    </row>
    <row r="1030" spans="1:20" x14ac:dyDescent="0.25">
      <c r="A1030">
        <v>21071</v>
      </c>
      <c r="B1030" t="s">
        <v>2284</v>
      </c>
      <c r="D1030" t="s">
        <v>1049</v>
      </c>
      <c r="E1030">
        <v>37447</v>
      </c>
      <c r="F1030">
        <v>36608</v>
      </c>
      <c r="G1030">
        <v>335</v>
      </c>
      <c r="H1030">
        <v>31</v>
      </c>
      <c r="I1030">
        <v>115</v>
      </c>
      <c r="J1030">
        <v>0</v>
      </c>
      <c r="K1030">
        <v>37</v>
      </c>
      <c r="L1030">
        <v>321</v>
      </c>
      <c r="M1030" s="12">
        <v>97.759500093465434</v>
      </c>
      <c r="N1030" s="12">
        <v>2.240499906534569</v>
      </c>
      <c r="O1030" s="9">
        <v>8.9459769807995297E-3</v>
      </c>
      <c r="P1030" s="9">
        <v>8.2783667583518044E-4</v>
      </c>
      <c r="Q1030" s="9">
        <v>3.0710070232595403E-3</v>
      </c>
      <c r="R1030" s="9">
        <v>0</v>
      </c>
      <c r="S1030" s="9">
        <v>9.8806312922263472E-4</v>
      </c>
      <c r="T1030" s="9">
        <v>8.5721152562288037E-3</v>
      </c>
    </row>
    <row r="1031" spans="1:20" x14ac:dyDescent="0.25">
      <c r="A1031">
        <v>21073</v>
      </c>
      <c r="B1031" t="s">
        <v>2285</v>
      </c>
      <c r="D1031" t="s">
        <v>1049</v>
      </c>
      <c r="E1031">
        <v>49969</v>
      </c>
      <c r="F1031">
        <v>41340</v>
      </c>
      <c r="G1031">
        <v>4986</v>
      </c>
      <c r="H1031">
        <v>143</v>
      </c>
      <c r="I1031">
        <v>912</v>
      </c>
      <c r="J1031">
        <v>9</v>
      </c>
      <c r="K1031">
        <v>825</v>
      </c>
      <c r="L1031">
        <v>1754</v>
      </c>
      <c r="M1031" s="12">
        <v>82.731293401909184</v>
      </c>
      <c r="N1031" s="12">
        <v>17.268706598090816</v>
      </c>
      <c r="O1031" s="9">
        <v>9.9781864756148808E-2</v>
      </c>
      <c r="P1031" s="9">
        <v>2.8617743000660411E-3</v>
      </c>
      <c r="Q1031" s="9">
        <v>1.8251315815805799E-2</v>
      </c>
      <c r="R1031" s="9">
        <v>1.8011166923492567E-4</v>
      </c>
      <c r="S1031" s="9">
        <v>1.651023634653485E-2</v>
      </c>
      <c r="T1031" s="9">
        <v>3.510176309311773E-2</v>
      </c>
    </row>
    <row r="1032" spans="1:20" x14ac:dyDescent="0.25">
      <c r="A1032">
        <v>21075</v>
      </c>
      <c r="B1032" t="s">
        <v>2286</v>
      </c>
      <c r="D1032" t="s">
        <v>1049</v>
      </c>
      <c r="E1032">
        <v>6259</v>
      </c>
      <c r="F1032">
        <v>4460</v>
      </c>
      <c r="G1032">
        <v>1526</v>
      </c>
      <c r="H1032">
        <v>8</v>
      </c>
      <c r="I1032">
        <v>11</v>
      </c>
      <c r="J1032">
        <v>0</v>
      </c>
      <c r="K1032">
        <v>28</v>
      </c>
      <c r="L1032">
        <v>226</v>
      </c>
      <c r="M1032" s="12">
        <v>71.257389359322573</v>
      </c>
      <c r="N1032" s="12">
        <v>28.742610640677423</v>
      </c>
      <c r="O1032" s="9">
        <v>0.24380891516216649</v>
      </c>
      <c r="P1032" s="9">
        <v>1.2781594503914362E-3</v>
      </c>
      <c r="Q1032" s="9">
        <v>1.7574692442882249E-3</v>
      </c>
      <c r="R1032" s="9">
        <v>0</v>
      </c>
      <c r="S1032" s="9">
        <v>4.4735580763700274E-3</v>
      </c>
      <c r="T1032" s="9">
        <v>3.6108004473558074E-2</v>
      </c>
    </row>
    <row r="1033" spans="1:20" x14ac:dyDescent="0.25">
      <c r="A1033">
        <v>21077</v>
      </c>
      <c r="B1033" t="s">
        <v>2287</v>
      </c>
      <c r="D1033" t="s">
        <v>1049</v>
      </c>
      <c r="E1033">
        <v>8652</v>
      </c>
      <c r="F1033">
        <v>8144</v>
      </c>
      <c r="G1033">
        <v>131</v>
      </c>
      <c r="H1033">
        <v>0</v>
      </c>
      <c r="I1033">
        <v>12</v>
      </c>
      <c r="J1033">
        <v>0</v>
      </c>
      <c r="K1033">
        <v>204</v>
      </c>
      <c r="L1033">
        <v>161</v>
      </c>
      <c r="M1033" s="12">
        <v>94.128525196486351</v>
      </c>
      <c r="N1033" s="12">
        <v>5.8714748035136388</v>
      </c>
      <c r="O1033" s="9">
        <v>1.5141007859454462E-2</v>
      </c>
      <c r="P1033" s="9">
        <v>0</v>
      </c>
      <c r="Q1033" s="9">
        <v>1.3869625520110957E-3</v>
      </c>
      <c r="R1033" s="9">
        <v>0</v>
      </c>
      <c r="S1033" s="9">
        <v>2.3578363384188627E-2</v>
      </c>
      <c r="T1033" s="9">
        <v>1.8608414239482202E-2</v>
      </c>
    </row>
    <row r="1034" spans="1:20" x14ac:dyDescent="0.25">
      <c r="A1034">
        <v>21079</v>
      </c>
      <c r="B1034" t="s">
        <v>2288</v>
      </c>
      <c r="D1034" t="s">
        <v>1049</v>
      </c>
      <c r="E1034">
        <v>17226</v>
      </c>
      <c r="F1034">
        <v>16568</v>
      </c>
      <c r="G1034">
        <v>161</v>
      </c>
      <c r="H1034">
        <v>30</v>
      </c>
      <c r="I1034">
        <v>25</v>
      </c>
      <c r="J1034">
        <v>0</v>
      </c>
      <c r="K1034">
        <v>33</v>
      </c>
      <c r="L1034">
        <v>409</v>
      </c>
      <c r="M1034" s="12">
        <v>96.180192731916875</v>
      </c>
      <c r="N1034" s="12">
        <v>3.8198072680831299</v>
      </c>
      <c r="O1034" s="9">
        <v>9.3463369325438288E-3</v>
      </c>
      <c r="P1034" s="9">
        <v>1.7415534656913968E-3</v>
      </c>
      <c r="Q1034" s="9">
        <v>1.4512945547428306E-3</v>
      </c>
      <c r="R1034" s="9">
        <v>0</v>
      </c>
      <c r="S1034" s="9">
        <v>1.9157088122605363E-3</v>
      </c>
      <c r="T1034" s="9">
        <v>2.3743178915592709E-2</v>
      </c>
    </row>
    <row r="1035" spans="1:20" x14ac:dyDescent="0.25">
      <c r="A1035">
        <v>21081</v>
      </c>
      <c r="B1035" t="s">
        <v>2289</v>
      </c>
      <c r="D1035" t="s">
        <v>1049</v>
      </c>
      <c r="E1035">
        <v>24800</v>
      </c>
      <c r="F1035">
        <v>23531</v>
      </c>
      <c r="G1035">
        <v>214</v>
      </c>
      <c r="H1035">
        <v>32</v>
      </c>
      <c r="I1035">
        <v>32</v>
      </c>
      <c r="J1035">
        <v>0</v>
      </c>
      <c r="K1035">
        <v>597</v>
      </c>
      <c r="L1035">
        <v>394</v>
      </c>
      <c r="M1035" s="12">
        <v>94.883064516129039</v>
      </c>
      <c r="N1035" s="12">
        <v>5.116935483870968</v>
      </c>
      <c r="O1035" s="9">
        <v>8.629032258064516E-3</v>
      </c>
      <c r="P1035" s="9">
        <v>1.2903225806451613E-3</v>
      </c>
      <c r="Q1035" s="9">
        <v>1.2903225806451613E-3</v>
      </c>
      <c r="R1035" s="9">
        <v>0</v>
      </c>
      <c r="S1035" s="9">
        <v>2.4072580645161289E-2</v>
      </c>
      <c r="T1035" s="9">
        <v>1.5887096774193549E-2</v>
      </c>
    </row>
    <row r="1036" spans="1:20" x14ac:dyDescent="0.25">
      <c r="A1036">
        <v>21083</v>
      </c>
      <c r="B1036" t="s">
        <v>2290</v>
      </c>
      <c r="D1036" t="s">
        <v>1049</v>
      </c>
      <c r="E1036">
        <v>37259</v>
      </c>
      <c r="F1036">
        <v>33726</v>
      </c>
      <c r="G1036">
        <v>1742</v>
      </c>
      <c r="H1036">
        <v>57</v>
      </c>
      <c r="I1036">
        <v>176</v>
      </c>
      <c r="J1036">
        <v>84</v>
      </c>
      <c r="K1036">
        <v>693</v>
      </c>
      <c r="L1036">
        <v>781</v>
      </c>
      <c r="M1036" s="12">
        <v>90.517727260527664</v>
      </c>
      <c r="N1036" s="12">
        <v>9.4822727394723412</v>
      </c>
      <c r="O1036" s="9">
        <v>4.675380444993156E-2</v>
      </c>
      <c r="P1036" s="9">
        <v>1.5298317185109638E-3</v>
      </c>
      <c r="Q1036" s="9">
        <v>4.7236909203145546E-3</v>
      </c>
      <c r="R1036" s="9">
        <v>2.2544888483319466E-3</v>
      </c>
      <c r="S1036" s="9">
        <v>1.8599532998738559E-2</v>
      </c>
      <c r="T1036" s="9">
        <v>2.0961378458895837E-2</v>
      </c>
    </row>
    <row r="1037" spans="1:20" x14ac:dyDescent="0.25">
      <c r="A1037">
        <v>21085</v>
      </c>
      <c r="B1037" t="s">
        <v>2291</v>
      </c>
      <c r="D1037" t="s">
        <v>1049</v>
      </c>
      <c r="E1037">
        <v>26129</v>
      </c>
      <c r="F1037">
        <v>25165</v>
      </c>
      <c r="G1037">
        <v>346</v>
      </c>
      <c r="H1037">
        <v>109</v>
      </c>
      <c r="I1037">
        <v>62</v>
      </c>
      <c r="J1037">
        <v>15</v>
      </c>
      <c r="K1037">
        <v>164</v>
      </c>
      <c r="L1037">
        <v>268</v>
      </c>
      <c r="M1037" s="12">
        <v>96.310612729151515</v>
      </c>
      <c r="N1037" s="12">
        <v>3.6893872708484827</v>
      </c>
      <c r="O1037" s="9">
        <v>1.3241991656779823E-2</v>
      </c>
      <c r="P1037" s="9">
        <v>4.1716100884075166E-3</v>
      </c>
      <c r="Q1037" s="9">
        <v>2.3728424356079451E-3</v>
      </c>
      <c r="R1037" s="9">
        <v>5.7407478280837383E-4</v>
      </c>
      <c r="S1037" s="9">
        <v>6.2765509587048877E-3</v>
      </c>
      <c r="T1037" s="9">
        <v>1.0256802786176279E-2</v>
      </c>
    </row>
    <row r="1038" spans="1:20" x14ac:dyDescent="0.25">
      <c r="A1038">
        <v>21087</v>
      </c>
      <c r="B1038" t="s">
        <v>2292</v>
      </c>
      <c r="D1038" t="s">
        <v>1049</v>
      </c>
      <c r="E1038">
        <v>11044</v>
      </c>
      <c r="F1038">
        <v>10491</v>
      </c>
      <c r="G1038">
        <v>339</v>
      </c>
      <c r="H1038">
        <v>0</v>
      </c>
      <c r="I1038">
        <v>37</v>
      </c>
      <c r="J1038">
        <v>0</v>
      </c>
      <c r="K1038">
        <v>0</v>
      </c>
      <c r="L1038">
        <v>177</v>
      </c>
      <c r="M1038" s="12">
        <v>94.992756247736338</v>
      </c>
      <c r="N1038" s="12">
        <v>5.0072437522636726</v>
      </c>
      <c r="O1038" s="9">
        <v>3.0695400217312568E-2</v>
      </c>
      <c r="P1038" s="9">
        <v>0</v>
      </c>
      <c r="Q1038" s="9">
        <v>3.3502354219485694E-3</v>
      </c>
      <c r="R1038" s="9">
        <v>0</v>
      </c>
      <c r="S1038" s="9">
        <v>0</v>
      </c>
      <c r="T1038" s="9">
        <v>1.6026801883375588E-2</v>
      </c>
    </row>
    <row r="1039" spans="1:20" x14ac:dyDescent="0.25">
      <c r="A1039">
        <v>21089</v>
      </c>
      <c r="B1039" t="s">
        <v>2293</v>
      </c>
      <c r="D1039" t="s">
        <v>1049</v>
      </c>
      <c r="E1039">
        <v>36012</v>
      </c>
      <c r="F1039">
        <v>34914</v>
      </c>
      <c r="G1039">
        <v>286</v>
      </c>
      <c r="H1039">
        <v>25</v>
      </c>
      <c r="I1039">
        <v>137</v>
      </c>
      <c r="J1039">
        <v>0</v>
      </c>
      <c r="K1039">
        <v>121</v>
      </c>
      <c r="L1039">
        <v>529</v>
      </c>
      <c r="M1039" s="12">
        <v>96.951016327890699</v>
      </c>
      <c r="N1039" s="12">
        <v>3.0489836721092969</v>
      </c>
      <c r="O1039" s="9">
        <v>7.9417971787182056E-3</v>
      </c>
      <c r="P1039" s="9">
        <v>6.9421304009774517E-4</v>
      </c>
      <c r="Q1039" s="9">
        <v>3.8042874597356436E-3</v>
      </c>
      <c r="R1039" s="9">
        <v>0</v>
      </c>
      <c r="S1039" s="9">
        <v>3.3599911140730866E-3</v>
      </c>
      <c r="T1039" s="9">
        <v>1.4689547928468289E-2</v>
      </c>
    </row>
    <row r="1040" spans="1:20" x14ac:dyDescent="0.25">
      <c r="A1040">
        <v>21091</v>
      </c>
      <c r="B1040" t="s">
        <v>2294</v>
      </c>
      <c r="D1040" t="s">
        <v>1049</v>
      </c>
      <c r="E1040">
        <v>8700</v>
      </c>
      <c r="F1040">
        <v>8408</v>
      </c>
      <c r="G1040">
        <v>121</v>
      </c>
      <c r="H1040">
        <v>11</v>
      </c>
      <c r="I1040">
        <v>55</v>
      </c>
      <c r="J1040">
        <v>0</v>
      </c>
      <c r="K1040">
        <v>0</v>
      </c>
      <c r="L1040">
        <v>105</v>
      </c>
      <c r="M1040" s="12">
        <v>96.643678160919549</v>
      </c>
      <c r="N1040" s="12">
        <v>3.3563218390804597</v>
      </c>
      <c r="O1040" s="9">
        <v>1.3908045977011495E-2</v>
      </c>
      <c r="P1040" s="9">
        <v>1.264367816091954E-3</v>
      </c>
      <c r="Q1040" s="9">
        <v>6.32183908045977E-3</v>
      </c>
      <c r="R1040" s="9">
        <v>0</v>
      </c>
      <c r="S1040" s="9">
        <v>0</v>
      </c>
      <c r="T1040" s="9">
        <v>1.2068965517241379E-2</v>
      </c>
    </row>
    <row r="1041" spans="1:20" x14ac:dyDescent="0.25">
      <c r="A1041">
        <v>21093</v>
      </c>
      <c r="B1041" t="s">
        <v>2295</v>
      </c>
      <c r="D1041" t="s">
        <v>1049</v>
      </c>
      <c r="E1041">
        <v>107699</v>
      </c>
      <c r="F1041">
        <v>85878</v>
      </c>
      <c r="G1041">
        <v>12451</v>
      </c>
      <c r="H1041">
        <v>282</v>
      </c>
      <c r="I1041">
        <v>2200</v>
      </c>
      <c r="J1041">
        <v>326</v>
      </c>
      <c r="K1041">
        <v>1358</v>
      </c>
      <c r="L1041">
        <v>5204</v>
      </c>
      <c r="M1041" s="12">
        <v>79.738901939665169</v>
      </c>
      <c r="N1041" s="12">
        <v>20.261098060334824</v>
      </c>
      <c r="O1041" s="9">
        <v>0.11560924428267672</v>
      </c>
      <c r="P1041" s="9">
        <v>2.6184087131728242E-3</v>
      </c>
      <c r="Q1041" s="9">
        <v>2.0427302017660329E-2</v>
      </c>
      <c r="R1041" s="9">
        <v>3.0269547535260307E-3</v>
      </c>
      <c r="S1041" s="9">
        <v>1.2609216427264877E-2</v>
      </c>
      <c r="T1041" s="9">
        <v>4.8319854409047437E-2</v>
      </c>
    </row>
    <row r="1042" spans="1:20" x14ac:dyDescent="0.25">
      <c r="A1042">
        <v>21095</v>
      </c>
      <c r="B1042" t="s">
        <v>2296</v>
      </c>
      <c r="D1042" t="s">
        <v>1049</v>
      </c>
      <c r="E1042">
        <v>27548</v>
      </c>
      <c r="F1042">
        <v>26291</v>
      </c>
      <c r="G1042">
        <v>724</v>
      </c>
      <c r="H1042">
        <v>24</v>
      </c>
      <c r="I1042">
        <v>115</v>
      </c>
      <c r="J1042">
        <v>0</v>
      </c>
      <c r="K1042">
        <v>108</v>
      </c>
      <c r="L1042">
        <v>286</v>
      </c>
      <c r="M1042" s="12">
        <v>95.437055321620448</v>
      </c>
      <c r="N1042" s="12">
        <v>4.562944678379556</v>
      </c>
      <c r="O1042" s="9">
        <v>2.6281399738638012E-2</v>
      </c>
      <c r="P1042" s="9">
        <v>8.7120662117032093E-4</v>
      </c>
      <c r="Q1042" s="9">
        <v>4.1745317264411212E-3</v>
      </c>
      <c r="R1042" s="9">
        <v>0</v>
      </c>
      <c r="S1042" s="9">
        <v>3.9204297952664443E-3</v>
      </c>
      <c r="T1042" s="9">
        <v>1.0381878902279658E-2</v>
      </c>
    </row>
    <row r="1043" spans="1:20" x14ac:dyDescent="0.25">
      <c r="A1043">
        <v>21097</v>
      </c>
      <c r="B1043" t="s">
        <v>2297</v>
      </c>
      <c r="D1043" t="s">
        <v>1049</v>
      </c>
      <c r="E1043">
        <v>18630</v>
      </c>
      <c r="F1043">
        <v>17710</v>
      </c>
      <c r="G1043">
        <v>319</v>
      </c>
      <c r="H1043">
        <v>0</v>
      </c>
      <c r="I1043">
        <v>0</v>
      </c>
      <c r="J1043">
        <v>0</v>
      </c>
      <c r="K1043">
        <v>183</v>
      </c>
      <c r="L1043">
        <v>418</v>
      </c>
      <c r="M1043" s="12">
        <v>95.061728395061735</v>
      </c>
      <c r="N1043" s="12">
        <v>4.9382716049382713</v>
      </c>
      <c r="O1043" s="9">
        <v>1.7122920021470745E-2</v>
      </c>
      <c r="P1043" s="9">
        <v>0</v>
      </c>
      <c r="Q1043" s="9">
        <v>0</v>
      </c>
      <c r="R1043" s="9">
        <v>0</v>
      </c>
      <c r="S1043" s="9">
        <v>9.8228663446054756E-3</v>
      </c>
      <c r="T1043" s="9">
        <v>2.2436929683306496E-2</v>
      </c>
    </row>
    <row r="1044" spans="1:20" x14ac:dyDescent="0.25">
      <c r="A1044">
        <v>21099</v>
      </c>
      <c r="B1044" t="s">
        <v>2298</v>
      </c>
      <c r="D1044" t="s">
        <v>1049</v>
      </c>
      <c r="E1044">
        <v>18531</v>
      </c>
      <c r="F1044">
        <v>17255</v>
      </c>
      <c r="G1044">
        <v>801</v>
      </c>
      <c r="H1044">
        <v>80</v>
      </c>
      <c r="I1044">
        <v>87</v>
      </c>
      <c r="J1044">
        <v>4</v>
      </c>
      <c r="K1044">
        <v>73</v>
      </c>
      <c r="L1044">
        <v>231</v>
      </c>
      <c r="M1044" s="12">
        <v>93.114241001564949</v>
      </c>
      <c r="N1044" s="12">
        <v>6.8857589984350547</v>
      </c>
      <c r="O1044" s="9">
        <v>4.3224866440019424E-2</v>
      </c>
      <c r="P1044" s="9">
        <v>4.3170902811505048E-3</v>
      </c>
      <c r="Q1044" s="9">
        <v>4.6948356807511738E-3</v>
      </c>
      <c r="R1044" s="9">
        <v>2.1585451405752522E-4</v>
      </c>
      <c r="S1044" s="9">
        <v>3.9393448815498357E-3</v>
      </c>
      <c r="T1044" s="9">
        <v>1.2465598186822082E-2</v>
      </c>
    </row>
    <row r="1045" spans="1:20" x14ac:dyDescent="0.25">
      <c r="A1045">
        <v>21101</v>
      </c>
      <c r="B1045" t="s">
        <v>2299</v>
      </c>
      <c r="D1045" t="s">
        <v>1049</v>
      </c>
      <c r="E1045">
        <v>46252</v>
      </c>
      <c r="F1045">
        <v>40907</v>
      </c>
      <c r="G1045">
        <v>3339</v>
      </c>
      <c r="H1045">
        <v>70</v>
      </c>
      <c r="I1045">
        <v>180</v>
      </c>
      <c r="J1045">
        <v>0</v>
      </c>
      <c r="K1045">
        <v>451</v>
      </c>
      <c r="L1045">
        <v>1305</v>
      </c>
      <c r="M1045" s="12">
        <v>88.443742973276827</v>
      </c>
      <c r="N1045" s="12">
        <v>11.556257026723168</v>
      </c>
      <c r="O1045" s="9">
        <v>7.219147280117616E-2</v>
      </c>
      <c r="P1045" s="9">
        <v>1.5134480671106115E-3</v>
      </c>
      <c r="Q1045" s="9">
        <v>3.8917236011415724E-3</v>
      </c>
      <c r="R1045" s="9">
        <v>0</v>
      </c>
      <c r="S1045" s="9">
        <v>9.7509296895269392E-3</v>
      </c>
      <c r="T1045" s="9">
        <v>2.8214996108276397E-2</v>
      </c>
    </row>
    <row r="1046" spans="1:20" x14ac:dyDescent="0.25">
      <c r="A1046">
        <v>21103</v>
      </c>
      <c r="B1046" t="s">
        <v>2300</v>
      </c>
      <c r="D1046" t="s">
        <v>1049</v>
      </c>
      <c r="E1046">
        <v>15677</v>
      </c>
      <c r="F1046">
        <v>14572</v>
      </c>
      <c r="G1046">
        <v>555</v>
      </c>
      <c r="H1046">
        <v>45</v>
      </c>
      <c r="I1046">
        <v>11</v>
      </c>
      <c r="J1046">
        <v>17</v>
      </c>
      <c r="K1046">
        <v>291</v>
      </c>
      <c r="L1046">
        <v>186</v>
      </c>
      <c r="M1046" s="12">
        <v>92.951457549276</v>
      </c>
      <c r="N1046" s="12">
        <v>7.0485424507239909</v>
      </c>
      <c r="O1046" s="9">
        <v>3.5402181539835431E-2</v>
      </c>
      <c r="P1046" s="9">
        <v>2.8704471518785483E-3</v>
      </c>
      <c r="Q1046" s="9">
        <v>7.0166485934808961E-4</v>
      </c>
      <c r="R1046" s="9">
        <v>1.0843911462652294E-3</v>
      </c>
      <c r="S1046" s="9">
        <v>1.856222491548128E-2</v>
      </c>
      <c r="T1046" s="9">
        <v>1.1864514894431332E-2</v>
      </c>
    </row>
    <row r="1047" spans="1:20" x14ac:dyDescent="0.25">
      <c r="A1047">
        <v>21105</v>
      </c>
      <c r="B1047" t="s">
        <v>2301</v>
      </c>
      <c r="D1047" t="s">
        <v>1049</v>
      </c>
      <c r="E1047">
        <v>4625</v>
      </c>
      <c r="F1047">
        <v>4058</v>
      </c>
      <c r="G1047">
        <v>401</v>
      </c>
      <c r="H1047">
        <v>14</v>
      </c>
      <c r="I1047">
        <v>15</v>
      </c>
      <c r="J1047">
        <v>0</v>
      </c>
      <c r="K1047">
        <v>16</v>
      </c>
      <c r="L1047">
        <v>121</v>
      </c>
      <c r="M1047" s="12">
        <v>87.74054054054055</v>
      </c>
      <c r="N1047" s="12">
        <v>12.25945945945946</v>
      </c>
      <c r="O1047" s="9">
        <v>8.6702702702702708E-2</v>
      </c>
      <c r="P1047" s="9">
        <v>3.0270270270270272E-3</v>
      </c>
      <c r="Q1047" s="9">
        <v>3.2432432432432431E-3</v>
      </c>
      <c r="R1047" s="9">
        <v>0</v>
      </c>
      <c r="S1047" s="9">
        <v>3.4594594594594594E-3</v>
      </c>
      <c r="T1047" s="9">
        <v>2.6162162162162161E-2</v>
      </c>
    </row>
    <row r="1048" spans="1:20" x14ac:dyDescent="0.25">
      <c r="A1048">
        <v>21107</v>
      </c>
      <c r="B1048" t="s">
        <v>2302</v>
      </c>
      <c r="D1048" t="s">
        <v>1049</v>
      </c>
      <c r="E1048">
        <v>45985</v>
      </c>
      <c r="F1048">
        <v>41400</v>
      </c>
      <c r="G1048">
        <v>2874</v>
      </c>
      <c r="H1048">
        <v>152</v>
      </c>
      <c r="I1048">
        <v>251</v>
      </c>
      <c r="J1048">
        <v>0</v>
      </c>
      <c r="K1048">
        <v>221</v>
      </c>
      <c r="L1048">
        <v>1087</v>
      </c>
      <c r="M1048" s="12">
        <v>90.029357399151905</v>
      </c>
      <c r="N1048" s="12">
        <v>9.9706426008481017</v>
      </c>
      <c r="O1048" s="9">
        <v>6.2498640861150374E-2</v>
      </c>
      <c r="P1048" s="9">
        <v>3.3054256822877023E-3</v>
      </c>
      <c r="Q1048" s="9">
        <v>5.4583016200935091E-3</v>
      </c>
      <c r="R1048" s="9">
        <v>0</v>
      </c>
      <c r="S1048" s="9">
        <v>4.8059149722735678E-3</v>
      </c>
      <c r="T1048" s="9">
        <v>2.3638142872675873E-2</v>
      </c>
    </row>
    <row r="1049" spans="1:20" x14ac:dyDescent="0.25">
      <c r="A1049">
        <v>21109</v>
      </c>
      <c r="B1049" t="s">
        <v>2303</v>
      </c>
      <c r="D1049" t="s">
        <v>1049</v>
      </c>
      <c r="E1049">
        <v>13369</v>
      </c>
      <c r="F1049">
        <v>13283</v>
      </c>
      <c r="G1049">
        <v>16</v>
      </c>
      <c r="H1049">
        <v>3</v>
      </c>
      <c r="I1049">
        <v>0</v>
      </c>
      <c r="J1049">
        <v>0</v>
      </c>
      <c r="K1049">
        <v>0</v>
      </c>
      <c r="L1049">
        <v>67</v>
      </c>
      <c r="M1049" s="12">
        <v>99.356720771935073</v>
      </c>
      <c r="N1049" s="12">
        <v>0.64327922806492632</v>
      </c>
      <c r="O1049" s="9">
        <v>1.1967985638417233E-3</v>
      </c>
      <c r="P1049" s="9">
        <v>2.2439973072032313E-4</v>
      </c>
      <c r="Q1049" s="9">
        <v>0</v>
      </c>
      <c r="R1049" s="9">
        <v>0</v>
      </c>
      <c r="S1049" s="9">
        <v>0</v>
      </c>
      <c r="T1049" s="9">
        <v>5.011593986087217E-3</v>
      </c>
    </row>
    <row r="1050" spans="1:20" x14ac:dyDescent="0.25">
      <c r="A1050">
        <v>21111</v>
      </c>
      <c r="B1050" t="s">
        <v>2304</v>
      </c>
      <c r="D1050" t="s">
        <v>1049</v>
      </c>
      <c r="E1050">
        <v>764378</v>
      </c>
      <c r="F1050">
        <v>552798</v>
      </c>
      <c r="G1050">
        <v>162364</v>
      </c>
      <c r="H1050">
        <v>1092</v>
      </c>
      <c r="I1050">
        <v>20376</v>
      </c>
      <c r="J1050">
        <v>376</v>
      </c>
      <c r="K1050">
        <v>5866</v>
      </c>
      <c r="L1050">
        <v>21506</v>
      </c>
      <c r="M1050" s="12">
        <v>72.319977812024945</v>
      </c>
      <c r="N1050" s="12">
        <v>27.680022187975062</v>
      </c>
      <c r="O1050" s="9">
        <v>0.21241323010343049</v>
      </c>
      <c r="P1050" s="9">
        <v>1.4286125451020307E-3</v>
      </c>
      <c r="Q1050" s="9">
        <v>2.6656968149266463E-2</v>
      </c>
      <c r="R1050" s="9">
        <v>4.9190322065784207E-4</v>
      </c>
      <c r="S1050" s="9">
        <v>7.6742135435609081E-3</v>
      </c>
      <c r="T1050" s="9">
        <v>2.8135294317732849E-2</v>
      </c>
    </row>
    <row r="1051" spans="1:20" x14ac:dyDescent="0.25">
      <c r="A1051">
        <v>21113</v>
      </c>
      <c r="B1051" t="s">
        <v>2305</v>
      </c>
      <c r="D1051" t="s">
        <v>1049</v>
      </c>
      <c r="E1051">
        <v>51667</v>
      </c>
      <c r="F1051">
        <v>47493</v>
      </c>
      <c r="G1051">
        <v>2031</v>
      </c>
      <c r="H1051">
        <v>300</v>
      </c>
      <c r="I1051">
        <v>719</v>
      </c>
      <c r="J1051">
        <v>4</v>
      </c>
      <c r="K1051">
        <v>173</v>
      </c>
      <c r="L1051">
        <v>947</v>
      </c>
      <c r="M1051" s="12">
        <v>91.921342442951982</v>
      </c>
      <c r="N1051" s="12">
        <v>8.0786575570480181</v>
      </c>
      <c r="O1051" s="9">
        <v>3.930942381016897E-2</v>
      </c>
      <c r="P1051" s="9">
        <v>5.8064141521667603E-3</v>
      </c>
      <c r="Q1051" s="9">
        <v>1.3916039251359669E-2</v>
      </c>
      <c r="R1051" s="9">
        <v>7.7418855362223471E-5</v>
      </c>
      <c r="S1051" s="9">
        <v>3.348365494416165E-3</v>
      </c>
      <c r="T1051" s="9">
        <v>1.8328914007006408E-2</v>
      </c>
    </row>
    <row r="1052" spans="1:20" x14ac:dyDescent="0.25">
      <c r="A1052">
        <v>21115</v>
      </c>
      <c r="B1052" t="s">
        <v>2306</v>
      </c>
      <c r="D1052" t="s">
        <v>1049</v>
      </c>
      <c r="E1052">
        <v>23064</v>
      </c>
      <c r="F1052">
        <v>22501</v>
      </c>
      <c r="G1052">
        <v>116</v>
      </c>
      <c r="H1052">
        <v>12</v>
      </c>
      <c r="I1052">
        <v>266</v>
      </c>
      <c r="J1052">
        <v>0</v>
      </c>
      <c r="K1052">
        <v>24</v>
      </c>
      <c r="L1052">
        <v>145</v>
      </c>
      <c r="M1052" s="12">
        <v>97.558966354491844</v>
      </c>
      <c r="N1052" s="12">
        <v>2.4410336455081514</v>
      </c>
      <c r="O1052" s="9">
        <v>5.0294831772459241E-3</v>
      </c>
      <c r="P1052" s="9">
        <v>5.2029136316337154E-4</v>
      </c>
      <c r="Q1052" s="9">
        <v>1.1533125216788068E-2</v>
      </c>
      <c r="R1052" s="9">
        <v>0</v>
      </c>
      <c r="S1052" s="9">
        <v>1.0405827263267431E-3</v>
      </c>
      <c r="T1052" s="9">
        <v>6.2868539715574051E-3</v>
      </c>
    </row>
    <row r="1053" spans="1:20" x14ac:dyDescent="0.25">
      <c r="A1053">
        <v>21117</v>
      </c>
      <c r="B1053" t="s">
        <v>2307</v>
      </c>
      <c r="D1053" t="s">
        <v>1049</v>
      </c>
      <c r="E1053">
        <v>163987</v>
      </c>
      <c r="F1053">
        <v>148291</v>
      </c>
      <c r="G1053">
        <v>7250</v>
      </c>
      <c r="H1053">
        <v>183</v>
      </c>
      <c r="I1053">
        <v>2057</v>
      </c>
      <c r="J1053">
        <v>76</v>
      </c>
      <c r="K1053">
        <v>2074</v>
      </c>
      <c r="L1053">
        <v>4056</v>
      </c>
      <c r="M1053" s="12">
        <v>90.428509576978669</v>
      </c>
      <c r="N1053" s="12">
        <v>9.571490423021336</v>
      </c>
      <c r="O1053" s="9">
        <v>4.4210821589516239E-2</v>
      </c>
      <c r="P1053" s="9">
        <v>1.1159421173629618E-3</v>
      </c>
      <c r="Q1053" s="9">
        <v>1.2543677242708263E-2</v>
      </c>
      <c r="R1053" s="9">
        <v>4.6345137114527373E-4</v>
      </c>
      <c r="S1053" s="9">
        <v>1.2647343996780233E-2</v>
      </c>
      <c r="T1053" s="9">
        <v>2.4733667912700395E-2</v>
      </c>
    </row>
    <row r="1054" spans="1:20" x14ac:dyDescent="0.25">
      <c r="A1054">
        <v>21119</v>
      </c>
      <c r="B1054" t="s">
        <v>2308</v>
      </c>
      <c r="D1054" t="s">
        <v>1049</v>
      </c>
      <c r="E1054">
        <v>15690</v>
      </c>
      <c r="F1054">
        <v>15368</v>
      </c>
      <c r="G1054">
        <v>64</v>
      </c>
      <c r="H1054">
        <v>2</v>
      </c>
      <c r="I1054">
        <v>15</v>
      </c>
      <c r="J1054">
        <v>16</v>
      </c>
      <c r="K1054">
        <v>3</v>
      </c>
      <c r="L1054">
        <v>222</v>
      </c>
      <c r="M1054" s="12">
        <v>97.94773741236456</v>
      </c>
      <c r="N1054" s="12">
        <v>2.0522625876354366</v>
      </c>
      <c r="O1054" s="9">
        <v>4.079031230082855E-3</v>
      </c>
      <c r="P1054" s="9">
        <v>1.2746972594008922E-4</v>
      </c>
      <c r="Q1054" s="9">
        <v>9.5602294455066918E-4</v>
      </c>
      <c r="R1054" s="9">
        <v>1.0197578075207138E-3</v>
      </c>
      <c r="S1054" s="9">
        <v>1.9120458891013384E-4</v>
      </c>
      <c r="T1054" s="9">
        <v>1.4149139579349905E-2</v>
      </c>
    </row>
    <row r="1055" spans="1:20" x14ac:dyDescent="0.25">
      <c r="A1055">
        <v>21121</v>
      </c>
      <c r="B1055" t="s">
        <v>2309</v>
      </c>
      <c r="D1055" t="s">
        <v>1049</v>
      </c>
      <c r="E1055">
        <v>31424</v>
      </c>
      <c r="F1055">
        <v>30478</v>
      </c>
      <c r="G1055">
        <v>391</v>
      </c>
      <c r="H1055">
        <v>174</v>
      </c>
      <c r="I1055">
        <v>122</v>
      </c>
      <c r="J1055">
        <v>0</v>
      </c>
      <c r="K1055">
        <v>3</v>
      </c>
      <c r="L1055">
        <v>256</v>
      </c>
      <c r="M1055" s="12">
        <v>96.989562118126273</v>
      </c>
      <c r="N1055" s="12">
        <v>3.010437881873727</v>
      </c>
      <c r="O1055" s="9">
        <v>1.2442718940936863E-2</v>
      </c>
      <c r="P1055" s="9">
        <v>5.5371690427698577E-3</v>
      </c>
      <c r="Q1055" s="9">
        <v>3.8823828920570265E-3</v>
      </c>
      <c r="R1055" s="9">
        <v>0</v>
      </c>
      <c r="S1055" s="9">
        <v>9.5468431771894091E-5</v>
      </c>
      <c r="T1055" s="9">
        <v>8.1466395112016286E-3</v>
      </c>
    </row>
    <row r="1056" spans="1:20" x14ac:dyDescent="0.25">
      <c r="A1056">
        <v>21123</v>
      </c>
      <c r="B1056" t="s">
        <v>2310</v>
      </c>
      <c r="D1056" t="s">
        <v>1049</v>
      </c>
      <c r="E1056">
        <v>14102</v>
      </c>
      <c r="F1056">
        <v>13074</v>
      </c>
      <c r="G1056">
        <v>511</v>
      </c>
      <c r="H1056">
        <v>14</v>
      </c>
      <c r="I1056">
        <v>48</v>
      </c>
      <c r="J1056">
        <v>0</v>
      </c>
      <c r="K1056">
        <v>242</v>
      </c>
      <c r="L1056">
        <v>213</v>
      </c>
      <c r="M1056" s="12">
        <v>92.710253864700036</v>
      </c>
      <c r="N1056" s="12">
        <v>7.2897461352999571</v>
      </c>
      <c r="O1056" s="9">
        <v>3.6235994894341227E-2</v>
      </c>
      <c r="P1056" s="9">
        <v>9.9276698340660893E-4</v>
      </c>
      <c r="Q1056" s="9">
        <v>3.403772514536945E-3</v>
      </c>
      <c r="R1056" s="9">
        <v>0</v>
      </c>
      <c r="S1056" s="9">
        <v>1.7160686427457099E-2</v>
      </c>
      <c r="T1056" s="9">
        <v>1.5104240533257695E-2</v>
      </c>
    </row>
    <row r="1057" spans="1:20" x14ac:dyDescent="0.25">
      <c r="A1057">
        <v>21125</v>
      </c>
      <c r="B1057" t="s">
        <v>2311</v>
      </c>
      <c r="D1057" t="s">
        <v>1049</v>
      </c>
      <c r="E1057">
        <v>59901</v>
      </c>
      <c r="F1057">
        <v>58146</v>
      </c>
      <c r="G1057">
        <v>423</v>
      </c>
      <c r="H1057">
        <v>305</v>
      </c>
      <c r="I1057">
        <v>326</v>
      </c>
      <c r="J1057">
        <v>0</v>
      </c>
      <c r="K1057">
        <v>35</v>
      </c>
      <c r="L1057">
        <v>666</v>
      </c>
      <c r="M1057" s="12">
        <v>97.070165773526313</v>
      </c>
      <c r="N1057" s="12">
        <v>2.9298342264736816</v>
      </c>
      <c r="O1057" s="9">
        <v>7.0616517253468221E-3</v>
      </c>
      <c r="P1057" s="9">
        <v>5.0917346955810421E-3</v>
      </c>
      <c r="Q1057" s="9">
        <v>5.4423131500308843E-3</v>
      </c>
      <c r="R1057" s="9">
        <v>0</v>
      </c>
      <c r="S1057" s="9">
        <v>5.8429742408307042E-4</v>
      </c>
      <c r="T1057" s="9">
        <v>1.1118345269694997E-2</v>
      </c>
    </row>
    <row r="1058" spans="1:20" x14ac:dyDescent="0.25">
      <c r="A1058">
        <v>21127</v>
      </c>
      <c r="B1058" t="s">
        <v>2312</v>
      </c>
      <c r="D1058" t="s">
        <v>1049</v>
      </c>
      <c r="E1058">
        <v>15844</v>
      </c>
      <c r="F1058">
        <v>15491</v>
      </c>
      <c r="G1058">
        <v>59</v>
      </c>
      <c r="H1058">
        <v>6</v>
      </c>
      <c r="I1058">
        <v>70</v>
      </c>
      <c r="J1058">
        <v>0</v>
      </c>
      <c r="K1058">
        <v>6</v>
      </c>
      <c r="L1058">
        <v>212</v>
      </c>
      <c r="M1058" s="12">
        <v>97.772027265841956</v>
      </c>
      <c r="N1058" s="12">
        <v>2.2279727341580409</v>
      </c>
      <c r="O1058" s="9">
        <v>3.7238071194142892E-3</v>
      </c>
      <c r="P1058" s="9">
        <v>3.786922494319616E-4</v>
      </c>
      <c r="Q1058" s="9">
        <v>4.418076243372886E-3</v>
      </c>
      <c r="R1058" s="9">
        <v>0</v>
      </c>
      <c r="S1058" s="9">
        <v>3.786922494319616E-4</v>
      </c>
      <c r="T1058" s="9">
        <v>1.3380459479929311E-2</v>
      </c>
    </row>
    <row r="1059" spans="1:20" x14ac:dyDescent="0.25">
      <c r="A1059">
        <v>21129</v>
      </c>
      <c r="B1059" t="s">
        <v>2313</v>
      </c>
      <c r="D1059" t="s">
        <v>1049</v>
      </c>
      <c r="E1059">
        <v>6717</v>
      </c>
      <c r="F1059">
        <v>6537</v>
      </c>
      <c r="G1059">
        <v>85</v>
      </c>
      <c r="H1059">
        <v>22</v>
      </c>
      <c r="I1059">
        <v>35</v>
      </c>
      <c r="J1059">
        <v>0</v>
      </c>
      <c r="K1059">
        <v>0</v>
      </c>
      <c r="L1059">
        <v>38</v>
      </c>
      <c r="M1059" s="12">
        <v>97.320232246538623</v>
      </c>
      <c r="N1059" s="12">
        <v>2.6797677534613666</v>
      </c>
      <c r="O1059" s="9">
        <v>1.2654458835789787E-2</v>
      </c>
      <c r="P1059" s="9">
        <v>3.2752716986750039E-3</v>
      </c>
      <c r="Q1059" s="9">
        <v>5.210659520619324E-3</v>
      </c>
      <c r="R1059" s="9">
        <v>0</v>
      </c>
      <c r="S1059" s="9">
        <v>0</v>
      </c>
      <c r="T1059" s="9">
        <v>5.6572874795295519E-3</v>
      </c>
    </row>
    <row r="1060" spans="1:20" x14ac:dyDescent="0.25">
      <c r="A1060">
        <v>21131</v>
      </c>
      <c r="B1060" t="s">
        <v>2314</v>
      </c>
      <c r="D1060" t="s">
        <v>1049</v>
      </c>
      <c r="E1060">
        <v>10648</v>
      </c>
      <c r="F1060">
        <v>10410</v>
      </c>
      <c r="G1060">
        <v>13</v>
      </c>
      <c r="H1060">
        <v>0</v>
      </c>
      <c r="I1060">
        <v>42</v>
      </c>
      <c r="J1060">
        <v>0</v>
      </c>
      <c r="K1060">
        <v>75</v>
      </c>
      <c r="L1060">
        <v>108</v>
      </c>
      <c r="M1060" s="12">
        <v>97.764838467317801</v>
      </c>
      <c r="N1060" s="12">
        <v>2.2351615326821941</v>
      </c>
      <c r="O1060" s="9">
        <v>1.220886551465064E-3</v>
      </c>
      <c r="P1060" s="9">
        <v>0</v>
      </c>
      <c r="Q1060" s="9">
        <v>3.9444027047332835E-3</v>
      </c>
      <c r="R1060" s="9">
        <v>0</v>
      </c>
      <c r="S1060" s="9">
        <v>7.0435762584522919E-3</v>
      </c>
      <c r="T1060" s="9">
        <v>1.01427498121713E-2</v>
      </c>
    </row>
    <row r="1061" spans="1:20" x14ac:dyDescent="0.25">
      <c r="A1061">
        <v>21133</v>
      </c>
      <c r="B1061" t="s">
        <v>2315</v>
      </c>
      <c r="D1061" t="s">
        <v>1049</v>
      </c>
      <c r="E1061">
        <v>23011</v>
      </c>
      <c r="F1061">
        <v>22600</v>
      </c>
      <c r="G1061">
        <v>67</v>
      </c>
      <c r="H1061">
        <v>43</v>
      </c>
      <c r="I1061">
        <v>57</v>
      </c>
      <c r="J1061">
        <v>0</v>
      </c>
      <c r="K1061">
        <v>25</v>
      </c>
      <c r="L1061">
        <v>219</v>
      </c>
      <c r="M1061" s="12">
        <v>98.213897701099469</v>
      </c>
      <c r="N1061" s="12">
        <v>1.7861022989005257</v>
      </c>
      <c r="O1061" s="9">
        <v>2.9116509495458695E-3</v>
      </c>
      <c r="P1061" s="9">
        <v>1.8686715049324237E-3</v>
      </c>
      <c r="Q1061" s="9">
        <v>2.4770761809569338E-3</v>
      </c>
      <c r="R1061" s="9">
        <v>0</v>
      </c>
      <c r="S1061" s="9">
        <v>1.0864369214723393E-3</v>
      </c>
      <c r="T1061" s="9">
        <v>9.5171874320976926E-3</v>
      </c>
    </row>
    <row r="1062" spans="1:20" x14ac:dyDescent="0.25">
      <c r="A1062">
        <v>21135</v>
      </c>
      <c r="B1062" t="s">
        <v>2316</v>
      </c>
      <c r="D1062" t="s">
        <v>1049</v>
      </c>
      <c r="E1062">
        <v>13565</v>
      </c>
      <c r="F1062">
        <v>13279</v>
      </c>
      <c r="G1062">
        <v>54</v>
      </c>
      <c r="H1062">
        <v>111</v>
      </c>
      <c r="I1062">
        <v>15</v>
      </c>
      <c r="J1062">
        <v>0</v>
      </c>
      <c r="K1062">
        <v>0</v>
      </c>
      <c r="L1062">
        <v>106</v>
      </c>
      <c r="M1062" s="12">
        <v>97.891632878732025</v>
      </c>
      <c r="N1062" s="12">
        <v>2.1083671212679693</v>
      </c>
      <c r="O1062" s="9">
        <v>3.9808330261702912E-3</v>
      </c>
      <c r="P1062" s="9">
        <v>8.1828234426833766E-3</v>
      </c>
      <c r="Q1062" s="9">
        <v>1.1057869517139699E-3</v>
      </c>
      <c r="R1062" s="9">
        <v>0</v>
      </c>
      <c r="S1062" s="9">
        <v>0</v>
      </c>
      <c r="T1062" s="9">
        <v>7.814227792112053E-3</v>
      </c>
    </row>
    <row r="1063" spans="1:20" x14ac:dyDescent="0.25">
      <c r="A1063">
        <v>21137</v>
      </c>
      <c r="B1063" t="s">
        <v>2317</v>
      </c>
      <c r="D1063" t="s">
        <v>1049</v>
      </c>
      <c r="E1063">
        <v>24413</v>
      </c>
      <c r="F1063">
        <v>23163</v>
      </c>
      <c r="G1063">
        <v>531</v>
      </c>
      <c r="H1063">
        <v>39</v>
      </c>
      <c r="I1063">
        <v>4</v>
      </c>
      <c r="J1063">
        <v>5</v>
      </c>
      <c r="K1063">
        <v>82</v>
      </c>
      <c r="L1063">
        <v>589</v>
      </c>
      <c r="M1063" s="12">
        <v>94.879777167902347</v>
      </c>
      <c r="N1063" s="12">
        <v>5.1202228320976522</v>
      </c>
      <c r="O1063" s="9">
        <v>2.1750706590750828E-2</v>
      </c>
      <c r="P1063" s="9">
        <v>1.5975095236144678E-3</v>
      </c>
      <c r="Q1063" s="9">
        <v>1.638471306271249E-4</v>
      </c>
      <c r="R1063" s="9">
        <v>2.0480891328390611E-4</v>
      </c>
      <c r="S1063" s="9">
        <v>3.3588661778560605E-3</v>
      </c>
      <c r="T1063" s="9">
        <v>2.4126489984844141E-2</v>
      </c>
    </row>
    <row r="1064" spans="1:20" x14ac:dyDescent="0.25">
      <c r="A1064">
        <v>21139</v>
      </c>
      <c r="B1064" t="s">
        <v>2318</v>
      </c>
      <c r="D1064" t="s">
        <v>1049</v>
      </c>
      <c r="E1064">
        <v>9288</v>
      </c>
      <c r="F1064">
        <v>9044</v>
      </c>
      <c r="G1064">
        <v>17</v>
      </c>
      <c r="H1064">
        <v>17</v>
      </c>
      <c r="I1064">
        <v>17</v>
      </c>
      <c r="J1064">
        <v>2</v>
      </c>
      <c r="K1064">
        <v>1</v>
      </c>
      <c r="L1064">
        <v>190</v>
      </c>
      <c r="M1064" s="12">
        <v>97.372954349698531</v>
      </c>
      <c r="N1064" s="12">
        <v>2.6270456503014641</v>
      </c>
      <c r="O1064" s="9">
        <v>1.8303186907838072E-3</v>
      </c>
      <c r="P1064" s="9">
        <v>1.8303186907838072E-3</v>
      </c>
      <c r="Q1064" s="9">
        <v>1.8303186907838072E-3</v>
      </c>
      <c r="R1064" s="9">
        <v>2.1533161068044789E-4</v>
      </c>
      <c r="S1064" s="9">
        <v>1.0766580534022394E-4</v>
      </c>
      <c r="T1064" s="9">
        <v>2.0456503014642548E-2</v>
      </c>
    </row>
    <row r="1065" spans="1:20" x14ac:dyDescent="0.25">
      <c r="A1065">
        <v>21141</v>
      </c>
      <c r="B1065" t="s">
        <v>2319</v>
      </c>
      <c r="D1065" t="s">
        <v>1049</v>
      </c>
      <c r="E1065">
        <v>26847</v>
      </c>
      <c r="F1065">
        <v>24294</v>
      </c>
      <c r="G1065">
        <v>1685</v>
      </c>
      <c r="H1065">
        <v>48</v>
      </c>
      <c r="I1065">
        <v>38</v>
      </c>
      <c r="J1065">
        <v>1</v>
      </c>
      <c r="K1065">
        <v>229</v>
      </c>
      <c r="L1065">
        <v>552</v>
      </c>
      <c r="M1065" s="12">
        <v>90.490557604201584</v>
      </c>
      <c r="N1065" s="12">
        <v>9.5094423957984127</v>
      </c>
      <c r="O1065" s="9">
        <v>6.2763064774462696E-2</v>
      </c>
      <c r="P1065" s="9">
        <v>1.7879092636048722E-3</v>
      </c>
      <c r="Q1065" s="9">
        <v>1.4154281670205238E-3</v>
      </c>
      <c r="R1065" s="9">
        <v>3.7248109658434832E-5</v>
      </c>
      <c r="S1065" s="9">
        <v>8.5298171117815774E-3</v>
      </c>
      <c r="T1065" s="9">
        <v>2.056095653145603E-2</v>
      </c>
    </row>
    <row r="1066" spans="1:20" x14ac:dyDescent="0.25">
      <c r="A1066">
        <v>21143</v>
      </c>
      <c r="B1066" t="s">
        <v>2320</v>
      </c>
      <c r="D1066" t="s">
        <v>1049</v>
      </c>
      <c r="E1066">
        <v>8268</v>
      </c>
      <c r="F1066">
        <v>7590</v>
      </c>
      <c r="G1066">
        <v>445</v>
      </c>
      <c r="H1066">
        <v>43</v>
      </c>
      <c r="I1066">
        <v>41</v>
      </c>
      <c r="J1066">
        <v>0</v>
      </c>
      <c r="K1066">
        <v>22</v>
      </c>
      <c r="L1066">
        <v>127</v>
      </c>
      <c r="M1066" s="12">
        <v>91.799709724238028</v>
      </c>
      <c r="N1066" s="12">
        <v>8.200290275761974</v>
      </c>
      <c r="O1066" s="9">
        <v>5.382196419932269E-2</v>
      </c>
      <c r="P1066" s="9">
        <v>5.2007740686985972E-3</v>
      </c>
      <c r="Q1066" s="9">
        <v>4.9588776003870339E-3</v>
      </c>
      <c r="R1066" s="9">
        <v>0</v>
      </c>
      <c r="S1066" s="9">
        <v>2.660861151427189E-3</v>
      </c>
      <c r="T1066" s="9">
        <v>1.5360425737784228E-2</v>
      </c>
    </row>
    <row r="1067" spans="1:20" x14ac:dyDescent="0.25">
      <c r="A1067">
        <v>21145</v>
      </c>
      <c r="B1067" t="s">
        <v>2321</v>
      </c>
      <c r="D1067" t="s">
        <v>1049</v>
      </c>
      <c r="E1067">
        <v>65285</v>
      </c>
      <c r="F1067">
        <v>55686</v>
      </c>
      <c r="G1067">
        <v>7247</v>
      </c>
      <c r="H1067">
        <v>162</v>
      </c>
      <c r="I1067">
        <v>487</v>
      </c>
      <c r="J1067">
        <v>32</v>
      </c>
      <c r="K1067">
        <v>274</v>
      </c>
      <c r="L1067">
        <v>1397</v>
      </c>
      <c r="M1067" s="12">
        <v>85.296775675882657</v>
      </c>
      <c r="N1067" s="12">
        <v>14.703224324117331</v>
      </c>
      <c r="O1067" s="9">
        <v>0.11100559087079727</v>
      </c>
      <c r="P1067" s="9">
        <v>2.4814275867350846E-3</v>
      </c>
      <c r="Q1067" s="9">
        <v>7.4596002144443592E-3</v>
      </c>
      <c r="R1067" s="9">
        <v>4.9015853565137469E-4</v>
      </c>
      <c r="S1067" s="9">
        <v>4.1969824615148959E-3</v>
      </c>
      <c r="T1067" s="9">
        <v>2.1398483572030329E-2</v>
      </c>
    </row>
    <row r="1068" spans="1:20" x14ac:dyDescent="0.25">
      <c r="A1068">
        <v>21147</v>
      </c>
      <c r="B1068" t="s">
        <v>2322</v>
      </c>
      <c r="D1068" t="s">
        <v>1049</v>
      </c>
      <c r="E1068">
        <v>17748</v>
      </c>
      <c r="F1068">
        <v>16098</v>
      </c>
      <c r="G1068">
        <v>982</v>
      </c>
      <c r="H1068">
        <v>137</v>
      </c>
      <c r="I1068">
        <v>43</v>
      </c>
      <c r="J1068">
        <v>0</v>
      </c>
      <c r="K1068">
        <v>108</v>
      </c>
      <c r="L1068">
        <v>380</v>
      </c>
      <c r="M1068" s="12">
        <v>90.703177822853277</v>
      </c>
      <c r="N1068" s="12">
        <v>9.296822177146721</v>
      </c>
      <c r="O1068" s="9">
        <v>5.5330178048230788E-2</v>
      </c>
      <c r="P1068" s="9">
        <v>7.719179625873338E-3</v>
      </c>
      <c r="Q1068" s="9">
        <v>2.4228082037412667E-3</v>
      </c>
      <c r="R1068" s="9">
        <v>0</v>
      </c>
      <c r="S1068" s="9">
        <v>6.0851926977687626E-3</v>
      </c>
      <c r="T1068" s="9">
        <v>2.1410863195853055E-2</v>
      </c>
    </row>
    <row r="1069" spans="1:20" x14ac:dyDescent="0.25">
      <c r="A1069">
        <v>21149</v>
      </c>
      <c r="B1069" t="s">
        <v>2323</v>
      </c>
      <c r="D1069" t="s">
        <v>1049</v>
      </c>
      <c r="E1069">
        <v>9361</v>
      </c>
      <c r="F1069">
        <v>9123</v>
      </c>
      <c r="G1069">
        <v>31</v>
      </c>
      <c r="H1069">
        <v>16</v>
      </c>
      <c r="I1069">
        <v>53</v>
      </c>
      <c r="J1069">
        <v>0</v>
      </c>
      <c r="K1069">
        <v>9</v>
      </c>
      <c r="L1069">
        <v>129</v>
      </c>
      <c r="M1069" s="12">
        <v>97.457536587971376</v>
      </c>
      <c r="N1069" s="12">
        <v>2.5424634120286291</v>
      </c>
      <c r="O1069" s="9">
        <v>3.3116120072641812E-3</v>
      </c>
      <c r="P1069" s="9">
        <v>1.7092191005234484E-3</v>
      </c>
      <c r="Q1069" s="9">
        <v>5.6617882704839226E-3</v>
      </c>
      <c r="R1069" s="9">
        <v>0</v>
      </c>
      <c r="S1069" s="9">
        <v>9.6143574404443973E-4</v>
      </c>
      <c r="T1069" s="9">
        <v>1.3780578997970302E-2</v>
      </c>
    </row>
    <row r="1070" spans="1:20" x14ac:dyDescent="0.25">
      <c r="A1070">
        <v>21151</v>
      </c>
      <c r="B1070" t="s">
        <v>2324</v>
      </c>
      <c r="D1070" t="s">
        <v>1049</v>
      </c>
      <c r="E1070">
        <v>88376</v>
      </c>
      <c r="F1070">
        <v>80999</v>
      </c>
      <c r="G1070">
        <v>3843</v>
      </c>
      <c r="H1070">
        <v>232</v>
      </c>
      <c r="I1070">
        <v>783</v>
      </c>
      <c r="J1070">
        <v>41</v>
      </c>
      <c r="K1070">
        <v>469</v>
      </c>
      <c r="L1070">
        <v>2009</v>
      </c>
      <c r="M1070" s="12">
        <v>91.652711143296827</v>
      </c>
      <c r="N1070" s="12">
        <v>8.3472888567031784</v>
      </c>
      <c r="O1070" s="9">
        <v>4.3484656467819315E-2</v>
      </c>
      <c r="P1070" s="9">
        <v>2.6251470987598445E-3</v>
      </c>
      <c r="Q1070" s="9">
        <v>8.859871458314475E-3</v>
      </c>
      <c r="R1070" s="9">
        <v>4.6392685797048971E-4</v>
      </c>
      <c r="S1070" s="9">
        <v>5.3068706436136511E-3</v>
      </c>
      <c r="T1070" s="9">
        <v>2.2732416040553996E-2</v>
      </c>
    </row>
    <row r="1071" spans="1:20" x14ac:dyDescent="0.25">
      <c r="A1071">
        <v>21153</v>
      </c>
      <c r="B1071" t="s">
        <v>2325</v>
      </c>
      <c r="D1071" t="s">
        <v>1049</v>
      </c>
      <c r="E1071">
        <v>12783</v>
      </c>
      <c r="F1071">
        <v>12776</v>
      </c>
      <c r="G1071">
        <v>3</v>
      </c>
      <c r="H1071">
        <v>4</v>
      </c>
      <c r="I1071">
        <v>0</v>
      </c>
      <c r="J1071">
        <v>0</v>
      </c>
      <c r="K1071">
        <v>0</v>
      </c>
      <c r="L1071">
        <v>0</v>
      </c>
      <c r="M1071" s="12">
        <v>99.945239771571607</v>
      </c>
      <c r="N1071" s="12">
        <v>5.4760228428381449E-2</v>
      </c>
      <c r="O1071" s="9">
        <v>2.3468669326449191E-4</v>
      </c>
      <c r="P1071" s="9">
        <v>3.1291559101932255E-4</v>
      </c>
      <c r="Q1071" s="9">
        <v>0</v>
      </c>
      <c r="R1071" s="9">
        <v>0</v>
      </c>
      <c r="S1071" s="9">
        <v>0</v>
      </c>
      <c r="T1071" s="9">
        <v>0</v>
      </c>
    </row>
    <row r="1072" spans="1:20" x14ac:dyDescent="0.25">
      <c r="A1072">
        <v>21155</v>
      </c>
      <c r="B1072" t="s">
        <v>2326</v>
      </c>
      <c r="D1072" t="s">
        <v>1049</v>
      </c>
      <c r="E1072">
        <v>19335</v>
      </c>
      <c r="F1072">
        <v>17242</v>
      </c>
      <c r="G1072">
        <v>1644</v>
      </c>
      <c r="H1072">
        <v>1</v>
      </c>
      <c r="I1072">
        <v>54</v>
      </c>
      <c r="J1072">
        <v>0</v>
      </c>
      <c r="K1072">
        <v>182</v>
      </c>
      <c r="L1072">
        <v>212</v>
      </c>
      <c r="M1072" s="12">
        <v>89.175071114559088</v>
      </c>
      <c r="N1072" s="12">
        <v>10.82492888544091</v>
      </c>
      <c r="O1072" s="9">
        <v>8.502715283165245E-2</v>
      </c>
      <c r="P1072" s="9">
        <v>5.1719679337988102E-5</v>
      </c>
      <c r="Q1072" s="9">
        <v>2.7928626842513575E-3</v>
      </c>
      <c r="R1072" s="9">
        <v>0</v>
      </c>
      <c r="S1072" s="9">
        <v>9.4129816395138351E-3</v>
      </c>
      <c r="T1072" s="9">
        <v>1.0964572019653477E-2</v>
      </c>
    </row>
    <row r="1073" spans="1:20" x14ac:dyDescent="0.25">
      <c r="A1073">
        <v>21157</v>
      </c>
      <c r="B1073" t="s">
        <v>2327</v>
      </c>
      <c r="D1073" t="s">
        <v>1049</v>
      </c>
      <c r="E1073">
        <v>31177</v>
      </c>
      <c r="F1073">
        <v>30482</v>
      </c>
      <c r="G1073">
        <v>178</v>
      </c>
      <c r="H1073">
        <v>39</v>
      </c>
      <c r="I1073">
        <v>128</v>
      </c>
      <c r="J1073">
        <v>0</v>
      </c>
      <c r="K1073">
        <v>37</v>
      </c>
      <c r="L1073">
        <v>313</v>
      </c>
      <c r="M1073" s="12">
        <v>97.77079257144689</v>
      </c>
      <c r="N1073" s="12">
        <v>2.2292074285530998</v>
      </c>
      <c r="O1073" s="9">
        <v>5.7093370112582991E-3</v>
      </c>
      <c r="P1073" s="9">
        <v>1.2509221541520993E-3</v>
      </c>
      <c r="Q1073" s="9">
        <v>4.1055906597812488E-3</v>
      </c>
      <c r="R1073" s="9">
        <v>0</v>
      </c>
      <c r="S1073" s="9">
        <v>1.1867723000930173E-3</v>
      </c>
      <c r="T1073" s="9">
        <v>1.0039452160246336E-2</v>
      </c>
    </row>
    <row r="1074" spans="1:20" x14ac:dyDescent="0.25">
      <c r="A1074">
        <v>21159</v>
      </c>
      <c r="B1074" t="s">
        <v>2328</v>
      </c>
      <c r="D1074" t="s">
        <v>1049</v>
      </c>
      <c r="E1074">
        <v>12175</v>
      </c>
      <c r="F1074">
        <v>11397</v>
      </c>
      <c r="G1074">
        <v>606</v>
      </c>
      <c r="H1074">
        <v>9</v>
      </c>
      <c r="I1074">
        <v>0</v>
      </c>
      <c r="J1074">
        <v>8</v>
      </c>
      <c r="K1074">
        <v>8</v>
      </c>
      <c r="L1074">
        <v>147</v>
      </c>
      <c r="M1074" s="12">
        <v>93.609856262833674</v>
      </c>
      <c r="N1074" s="12">
        <v>6.3901437371663246</v>
      </c>
      <c r="O1074" s="9">
        <v>4.9774127310061603E-2</v>
      </c>
      <c r="P1074" s="9">
        <v>7.3921971252566732E-4</v>
      </c>
      <c r="Q1074" s="9">
        <v>0</v>
      </c>
      <c r="R1074" s="9">
        <v>6.5708418891170426E-4</v>
      </c>
      <c r="S1074" s="9">
        <v>6.5708418891170426E-4</v>
      </c>
      <c r="T1074" s="9">
        <v>1.2073921971252568E-2</v>
      </c>
    </row>
    <row r="1075" spans="1:20" x14ac:dyDescent="0.25">
      <c r="A1075">
        <v>21161</v>
      </c>
      <c r="B1075" t="s">
        <v>2329</v>
      </c>
      <c r="D1075" t="s">
        <v>1049</v>
      </c>
      <c r="E1075">
        <v>17167</v>
      </c>
      <c r="F1075">
        <v>15473</v>
      </c>
      <c r="G1075">
        <v>1003</v>
      </c>
      <c r="H1075">
        <v>5</v>
      </c>
      <c r="I1075">
        <v>116</v>
      </c>
      <c r="J1075">
        <v>0</v>
      </c>
      <c r="K1075">
        <v>16</v>
      </c>
      <c r="L1075">
        <v>554</v>
      </c>
      <c r="M1075" s="12">
        <v>90.132230442127337</v>
      </c>
      <c r="N1075" s="12">
        <v>9.8677695578726627</v>
      </c>
      <c r="O1075" s="9">
        <v>5.8426049979612045E-2</v>
      </c>
      <c r="P1075" s="9">
        <v>2.9125648045669016E-4</v>
      </c>
      <c r="Q1075" s="9">
        <v>6.7571503465952117E-3</v>
      </c>
      <c r="R1075" s="9">
        <v>0</v>
      </c>
      <c r="S1075" s="9">
        <v>9.3202073746140855E-4</v>
      </c>
      <c r="T1075" s="9">
        <v>3.2271218034601271E-2</v>
      </c>
    </row>
    <row r="1076" spans="1:20" x14ac:dyDescent="0.25">
      <c r="A1076">
        <v>21163</v>
      </c>
      <c r="B1076" t="s">
        <v>2330</v>
      </c>
      <c r="D1076" t="s">
        <v>1049</v>
      </c>
      <c r="E1076">
        <v>28452</v>
      </c>
      <c r="F1076">
        <v>26198</v>
      </c>
      <c r="G1076">
        <v>946</v>
      </c>
      <c r="H1076">
        <v>220</v>
      </c>
      <c r="I1076">
        <v>168</v>
      </c>
      <c r="J1076">
        <v>0</v>
      </c>
      <c r="K1076">
        <v>123</v>
      </c>
      <c r="L1076">
        <v>797</v>
      </c>
      <c r="M1076" s="12">
        <v>92.07788556164769</v>
      </c>
      <c r="N1076" s="12">
        <v>7.9221144383523123</v>
      </c>
      <c r="O1076" s="9">
        <v>3.324898073949107E-2</v>
      </c>
      <c r="P1076" s="9">
        <v>7.7323211022072265E-3</v>
      </c>
      <c r="Q1076" s="9">
        <v>5.9046815689582453E-3</v>
      </c>
      <c r="R1076" s="9">
        <v>0</v>
      </c>
      <c r="S1076" s="9">
        <v>4.3230704344158584E-3</v>
      </c>
      <c r="T1076" s="9">
        <v>2.8012090538450725E-2</v>
      </c>
    </row>
    <row r="1077" spans="1:20" x14ac:dyDescent="0.25">
      <c r="A1077">
        <v>21165</v>
      </c>
      <c r="B1077" t="s">
        <v>2331</v>
      </c>
      <c r="D1077" t="s">
        <v>1049</v>
      </c>
      <c r="E1077">
        <v>6381</v>
      </c>
      <c r="F1077">
        <v>6294</v>
      </c>
      <c r="G1077">
        <v>4</v>
      </c>
      <c r="H1077">
        <v>0</v>
      </c>
      <c r="I1077">
        <v>21</v>
      </c>
      <c r="J1077">
        <v>0</v>
      </c>
      <c r="K1077">
        <v>1</v>
      </c>
      <c r="L1077">
        <v>61</v>
      </c>
      <c r="M1077" s="12">
        <v>98.636577338975087</v>
      </c>
      <c r="N1077" s="12">
        <v>1.3634226610249176</v>
      </c>
      <c r="O1077" s="9">
        <v>6.2686099357467482E-4</v>
      </c>
      <c r="P1077" s="9">
        <v>0</v>
      </c>
      <c r="Q1077" s="9">
        <v>3.2910202162670429E-3</v>
      </c>
      <c r="R1077" s="9">
        <v>0</v>
      </c>
      <c r="S1077" s="9">
        <v>1.567152483936687E-4</v>
      </c>
      <c r="T1077" s="9">
        <v>9.5596301520137917E-3</v>
      </c>
    </row>
    <row r="1078" spans="1:20" x14ac:dyDescent="0.25">
      <c r="A1078">
        <v>21167</v>
      </c>
      <c r="B1078" t="s">
        <v>2332</v>
      </c>
      <c r="D1078" t="s">
        <v>1049</v>
      </c>
      <c r="E1078">
        <v>21378</v>
      </c>
      <c r="F1078">
        <v>19752</v>
      </c>
      <c r="G1078">
        <v>877</v>
      </c>
      <c r="H1078">
        <v>46</v>
      </c>
      <c r="I1078">
        <v>142</v>
      </c>
      <c r="J1078">
        <v>0</v>
      </c>
      <c r="K1078">
        <v>274</v>
      </c>
      <c r="L1078">
        <v>287</v>
      </c>
      <c r="M1078" s="12">
        <v>92.394049957900648</v>
      </c>
      <c r="N1078" s="12">
        <v>7.6059500420993551</v>
      </c>
      <c r="O1078" s="9">
        <v>4.1023482084385818E-2</v>
      </c>
      <c r="P1078" s="9">
        <v>2.1517447843577508E-3</v>
      </c>
      <c r="Q1078" s="9">
        <v>6.642342595191318E-3</v>
      </c>
      <c r="R1078" s="9">
        <v>0</v>
      </c>
      <c r="S1078" s="9">
        <v>1.2816914585087474E-2</v>
      </c>
      <c r="T1078" s="9">
        <v>1.3425016371971186E-2</v>
      </c>
    </row>
    <row r="1079" spans="1:20" x14ac:dyDescent="0.25">
      <c r="A1079">
        <v>21169</v>
      </c>
      <c r="B1079" t="s">
        <v>2333</v>
      </c>
      <c r="D1079" t="s">
        <v>1049</v>
      </c>
      <c r="E1079">
        <v>9990</v>
      </c>
      <c r="F1079">
        <v>9622</v>
      </c>
      <c r="G1079">
        <v>71</v>
      </c>
      <c r="H1079">
        <v>17</v>
      </c>
      <c r="I1079">
        <v>49</v>
      </c>
      <c r="J1079">
        <v>0</v>
      </c>
      <c r="K1079">
        <v>31</v>
      </c>
      <c r="L1079">
        <v>200</v>
      </c>
      <c r="M1079" s="12">
        <v>96.316316316316318</v>
      </c>
      <c r="N1079" s="12">
        <v>3.6836836836836833</v>
      </c>
      <c r="O1079" s="9">
        <v>7.1071071071071067E-3</v>
      </c>
      <c r="P1079" s="9">
        <v>1.7017017017017016E-3</v>
      </c>
      <c r="Q1079" s="9">
        <v>4.9049049049049052E-3</v>
      </c>
      <c r="R1079" s="9">
        <v>0</v>
      </c>
      <c r="S1079" s="9">
        <v>3.1031031031031032E-3</v>
      </c>
      <c r="T1079" s="9">
        <v>2.002002002002002E-2</v>
      </c>
    </row>
    <row r="1080" spans="1:20" x14ac:dyDescent="0.25">
      <c r="A1080">
        <v>21171</v>
      </c>
      <c r="B1080" t="s">
        <v>2334</v>
      </c>
      <c r="D1080" t="s">
        <v>1049</v>
      </c>
      <c r="E1080">
        <v>10645</v>
      </c>
      <c r="F1080">
        <v>10201</v>
      </c>
      <c r="G1080">
        <v>274</v>
      </c>
      <c r="H1080">
        <v>3</v>
      </c>
      <c r="I1080">
        <v>20</v>
      </c>
      <c r="J1080">
        <v>8</v>
      </c>
      <c r="K1080">
        <v>66</v>
      </c>
      <c r="L1080">
        <v>73</v>
      </c>
      <c r="M1080" s="12">
        <v>95.829027712541105</v>
      </c>
      <c r="N1080" s="12">
        <v>4.170972287458901</v>
      </c>
      <c r="O1080" s="9">
        <v>2.5739783936120243E-2</v>
      </c>
      <c r="P1080" s="9">
        <v>2.8182245185533113E-4</v>
      </c>
      <c r="Q1080" s="9">
        <v>1.8788163457022077E-3</v>
      </c>
      <c r="R1080" s="9">
        <v>7.5152653828088306E-4</v>
      </c>
      <c r="S1080" s="9">
        <v>6.2000939408172855E-3</v>
      </c>
      <c r="T1080" s="9">
        <v>6.8576796618130577E-3</v>
      </c>
    </row>
    <row r="1081" spans="1:20" x14ac:dyDescent="0.25">
      <c r="A1081">
        <v>21173</v>
      </c>
      <c r="B1081" t="s">
        <v>2335</v>
      </c>
      <c r="D1081" t="s">
        <v>1049</v>
      </c>
      <c r="E1081">
        <v>27550</v>
      </c>
      <c r="F1081">
        <v>26023</v>
      </c>
      <c r="G1081">
        <v>789</v>
      </c>
      <c r="H1081">
        <v>82</v>
      </c>
      <c r="I1081">
        <v>7</v>
      </c>
      <c r="J1081">
        <v>28</v>
      </c>
      <c r="K1081">
        <v>253</v>
      </c>
      <c r="L1081">
        <v>368</v>
      </c>
      <c r="M1081" s="12">
        <v>94.457350272232304</v>
      </c>
      <c r="N1081" s="12">
        <v>5.5426497277676949</v>
      </c>
      <c r="O1081" s="9">
        <v>2.8638838475499091E-2</v>
      </c>
      <c r="P1081" s="9">
        <v>2.9764065335753176E-3</v>
      </c>
      <c r="Q1081" s="9">
        <v>2.5408348457350274E-4</v>
      </c>
      <c r="R1081" s="9">
        <v>1.016333938294011E-3</v>
      </c>
      <c r="S1081" s="9">
        <v>9.1833030852994553E-3</v>
      </c>
      <c r="T1081" s="9">
        <v>1.3357531760435571E-2</v>
      </c>
    </row>
    <row r="1082" spans="1:20" x14ac:dyDescent="0.25">
      <c r="A1082">
        <v>21175</v>
      </c>
      <c r="B1082" t="s">
        <v>2336</v>
      </c>
      <c r="D1082" t="s">
        <v>1049</v>
      </c>
      <c r="E1082">
        <v>13281</v>
      </c>
      <c r="F1082">
        <v>12488</v>
      </c>
      <c r="G1082">
        <v>438</v>
      </c>
      <c r="H1082">
        <v>7</v>
      </c>
      <c r="I1082">
        <v>87</v>
      </c>
      <c r="J1082">
        <v>0</v>
      </c>
      <c r="K1082">
        <v>37</v>
      </c>
      <c r="L1082">
        <v>224</v>
      </c>
      <c r="M1082" s="12">
        <v>94.029064076500262</v>
      </c>
      <c r="N1082" s="12">
        <v>5.9709359234997361</v>
      </c>
      <c r="O1082" s="9">
        <v>3.2979444318951889E-2</v>
      </c>
      <c r="P1082" s="9">
        <v>5.2706874482343199E-4</v>
      </c>
      <c r="Q1082" s="9">
        <v>6.5507115428055113E-3</v>
      </c>
      <c r="R1082" s="9">
        <v>0</v>
      </c>
      <c r="S1082" s="9">
        <v>2.785934794066712E-3</v>
      </c>
      <c r="T1082" s="9">
        <v>1.6866199834349824E-2</v>
      </c>
    </row>
    <row r="1083" spans="1:20" x14ac:dyDescent="0.25">
      <c r="A1083">
        <v>21177</v>
      </c>
      <c r="B1083" t="s">
        <v>2337</v>
      </c>
      <c r="D1083" t="s">
        <v>1049</v>
      </c>
      <c r="E1083">
        <v>31153</v>
      </c>
      <c r="F1083">
        <v>28845</v>
      </c>
      <c r="G1083">
        <v>1516</v>
      </c>
      <c r="H1083">
        <v>76</v>
      </c>
      <c r="I1083">
        <v>71</v>
      </c>
      <c r="J1083">
        <v>7</v>
      </c>
      <c r="K1083">
        <v>98</v>
      </c>
      <c r="L1083">
        <v>540</v>
      </c>
      <c r="M1083" s="12">
        <v>92.591403717137993</v>
      </c>
      <c r="N1083" s="12">
        <v>7.4085962828620042</v>
      </c>
      <c r="O1083" s="9">
        <v>4.8663050107533787E-2</v>
      </c>
      <c r="P1083" s="9">
        <v>2.439572432831509E-3</v>
      </c>
      <c r="Q1083" s="9">
        <v>2.2790742464610151E-3</v>
      </c>
      <c r="R1083" s="9">
        <v>2.2469746091869161E-4</v>
      </c>
      <c r="S1083" s="9">
        <v>3.1457644528616827E-3</v>
      </c>
      <c r="T1083" s="9">
        <v>1.7333804128013355E-2</v>
      </c>
    </row>
    <row r="1084" spans="1:20" x14ac:dyDescent="0.25">
      <c r="A1084">
        <v>21179</v>
      </c>
      <c r="B1084" t="s">
        <v>2338</v>
      </c>
      <c r="D1084" t="s">
        <v>1049</v>
      </c>
      <c r="E1084">
        <v>45131</v>
      </c>
      <c r="F1084">
        <v>41383</v>
      </c>
      <c r="G1084">
        <v>2386</v>
      </c>
      <c r="H1084">
        <v>50</v>
      </c>
      <c r="I1084">
        <v>165</v>
      </c>
      <c r="J1084">
        <v>0</v>
      </c>
      <c r="K1084">
        <v>367</v>
      </c>
      <c r="L1084">
        <v>780</v>
      </c>
      <c r="M1084" s="12">
        <v>91.695287053244996</v>
      </c>
      <c r="N1084" s="12">
        <v>8.3047129467550018</v>
      </c>
      <c r="O1084" s="9">
        <v>5.286831667811482E-2</v>
      </c>
      <c r="P1084" s="9">
        <v>1.1078859320644346E-3</v>
      </c>
      <c r="Q1084" s="9">
        <v>3.6560235758126341E-3</v>
      </c>
      <c r="R1084" s="9">
        <v>0</v>
      </c>
      <c r="S1084" s="9">
        <v>8.1318827413529495E-3</v>
      </c>
      <c r="T1084" s="9">
        <v>1.7283020540205179E-2</v>
      </c>
    </row>
    <row r="1085" spans="1:20" x14ac:dyDescent="0.25">
      <c r="A1085">
        <v>21181</v>
      </c>
      <c r="B1085" t="s">
        <v>2339</v>
      </c>
      <c r="D1085" t="s">
        <v>1049</v>
      </c>
      <c r="E1085">
        <v>7061</v>
      </c>
      <c r="F1085">
        <v>6821</v>
      </c>
      <c r="G1085">
        <v>93</v>
      </c>
      <c r="H1085">
        <v>16</v>
      </c>
      <c r="I1085">
        <v>0</v>
      </c>
      <c r="J1085">
        <v>0</v>
      </c>
      <c r="K1085">
        <v>48</v>
      </c>
      <c r="L1085">
        <v>83</v>
      </c>
      <c r="M1085" s="12">
        <v>96.601048010196848</v>
      </c>
      <c r="N1085" s="12">
        <v>3.3989519898031442</v>
      </c>
      <c r="O1085" s="9">
        <v>1.3170938960487183E-2</v>
      </c>
      <c r="P1085" s="9">
        <v>2.2659679932020959E-3</v>
      </c>
      <c r="Q1085" s="9">
        <v>0</v>
      </c>
      <c r="R1085" s="9">
        <v>0</v>
      </c>
      <c r="S1085" s="9">
        <v>6.7979039796062877E-3</v>
      </c>
      <c r="T1085" s="9">
        <v>1.1754708964735874E-2</v>
      </c>
    </row>
    <row r="1086" spans="1:20" x14ac:dyDescent="0.25">
      <c r="A1086">
        <v>21183</v>
      </c>
      <c r="B1086" t="s">
        <v>2340</v>
      </c>
      <c r="D1086" t="s">
        <v>1049</v>
      </c>
      <c r="E1086">
        <v>24062</v>
      </c>
      <c r="F1086">
        <v>23162</v>
      </c>
      <c r="G1086">
        <v>489</v>
      </c>
      <c r="H1086">
        <v>8</v>
      </c>
      <c r="I1086">
        <v>72</v>
      </c>
      <c r="J1086">
        <v>0</v>
      </c>
      <c r="K1086">
        <v>110</v>
      </c>
      <c r="L1086">
        <v>221</v>
      </c>
      <c r="M1086" s="12">
        <v>96.259662538442356</v>
      </c>
      <c r="N1086" s="12">
        <v>3.7403374615576426</v>
      </c>
      <c r="O1086" s="9">
        <v>2.0322500207796527E-2</v>
      </c>
      <c r="P1086" s="9">
        <v>3.3247444102734602E-4</v>
      </c>
      <c r="Q1086" s="9">
        <v>2.992269969246114E-3</v>
      </c>
      <c r="R1086" s="9">
        <v>0</v>
      </c>
      <c r="S1086" s="9">
        <v>4.5715235641260081E-3</v>
      </c>
      <c r="T1086" s="9">
        <v>9.1846064333804336E-3</v>
      </c>
    </row>
    <row r="1087" spans="1:20" x14ac:dyDescent="0.25">
      <c r="A1087">
        <v>21185</v>
      </c>
      <c r="B1087" t="s">
        <v>2341</v>
      </c>
      <c r="D1087" t="s">
        <v>1049</v>
      </c>
      <c r="E1087">
        <v>64633</v>
      </c>
      <c r="F1087">
        <v>58856</v>
      </c>
      <c r="G1087">
        <v>2405</v>
      </c>
      <c r="H1087">
        <v>127</v>
      </c>
      <c r="I1087">
        <v>932</v>
      </c>
      <c r="J1087">
        <v>35</v>
      </c>
      <c r="K1087">
        <v>576</v>
      </c>
      <c r="L1087">
        <v>1702</v>
      </c>
      <c r="M1087" s="12">
        <v>91.06184147416954</v>
      </c>
      <c r="N1087" s="12">
        <v>8.9381585258304579</v>
      </c>
      <c r="O1087" s="9">
        <v>3.7210093914873205E-2</v>
      </c>
      <c r="P1087" s="9">
        <v>1.9649405102656536E-3</v>
      </c>
      <c r="Q1087" s="9">
        <v>1.4419878390295978E-2</v>
      </c>
      <c r="R1087" s="9">
        <v>5.4151903826218809E-4</v>
      </c>
      <c r="S1087" s="9">
        <v>8.9118561725434371E-3</v>
      </c>
      <c r="T1087" s="9">
        <v>2.6333297232064116E-2</v>
      </c>
    </row>
    <row r="1088" spans="1:20" x14ac:dyDescent="0.25">
      <c r="A1088">
        <v>21187</v>
      </c>
      <c r="B1088" t="s">
        <v>2342</v>
      </c>
      <c r="D1088" t="s">
        <v>1049</v>
      </c>
      <c r="E1088">
        <v>10686</v>
      </c>
      <c r="F1088">
        <v>10241</v>
      </c>
      <c r="G1088">
        <v>191</v>
      </c>
      <c r="H1088">
        <v>27</v>
      </c>
      <c r="I1088">
        <v>0</v>
      </c>
      <c r="J1088">
        <v>10</v>
      </c>
      <c r="K1088">
        <v>178</v>
      </c>
      <c r="L1088">
        <v>39</v>
      </c>
      <c r="M1088" s="12">
        <v>95.835672842972102</v>
      </c>
      <c r="N1088" s="12">
        <v>4.1643271570278868</v>
      </c>
      <c r="O1088" s="9">
        <v>1.7873853640276997E-2</v>
      </c>
      <c r="P1088" s="9">
        <v>2.5266704098820887E-3</v>
      </c>
      <c r="Q1088" s="9">
        <v>0</v>
      </c>
      <c r="R1088" s="9">
        <v>9.3580385551188467E-4</v>
      </c>
      <c r="S1088" s="9">
        <v>1.6657308628111548E-2</v>
      </c>
      <c r="T1088" s="9">
        <v>3.6496350364963502E-3</v>
      </c>
    </row>
    <row r="1089" spans="1:20" x14ac:dyDescent="0.25">
      <c r="A1089">
        <v>21189</v>
      </c>
      <c r="B1089" t="s">
        <v>2343</v>
      </c>
      <c r="D1089" t="s">
        <v>1049</v>
      </c>
      <c r="E1089">
        <v>4497</v>
      </c>
      <c r="F1089">
        <v>4261</v>
      </c>
      <c r="G1089">
        <v>184</v>
      </c>
      <c r="H1089">
        <v>15</v>
      </c>
      <c r="I1089">
        <v>0</v>
      </c>
      <c r="J1089">
        <v>0</v>
      </c>
      <c r="K1089">
        <v>23</v>
      </c>
      <c r="L1089">
        <v>14</v>
      </c>
      <c r="M1089" s="12">
        <v>94.752056926840112</v>
      </c>
      <c r="N1089" s="12">
        <v>5.2479430731598846</v>
      </c>
      <c r="O1089" s="9">
        <v>4.0916166333110966E-2</v>
      </c>
      <c r="P1089" s="9">
        <v>3.3355570380253501E-3</v>
      </c>
      <c r="Q1089" s="9">
        <v>0</v>
      </c>
      <c r="R1089" s="9">
        <v>0</v>
      </c>
      <c r="S1089" s="9">
        <v>5.1145207916388708E-3</v>
      </c>
      <c r="T1089" s="9">
        <v>3.11318656882366E-3</v>
      </c>
    </row>
    <row r="1090" spans="1:20" x14ac:dyDescent="0.25">
      <c r="A1090">
        <v>21191</v>
      </c>
      <c r="B1090" t="s">
        <v>2344</v>
      </c>
      <c r="D1090" t="s">
        <v>1049</v>
      </c>
      <c r="E1090">
        <v>14530</v>
      </c>
      <c r="F1090">
        <v>14113</v>
      </c>
      <c r="G1090">
        <v>128</v>
      </c>
      <c r="H1090">
        <v>16</v>
      </c>
      <c r="I1090">
        <v>60</v>
      </c>
      <c r="J1090">
        <v>0</v>
      </c>
      <c r="K1090">
        <v>0</v>
      </c>
      <c r="L1090">
        <v>213</v>
      </c>
      <c r="M1090" s="12">
        <v>97.130075705437022</v>
      </c>
      <c r="N1090" s="12">
        <v>2.8699242945629733</v>
      </c>
      <c r="O1090" s="9">
        <v>8.809359944941501E-3</v>
      </c>
      <c r="P1090" s="9">
        <v>1.1011699931176876E-3</v>
      </c>
      <c r="Q1090" s="9">
        <v>4.1293874741913286E-3</v>
      </c>
      <c r="R1090" s="9">
        <v>0</v>
      </c>
      <c r="S1090" s="9">
        <v>0</v>
      </c>
      <c r="T1090" s="9">
        <v>1.4659325533379215E-2</v>
      </c>
    </row>
    <row r="1091" spans="1:20" x14ac:dyDescent="0.25">
      <c r="A1091">
        <v>21193</v>
      </c>
      <c r="B1091" t="s">
        <v>2345</v>
      </c>
      <c r="D1091" t="s">
        <v>1049</v>
      </c>
      <c r="E1091">
        <v>27329</v>
      </c>
      <c r="F1091">
        <v>26303</v>
      </c>
      <c r="G1091">
        <v>429</v>
      </c>
      <c r="H1091">
        <v>36</v>
      </c>
      <c r="I1091">
        <v>237</v>
      </c>
      <c r="J1091">
        <v>97</v>
      </c>
      <c r="K1091">
        <v>35</v>
      </c>
      <c r="L1091">
        <v>192</v>
      </c>
      <c r="M1091" s="12">
        <v>96.245746276848763</v>
      </c>
      <c r="N1091" s="12">
        <v>3.7542537231512312</v>
      </c>
      <c r="O1091" s="9">
        <v>1.5697610596801932E-2</v>
      </c>
      <c r="P1091" s="9">
        <v>1.317282008123239E-3</v>
      </c>
      <c r="Q1091" s="9">
        <v>8.6721065534779897E-3</v>
      </c>
      <c r="R1091" s="9">
        <v>3.5493431885542828E-3</v>
      </c>
      <c r="S1091" s="9">
        <v>1.2806908412309268E-3</v>
      </c>
      <c r="T1091" s="9">
        <v>7.0255040433239418E-3</v>
      </c>
    </row>
    <row r="1092" spans="1:20" x14ac:dyDescent="0.25">
      <c r="A1092">
        <v>21195</v>
      </c>
      <c r="B1092" t="s">
        <v>2346</v>
      </c>
      <c r="D1092" t="s">
        <v>1049</v>
      </c>
      <c r="E1092">
        <v>61586</v>
      </c>
      <c r="F1092">
        <v>60038</v>
      </c>
      <c r="G1092">
        <v>513</v>
      </c>
      <c r="H1092">
        <v>86</v>
      </c>
      <c r="I1092">
        <v>322</v>
      </c>
      <c r="J1092">
        <v>0</v>
      </c>
      <c r="K1092">
        <v>193</v>
      </c>
      <c r="L1092">
        <v>434</v>
      </c>
      <c r="M1092" s="12">
        <v>97.486441723768394</v>
      </c>
      <c r="N1092" s="12">
        <v>2.5135582762316111</v>
      </c>
      <c r="O1092" s="9">
        <v>8.3298152177442922E-3</v>
      </c>
      <c r="P1092" s="9">
        <v>1.3964212645731172E-3</v>
      </c>
      <c r="Q1092" s="9">
        <v>5.2284610138667881E-3</v>
      </c>
      <c r="R1092" s="9">
        <v>0</v>
      </c>
      <c r="S1092" s="9">
        <v>3.1338291170071122E-3</v>
      </c>
      <c r="T1092" s="9">
        <v>7.0470561491248014E-3</v>
      </c>
    </row>
    <row r="1093" spans="1:20" x14ac:dyDescent="0.25">
      <c r="A1093">
        <v>21197</v>
      </c>
      <c r="B1093" t="s">
        <v>2347</v>
      </c>
      <c r="D1093" t="s">
        <v>1049</v>
      </c>
      <c r="E1093">
        <v>12349</v>
      </c>
      <c r="F1093">
        <v>11937</v>
      </c>
      <c r="G1093">
        <v>32</v>
      </c>
      <c r="H1093">
        <v>14</v>
      </c>
      <c r="I1093">
        <v>120</v>
      </c>
      <c r="J1093">
        <v>12</v>
      </c>
      <c r="K1093">
        <v>62</v>
      </c>
      <c r="L1093">
        <v>172</v>
      </c>
      <c r="M1093" s="12">
        <v>96.663697465381816</v>
      </c>
      <c r="N1093" s="12">
        <v>3.3363025346181878</v>
      </c>
      <c r="O1093" s="9">
        <v>2.5913029395092722E-3</v>
      </c>
      <c r="P1093" s="9">
        <v>1.1336950360353066E-3</v>
      </c>
      <c r="Q1093" s="9">
        <v>9.7173860231597707E-3</v>
      </c>
      <c r="R1093" s="9">
        <v>9.7173860231597703E-4</v>
      </c>
      <c r="S1093" s="9">
        <v>5.0206494452992145E-3</v>
      </c>
      <c r="T1093" s="9">
        <v>1.3928253299862336E-2</v>
      </c>
    </row>
    <row r="1094" spans="1:20" x14ac:dyDescent="0.25">
      <c r="A1094">
        <v>21199</v>
      </c>
      <c r="B1094" t="s">
        <v>2348</v>
      </c>
      <c r="D1094" t="s">
        <v>1049</v>
      </c>
      <c r="E1094">
        <v>63974</v>
      </c>
      <c r="F1094">
        <v>61416</v>
      </c>
      <c r="G1094">
        <v>632</v>
      </c>
      <c r="H1094">
        <v>159</v>
      </c>
      <c r="I1094">
        <v>464</v>
      </c>
      <c r="J1094">
        <v>0</v>
      </c>
      <c r="K1094">
        <v>396</v>
      </c>
      <c r="L1094">
        <v>907</v>
      </c>
      <c r="M1094" s="12">
        <v>96.001500609622653</v>
      </c>
      <c r="N1094" s="12">
        <v>3.9984993903773405</v>
      </c>
      <c r="O1094" s="9">
        <v>9.8790133491731009E-3</v>
      </c>
      <c r="P1094" s="9">
        <v>2.4853846875293089E-3</v>
      </c>
      <c r="Q1094" s="9">
        <v>7.2529465095194923E-3</v>
      </c>
      <c r="R1094" s="9">
        <v>0</v>
      </c>
      <c r="S1094" s="9">
        <v>6.1900146934692219E-3</v>
      </c>
      <c r="T1094" s="9">
        <v>1.4177634664082284E-2</v>
      </c>
    </row>
    <row r="1095" spans="1:20" x14ac:dyDescent="0.25">
      <c r="A1095">
        <v>21201</v>
      </c>
      <c r="B1095" t="s">
        <v>2349</v>
      </c>
      <c r="D1095" t="s">
        <v>1049</v>
      </c>
      <c r="E1095">
        <v>2161</v>
      </c>
      <c r="F1095">
        <v>2093</v>
      </c>
      <c r="G1095">
        <v>40</v>
      </c>
      <c r="H1095">
        <v>0</v>
      </c>
      <c r="I1095">
        <v>0</v>
      </c>
      <c r="J1095">
        <v>0</v>
      </c>
      <c r="K1095">
        <v>0</v>
      </c>
      <c r="L1095">
        <v>28</v>
      </c>
      <c r="M1095" s="12">
        <v>96.8533086534012</v>
      </c>
      <c r="N1095" s="12">
        <v>3.1466913465987969</v>
      </c>
      <c r="O1095" s="9">
        <v>1.8509949097639981E-2</v>
      </c>
      <c r="P1095" s="9">
        <v>0</v>
      </c>
      <c r="Q1095" s="9">
        <v>0</v>
      </c>
      <c r="R1095" s="9">
        <v>0</v>
      </c>
      <c r="S1095" s="9">
        <v>0</v>
      </c>
      <c r="T1095" s="9">
        <v>1.2956964368347987E-2</v>
      </c>
    </row>
    <row r="1096" spans="1:20" x14ac:dyDescent="0.25">
      <c r="A1096">
        <v>21203</v>
      </c>
      <c r="B1096" t="s">
        <v>2350</v>
      </c>
      <c r="D1096" t="s">
        <v>1049</v>
      </c>
      <c r="E1096">
        <v>16815</v>
      </c>
      <c r="F1096">
        <v>16521</v>
      </c>
      <c r="G1096">
        <v>34</v>
      </c>
      <c r="H1096">
        <v>168</v>
      </c>
      <c r="I1096">
        <v>9</v>
      </c>
      <c r="J1096">
        <v>12</v>
      </c>
      <c r="K1096">
        <v>1</v>
      </c>
      <c r="L1096">
        <v>70</v>
      </c>
      <c r="M1096" s="12">
        <v>98.251561106155222</v>
      </c>
      <c r="N1096" s="12">
        <v>1.7484388938447817</v>
      </c>
      <c r="O1096" s="9">
        <v>2.0220041629497474E-3</v>
      </c>
      <c r="P1096" s="9">
        <v>9.991079393398751E-3</v>
      </c>
      <c r="Q1096" s="9">
        <v>5.3523639607493307E-4</v>
      </c>
      <c r="R1096" s="9">
        <v>7.136485280999108E-4</v>
      </c>
      <c r="S1096" s="9">
        <v>5.9470710674992567E-5</v>
      </c>
      <c r="T1096" s="9">
        <v>4.1629497472494793E-3</v>
      </c>
    </row>
    <row r="1097" spans="1:20" x14ac:dyDescent="0.25">
      <c r="A1097">
        <v>21205</v>
      </c>
      <c r="B1097" t="s">
        <v>2351</v>
      </c>
      <c r="D1097" t="s">
        <v>1049</v>
      </c>
      <c r="E1097">
        <v>24392</v>
      </c>
      <c r="F1097">
        <v>23478</v>
      </c>
      <c r="G1097">
        <v>346</v>
      </c>
      <c r="H1097">
        <v>31</v>
      </c>
      <c r="I1097">
        <v>179</v>
      </c>
      <c r="J1097">
        <v>0</v>
      </c>
      <c r="K1097">
        <v>57</v>
      </c>
      <c r="L1097">
        <v>301</v>
      </c>
      <c r="M1097" s="12">
        <v>96.25286979337487</v>
      </c>
      <c r="N1097" s="12">
        <v>3.7471302066251231</v>
      </c>
      <c r="O1097" s="9">
        <v>1.418497868153493E-2</v>
      </c>
      <c r="P1097" s="9">
        <v>1.2709084945883896E-3</v>
      </c>
      <c r="Q1097" s="9">
        <v>7.338471630042637E-3</v>
      </c>
      <c r="R1097" s="9">
        <v>0</v>
      </c>
      <c r="S1097" s="9">
        <v>2.3368317481141359E-3</v>
      </c>
      <c r="T1097" s="9">
        <v>1.2340111511971138E-2</v>
      </c>
    </row>
    <row r="1098" spans="1:20" x14ac:dyDescent="0.25">
      <c r="A1098">
        <v>21207</v>
      </c>
      <c r="B1098" t="s">
        <v>2352</v>
      </c>
      <c r="D1098" t="s">
        <v>1049</v>
      </c>
      <c r="E1098">
        <v>17731</v>
      </c>
      <c r="F1098">
        <v>16875</v>
      </c>
      <c r="G1098">
        <v>91</v>
      </c>
      <c r="H1098">
        <v>27</v>
      </c>
      <c r="I1098">
        <v>83</v>
      </c>
      <c r="J1098">
        <v>115</v>
      </c>
      <c r="K1098">
        <v>436</v>
      </c>
      <c r="L1098">
        <v>104</v>
      </c>
      <c r="M1098" s="12">
        <v>95.172297106762173</v>
      </c>
      <c r="N1098" s="12">
        <v>4.8277028932378316</v>
      </c>
      <c r="O1098" s="9">
        <v>5.1322542439794713E-3</v>
      </c>
      <c r="P1098" s="9">
        <v>1.5227567537081947E-3</v>
      </c>
      <c r="Q1098" s="9">
        <v>4.6810670576955616E-3</v>
      </c>
      <c r="R1098" s="9">
        <v>6.4858158028311998E-3</v>
      </c>
      <c r="S1098" s="9">
        <v>2.4589701652473071E-2</v>
      </c>
      <c r="T1098" s="9">
        <v>5.8654334216908244E-3</v>
      </c>
    </row>
    <row r="1099" spans="1:20" x14ac:dyDescent="0.25">
      <c r="A1099">
        <v>21209</v>
      </c>
      <c r="B1099" t="s">
        <v>2353</v>
      </c>
      <c r="D1099" t="s">
        <v>1049</v>
      </c>
      <c r="E1099">
        <v>52322</v>
      </c>
      <c r="F1099">
        <v>46166</v>
      </c>
      <c r="G1099">
        <v>2476</v>
      </c>
      <c r="H1099">
        <v>111</v>
      </c>
      <c r="I1099">
        <v>515</v>
      </c>
      <c r="J1099">
        <v>0</v>
      </c>
      <c r="K1099">
        <v>1490</v>
      </c>
      <c r="L1099">
        <v>1564</v>
      </c>
      <c r="M1099" s="12">
        <v>88.234394709682348</v>
      </c>
      <c r="N1099" s="12">
        <v>11.765605290317648</v>
      </c>
      <c r="O1099" s="9">
        <v>4.7322350063070985E-2</v>
      </c>
      <c r="P1099" s="9">
        <v>2.1214785367531823E-3</v>
      </c>
      <c r="Q1099" s="9">
        <v>9.8428959137647643E-3</v>
      </c>
      <c r="R1099" s="9">
        <v>0</v>
      </c>
      <c r="S1099" s="9">
        <v>2.8477504682542717E-2</v>
      </c>
      <c r="T1099" s="9">
        <v>2.9891823707044837E-2</v>
      </c>
    </row>
    <row r="1100" spans="1:20" x14ac:dyDescent="0.25">
      <c r="A1100">
        <v>21211</v>
      </c>
      <c r="B1100" t="s">
        <v>2354</v>
      </c>
      <c r="D1100" t="s">
        <v>1049</v>
      </c>
      <c r="E1100">
        <v>45831</v>
      </c>
      <c r="F1100">
        <v>39978</v>
      </c>
      <c r="G1100">
        <v>3174</v>
      </c>
      <c r="H1100">
        <v>18</v>
      </c>
      <c r="I1100">
        <v>345</v>
      </c>
      <c r="J1100">
        <v>18</v>
      </c>
      <c r="K1100">
        <v>1041</v>
      </c>
      <c r="L1100">
        <v>1257</v>
      </c>
      <c r="M1100" s="12">
        <v>87.229168030372449</v>
      </c>
      <c r="N1100" s="12">
        <v>12.770831969627544</v>
      </c>
      <c r="O1100" s="9">
        <v>6.9254434771224713E-2</v>
      </c>
      <c r="P1100" s="9">
        <v>3.9274726713359951E-4</v>
      </c>
      <c r="Q1100" s="9">
        <v>7.5276559533939908E-3</v>
      </c>
      <c r="R1100" s="9">
        <v>3.9274726713359951E-4</v>
      </c>
      <c r="S1100" s="9">
        <v>2.2713883615893174E-2</v>
      </c>
      <c r="T1100" s="9">
        <v>2.7426850821496367E-2</v>
      </c>
    </row>
    <row r="1101" spans="1:20" x14ac:dyDescent="0.25">
      <c r="A1101">
        <v>21213</v>
      </c>
      <c r="B1101" t="s">
        <v>2355</v>
      </c>
      <c r="D1101" t="s">
        <v>1049</v>
      </c>
      <c r="E1101">
        <v>17881</v>
      </c>
      <c r="F1101">
        <v>15330</v>
      </c>
      <c r="G1101">
        <v>1709</v>
      </c>
      <c r="H1101">
        <v>176</v>
      </c>
      <c r="I1101">
        <v>141</v>
      </c>
      <c r="J1101">
        <v>0</v>
      </c>
      <c r="K1101">
        <v>241</v>
      </c>
      <c r="L1101">
        <v>284</v>
      </c>
      <c r="M1101" s="12">
        <v>85.733460097310001</v>
      </c>
      <c r="N1101" s="12">
        <v>14.266539902690006</v>
      </c>
      <c r="O1101" s="9">
        <v>9.5576310049773502E-2</v>
      </c>
      <c r="P1101" s="9">
        <v>9.8428499524635081E-3</v>
      </c>
      <c r="Q1101" s="9">
        <v>7.8854650187349697E-3</v>
      </c>
      <c r="R1101" s="9">
        <v>0</v>
      </c>
      <c r="S1101" s="9">
        <v>1.3477993400816509E-2</v>
      </c>
      <c r="T1101" s="9">
        <v>1.5882780605111571E-2</v>
      </c>
    </row>
    <row r="1102" spans="1:20" x14ac:dyDescent="0.25">
      <c r="A1102">
        <v>21215</v>
      </c>
      <c r="B1102" t="s">
        <v>2356</v>
      </c>
      <c r="D1102" t="s">
        <v>1049</v>
      </c>
      <c r="E1102">
        <v>18012</v>
      </c>
      <c r="F1102">
        <v>17321</v>
      </c>
      <c r="G1102">
        <v>188</v>
      </c>
      <c r="H1102">
        <v>9</v>
      </c>
      <c r="I1102">
        <v>172</v>
      </c>
      <c r="J1102">
        <v>0</v>
      </c>
      <c r="K1102">
        <v>46</v>
      </c>
      <c r="L1102">
        <v>276</v>
      </c>
      <c r="M1102" s="12">
        <v>96.163668665334228</v>
      </c>
      <c r="N1102" s="12">
        <v>3.8363313346657781</v>
      </c>
      <c r="O1102" s="9">
        <v>1.0437486120364202E-2</v>
      </c>
      <c r="P1102" s="9">
        <v>4.9966688874083945E-4</v>
      </c>
      <c r="Q1102" s="9">
        <v>9.5491894292693766E-3</v>
      </c>
      <c r="R1102" s="9">
        <v>0</v>
      </c>
      <c r="S1102" s="9">
        <v>2.5538529868976236E-3</v>
      </c>
      <c r="T1102" s="9">
        <v>1.5323117921385743E-2</v>
      </c>
    </row>
    <row r="1103" spans="1:20" x14ac:dyDescent="0.25">
      <c r="A1103">
        <v>21217</v>
      </c>
      <c r="B1103" t="s">
        <v>2357</v>
      </c>
      <c r="D1103" t="s">
        <v>1049</v>
      </c>
      <c r="E1103">
        <v>25406</v>
      </c>
      <c r="F1103">
        <v>23267</v>
      </c>
      <c r="G1103">
        <v>1195</v>
      </c>
      <c r="H1103">
        <v>0</v>
      </c>
      <c r="I1103">
        <v>249</v>
      </c>
      <c r="J1103">
        <v>0</v>
      </c>
      <c r="K1103">
        <v>61</v>
      </c>
      <c r="L1103">
        <v>634</v>
      </c>
      <c r="M1103" s="12">
        <v>91.580728961662601</v>
      </c>
      <c r="N1103" s="12">
        <v>8.419271038337401</v>
      </c>
      <c r="O1103" s="9">
        <v>4.7036133196882629E-2</v>
      </c>
      <c r="P1103" s="9">
        <v>0</v>
      </c>
      <c r="Q1103" s="9">
        <v>9.8008344485554597E-3</v>
      </c>
      <c r="R1103" s="9">
        <v>0</v>
      </c>
      <c r="S1103" s="9">
        <v>2.4010076359914979E-3</v>
      </c>
      <c r="T1103" s="9">
        <v>2.4954735101944424E-2</v>
      </c>
    </row>
    <row r="1104" spans="1:20" x14ac:dyDescent="0.25">
      <c r="A1104">
        <v>21219</v>
      </c>
      <c r="B1104" t="s">
        <v>2358</v>
      </c>
      <c r="D1104" t="s">
        <v>1049</v>
      </c>
      <c r="E1104">
        <v>12377</v>
      </c>
      <c r="F1104">
        <v>10745</v>
      </c>
      <c r="G1104">
        <v>966</v>
      </c>
      <c r="H1104">
        <v>8</v>
      </c>
      <c r="I1104">
        <v>7</v>
      </c>
      <c r="J1104">
        <v>0</v>
      </c>
      <c r="K1104">
        <v>419</v>
      </c>
      <c r="L1104">
        <v>232</v>
      </c>
      <c r="M1104" s="12">
        <v>86.814252242061883</v>
      </c>
      <c r="N1104" s="12">
        <v>13.18574775793811</v>
      </c>
      <c r="O1104" s="9">
        <v>7.8047992243677783E-2</v>
      </c>
      <c r="P1104" s="9">
        <v>6.4636018421265252E-4</v>
      </c>
      <c r="Q1104" s="9">
        <v>5.6556516118607097E-4</v>
      </c>
      <c r="R1104" s="9">
        <v>0</v>
      </c>
      <c r="S1104" s="9">
        <v>3.3853114648137672E-2</v>
      </c>
      <c r="T1104" s="9">
        <v>1.8744445342166922E-2</v>
      </c>
    </row>
    <row r="1105" spans="1:20" x14ac:dyDescent="0.25">
      <c r="A1105">
        <v>21221</v>
      </c>
      <c r="B1105" t="s">
        <v>2359</v>
      </c>
      <c r="D1105" t="s">
        <v>1049</v>
      </c>
      <c r="E1105">
        <v>14286</v>
      </c>
      <c r="F1105">
        <v>12898</v>
      </c>
      <c r="G1105">
        <v>1252</v>
      </c>
      <c r="H1105">
        <v>0</v>
      </c>
      <c r="I1105">
        <v>58</v>
      </c>
      <c r="J1105">
        <v>0</v>
      </c>
      <c r="K1105">
        <v>0</v>
      </c>
      <c r="L1105">
        <v>78</v>
      </c>
      <c r="M1105" s="12">
        <v>90.28419431611367</v>
      </c>
      <c r="N1105" s="12">
        <v>9.7158056838863214</v>
      </c>
      <c r="O1105" s="9">
        <v>8.7638247235055297E-2</v>
      </c>
      <c r="P1105" s="9">
        <v>0</v>
      </c>
      <c r="Q1105" s="9">
        <v>4.0599188016239678E-3</v>
      </c>
      <c r="R1105" s="9">
        <v>0</v>
      </c>
      <c r="S1105" s="9">
        <v>0</v>
      </c>
      <c r="T1105" s="9">
        <v>5.4598908021839566E-3</v>
      </c>
    </row>
    <row r="1106" spans="1:20" x14ac:dyDescent="0.25">
      <c r="A1106">
        <v>21223</v>
      </c>
      <c r="B1106" t="s">
        <v>2360</v>
      </c>
      <c r="D1106" t="s">
        <v>1049</v>
      </c>
      <c r="E1106">
        <v>8697</v>
      </c>
      <c r="F1106">
        <v>8460</v>
      </c>
      <c r="G1106">
        <v>0</v>
      </c>
      <c r="H1106">
        <v>24</v>
      </c>
      <c r="I1106">
        <v>8</v>
      </c>
      <c r="J1106">
        <v>24</v>
      </c>
      <c r="K1106">
        <v>21</v>
      </c>
      <c r="L1106">
        <v>160</v>
      </c>
      <c r="M1106" s="12">
        <v>97.274922387030003</v>
      </c>
      <c r="N1106" s="12">
        <v>2.7250776129699896</v>
      </c>
      <c r="O1106" s="9">
        <v>0</v>
      </c>
      <c r="P1106" s="9">
        <v>2.7595722662987236E-3</v>
      </c>
      <c r="Q1106" s="9">
        <v>9.1985742209957453E-4</v>
      </c>
      <c r="R1106" s="9">
        <v>2.7595722662987236E-3</v>
      </c>
      <c r="S1106" s="9">
        <v>2.414625733011383E-3</v>
      </c>
      <c r="T1106" s="9">
        <v>1.8397148441991491E-2</v>
      </c>
    </row>
    <row r="1107" spans="1:20" x14ac:dyDescent="0.25">
      <c r="A1107">
        <v>21225</v>
      </c>
      <c r="B1107" t="s">
        <v>2361</v>
      </c>
      <c r="D1107" t="s">
        <v>1049</v>
      </c>
      <c r="E1107">
        <v>14915</v>
      </c>
      <c r="F1107">
        <v>12491</v>
      </c>
      <c r="G1107">
        <v>1966</v>
      </c>
      <c r="H1107">
        <v>9</v>
      </c>
      <c r="I1107">
        <v>46</v>
      </c>
      <c r="J1107">
        <v>0</v>
      </c>
      <c r="K1107">
        <v>24</v>
      </c>
      <c r="L1107">
        <v>379</v>
      </c>
      <c r="M1107" s="12">
        <v>83.747904793831722</v>
      </c>
      <c r="N1107" s="12">
        <v>16.252095206168288</v>
      </c>
      <c r="O1107" s="9">
        <v>0.1318136104592692</v>
      </c>
      <c r="P1107" s="9">
        <v>6.0341937646664432E-4</v>
      </c>
      <c r="Q1107" s="9">
        <v>3.0841434797184045E-3</v>
      </c>
      <c r="R1107" s="9">
        <v>0</v>
      </c>
      <c r="S1107" s="9">
        <v>1.6091183372443849E-3</v>
      </c>
      <c r="T1107" s="9">
        <v>2.5410660408984244E-2</v>
      </c>
    </row>
    <row r="1108" spans="1:20" x14ac:dyDescent="0.25">
      <c r="A1108">
        <v>21227</v>
      </c>
      <c r="B1108" t="s">
        <v>2362</v>
      </c>
      <c r="D1108" t="s">
        <v>1049</v>
      </c>
      <c r="E1108">
        <v>123824</v>
      </c>
      <c r="F1108">
        <v>101530</v>
      </c>
      <c r="G1108">
        <v>11550</v>
      </c>
      <c r="H1108">
        <v>452</v>
      </c>
      <c r="I1108">
        <v>4132</v>
      </c>
      <c r="J1108">
        <v>296</v>
      </c>
      <c r="K1108">
        <v>3002</v>
      </c>
      <c r="L1108">
        <v>2862</v>
      </c>
      <c r="M1108" s="12">
        <v>81.995412844036693</v>
      </c>
      <c r="N1108" s="12">
        <v>18.004587155963304</v>
      </c>
      <c r="O1108" s="9">
        <v>9.3277555239695054E-2</v>
      </c>
      <c r="P1108" s="9">
        <v>3.6503424215014861E-3</v>
      </c>
      <c r="Q1108" s="9">
        <v>3.3369944437265799E-2</v>
      </c>
      <c r="R1108" s="9">
        <v>2.3904897273549553E-3</v>
      </c>
      <c r="S1108" s="9">
        <v>2.424408838351208E-2</v>
      </c>
      <c r="T1108" s="9">
        <v>2.3113451350303658E-2</v>
      </c>
    </row>
    <row r="1109" spans="1:20" x14ac:dyDescent="0.25">
      <c r="A1109">
        <v>21229</v>
      </c>
      <c r="B1109" t="s">
        <v>2363</v>
      </c>
      <c r="D1109" t="s">
        <v>1049</v>
      </c>
      <c r="E1109">
        <v>11999</v>
      </c>
      <c r="F1109">
        <v>10708</v>
      </c>
      <c r="G1109">
        <v>627</v>
      </c>
      <c r="H1109">
        <v>0</v>
      </c>
      <c r="I1109">
        <v>91</v>
      </c>
      <c r="J1109">
        <v>0</v>
      </c>
      <c r="K1109">
        <v>239</v>
      </c>
      <c r="L1109">
        <v>334</v>
      </c>
      <c r="M1109" s="12">
        <v>89.240770064172011</v>
      </c>
      <c r="N1109" s="12">
        <v>10.759229935827985</v>
      </c>
      <c r="O1109" s="9">
        <v>5.2254354529544127E-2</v>
      </c>
      <c r="P1109" s="9">
        <v>0</v>
      </c>
      <c r="Q1109" s="9">
        <v>7.5839653304442039E-3</v>
      </c>
      <c r="R1109" s="9">
        <v>0</v>
      </c>
      <c r="S1109" s="9">
        <v>1.9918326527210602E-2</v>
      </c>
      <c r="T1109" s="9">
        <v>2.7835652971080923E-2</v>
      </c>
    </row>
    <row r="1110" spans="1:20" x14ac:dyDescent="0.25">
      <c r="A1110">
        <v>21231</v>
      </c>
      <c r="B1110" t="s">
        <v>2364</v>
      </c>
      <c r="D1110" t="s">
        <v>1049</v>
      </c>
      <c r="E1110">
        <v>20692</v>
      </c>
      <c r="F1110">
        <v>19830</v>
      </c>
      <c r="G1110">
        <v>307</v>
      </c>
      <c r="H1110">
        <v>16</v>
      </c>
      <c r="I1110">
        <v>40</v>
      </c>
      <c r="J1110">
        <v>0</v>
      </c>
      <c r="K1110">
        <v>137</v>
      </c>
      <c r="L1110">
        <v>362</v>
      </c>
      <c r="M1110" s="12">
        <v>95.834138797602947</v>
      </c>
      <c r="N1110" s="12">
        <v>4.1658612023970614</v>
      </c>
      <c r="O1110" s="9">
        <v>1.4836651846124106E-2</v>
      </c>
      <c r="P1110" s="9">
        <v>7.7324569882080026E-4</v>
      </c>
      <c r="Q1110" s="9">
        <v>1.9331142470520007E-3</v>
      </c>
      <c r="R1110" s="9">
        <v>0</v>
      </c>
      <c r="S1110" s="9">
        <v>6.620916296153103E-3</v>
      </c>
      <c r="T1110" s="9">
        <v>1.7494683935820605E-2</v>
      </c>
    </row>
    <row r="1111" spans="1:20" x14ac:dyDescent="0.25">
      <c r="A1111">
        <v>21233</v>
      </c>
      <c r="B1111" t="s">
        <v>2365</v>
      </c>
      <c r="D1111" t="s">
        <v>1049</v>
      </c>
      <c r="E1111">
        <v>13180</v>
      </c>
      <c r="F1111">
        <v>11955</v>
      </c>
      <c r="G1111">
        <v>544</v>
      </c>
      <c r="H1111">
        <v>15</v>
      </c>
      <c r="I1111">
        <v>3</v>
      </c>
      <c r="J1111">
        <v>6</v>
      </c>
      <c r="K1111">
        <v>296</v>
      </c>
      <c r="L1111">
        <v>361</v>
      </c>
      <c r="M1111" s="12">
        <v>90.705614567526567</v>
      </c>
      <c r="N1111" s="12">
        <v>9.2943854324734438</v>
      </c>
      <c r="O1111" s="9">
        <v>4.1274658573596357E-2</v>
      </c>
      <c r="P1111" s="9">
        <v>1.1380880121396055E-3</v>
      </c>
      <c r="Q1111" s="9">
        <v>2.2761760242792111E-4</v>
      </c>
      <c r="R1111" s="9">
        <v>4.5523520485584221E-4</v>
      </c>
      <c r="S1111" s="9">
        <v>2.2458270106221548E-2</v>
      </c>
      <c r="T1111" s="9">
        <v>2.7389984825493173E-2</v>
      </c>
    </row>
    <row r="1112" spans="1:20" x14ac:dyDescent="0.25">
      <c r="A1112">
        <v>21235</v>
      </c>
      <c r="B1112" t="s">
        <v>2366</v>
      </c>
      <c r="D1112" t="s">
        <v>1049</v>
      </c>
      <c r="E1112">
        <v>36027</v>
      </c>
      <c r="F1112">
        <v>34890</v>
      </c>
      <c r="G1112">
        <v>434</v>
      </c>
      <c r="H1112">
        <v>110</v>
      </c>
      <c r="I1112">
        <v>31</v>
      </c>
      <c r="J1112">
        <v>16</v>
      </c>
      <c r="K1112">
        <v>137</v>
      </c>
      <c r="L1112">
        <v>409</v>
      </c>
      <c r="M1112" s="12">
        <v>96.844033641435587</v>
      </c>
      <c r="N1112" s="12">
        <v>3.1559663585644095</v>
      </c>
      <c r="O1112" s="9">
        <v>1.2046520665056763E-2</v>
      </c>
      <c r="P1112" s="9">
        <v>3.0532656063507924E-3</v>
      </c>
      <c r="Q1112" s="9">
        <v>8.6046576178976878E-4</v>
      </c>
      <c r="R1112" s="9">
        <v>4.4411136092375162E-4</v>
      </c>
      <c r="S1112" s="9">
        <v>3.8027035279096233E-3</v>
      </c>
      <c r="T1112" s="9">
        <v>1.1352596663613402E-2</v>
      </c>
    </row>
    <row r="1113" spans="1:20" x14ac:dyDescent="0.25">
      <c r="A1113">
        <v>21237</v>
      </c>
      <c r="B1113" t="s">
        <v>2367</v>
      </c>
      <c r="D1113" t="s">
        <v>1049</v>
      </c>
      <c r="E1113">
        <v>7251</v>
      </c>
      <c r="F1113">
        <v>7140</v>
      </c>
      <c r="G1113">
        <v>24</v>
      </c>
      <c r="H1113">
        <v>31</v>
      </c>
      <c r="I1113">
        <v>0</v>
      </c>
      <c r="J1113">
        <v>0</v>
      </c>
      <c r="K1113">
        <v>14</v>
      </c>
      <c r="L1113">
        <v>42</v>
      </c>
      <c r="M1113" s="12">
        <v>98.469176665287549</v>
      </c>
      <c r="N1113" s="12">
        <v>1.5308233347124536</v>
      </c>
      <c r="O1113" s="9">
        <v>3.3098882912701694E-3</v>
      </c>
      <c r="P1113" s="9">
        <v>4.2752723762239687E-3</v>
      </c>
      <c r="Q1113" s="9">
        <v>0</v>
      </c>
      <c r="R1113" s="9">
        <v>0</v>
      </c>
      <c r="S1113" s="9">
        <v>1.9307681699075989E-3</v>
      </c>
      <c r="T1113" s="9">
        <v>5.7923045097227968E-3</v>
      </c>
    </row>
    <row r="1114" spans="1:20" x14ac:dyDescent="0.25">
      <c r="A1114">
        <v>21239</v>
      </c>
      <c r="B1114" t="s">
        <v>2368</v>
      </c>
      <c r="D1114" t="s">
        <v>1049</v>
      </c>
      <c r="E1114">
        <v>25817</v>
      </c>
      <c r="F1114">
        <v>23454</v>
      </c>
      <c r="G1114">
        <v>1147</v>
      </c>
      <c r="H1114">
        <v>11</v>
      </c>
      <c r="I1114">
        <v>81</v>
      </c>
      <c r="J1114">
        <v>6</v>
      </c>
      <c r="K1114">
        <v>510</v>
      </c>
      <c r="L1114">
        <v>608</v>
      </c>
      <c r="M1114" s="12">
        <v>90.847116241236392</v>
      </c>
      <c r="N1114" s="12">
        <v>9.1528837587636058</v>
      </c>
      <c r="O1114" s="9">
        <v>4.4428090018205059E-2</v>
      </c>
      <c r="P1114" s="9">
        <v>4.2607584149978694E-4</v>
      </c>
      <c r="Q1114" s="9">
        <v>3.137467560134795E-3</v>
      </c>
      <c r="R1114" s="9">
        <v>2.3240500445442927E-4</v>
      </c>
      <c r="S1114" s="9">
        <v>1.9754425378626487E-2</v>
      </c>
      <c r="T1114" s="9">
        <v>2.3550373784715497E-2</v>
      </c>
    </row>
    <row r="1115" spans="1:20" x14ac:dyDescent="0.25">
      <c r="A1115">
        <v>22001</v>
      </c>
      <c r="B1115" t="s">
        <v>2369</v>
      </c>
      <c r="D1115" t="s">
        <v>1049</v>
      </c>
      <c r="E1115">
        <v>62607</v>
      </c>
      <c r="F1115">
        <v>49346</v>
      </c>
      <c r="G1115">
        <v>11053</v>
      </c>
      <c r="H1115">
        <v>36</v>
      </c>
      <c r="I1115">
        <v>65</v>
      </c>
      <c r="J1115">
        <v>18</v>
      </c>
      <c r="K1115">
        <v>779</v>
      </c>
      <c r="L1115">
        <v>1310</v>
      </c>
      <c r="M1115" s="12">
        <v>78.818662449885792</v>
      </c>
      <c r="N1115" s="12">
        <v>21.181337550114204</v>
      </c>
      <c r="O1115" s="9">
        <v>0.17654575366971745</v>
      </c>
      <c r="P1115" s="9">
        <v>5.7501557333844455E-4</v>
      </c>
      <c r="Q1115" s="9">
        <v>1.0382225629721915E-3</v>
      </c>
      <c r="R1115" s="9">
        <v>2.8750778666922227E-4</v>
      </c>
      <c r="S1115" s="9">
        <v>1.2442698100851343E-2</v>
      </c>
      <c r="T1115" s="9">
        <v>2.0924177807593401E-2</v>
      </c>
    </row>
    <row r="1116" spans="1:20" x14ac:dyDescent="0.25">
      <c r="A1116">
        <v>22003</v>
      </c>
      <c r="B1116" t="s">
        <v>2370</v>
      </c>
      <c r="D1116" t="s">
        <v>1049</v>
      </c>
      <c r="E1116">
        <v>25667</v>
      </c>
      <c r="F1116">
        <v>18865</v>
      </c>
      <c r="G1116">
        <v>5004</v>
      </c>
      <c r="H1116">
        <v>511</v>
      </c>
      <c r="I1116">
        <v>187</v>
      </c>
      <c r="J1116">
        <v>0</v>
      </c>
      <c r="K1116">
        <v>310</v>
      </c>
      <c r="L1116">
        <v>790</v>
      </c>
      <c r="M1116" s="12">
        <v>73.499045466941993</v>
      </c>
      <c r="N1116" s="12">
        <v>26.500954533058014</v>
      </c>
      <c r="O1116" s="9">
        <v>0.19495850703237622</v>
      </c>
      <c r="P1116" s="9">
        <v>1.9908832352826585E-2</v>
      </c>
      <c r="Q1116" s="9">
        <v>7.285619667277048E-3</v>
      </c>
      <c r="R1116" s="9">
        <v>0</v>
      </c>
      <c r="S1116" s="9">
        <v>1.2077765223828262E-2</v>
      </c>
      <c r="T1116" s="9">
        <v>3.0778821054272022E-2</v>
      </c>
    </row>
    <row r="1117" spans="1:20" x14ac:dyDescent="0.25">
      <c r="A1117">
        <v>22005</v>
      </c>
      <c r="B1117" t="s">
        <v>2371</v>
      </c>
      <c r="D1117" t="s">
        <v>1049</v>
      </c>
      <c r="E1117">
        <v>119129</v>
      </c>
      <c r="F1117">
        <v>87674</v>
      </c>
      <c r="G1117">
        <v>26036</v>
      </c>
      <c r="H1117">
        <v>47</v>
      </c>
      <c r="I1117">
        <v>1072</v>
      </c>
      <c r="J1117">
        <v>0</v>
      </c>
      <c r="K1117">
        <v>965</v>
      </c>
      <c r="L1117">
        <v>3335</v>
      </c>
      <c r="M1117" s="12">
        <v>73.595849877024065</v>
      </c>
      <c r="N1117" s="12">
        <v>26.404150122975935</v>
      </c>
      <c r="O1117" s="9">
        <v>0.2185529971711338</v>
      </c>
      <c r="P1117" s="9">
        <v>3.9453029908754377E-4</v>
      </c>
      <c r="Q1117" s="9">
        <v>8.9986485238690832E-3</v>
      </c>
      <c r="R1117" s="9">
        <v>0</v>
      </c>
      <c r="S1117" s="9">
        <v>8.1004625238187168E-3</v>
      </c>
      <c r="T1117" s="9">
        <v>2.7994862711850178E-2</v>
      </c>
    </row>
    <row r="1118" spans="1:20" x14ac:dyDescent="0.25">
      <c r="A1118">
        <v>22007</v>
      </c>
      <c r="B1118" t="s">
        <v>2372</v>
      </c>
      <c r="D1118" t="s">
        <v>1049</v>
      </c>
      <c r="E1118">
        <v>22881</v>
      </c>
      <c r="F1118">
        <v>15487</v>
      </c>
      <c r="G1118">
        <v>6810</v>
      </c>
      <c r="H1118">
        <v>144</v>
      </c>
      <c r="I1118">
        <v>63</v>
      </c>
      <c r="J1118">
        <v>0</v>
      </c>
      <c r="K1118">
        <v>161</v>
      </c>
      <c r="L1118">
        <v>216</v>
      </c>
      <c r="M1118" s="12">
        <v>67.68497880337398</v>
      </c>
      <c r="N1118" s="12">
        <v>32.31502119662602</v>
      </c>
      <c r="O1118" s="9">
        <v>0.29762685197325289</v>
      </c>
      <c r="P1118" s="9">
        <v>6.2934312311524847E-3</v>
      </c>
      <c r="Q1118" s="9">
        <v>2.7533761636292118E-3</v>
      </c>
      <c r="R1118" s="9">
        <v>0</v>
      </c>
      <c r="S1118" s="9">
        <v>7.0364057514968751E-3</v>
      </c>
      <c r="T1118" s="9">
        <v>9.440146846728727E-3</v>
      </c>
    </row>
    <row r="1119" spans="1:20" x14ac:dyDescent="0.25">
      <c r="A1119">
        <v>22009</v>
      </c>
      <c r="B1119" t="s">
        <v>2373</v>
      </c>
      <c r="D1119" t="s">
        <v>1049</v>
      </c>
      <c r="E1119">
        <v>41095</v>
      </c>
      <c r="F1119">
        <v>27382</v>
      </c>
      <c r="G1119">
        <v>12382</v>
      </c>
      <c r="H1119">
        <v>500</v>
      </c>
      <c r="I1119">
        <v>57</v>
      </c>
      <c r="J1119">
        <v>50</v>
      </c>
      <c r="K1119">
        <v>92</v>
      </c>
      <c r="L1119">
        <v>632</v>
      </c>
      <c r="M1119" s="12">
        <v>66.630977004501773</v>
      </c>
      <c r="N1119" s="12">
        <v>33.369022995498234</v>
      </c>
      <c r="O1119" s="9">
        <v>0.30130186154033339</v>
      </c>
      <c r="P1119" s="9">
        <v>1.2166930283489476E-2</v>
      </c>
      <c r="Q1119" s="9">
        <v>1.3870300523178003E-3</v>
      </c>
      <c r="R1119" s="9">
        <v>1.2166930283489476E-3</v>
      </c>
      <c r="S1119" s="9">
        <v>2.2387151721620633E-3</v>
      </c>
      <c r="T1119" s="9">
        <v>1.5378999878330697E-2</v>
      </c>
    </row>
    <row r="1120" spans="1:20" x14ac:dyDescent="0.25">
      <c r="A1120">
        <v>22011</v>
      </c>
      <c r="B1120" t="s">
        <v>2374</v>
      </c>
      <c r="D1120" t="s">
        <v>1049</v>
      </c>
      <c r="E1120">
        <v>36598</v>
      </c>
      <c r="F1120">
        <v>30377</v>
      </c>
      <c r="G1120">
        <v>4637</v>
      </c>
      <c r="H1120">
        <v>276</v>
      </c>
      <c r="I1120">
        <v>140</v>
      </c>
      <c r="J1120">
        <v>6</v>
      </c>
      <c r="K1120">
        <v>163</v>
      </c>
      <c r="L1120">
        <v>999</v>
      </c>
      <c r="M1120" s="12">
        <v>83.001803377233728</v>
      </c>
      <c r="N1120" s="12">
        <v>16.998196622766272</v>
      </c>
      <c r="O1120" s="9">
        <v>0.12670091261817587</v>
      </c>
      <c r="P1120" s="9">
        <v>7.5413957046833163E-3</v>
      </c>
      <c r="Q1120" s="9">
        <v>3.8253456473031312E-3</v>
      </c>
      <c r="R1120" s="9">
        <v>1.6394338488441991E-4</v>
      </c>
      <c r="S1120" s="9">
        <v>4.4537952893600741E-3</v>
      </c>
      <c r="T1120" s="9">
        <v>2.7296573583255917E-2</v>
      </c>
    </row>
    <row r="1121" spans="1:20" x14ac:dyDescent="0.25">
      <c r="A1121">
        <v>22013</v>
      </c>
      <c r="B1121" t="s">
        <v>2375</v>
      </c>
      <c r="D1121" t="s">
        <v>1049</v>
      </c>
      <c r="E1121">
        <v>13806</v>
      </c>
      <c r="F1121">
        <v>7693</v>
      </c>
      <c r="G1121">
        <v>5725</v>
      </c>
      <c r="H1121">
        <v>11</v>
      </c>
      <c r="I1121">
        <v>5</v>
      </c>
      <c r="J1121">
        <v>0</v>
      </c>
      <c r="K1121">
        <v>229</v>
      </c>
      <c r="L1121">
        <v>143</v>
      </c>
      <c r="M1121" s="12">
        <v>55.722149789946393</v>
      </c>
      <c r="N1121" s="12">
        <v>44.2778502100536</v>
      </c>
      <c r="O1121" s="9">
        <v>0.41467477908155875</v>
      </c>
      <c r="P1121" s="9">
        <v>7.9675503404316966E-4</v>
      </c>
      <c r="Q1121" s="9">
        <v>3.6216137911053165E-4</v>
      </c>
      <c r="R1121" s="9">
        <v>0</v>
      </c>
      <c r="S1121" s="9">
        <v>1.658699116326235E-2</v>
      </c>
      <c r="T1121" s="9">
        <v>1.0357815442561206E-2</v>
      </c>
    </row>
    <row r="1122" spans="1:20" x14ac:dyDescent="0.25">
      <c r="A1122">
        <v>22015</v>
      </c>
      <c r="B1122" t="s">
        <v>2376</v>
      </c>
      <c r="D1122" t="s">
        <v>1049</v>
      </c>
      <c r="E1122">
        <v>125698</v>
      </c>
      <c r="F1122">
        <v>90976</v>
      </c>
      <c r="G1122">
        <v>27490</v>
      </c>
      <c r="H1122">
        <v>791</v>
      </c>
      <c r="I1122">
        <v>1941</v>
      </c>
      <c r="J1122">
        <v>198</v>
      </c>
      <c r="K1122">
        <v>1120</v>
      </c>
      <c r="L1122">
        <v>3182</v>
      </c>
      <c r="M1122" s="12">
        <v>72.376648793139111</v>
      </c>
      <c r="N1122" s="12">
        <v>27.623351206860892</v>
      </c>
      <c r="O1122" s="9">
        <v>0.21869878597909276</v>
      </c>
      <c r="P1122" s="9">
        <v>6.2928606660408283E-3</v>
      </c>
      <c r="Q1122" s="9">
        <v>1.5441773138792979E-2</v>
      </c>
      <c r="R1122" s="9">
        <v>1.5752040605260227E-3</v>
      </c>
      <c r="S1122" s="9">
        <v>8.9102451908542706E-3</v>
      </c>
      <c r="T1122" s="9">
        <v>2.5314643033302043E-2</v>
      </c>
    </row>
    <row r="1123" spans="1:20" x14ac:dyDescent="0.25">
      <c r="A1123">
        <v>22017</v>
      </c>
      <c r="B1123" t="s">
        <v>2377</v>
      </c>
      <c r="D1123" t="s">
        <v>1049</v>
      </c>
      <c r="E1123">
        <v>251069</v>
      </c>
      <c r="F1123">
        <v>117457</v>
      </c>
      <c r="G1123">
        <v>121934</v>
      </c>
      <c r="H1123">
        <v>1048</v>
      </c>
      <c r="I1123">
        <v>3050</v>
      </c>
      <c r="J1123">
        <v>75</v>
      </c>
      <c r="K1123">
        <v>2414</v>
      </c>
      <c r="L1123">
        <v>5091</v>
      </c>
      <c r="M1123" s="12">
        <v>46.782756931361497</v>
      </c>
      <c r="N1123" s="12">
        <v>53.217243068638496</v>
      </c>
      <c r="O1123" s="9">
        <v>0.48565932074449653</v>
      </c>
      <c r="P1123" s="9">
        <v>4.1741513289175487E-3</v>
      </c>
      <c r="Q1123" s="9">
        <v>1.2148054917174163E-2</v>
      </c>
      <c r="R1123" s="9">
        <v>2.9872266189772534E-4</v>
      </c>
      <c r="S1123" s="9">
        <v>9.614886744281452E-3</v>
      </c>
      <c r="T1123" s="9">
        <v>2.0277294289617595E-2</v>
      </c>
    </row>
    <row r="1124" spans="1:20" x14ac:dyDescent="0.25">
      <c r="A1124">
        <v>22019</v>
      </c>
      <c r="B1124" t="s">
        <v>2378</v>
      </c>
      <c r="D1124" t="s">
        <v>1049</v>
      </c>
      <c r="E1124">
        <v>198753</v>
      </c>
      <c r="F1124">
        <v>139831</v>
      </c>
      <c r="G1124">
        <v>49119</v>
      </c>
      <c r="H1124">
        <v>648</v>
      </c>
      <c r="I1124">
        <v>2697</v>
      </c>
      <c r="J1124">
        <v>7</v>
      </c>
      <c r="K1124">
        <v>1515</v>
      </c>
      <c r="L1124">
        <v>4936</v>
      </c>
      <c r="M1124" s="12">
        <v>70.354158176228793</v>
      </c>
      <c r="N1124" s="12">
        <v>29.645841823771214</v>
      </c>
      <c r="O1124" s="9">
        <v>0.24713589228841829</v>
      </c>
      <c r="P1124" s="9">
        <v>3.2603281459902492E-3</v>
      </c>
      <c r="Q1124" s="9">
        <v>1.3569606496505713E-2</v>
      </c>
      <c r="R1124" s="9">
        <v>3.5219594169647751E-5</v>
      </c>
      <c r="S1124" s="9">
        <v>7.6225264524309071E-3</v>
      </c>
      <c r="T1124" s="9">
        <v>2.483484526019733E-2</v>
      </c>
    </row>
    <row r="1125" spans="1:20" x14ac:dyDescent="0.25">
      <c r="A1125">
        <v>22021</v>
      </c>
      <c r="B1125" t="s">
        <v>2379</v>
      </c>
      <c r="D1125" t="s">
        <v>1049</v>
      </c>
      <c r="E1125">
        <v>10000</v>
      </c>
      <c r="F1125">
        <v>8187</v>
      </c>
      <c r="G1125">
        <v>1695</v>
      </c>
      <c r="H1125">
        <v>59</v>
      </c>
      <c r="I1125">
        <v>16</v>
      </c>
      <c r="J1125">
        <v>0</v>
      </c>
      <c r="K1125">
        <v>13</v>
      </c>
      <c r="L1125">
        <v>30</v>
      </c>
      <c r="M1125" s="12">
        <v>81.87</v>
      </c>
      <c r="N1125" s="12">
        <v>18.13</v>
      </c>
      <c r="O1125" s="9">
        <v>0.16950000000000001</v>
      </c>
      <c r="P1125" s="9">
        <v>5.8999999999999999E-3</v>
      </c>
      <c r="Q1125" s="9">
        <v>1.6000000000000001E-3</v>
      </c>
      <c r="R1125" s="9">
        <v>0</v>
      </c>
      <c r="S1125" s="9">
        <v>1.2999999999999999E-3</v>
      </c>
      <c r="T1125" s="9">
        <v>3.0000000000000001E-3</v>
      </c>
    </row>
    <row r="1126" spans="1:20" x14ac:dyDescent="0.25">
      <c r="A1126">
        <v>22023</v>
      </c>
      <c r="B1126" t="s">
        <v>2380</v>
      </c>
      <c r="D1126" t="s">
        <v>1049</v>
      </c>
      <c r="E1126">
        <v>6806</v>
      </c>
      <c r="F1126">
        <v>6494</v>
      </c>
      <c r="G1126">
        <v>190</v>
      </c>
      <c r="H1126">
        <v>0</v>
      </c>
      <c r="I1126">
        <v>19</v>
      </c>
      <c r="J1126">
        <v>0</v>
      </c>
      <c r="K1126">
        <v>98</v>
      </c>
      <c r="L1126">
        <v>5</v>
      </c>
      <c r="M1126" s="12">
        <v>95.415809579782547</v>
      </c>
      <c r="N1126" s="12">
        <v>4.584190420217455</v>
      </c>
      <c r="O1126" s="9">
        <v>2.791654422568322E-2</v>
      </c>
      <c r="P1126" s="9">
        <v>0</v>
      </c>
      <c r="Q1126" s="9">
        <v>2.7916544225683221E-3</v>
      </c>
      <c r="R1126" s="9">
        <v>0</v>
      </c>
      <c r="S1126" s="9">
        <v>1.4399059653247136E-2</v>
      </c>
      <c r="T1126" s="9">
        <v>7.3464590067587418E-4</v>
      </c>
    </row>
    <row r="1127" spans="1:20" x14ac:dyDescent="0.25">
      <c r="A1127">
        <v>22025</v>
      </c>
      <c r="B1127" t="s">
        <v>2381</v>
      </c>
      <c r="D1127" t="s">
        <v>1049</v>
      </c>
      <c r="E1127">
        <v>10044</v>
      </c>
      <c r="F1127">
        <v>6672</v>
      </c>
      <c r="G1127">
        <v>3293</v>
      </c>
      <c r="H1127">
        <v>15</v>
      </c>
      <c r="I1127">
        <v>16</v>
      </c>
      <c r="J1127">
        <v>0</v>
      </c>
      <c r="K1127">
        <v>21</v>
      </c>
      <c r="L1127">
        <v>27</v>
      </c>
      <c r="M1127" s="12">
        <v>66.427718040621258</v>
      </c>
      <c r="N1127" s="12">
        <v>33.572281959378735</v>
      </c>
      <c r="O1127" s="9">
        <v>0.32785742731979289</v>
      </c>
      <c r="P1127" s="9">
        <v>1.4934289127837516E-3</v>
      </c>
      <c r="Q1127" s="9">
        <v>1.5929908403026682E-3</v>
      </c>
      <c r="R1127" s="9">
        <v>0</v>
      </c>
      <c r="S1127" s="9">
        <v>2.090800477897252E-3</v>
      </c>
      <c r="T1127" s="9">
        <v>2.6881720430107529E-3</v>
      </c>
    </row>
    <row r="1128" spans="1:20" x14ac:dyDescent="0.25">
      <c r="A1128">
        <v>22027</v>
      </c>
      <c r="B1128" t="s">
        <v>2382</v>
      </c>
      <c r="D1128" t="s">
        <v>1049</v>
      </c>
      <c r="E1128">
        <v>16296</v>
      </c>
      <c r="F1128">
        <v>7504</v>
      </c>
      <c r="G1128">
        <v>8360</v>
      </c>
      <c r="H1128">
        <v>48</v>
      </c>
      <c r="I1128">
        <v>6</v>
      </c>
      <c r="J1128">
        <v>0</v>
      </c>
      <c r="K1128">
        <v>79</v>
      </c>
      <c r="L1128">
        <v>299</v>
      </c>
      <c r="M1128" s="12">
        <v>46.048109965635739</v>
      </c>
      <c r="N1128" s="12">
        <v>53.951890034364261</v>
      </c>
      <c r="O1128" s="9">
        <v>0.51300932744231709</v>
      </c>
      <c r="P1128" s="9">
        <v>2.9455081001472753E-3</v>
      </c>
      <c r="Q1128" s="9">
        <v>3.6818851251840942E-4</v>
      </c>
      <c r="R1128" s="9">
        <v>0</v>
      </c>
      <c r="S1128" s="9">
        <v>4.8478154148257242E-3</v>
      </c>
      <c r="T1128" s="9">
        <v>1.834806087383407E-2</v>
      </c>
    </row>
    <row r="1129" spans="1:20" x14ac:dyDescent="0.25">
      <c r="A1129">
        <v>22029</v>
      </c>
      <c r="B1129" t="s">
        <v>2383</v>
      </c>
      <c r="D1129" t="s">
        <v>1049</v>
      </c>
      <c r="E1129">
        <v>20211</v>
      </c>
      <c r="F1129">
        <v>11654</v>
      </c>
      <c r="G1129">
        <v>8310</v>
      </c>
      <c r="H1129">
        <v>12</v>
      </c>
      <c r="I1129">
        <v>43</v>
      </c>
      <c r="J1129">
        <v>26</v>
      </c>
      <c r="K1129">
        <v>110</v>
      </c>
      <c r="L1129">
        <v>56</v>
      </c>
      <c r="M1129" s="12">
        <v>57.661669387957048</v>
      </c>
      <c r="N1129" s="12">
        <v>42.338330612042945</v>
      </c>
      <c r="O1129" s="9">
        <v>0.41116223838503785</v>
      </c>
      <c r="P1129" s="9">
        <v>5.9373608431052393E-4</v>
      </c>
      <c r="Q1129" s="9">
        <v>2.127554302112711E-3</v>
      </c>
      <c r="R1129" s="9">
        <v>1.2864281826728018E-3</v>
      </c>
      <c r="S1129" s="9">
        <v>5.4425807728464698E-3</v>
      </c>
      <c r="T1129" s="9">
        <v>2.7707683934491117E-3</v>
      </c>
    </row>
    <row r="1130" spans="1:20" x14ac:dyDescent="0.25">
      <c r="A1130">
        <v>22031</v>
      </c>
      <c r="B1130" t="s">
        <v>2384</v>
      </c>
      <c r="D1130" t="s">
        <v>1049</v>
      </c>
      <c r="E1130">
        <v>27164</v>
      </c>
      <c r="F1130">
        <v>16252</v>
      </c>
      <c r="G1130">
        <v>10017</v>
      </c>
      <c r="H1130">
        <v>299</v>
      </c>
      <c r="I1130">
        <v>45</v>
      </c>
      <c r="J1130">
        <v>19</v>
      </c>
      <c r="K1130">
        <v>173</v>
      </c>
      <c r="L1130">
        <v>359</v>
      </c>
      <c r="M1130" s="12">
        <v>59.829185686938594</v>
      </c>
      <c r="N1130" s="12">
        <v>40.170814313061406</v>
      </c>
      <c r="O1130" s="9">
        <v>0.36876012369312328</v>
      </c>
      <c r="P1130" s="9">
        <v>1.1007215432189663E-2</v>
      </c>
      <c r="Q1130" s="9">
        <v>1.6566043292593137E-3</v>
      </c>
      <c r="R1130" s="9">
        <v>6.9945516124282137E-4</v>
      </c>
      <c r="S1130" s="9">
        <v>6.3687233102635845E-3</v>
      </c>
      <c r="T1130" s="9">
        <v>1.3216021204535414E-2</v>
      </c>
    </row>
    <row r="1131" spans="1:20" x14ac:dyDescent="0.25">
      <c r="A1131">
        <v>22033</v>
      </c>
      <c r="B1131" t="s">
        <v>2385</v>
      </c>
      <c r="D1131" t="s">
        <v>1049</v>
      </c>
      <c r="E1131">
        <v>446167</v>
      </c>
      <c r="F1131">
        <v>212859</v>
      </c>
      <c r="G1131">
        <v>204078</v>
      </c>
      <c r="H1131">
        <v>944</v>
      </c>
      <c r="I1131">
        <v>15146</v>
      </c>
      <c r="J1131">
        <v>123</v>
      </c>
      <c r="K1131">
        <v>5832</v>
      </c>
      <c r="L1131">
        <v>7185</v>
      </c>
      <c r="M1131" s="12">
        <v>47.708369287733071</v>
      </c>
      <c r="N1131" s="12">
        <v>52.291630712266937</v>
      </c>
      <c r="O1131" s="9">
        <v>0.45740272140252419</v>
      </c>
      <c r="P1131" s="9">
        <v>2.1157996893539865E-3</v>
      </c>
      <c r="Q1131" s="9">
        <v>3.3946930185334193E-2</v>
      </c>
      <c r="R1131" s="9">
        <v>2.7568152732048763E-4</v>
      </c>
      <c r="S1131" s="9">
        <v>1.307133875880556E-2</v>
      </c>
      <c r="T1131" s="9">
        <v>1.6103835559330922E-2</v>
      </c>
    </row>
    <row r="1132" spans="1:20" x14ac:dyDescent="0.25">
      <c r="A1132">
        <v>22035</v>
      </c>
      <c r="B1132" t="s">
        <v>2386</v>
      </c>
      <c r="D1132" t="s">
        <v>1049</v>
      </c>
      <c r="E1132">
        <v>7318</v>
      </c>
      <c r="F1132">
        <v>2033</v>
      </c>
      <c r="G1132">
        <v>5239</v>
      </c>
      <c r="H1132">
        <v>0</v>
      </c>
      <c r="I1132">
        <v>0</v>
      </c>
      <c r="J1132">
        <v>0</v>
      </c>
      <c r="K1132">
        <v>0</v>
      </c>
      <c r="L1132">
        <v>46</v>
      </c>
      <c r="M1132" s="12">
        <v>27.780814430172178</v>
      </c>
      <c r="N1132" s="12">
        <v>72.219185569827829</v>
      </c>
      <c r="O1132" s="9">
        <v>0.71590598524186932</v>
      </c>
      <c r="P1132" s="9">
        <v>0</v>
      </c>
      <c r="Q1132" s="9">
        <v>0</v>
      </c>
      <c r="R1132" s="9">
        <v>0</v>
      </c>
      <c r="S1132" s="9">
        <v>0</v>
      </c>
      <c r="T1132" s="9">
        <v>6.285870456408855E-3</v>
      </c>
    </row>
    <row r="1133" spans="1:20" x14ac:dyDescent="0.25">
      <c r="A1133">
        <v>22037</v>
      </c>
      <c r="B1133" t="s">
        <v>2387</v>
      </c>
      <c r="D1133" t="s">
        <v>1049</v>
      </c>
      <c r="E1133">
        <v>19553</v>
      </c>
      <c r="F1133">
        <v>10508</v>
      </c>
      <c r="G1133">
        <v>8734</v>
      </c>
      <c r="H1133">
        <v>57</v>
      </c>
      <c r="I1133">
        <v>31</v>
      </c>
      <c r="J1133">
        <v>0</v>
      </c>
      <c r="K1133">
        <v>59</v>
      </c>
      <c r="L1133">
        <v>164</v>
      </c>
      <c r="M1133" s="12">
        <v>53.741113895565896</v>
      </c>
      <c r="N1133" s="12">
        <v>46.258886104434104</v>
      </c>
      <c r="O1133" s="9">
        <v>0.44668337339538688</v>
      </c>
      <c r="P1133" s="9">
        <v>2.9151536848565436E-3</v>
      </c>
      <c r="Q1133" s="9">
        <v>1.5854344601851378E-3</v>
      </c>
      <c r="R1133" s="9">
        <v>0</v>
      </c>
      <c r="S1133" s="9">
        <v>3.0174397790620365E-3</v>
      </c>
      <c r="T1133" s="9">
        <v>8.387459724850407E-3</v>
      </c>
    </row>
    <row r="1134" spans="1:20" x14ac:dyDescent="0.25">
      <c r="A1134">
        <v>22039</v>
      </c>
      <c r="B1134" t="s">
        <v>2388</v>
      </c>
      <c r="D1134" t="s">
        <v>1049</v>
      </c>
      <c r="E1134">
        <v>33750</v>
      </c>
      <c r="F1134">
        <v>22942</v>
      </c>
      <c r="G1134">
        <v>9302</v>
      </c>
      <c r="H1134">
        <v>37</v>
      </c>
      <c r="I1134">
        <v>122</v>
      </c>
      <c r="J1134">
        <v>0</v>
      </c>
      <c r="K1134">
        <v>798</v>
      </c>
      <c r="L1134">
        <v>549</v>
      </c>
      <c r="M1134" s="12">
        <v>67.976296296296297</v>
      </c>
      <c r="N1134" s="12">
        <v>32.023703703703703</v>
      </c>
      <c r="O1134" s="9">
        <v>0.27561481481481481</v>
      </c>
      <c r="P1134" s="9">
        <v>1.0962962962962964E-3</v>
      </c>
      <c r="Q1134" s="9">
        <v>3.6148148148148146E-3</v>
      </c>
      <c r="R1134" s="9">
        <v>0</v>
      </c>
      <c r="S1134" s="9">
        <v>2.3644444444444444E-2</v>
      </c>
      <c r="T1134" s="9">
        <v>1.6266666666666665E-2</v>
      </c>
    </row>
    <row r="1135" spans="1:20" x14ac:dyDescent="0.25">
      <c r="A1135">
        <v>22041</v>
      </c>
      <c r="B1135" t="s">
        <v>2389</v>
      </c>
      <c r="D1135" t="s">
        <v>1049</v>
      </c>
      <c r="E1135">
        <v>20388</v>
      </c>
      <c r="F1135">
        <v>13344</v>
      </c>
      <c r="G1135">
        <v>6810</v>
      </c>
      <c r="H1135">
        <v>8</v>
      </c>
      <c r="I1135">
        <v>8</v>
      </c>
      <c r="J1135">
        <v>0</v>
      </c>
      <c r="K1135">
        <v>0</v>
      </c>
      <c r="L1135">
        <v>218</v>
      </c>
      <c r="M1135" s="12">
        <v>65.450264861683337</v>
      </c>
      <c r="N1135" s="12">
        <v>34.549735138316656</v>
      </c>
      <c r="O1135" s="9">
        <v>0.33402001177163038</v>
      </c>
      <c r="P1135" s="9">
        <v>3.9238767902687857E-4</v>
      </c>
      <c r="Q1135" s="9">
        <v>3.9238767902687857E-4</v>
      </c>
      <c r="R1135" s="9">
        <v>0</v>
      </c>
      <c r="S1135" s="9">
        <v>0</v>
      </c>
      <c r="T1135" s="9">
        <v>1.069256425348244E-2</v>
      </c>
    </row>
    <row r="1136" spans="1:20" x14ac:dyDescent="0.25">
      <c r="A1136">
        <v>22043</v>
      </c>
      <c r="B1136" t="s">
        <v>2390</v>
      </c>
      <c r="D1136" t="s">
        <v>1049</v>
      </c>
      <c r="E1136">
        <v>22305</v>
      </c>
      <c r="F1136">
        <v>17587</v>
      </c>
      <c r="G1136">
        <v>3408</v>
      </c>
      <c r="H1136">
        <v>333</v>
      </c>
      <c r="I1136">
        <v>44</v>
      </c>
      <c r="J1136">
        <v>0</v>
      </c>
      <c r="K1136">
        <v>341</v>
      </c>
      <c r="L1136">
        <v>592</v>
      </c>
      <c r="M1136" s="12">
        <v>78.847791974893525</v>
      </c>
      <c r="N1136" s="12">
        <v>21.152208025106479</v>
      </c>
      <c r="O1136" s="9">
        <v>0.15279085406859449</v>
      </c>
      <c r="P1136" s="9">
        <v>1.4929388029589779E-2</v>
      </c>
      <c r="Q1136" s="9">
        <v>1.9726518717776281E-3</v>
      </c>
      <c r="R1136" s="9">
        <v>0</v>
      </c>
      <c r="S1136" s="9">
        <v>1.528805200627662E-2</v>
      </c>
      <c r="T1136" s="9">
        <v>2.6541134274826274E-2</v>
      </c>
    </row>
    <row r="1137" spans="1:20" x14ac:dyDescent="0.25">
      <c r="A1137">
        <v>22045</v>
      </c>
      <c r="B1137" t="s">
        <v>2391</v>
      </c>
      <c r="D1137" t="s">
        <v>1049</v>
      </c>
      <c r="E1137">
        <v>73346</v>
      </c>
      <c r="F1137">
        <v>45077</v>
      </c>
      <c r="G1137">
        <v>23101</v>
      </c>
      <c r="H1137">
        <v>78</v>
      </c>
      <c r="I1137">
        <v>2035</v>
      </c>
      <c r="J1137">
        <v>0</v>
      </c>
      <c r="K1137">
        <v>996</v>
      </c>
      <c r="L1137">
        <v>2059</v>
      </c>
      <c r="M1137" s="12">
        <v>61.458020887301281</v>
      </c>
      <c r="N1137" s="12">
        <v>38.541979112698712</v>
      </c>
      <c r="O1137" s="9">
        <v>0.31495923431407302</v>
      </c>
      <c r="P1137" s="9">
        <v>1.0634526763559022E-3</v>
      </c>
      <c r="Q1137" s="9">
        <v>2.7745207645952064E-2</v>
      </c>
      <c r="R1137" s="9">
        <v>0</v>
      </c>
      <c r="S1137" s="9">
        <v>1.3579472636544597E-2</v>
      </c>
      <c r="T1137" s="9">
        <v>2.8072423854061571E-2</v>
      </c>
    </row>
    <row r="1138" spans="1:20" x14ac:dyDescent="0.25">
      <c r="A1138">
        <v>22047</v>
      </c>
      <c r="B1138" t="s">
        <v>2392</v>
      </c>
      <c r="D1138" t="s">
        <v>1049</v>
      </c>
      <c r="E1138">
        <v>33122</v>
      </c>
      <c r="F1138">
        <v>16392</v>
      </c>
      <c r="G1138">
        <v>16195</v>
      </c>
      <c r="H1138">
        <v>83</v>
      </c>
      <c r="I1138">
        <v>20</v>
      </c>
      <c r="J1138">
        <v>0</v>
      </c>
      <c r="K1138">
        <v>165</v>
      </c>
      <c r="L1138">
        <v>267</v>
      </c>
      <c r="M1138" s="12">
        <v>49.489765110802487</v>
      </c>
      <c r="N1138" s="12">
        <v>50.510234889197513</v>
      </c>
      <c r="O1138" s="9">
        <v>0.48894994263631425</v>
      </c>
      <c r="P1138" s="9">
        <v>2.5058873256445869E-3</v>
      </c>
      <c r="Q1138" s="9">
        <v>6.0382827123965947E-4</v>
      </c>
      <c r="R1138" s="9">
        <v>0</v>
      </c>
      <c r="S1138" s="9">
        <v>4.9815832377271907E-3</v>
      </c>
      <c r="T1138" s="9">
        <v>8.0611074210494536E-3</v>
      </c>
    </row>
    <row r="1139" spans="1:20" x14ac:dyDescent="0.25">
      <c r="A1139">
        <v>22049</v>
      </c>
      <c r="B1139" t="s">
        <v>2393</v>
      </c>
      <c r="D1139" t="s">
        <v>1049</v>
      </c>
      <c r="E1139">
        <v>15952</v>
      </c>
      <c r="F1139">
        <v>10862</v>
      </c>
      <c r="G1139">
        <v>4796</v>
      </c>
      <c r="H1139">
        <v>10</v>
      </c>
      <c r="I1139">
        <v>76</v>
      </c>
      <c r="J1139">
        <v>0</v>
      </c>
      <c r="K1139">
        <v>158</v>
      </c>
      <c r="L1139">
        <v>50</v>
      </c>
      <c r="M1139" s="12">
        <v>68.091775325977935</v>
      </c>
      <c r="N1139" s="12">
        <v>31.908224674022069</v>
      </c>
      <c r="O1139" s="9">
        <v>0.30065195586760279</v>
      </c>
      <c r="P1139" s="9">
        <v>6.2688064192577731E-4</v>
      </c>
      <c r="Q1139" s="9">
        <v>4.7642928786359078E-3</v>
      </c>
      <c r="R1139" s="9">
        <v>0</v>
      </c>
      <c r="S1139" s="9">
        <v>9.904714142427282E-3</v>
      </c>
      <c r="T1139" s="9">
        <v>3.1344032096288867E-3</v>
      </c>
    </row>
    <row r="1140" spans="1:20" x14ac:dyDescent="0.25">
      <c r="A1140">
        <v>22051</v>
      </c>
      <c r="B1140" t="s">
        <v>2394</v>
      </c>
      <c r="D1140" t="s">
        <v>1049</v>
      </c>
      <c r="E1140">
        <v>437038</v>
      </c>
      <c r="F1140">
        <v>276284</v>
      </c>
      <c r="G1140">
        <v>116282</v>
      </c>
      <c r="H1140">
        <v>1793</v>
      </c>
      <c r="I1140">
        <v>18638</v>
      </c>
      <c r="J1140">
        <v>116</v>
      </c>
      <c r="K1140">
        <v>15651</v>
      </c>
      <c r="L1140">
        <v>8274</v>
      </c>
      <c r="M1140" s="12">
        <v>63.217386131183098</v>
      </c>
      <c r="N1140" s="12">
        <v>36.782613868816902</v>
      </c>
      <c r="O1140" s="9">
        <v>0.26606839679844774</v>
      </c>
      <c r="P1140" s="9">
        <v>4.1026180789771145E-3</v>
      </c>
      <c r="Q1140" s="9">
        <v>4.2646177220287483E-2</v>
      </c>
      <c r="R1140" s="9">
        <v>2.6542314398290311E-4</v>
      </c>
      <c r="S1140" s="9">
        <v>3.5811531262727729E-2</v>
      </c>
      <c r="T1140" s="9">
        <v>1.8931992183746037E-2</v>
      </c>
    </row>
    <row r="1141" spans="1:20" x14ac:dyDescent="0.25">
      <c r="A1141">
        <v>22053</v>
      </c>
      <c r="B1141" t="s">
        <v>2395</v>
      </c>
      <c r="D1141" t="s">
        <v>1049</v>
      </c>
      <c r="E1141">
        <v>31405</v>
      </c>
      <c r="F1141">
        <v>25229</v>
      </c>
      <c r="G1141">
        <v>5115</v>
      </c>
      <c r="H1141">
        <v>298</v>
      </c>
      <c r="I1141">
        <v>139</v>
      </c>
      <c r="J1141">
        <v>0</v>
      </c>
      <c r="K1141">
        <v>22</v>
      </c>
      <c r="L1141">
        <v>602</v>
      </c>
      <c r="M1141" s="12">
        <v>80.33434166533992</v>
      </c>
      <c r="N1141" s="12">
        <v>19.665658334660087</v>
      </c>
      <c r="O1141" s="9">
        <v>0.1628721541155867</v>
      </c>
      <c r="P1141" s="9">
        <v>9.4889348829804172E-3</v>
      </c>
      <c r="Q1141" s="9">
        <v>4.4260468078331479E-3</v>
      </c>
      <c r="R1141" s="9">
        <v>0</v>
      </c>
      <c r="S1141" s="9">
        <v>7.0052539404553418E-4</v>
      </c>
      <c r="T1141" s="9">
        <v>1.9168922146155072E-2</v>
      </c>
    </row>
    <row r="1142" spans="1:20" x14ac:dyDescent="0.25">
      <c r="A1142">
        <v>22055</v>
      </c>
      <c r="B1142" t="s">
        <v>2396</v>
      </c>
      <c r="D1142" t="s">
        <v>1049</v>
      </c>
      <c r="E1142">
        <v>238230</v>
      </c>
      <c r="F1142">
        <v>166189</v>
      </c>
      <c r="G1142">
        <v>61476</v>
      </c>
      <c r="H1142">
        <v>468</v>
      </c>
      <c r="I1142">
        <v>4185</v>
      </c>
      <c r="J1142">
        <v>0</v>
      </c>
      <c r="K1142">
        <v>1631</v>
      </c>
      <c r="L1142">
        <v>4281</v>
      </c>
      <c r="M1142" s="12">
        <v>69.759895898921215</v>
      </c>
      <c r="N1142" s="12">
        <v>30.240104101078792</v>
      </c>
      <c r="O1142" s="9">
        <v>0.25805314192167234</v>
      </c>
      <c r="P1142" s="9">
        <v>1.9644880997355496E-3</v>
      </c>
      <c r="Q1142" s="9">
        <v>1.7567057045712126E-2</v>
      </c>
      <c r="R1142" s="9">
        <v>0</v>
      </c>
      <c r="S1142" s="9">
        <v>6.8463249800612856E-3</v>
      </c>
      <c r="T1142" s="9">
        <v>1.79700289636066E-2</v>
      </c>
    </row>
    <row r="1143" spans="1:20" x14ac:dyDescent="0.25">
      <c r="A1143">
        <v>22057</v>
      </c>
      <c r="B1143" t="s">
        <v>2397</v>
      </c>
      <c r="D1143" t="s">
        <v>1049</v>
      </c>
      <c r="E1143">
        <v>98112</v>
      </c>
      <c r="F1143">
        <v>77388</v>
      </c>
      <c r="G1143">
        <v>12819</v>
      </c>
      <c r="H1143">
        <v>2442</v>
      </c>
      <c r="I1143">
        <v>789</v>
      </c>
      <c r="J1143">
        <v>21</v>
      </c>
      <c r="K1143">
        <v>2192</v>
      </c>
      <c r="L1143">
        <v>2461</v>
      </c>
      <c r="M1143" s="12">
        <v>78.877201565557726</v>
      </c>
      <c r="N1143" s="12">
        <v>21.12279843444227</v>
      </c>
      <c r="O1143" s="9">
        <v>0.13065680039138944</v>
      </c>
      <c r="P1143" s="9">
        <v>2.4889921722113503E-2</v>
      </c>
      <c r="Q1143" s="9">
        <v>8.0418297455968693E-3</v>
      </c>
      <c r="R1143" s="9">
        <v>2.1404109589041095E-4</v>
      </c>
      <c r="S1143" s="9">
        <v>2.2341813437703847E-2</v>
      </c>
      <c r="T1143" s="9">
        <v>2.5083577951728636E-2</v>
      </c>
    </row>
    <row r="1144" spans="1:20" x14ac:dyDescent="0.25">
      <c r="A1144">
        <v>22059</v>
      </c>
      <c r="B1144" t="s">
        <v>2398</v>
      </c>
      <c r="D1144" t="s">
        <v>1049</v>
      </c>
      <c r="E1144">
        <v>14930</v>
      </c>
      <c r="F1144">
        <v>12672</v>
      </c>
      <c r="G1144">
        <v>1805</v>
      </c>
      <c r="H1144">
        <v>191</v>
      </c>
      <c r="I1144">
        <v>0</v>
      </c>
      <c r="J1144">
        <v>14</v>
      </c>
      <c r="K1144">
        <v>101</v>
      </c>
      <c r="L1144">
        <v>147</v>
      </c>
      <c r="M1144" s="12">
        <v>84.876088412592097</v>
      </c>
      <c r="N1144" s="12">
        <v>15.123911587407903</v>
      </c>
      <c r="O1144" s="9">
        <v>0.12089752176825184</v>
      </c>
      <c r="P1144" s="9">
        <v>1.2793034159410582E-2</v>
      </c>
      <c r="Q1144" s="9">
        <v>0</v>
      </c>
      <c r="R1144" s="9">
        <v>9.3770931011386471E-4</v>
      </c>
      <c r="S1144" s="9">
        <v>6.7649028801071666E-3</v>
      </c>
      <c r="T1144" s="9">
        <v>9.8459477561955791E-3</v>
      </c>
    </row>
    <row r="1145" spans="1:20" x14ac:dyDescent="0.25">
      <c r="A1145">
        <v>22061</v>
      </c>
      <c r="B1145" t="s">
        <v>2399</v>
      </c>
      <c r="D1145" t="s">
        <v>1049</v>
      </c>
      <c r="E1145">
        <v>47536</v>
      </c>
      <c r="F1145">
        <v>25588</v>
      </c>
      <c r="G1145">
        <v>19322</v>
      </c>
      <c r="H1145">
        <v>89</v>
      </c>
      <c r="I1145">
        <v>835</v>
      </c>
      <c r="J1145">
        <v>0</v>
      </c>
      <c r="K1145">
        <v>901</v>
      </c>
      <c r="L1145">
        <v>801</v>
      </c>
      <c r="M1145" s="12">
        <v>53.828677213059571</v>
      </c>
      <c r="N1145" s="12">
        <v>46.171322786940422</v>
      </c>
      <c r="O1145" s="9">
        <v>0.40647088522383035</v>
      </c>
      <c r="P1145" s="9">
        <v>1.8722652305621004E-3</v>
      </c>
      <c r="Q1145" s="9">
        <v>1.7565634466509591E-2</v>
      </c>
      <c r="R1145" s="9">
        <v>0</v>
      </c>
      <c r="S1145" s="9">
        <v>1.8954055873443284E-2</v>
      </c>
      <c r="T1145" s="9">
        <v>1.6850387075058901E-2</v>
      </c>
    </row>
    <row r="1146" spans="1:20" x14ac:dyDescent="0.25">
      <c r="A1146">
        <v>22063</v>
      </c>
      <c r="B1146" t="s">
        <v>2400</v>
      </c>
      <c r="D1146" t="s">
        <v>1049</v>
      </c>
      <c r="E1146">
        <v>137096</v>
      </c>
      <c r="F1146">
        <v>124798</v>
      </c>
      <c r="G1146">
        <v>8191</v>
      </c>
      <c r="H1146">
        <v>330</v>
      </c>
      <c r="I1146">
        <v>655</v>
      </c>
      <c r="J1146">
        <v>17</v>
      </c>
      <c r="K1146">
        <v>957</v>
      </c>
      <c r="L1146">
        <v>2148</v>
      </c>
      <c r="M1146" s="12">
        <v>91.029643461516017</v>
      </c>
      <c r="N1146" s="12">
        <v>8.9703565384839834</v>
      </c>
      <c r="O1146" s="9">
        <v>5.9746455038804928E-2</v>
      </c>
      <c r="P1146" s="9">
        <v>2.4070724164089396E-3</v>
      </c>
      <c r="Q1146" s="9">
        <v>4.7776740386298649E-3</v>
      </c>
      <c r="R1146" s="9">
        <v>1.240007002392484E-4</v>
      </c>
      <c r="S1146" s="9">
        <v>6.9805100075859255E-3</v>
      </c>
      <c r="T1146" s="9">
        <v>1.5667853183170918E-2</v>
      </c>
    </row>
    <row r="1147" spans="1:20" x14ac:dyDescent="0.25">
      <c r="A1147">
        <v>22065</v>
      </c>
      <c r="B1147" t="s">
        <v>2401</v>
      </c>
      <c r="D1147" t="s">
        <v>1049</v>
      </c>
      <c r="E1147">
        <v>11616</v>
      </c>
      <c r="F1147">
        <v>4143</v>
      </c>
      <c r="G1147">
        <v>7374</v>
      </c>
      <c r="H1147">
        <v>10</v>
      </c>
      <c r="I1147">
        <v>0</v>
      </c>
      <c r="J1147">
        <v>0</v>
      </c>
      <c r="K1147">
        <v>56</v>
      </c>
      <c r="L1147">
        <v>33</v>
      </c>
      <c r="M1147" s="12">
        <v>35.666322314049587</v>
      </c>
      <c r="N1147" s="12">
        <v>64.333677685950406</v>
      </c>
      <c r="O1147" s="9">
        <v>0.6348140495867769</v>
      </c>
      <c r="P1147" s="9">
        <v>8.6088154269972454E-4</v>
      </c>
      <c r="Q1147" s="9">
        <v>0</v>
      </c>
      <c r="R1147" s="9">
        <v>0</v>
      </c>
      <c r="S1147" s="9">
        <v>4.8209366391184574E-3</v>
      </c>
      <c r="T1147" s="9">
        <v>2.840909090909091E-3</v>
      </c>
    </row>
    <row r="1148" spans="1:20" x14ac:dyDescent="0.25">
      <c r="A1148">
        <v>22067</v>
      </c>
      <c r="B1148" t="s">
        <v>2402</v>
      </c>
      <c r="D1148" t="s">
        <v>1049</v>
      </c>
      <c r="E1148">
        <v>26290</v>
      </c>
      <c r="F1148">
        <v>13094</v>
      </c>
      <c r="G1148">
        <v>12606</v>
      </c>
      <c r="H1148">
        <v>23</v>
      </c>
      <c r="I1148">
        <v>113</v>
      </c>
      <c r="J1148">
        <v>0</v>
      </c>
      <c r="K1148">
        <v>158</v>
      </c>
      <c r="L1148">
        <v>296</v>
      </c>
      <c r="M1148" s="12">
        <v>49.8060098896919</v>
      </c>
      <c r="N1148" s="12">
        <v>50.193990110308107</v>
      </c>
      <c r="O1148" s="9">
        <v>0.4794979079497908</v>
      </c>
      <c r="P1148" s="9">
        <v>8.7485736021300877E-4</v>
      </c>
      <c r="Q1148" s="9">
        <v>4.2982122480030426E-3</v>
      </c>
      <c r="R1148" s="9">
        <v>0</v>
      </c>
      <c r="S1148" s="9">
        <v>6.0098896918980597E-3</v>
      </c>
      <c r="T1148" s="9">
        <v>1.1259033853176113E-2</v>
      </c>
    </row>
    <row r="1149" spans="1:20" x14ac:dyDescent="0.25">
      <c r="A1149">
        <v>22069</v>
      </c>
      <c r="B1149" t="s">
        <v>2403</v>
      </c>
      <c r="D1149" t="s">
        <v>1049</v>
      </c>
      <c r="E1149">
        <v>39051</v>
      </c>
      <c r="F1149">
        <v>21094</v>
      </c>
      <c r="G1149">
        <v>15975</v>
      </c>
      <c r="H1149">
        <v>451</v>
      </c>
      <c r="I1149">
        <v>266</v>
      </c>
      <c r="J1149">
        <v>0</v>
      </c>
      <c r="K1149">
        <v>617</v>
      </c>
      <c r="L1149">
        <v>648</v>
      </c>
      <c r="M1149" s="12">
        <v>54.016542470103204</v>
      </c>
      <c r="N1149" s="12">
        <v>45.983457529896803</v>
      </c>
      <c r="O1149" s="9">
        <v>0.40908043327955751</v>
      </c>
      <c r="P1149" s="9">
        <v>1.1549000025607539E-2</v>
      </c>
      <c r="Q1149" s="9">
        <v>6.8116053366110985E-3</v>
      </c>
      <c r="R1149" s="9">
        <v>0</v>
      </c>
      <c r="S1149" s="9">
        <v>1.5799851476274614E-2</v>
      </c>
      <c r="T1149" s="9">
        <v>1.6593685180917261E-2</v>
      </c>
    </row>
    <row r="1150" spans="1:20" x14ac:dyDescent="0.25">
      <c r="A1150">
        <v>22071</v>
      </c>
      <c r="B1150" t="s">
        <v>2404</v>
      </c>
      <c r="D1150" t="s">
        <v>1049</v>
      </c>
      <c r="E1150">
        <v>388182</v>
      </c>
      <c r="F1150">
        <v>132202</v>
      </c>
      <c r="G1150">
        <v>232127</v>
      </c>
      <c r="H1150">
        <v>602</v>
      </c>
      <c r="I1150">
        <v>11567</v>
      </c>
      <c r="J1150">
        <v>119</v>
      </c>
      <c r="K1150">
        <v>4764</v>
      </c>
      <c r="L1150">
        <v>6801</v>
      </c>
      <c r="M1150" s="12">
        <v>34.056705359856977</v>
      </c>
      <c r="N1150" s="12">
        <v>65.943294640143023</v>
      </c>
      <c r="O1150" s="9">
        <v>0.59798496581500427</v>
      </c>
      <c r="P1150" s="9">
        <v>1.5508189457522502E-3</v>
      </c>
      <c r="Q1150" s="9">
        <v>2.9797878314811094E-2</v>
      </c>
      <c r="R1150" s="9">
        <v>3.065572334626541E-4</v>
      </c>
      <c r="S1150" s="9">
        <v>1.2272593783328439E-2</v>
      </c>
      <c r="T1150" s="9">
        <v>1.7520132309071519E-2</v>
      </c>
    </row>
    <row r="1151" spans="1:20" x14ac:dyDescent="0.25">
      <c r="A1151">
        <v>22073</v>
      </c>
      <c r="B1151" t="s">
        <v>2405</v>
      </c>
      <c r="D1151" t="s">
        <v>1049</v>
      </c>
      <c r="E1151">
        <v>156433</v>
      </c>
      <c r="F1151">
        <v>93733</v>
      </c>
      <c r="G1151">
        <v>58629</v>
      </c>
      <c r="H1151">
        <v>363</v>
      </c>
      <c r="I1151">
        <v>1605</v>
      </c>
      <c r="J1151">
        <v>48</v>
      </c>
      <c r="K1151">
        <v>650</v>
      </c>
      <c r="L1151">
        <v>1405</v>
      </c>
      <c r="M1151" s="12">
        <v>59.918942934035655</v>
      </c>
      <c r="N1151" s="12">
        <v>40.081057065964345</v>
      </c>
      <c r="O1151" s="9">
        <v>0.37478664987566562</v>
      </c>
      <c r="P1151" s="9">
        <v>2.3204822511874094E-3</v>
      </c>
      <c r="Q1151" s="9">
        <v>1.0259983507316231E-2</v>
      </c>
      <c r="R1151" s="9">
        <v>3.0684062825618634E-4</v>
      </c>
      <c r="S1151" s="9">
        <v>4.1551335076358571E-3</v>
      </c>
      <c r="T1151" s="9">
        <v>8.9814808895821215E-3</v>
      </c>
    </row>
    <row r="1152" spans="1:20" x14ac:dyDescent="0.25">
      <c r="A1152">
        <v>22075</v>
      </c>
      <c r="B1152" t="s">
        <v>2406</v>
      </c>
      <c r="D1152" t="s">
        <v>1049</v>
      </c>
      <c r="E1152">
        <v>23394</v>
      </c>
      <c r="F1152">
        <v>16090</v>
      </c>
      <c r="G1152">
        <v>4881</v>
      </c>
      <c r="H1152">
        <v>239</v>
      </c>
      <c r="I1152">
        <v>783</v>
      </c>
      <c r="J1152">
        <v>0</v>
      </c>
      <c r="K1152">
        <v>514</v>
      </c>
      <c r="L1152">
        <v>887</v>
      </c>
      <c r="M1152" s="12">
        <v>68.778319227152267</v>
      </c>
      <c r="N1152" s="12">
        <v>31.221680772847737</v>
      </c>
      <c r="O1152" s="9">
        <v>0.20864324185688637</v>
      </c>
      <c r="P1152" s="9">
        <v>1.0216294776438402E-2</v>
      </c>
      <c r="Q1152" s="9">
        <v>3.3470120543729158E-2</v>
      </c>
      <c r="R1152" s="9">
        <v>0</v>
      </c>
      <c r="S1152" s="9">
        <v>2.1971445669829871E-2</v>
      </c>
      <c r="T1152" s="9">
        <v>3.791570488159357E-2</v>
      </c>
    </row>
    <row r="1153" spans="1:20" x14ac:dyDescent="0.25">
      <c r="A1153">
        <v>22077</v>
      </c>
      <c r="B1153" t="s">
        <v>2407</v>
      </c>
      <c r="D1153" t="s">
        <v>1049</v>
      </c>
      <c r="E1153">
        <v>22271</v>
      </c>
      <c r="F1153">
        <v>13677</v>
      </c>
      <c r="G1153">
        <v>7885</v>
      </c>
      <c r="H1153">
        <v>59</v>
      </c>
      <c r="I1153">
        <v>34</v>
      </c>
      <c r="J1153">
        <v>0</v>
      </c>
      <c r="K1153">
        <v>317</v>
      </c>
      <c r="L1153">
        <v>299</v>
      </c>
      <c r="M1153" s="12">
        <v>61.411701315612234</v>
      </c>
      <c r="N1153" s="12">
        <v>38.588298684387766</v>
      </c>
      <c r="O1153" s="9">
        <v>0.35404786493646445</v>
      </c>
      <c r="P1153" s="9">
        <v>2.6491850388397466E-3</v>
      </c>
      <c r="Q1153" s="9">
        <v>1.5266490054330745E-3</v>
      </c>
      <c r="R1153" s="9">
        <v>0</v>
      </c>
      <c r="S1153" s="9">
        <v>1.4233756903596606E-2</v>
      </c>
      <c r="T1153" s="9">
        <v>1.3425530959543802E-2</v>
      </c>
    </row>
    <row r="1154" spans="1:20" x14ac:dyDescent="0.25">
      <c r="A1154">
        <v>22079</v>
      </c>
      <c r="B1154" t="s">
        <v>2408</v>
      </c>
      <c r="D1154" t="s">
        <v>1049</v>
      </c>
      <c r="E1154">
        <v>132080</v>
      </c>
      <c r="F1154">
        <v>84271</v>
      </c>
      <c r="G1154">
        <v>42291</v>
      </c>
      <c r="H1154">
        <v>821</v>
      </c>
      <c r="I1154">
        <v>2082</v>
      </c>
      <c r="J1154">
        <v>7</v>
      </c>
      <c r="K1154">
        <v>452</v>
      </c>
      <c r="L1154">
        <v>2156</v>
      </c>
      <c r="M1154" s="12">
        <v>63.802998182919445</v>
      </c>
      <c r="N1154" s="12">
        <v>36.197001817080562</v>
      </c>
      <c r="O1154" s="9">
        <v>0.32019230769230766</v>
      </c>
      <c r="P1154" s="9">
        <v>6.2159297395517864E-3</v>
      </c>
      <c r="Q1154" s="9">
        <v>1.5763173834039974E-2</v>
      </c>
      <c r="R1154" s="9">
        <v>5.2998182919442759E-5</v>
      </c>
      <c r="S1154" s="9">
        <v>3.4221683827983041E-3</v>
      </c>
      <c r="T1154" s="9">
        <v>1.632344033918837E-2</v>
      </c>
    </row>
    <row r="1155" spans="1:20" x14ac:dyDescent="0.25">
      <c r="A1155">
        <v>22081</v>
      </c>
      <c r="B1155" t="s">
        <v>2409</v>
      </c>
      <c r="D1155" t="s">
        <v>1049</v>
      </c>
      <c r="E1155">
        <v>8723</v>
      </c>
      <c r="F1155">
        <v>5025</v>
      </c>
      <c r="G1155">
        <v>3269</v>
      </c>
      <c r="H1155">
        <v>38</v>
      </c>
      <c r="I1155">
        <v>4</v>
      </c>
      <c r="J1155">
        <v>20</v>
      </c>
      <c r="K1155">
        <v>62</v>
      </c>
      <c r="L1155">
        <v>305</v>
      </c>
      <c r="M1155" s="12">
        <v>57.606328098131378</v>
      </c>
      <c r="N1155" s="12">
        <v>42.393671901868622</v>
      </c>
      <c r="O1155" s="9">
        <v>0.37475639114983378</v>
      </c>
      <c r="P1155" s="9">
        <v>4.3562994382666514E-3</v>
      </c>
      <c r="Q1155" s="9">
        <v>4.5855783560701593E-4</v>
      </c>
      <c r="R1155" s="9">
        <v>2.2927891780350797E-3</v>
      </c>
      <c r="S1155" s="9">
        <v>7.107646451908747E-3</v>
      </c>
      <c r="T1155" s="9">
        <v>3.4965034965034968E-2</v>
      </c>
    </row>
    <row r="1156" spans="1:20" x14ac:dyDescent="0.25">
      <c r="A1156">
        <v>22083</v>
      </c>
      <c r="B1156" t="s">
        <v>2410</v>
      </c>
      <c r="D1156" t="s">
        <v>1049</v>
      </c>
      <c r="E1156">
        <v>20619</v>
      </c>
      <c r="F1156">
        <v>12740</v>
      </c>
      <c r="G1156">
        <v>7435</v>
      </c>
      <c r="H1156">
        <v>0</v>
      </c>
      <c r="I1156">
        <v>113</v>
      </c>
      <c r="J1156">
        <v>0</v>
      </c>
      <c r="K1156">
        <v>101</v>
      </c>
      <c r="L1156">
        <v>230</v>
      </c>
      <c r="M1156" s="12">
        <v>61.787671565061352</v>
      </c>
      <c r="N1156" s="12">
        <v>38.212328434938648</v>
      </c>
      <c r="O1156" s="9">
        <v>0.36058974732043259</v>
      </c>
      <c r="P1156" s="9">
        <v>0</v>
      </c>
      <c r="Q1156" s="9">
        <v>5.480382171783307E-3</v>
      </c>
      <c r="R1156" s="9">
        <v>0</v>
      </c>
      <c r="S1156" s="9">
        <v>4.8983946845142833E-3</v>
      </c>
      <c r="T1156" s="9">
        <v>1.1154760172656288E-2</v>
      </c>
    </row>
    <row r="1157" spans="1:20" x14ac:dyDescent="0.25">
      <c r="A1157">
        <v>22085</v>
      </c>
      <c r="B1157" t="s">
        <v>2411</v>
      </c>
      <c r="D1157" t="s">
        <v>1049</v>
      </c>
      <c r="E1157">
        <v>24145</v>
      </c>
      <c r="F1157">
        <v>16938</v>
      </c>
      <c r="G1157">
        <v>4001</v>
      </c>
      <c r="H1157">
        <v>1931</v>
      </c>
      <c r="I1157">
        <v>106</v>
      </c>
      <c r="J1157">
        <v>10</v>
      </c>
      <c r="K1157">
        <v>137</v>
      </c>
      <c r="L1157">
        <v>1022</v>
      </c>
      <c r="M1157" s="12">
        <v>70.151170014495762</v>
      </c>
      <c r="N1157" s="12">
        <v>29.848829985504246</v>
      </c>
      <c r="O1157" s="9">
        <v>0.16570718575274385</v>
      </c>
      <c r="P1157" s="9">
        <v>7.9975150134603434E-2</v>
      </c>
      <c r="Q1157" s="9">
        <v>4.3901428867260299E-3</v>
      </c>
      <c r="R1157" s="9">
        <v>4.1416442327604059E-4</v>
      </c>
      <c r="S1157" s="9">
        <v>5.6740525988817564E-3</v>
      </c>
      <c r="T1157" s="9">
        <v>4.2327604058811349E-2</v>
      </c>
    </row>
    <row r="1158" spans="1:20" x14ac:dyDescent="0.25">
      <c r="A1158">
        <v>22087</v>
      </c>
      <c r="B1158" t="s">
        <v>2412</v>
      </c>
      <c r="D1158" t="s">
        <v>1049</v>
      </c>
      <c r="E1158">
        <v>45067</v>
      </c>
      <c r="F1158">
        <v>31488</v>
      </c>
      <c r="G1158">
        <v>10176</v>
      </c>
      <c r="H1158">
        <v>289</v>
      </c>
      <c r="I1158">
        <v>1104</v>
      </c>
      <c r="J1158">
        <v>37</v>
      </c>
      <c r="K1158">
        <v>854</v>
      </c>
      <c r="L1158">
        <v>1119</v>
      </c>
      <c r="M1158" s="12">
        <v>69.869305700401625</v>
      </c>
      <c r="N1158" s="12">
        <v>30.130694299598375</v>
      </c>
      <c r="O1158" s="9">
        <v>0.22579714647081012</v>
      </c>
      <c r="P1158" s="9">
        <v>6.4126744624669937E-3</v>
      </c>
      <c r="Q1158" s="9">
        <v>2.4496860230323741E-2</v>
      </c>
      <c r="R1158" s="9">
        <v>8.2099984467570502E-4</v>
      </c>
      <c r="S1158" s="9">
        <v>1.8949563982514923E-2</v>
      </c>
      <c r="T1158" s="9">
        <v>2.4829698005192271E-2</v>
      </c>
    </row>
    <row r="1159" spans="1:20" x14ac:dyDescent="0.25">
      <c r="A1159">
        <v>22089</v>
      </c>
      <c r="B1159" t="s">
        <v>2413</v>
      </c>
      <c r="D1159" t="s">
        <v>1049</v>
      </c>
      <c r="E1159">
        <v>52728</v>
      </c>
      <c r="F1159">
        <v>36851</v>
      </c>
      <c r="G1159">
        <v>14008</v>
      </c>
      <c r="H1159">
        <v>136</v>
      </c>
      <c r="I1159">
        <v>567</v>
      </c>
      <c r="J1159">
        <v>0</v>
      </c>
      <c r="K1159">
        <v>633</v>
      </c>
      <c r="L1159">
        <v>533</v>
      </c>
      <c r="M1159" s="12">
        <v>69.888863601881354</v>
      </c>
      <c r="N1159" s="12">
        <v>30.111136398118649</v>
      </c>
      <c r="O1159" s="9">
        <v>0.26566530116825976</v>
      </c>
      <c r="P1159" s="9">
        <v>2.579274768623881E-3</v>
      </c>
      <c r="Q1159" s="9">
        <v>1.0753299954483386E-2</v>
      </c>
      <c r="R1159" s="9">
        <v>0</v>
      </c>
      <c r="S1159" s="9">
        <v>1.2005006827492035E-2</v>
      </c>
      <c r="T1159" s="9">
        <v>1.0108481262327416E-2</v>
      </c>
    </row>
    <row r="1160" spans="1:20" x14ac:dyDescent="0.25">
      <c r="A1160">
        <v>22091</v>
      </c>
      <c r="B1160" t="s">
        <v>2414</v>
      </c>
      <c r="D1160" t="s">
        <v>1049</v>
      </c>
      <c r="E1160">
        <v>10509</v>
      </c>
      <c r="F1160">
        <v>4632</v>
      </c>
      <c r="G1160">
        <v>5671</v>
      </c>
      <c r="H1160">
        <v>79</v>
      </c>
      <c r="I1160">
        <v>23</v>
      </c>
      <c r="J1160">
        <v>0</v>
      </c>
      <c r="K1160">
        <v>25</v>
      </c>
      <c r="L1160">
        <v>79</v>
      </c>
      <c r="M1160" s="12">
        <v>44.076505852126743</v>
      </c>
      <c r="N1160" s="12">
        <v>55.923494147873257</v>
      </c>
      <c r="O1160" s="9">
        <v>0.53963269578456563</v>
      </c>
      <c r="P1160" s="9">
        <v>7.5173660671805122E-3</v>
      </c>
      <c r="Q1160" s="9">
        <v>2.1886002474069844E-3</v>
      </c>
      <c r="R1160" s="9">
        <v>0</v>
      </c>
      <c r="S1160" s="9">
        <v>2.3789133123988961E-3</v>
      </c>
      <c r="T1160" s="9">
        <v>7.5173660671805122E-3</v>
      </c>
    </row>
    <row r="1161" spans="1:20" x14ac:dyDescent="0.25">
      <c r="A1161">
        <v>22093</v>
      </c>
      <c r="B1161" t="s">
        <v>2415</v>
      </c>
      <c r="D1161" t="s">
        <v>1049</v>
      </c>
      <c r="E1161">
        <v>21485</v>
      </c>
      <c r="F1161">
        <v>10420</v>
      </c>
      <c r="G1161">
        <v>10692</v>
      </c>
      <c r="H1161">
        <v>21</v>
      </c>
      <c r="I1161">
        <v>51</v>
      </c>
      <c r="J1161">
        <v>0</v>
      </c>
      <c r="K1161">
        <v>132</v>
      </c>
      <c r="L1161">
        <v>169</v>
      </c>
      <c r="M1161" s="12">
        <v>48.498952757737953</v>
      </c>
      <c r="N1161" s="12">
        <v>51.501047242262047</v>
      </c>
      <c r="O1161" s="9">
        <v>0.49764952292296949</v>
      </c>
      <c r="P1161" s="9">
        <v>9.7742611124040034E-4</v>
      </c>
      <c r="Q1161" s="9">
        <v>2.3737491272981148E-3</v>
      </c>
      <c r="R1161" s="9">
        <v>0</v>
      </c>
      <c r="S1161" s="9">
        <v>6.1438212706539444E-3</v>
      </c>
      <c r="T1161" s="9">
        <v>7.865952990458459E-3</v>
      </c>
    </row>
    <row r="1162" spans="1:20" x14ac:dyDescent="0.25">
      <c r="A1162">
        <v>22095</v>
      </c>
      <c r="B1162" t="s">
        <v>2416</v>
      </c>
      <c r="D1162" t="s">
        <v>1049</v>
      </c>
      <c r="E1162">
        <v>43565</v>
      </c>
      <c r="F1162">
        <v>17716</v>
      </c>
      <c r="G1162">
        <v>24175</v>
      </c>
      <c r="H1162">
        <v>0</v>
      </c>
      <c r="I1162">
        <v>391</v>
      </c>
      <c r="J1162">
        <v>0</v>
      </c>
      <c r="K1162">
        <v>438</v>
      </c>
      <c r="L1162">
        <v>845</v>
      </c>
      <c r="M1162" s="12">
        <v>40.665671984391139</v>
      </c>
      <c r="N1162" s="12">
        <v>59.334328015608861</v>
      </c>
      <c r="O1162" s="9">
        <v>0.55491793871226902</v>
      </c>
      <c r="P1162" s="9">
        <v>0</v>
      </c>
      <c r="Q1162" s="9">
        <v>8.9750946861012273E-3</v>
      </c>
      <c r="R1162" s="9">
        <v>0</v>
      </c>
      <c r="S1162" s="9">
        <v>1.005394238494204E-2</v>
      </c>
      <c r="T1162" s="9">
        <v>1.9396304372776313E-2</v>
      </c>
    </row>
    <row r="1163" spans="1:20" x14ac:dyDescent="0.25">
      <c r="A1163">
        <v>22097</v>
      </c>
      <c r="B1163" t="s">
        <v>2417</v>
      </c>
      <c r="D1163" t="s">
        <v>1049</v>
      </c>
      <c r="E1163">
        <v>83580</v>
      </c>
      <c r="F1163">
        <v>46962</v>
      </c>
      <c r="G1163">
        <v>34282</v>
      </c>
      <c r="H1163">
        <v>112</v>
      </c>
      <c r="I1163">
        <v>258</v>
      </c>
      <c r="J1163">
        <v>0</v>
      </c>
      <c r="K1163">
        <v>482</v>
      </c>
      <c r="L1163">
        <v>1484</v>
      </c>
      <c r="M1163" s="12">
        <v>56.188083273510415</v>
      </c>
      <c r="N1163" s="12">
        <v>43.811916726489592</v>
      </c>
      <c r="O1163" s="9">
        <v>0.41016989710457047</v>
      </c>
      <c r="P1163" s="9">
        <v>1.340033500837521E-3</v>
      </c>
      <c r="Q1163" s="9">
        <v>3.0868628858578607E-3</v>
      </c>
      <c r="R1163" s="9">
        <v>0</v>
      </c>
      <c r="S1163" s="9">
        <v>5.7669298875329027E-3</v>
      </c>
      <c r="T1163" s="9">
        <v>1.7755443886097153E-2</v>
      </c>
    </row>
    <row r="1164" spans="1:20" x14ac:dyDescent="0.25">
      <c r="A1164">
        <v>22099</v>
      </c>
      <c r="B1164" t="s">
        <v>2418</v>
      </c>
      <c r="D1164" t="s">
        <v>1049</v>
      </c>
      <c r="E1164">
        <v>53609</v>
      </c>
      <c r="F1164">
        <v>35372</v>
      </c>
      <c r="G1164">
        <v>15768</v>
      </c>
      <c r="H1164">
        <v>328</v>
      </c>
      <c r="I1164">
        <v>537</v>
      </c>
      <c r="J1164">
        <v>0</v>
      </c>
      <c r="K1164">
        <v>587</v>
      </c>
      <c r="L1164">
        <v>1017</v>
      </c>
      <c r="M1164" s="12">
        <v>65.981458337219507</v>
      </c>
      <c r="N1164" s="12">
        <v>34.018541662780507</v>
      </c>
      <c r="O1164" s="9">
        <v>0.29412971702512636</v>
      </c>
      <c r="P1164" s="9">
        <v>6.1183756458803558E-3</v>
      </c>
      <c r="Q1164" s="9">
        <v>1.0016974761700461E-2</v>
      </c>
      <c r="R1164" s="9">
        <v>0</v>
      </c>
      <c r="S1164" s="9">
        <v>1.0949653976011491E-2</v>
      </c>
      <c r="T1164" s="9">
        <v>1.8970695219086349E-2</v>
      </c>
    </row>
    <row r="1165" spans="1:20" x14ac:dyDescent="0.25">
      <c r="A1165">
        <v>22101</v>
      </c>
      <c r="B1165" t="s">
        <v>2419</v>
      </c>
      <c r="D1165" t="s">
        <v>1049</v>
      </c>
      <c r="E1165">
        <v>52578</v>
      </c>
      <c r="F1165">
        <v>31960</v>
      </c>
      <c r="G1165">
        <v>16362</v>
      </c>
      <c r="H1165">
        <v>562</v>
      </c>
      <c r="I1165">
        <v>730</v>
      </c>
      <c r="J1165">
        <v>7</v>
      </c>
      <c r="K1165">
        <v>906</v>
      </c>
      <c r="L1165">
        <v>2051</v>
      </c>
      <c r="M1165" s="12">
        <v>60.785880025866334</v>
      </c>
      <c r="N1165" s="12">
        <v>39.214119974133666</v>
      </c>
      <c r="O1165" s="9">
        <v>0.31119479630263608</v>
      </c>
      <c r="P1165" s="9">
        <v>1.0688881281144204E-2</v>
      </c>
      <c r="Q1165" s="9">
        <v>1.3884134048461333E-2</v>
      </c>
      <c r="R1165" s="9">
        <v>1.3313553197154705E-4</v>
      </c>
      <c r="S1165" s="9">
        <v>1.723154170946023E-2</v>
      </c>
      <c r="T1165" s="9">
        <v>3.9008710867663283E-2</v>
      </c>
    </row>
    <row r="1166" spans="1:20" x14ac:dyDescent="0.25">
      <c r="A1166">
        <v>22103</v>
      </c>
      <c r="B1166" t="s">
        <v>2420</v>
      </c>
      <c r="D1166" t="s">
        <v>1049</v>
      </c>
      <c r="E1166">
        <v>249201</v>
      </c>
      <c r="F1166">
        <v>207710</v>
      </c>
      <c r="G1166">
        <v>29050</v>
      </c>
      <c r="H1166">
        <v>1279</v>
      </c>
      <c r="I1166">
        <v>3875</v>
      </c>
      <c r="J1166">
        <v>90</v>
      </c>
      <c r="K1166">
        <v>2435</v>
      </c>
      <c r="L1166">
        <v>4762</v>
      </c>
      <c r="M1166" s="12">
        <v>83.350387839535159</v>
      </c>
      <c r="N1166" s="12">
        <v>16.649612160464848</v>
      </c>
      <c r="O1166" s="9">
        <v>0.11657256592068251</v>
      </c>
      <c r="P1166" s="9">
        <v>5.1324031605009613E-3</v>
      </c>
      <c r="Q1166" s="9">
        <v>1.5549696831072107E-2</v>
      </c>
      <c r="R1166" s="9">
        <v>3.6115424897973926E-4</v>
      </c>
      <c r="S1166" s="9">
        <v>9.771228847396278E-3</v>
      </c>
      <c r="T1166" s="9">
        <v>1.9109072596016869E-2</v>
      </c>
    </row>
    <row r="1167" spans="1:20" x14ac:dyDescent="0.25">
      <c r="A1167">
        <v>22105</v>
      </c>
      <c r="B1167" t="s">
        <v>2421</v>
      </c>
      <c r="D1167" t="s">
        <v>1049</v>
      </c>
      <c r="E1167">
        <v>128850</v>
      </c>
      <c r="F1167">
        <v>86555</v>
      </c>
      <c r="G1167">
        <v>37995</v>
      </c>
      <c r="H1167">
        <v>354</v>
      </c>
      <c r="I1167">
        <v>961</v>
      </c>
      <c r="J1167">
        <v>12</v>
      </c>
      <c r="K1167">
        <v>391</v>
      </c>
      <c r="L1167">
        <v>2582</v>
      </c>
      <c r="M1167" s="12">
        <v>67.175009701202953</v>
      </c>
      <c r="N1167" s="12">
        <v>32.824990298797054</v>
      </c>
      <c r="O1167" s="9">
        <v>0.29487776484284051</v>
      </c>
      <c r="P1167" s="9">
        <v>2.7473806752037252E-3</v>
      </c>
      <c r="Q1167" s="9">
        <v>7.4582848273185877E-3</v>
      </c>
      <c r="R1167" s="9">
        <v>9.3131548311990687E-5</v>
      </c>
      <c r="S1167" s="9">
        <v>3.0345362824990298E-3</v>
      </c>
      <c r="T1167" s="9">
        <v>2.0038804811796661E-2</v>
      </c>
    </row>
    <row r="1168" spans="1:20" x14ac:dyDescent="0.25">
      <c r="A1168">
        <v>22107</v>
      </c>
      <c r="B1168" t="s">
        <v>2422</v>
      </c>
      <c r="D1168" t="s">
        <v>1049</v>
      </c>
      <c r="E1168">
        <v>4771</v>
      </c>
      <c r="F1168">
        <v>2096</v>
      </c>
      <c r="G1168">
        <v>2645</v>
      </c>
      <c r="H1168">
        <v>0</v>
      </c>
      <c r="I1168">
        <v>4</v>
      </c>
      <c r="J1168">
        <v>0</v>
      </c>
      <c r="K1168">
        <v>18</v>
      </c>
      <c r="L1168">
        <v>8</v>
      </c>
      <c r="M1168" s="12">
        <v>43.93208970865647</v>
      </c>
      <c r="N1168" s="12">
        <v>56.067910291343537</v>
      </c>
      <c r="O1168" s="9">
        <v>0.55439111297421928</v>
      </c>
      <c r="P1168" s="9">
        <v>0</v>
      </c>
      <c r="Q1168" s="9">
        <v>8.383986585621463E-4</v>
      </c>
      <c r="R1168" s="9">
        <v>0</v>
      </c>
      <c r="S1168" s="9">
        <v>3.7727939635296584E-3</v>
      </c>
      <c r="T1168" s="9">
        <v>1.6767973171242926E-3</v>
      </c>
    </row>
    <row r="1169" spans="1:20" x14ac:dyDescent="0.25">
      <c r="A1169">
        <v>22109</v>
      </c>
      <c r="B1169" t="s">
        <v>2423</v>
      </c>
      <c r="D1169" t="s">
        <v>1049</v>
      </c>
      <c r="E1169">
        <v>113067</v>
      </c>
      <c r="F1169">
        <v>80237</v>
      </c>
      <c r="G1169">
        <v>21799</v>
      </c>
      <c r="H1169">
        <v>6205</v>
      </c>
      <c r="I1169">
        <v>996</v>
      </c>
      <c r="J1169">
        <v>59</v>
      </c>
      <c r="K1169">
        <v>1198</v>
      </c>
      <c r="L1169">
        <v>2573</v>
      </c>
      <c r="M1169" s="12">
        <v>70.964118619933316</v>
      </c>
      <c r="N1169" s="12">
        <v>29.035881380066687</v>
      </c>
      <c r="O1169" s="9">
        <v>0.19279719104601697</v>
      </c>
      <c r="P1169" s="9">
        <v>5.4878965569087355E-2</v>
      </c>
      <c r="Q1169" s="9">
        <v>8.8089362944095088E-3</v>
      </c>
      <c r="R1169" s="9">
        <v>5.2181449936763156E-4</v>
      </c>
      <c r="S1169" s="9">
        <v>1.0595487631227501E-2</v>
      </c>
      <c r="T1169" s="9">
        <v>2.2756418760557898E-2</v>
      </c>
    </row>
    <row r="1170" spans="1:20" x14ac:dyDescent="0.25">
      <c r="A1170">
        <v>22111</v>
      </c>
      <c r="B1170" t="s">
        <v>2424</v>
      </c>
      <c r="D1170" t="s">
        <v>1049</v>
      </c>
      <c r="E1170">
        <v>22537</v>
      </c>
      <c r="F1170">
        <v>16189</v>
      </c>
      <c r="G1170">
        <v>5731</v>
      </c>
      <c r="H1170">
        <v>14</v>
      </c>
      <c r="I1170">
        <v>19</v>
      </c>
      <c r="J1170">
        <v>31</v>
      </c>
      <c r="K1170">
        <v>199</v>
      </c>
      <c r="L1170">
        <v>354</v>
      </c>
      <c r="M1170" s="12">
        <v>71.832985756755562</v>
      </c>
      <c r="N1170" s="12">
        <v>28.167014243244441</v>
      </c>
      <c r="O1170" s="9">
        <v>0.25429294049784801</v>
      </c>
      <c r="P1170" s="9">
        <v>6.2120069219505705E-4</v>
      </c>
      <c r="Q1170" s="9">
        <v>8.4305808226472025E-4</v>
      </c>
      <c r="R1170" s="9">
        <v>1.375515818431912E-3</v>
      </c>
      <c r="S1170" s="9">
        <v>8.8299241247725962E-3</v>
      </c>
      <c r="T1170" s="9">
        <v>1.5707503216932157E-2</v>
      </c>
    </row>
    <row r="1171" spans="1:20" x14ac:dyDescent="0.25">
      <c r="A1171">
        <v>22113</v>
      </c>
      <c r="B1171" t="s">
        <v>2425</v>
      </c>
      <c r="D1171" t="s">
        <v>1049</v>
      </c>
      <c r="E1171">
        <v>59841</v>
      </c>
      <c r="F1171">
        <v>48554</v>
      </c>
      <c r="G1171">
        <v>8549</v>
      </c>
      <c r="H1171">
        <v>289</v>
      </c>
      <c r="I1171">
        <v>1312</v>
      </c>
      <c r="J1171">
        <v>0</v>
      </c>
      <c r="K1171">
        <v>211</v>
      </c>
      <c r="L1171">
        <v>926</v>
      </c>
      <c r="M1171" s="12">
        <v>81.138349960729258</v>
      </c>
      <c r="N1171" s="12">
        <v>18.861650039270732</v>
      </c>
      <c r="O1171" s="9">
        <v>0.1428619174144817</v>
      </c>
      <c r="P1171" s="9">
        <v>4.8294647482495278E-3</v>
      </c>
      <c r="Q1171" s="9">
        <v>2.1924767300011697E-2</v>
      </c>
      <c r="R1171" s="9">
        <v>0</v>
      </c>
      <c r="S1171" s="9">
        <v>3.5260105947427351E-3</v>
      </c>
      <c r="T1171" s="9">
        <v>1.5474340335221671E-2</v>
      </c>
    </row>
    <row r="1172" spans="1:20" x14ac:dyDescent="0.25">
      <c r="A1172">
        <v>22115</v>
      </c>
      <c r="B1172" t="s">
        <v>2426</v>
      </c>
      <c r="D1172" t="s">
        <v>1049</v>
      </c>
      <c r="E1172">
        <v>51906</v>
      </c>
      <c r="F1172">
        <v>39538</v>
      </c>
      <c r="G1172">
        <v>7603</v>
      </c>
      <c r="H1172">
        <v>773</v>
      </c>
      <c r="I1172">
        <v>962</v>
      </c>
      <c r="J1172">
        <v>233</v>
      </c>
      <c r="K1172">
        <v>1088</v>
      </c>
      <c r="L1172">
        <v>1709</v>
      </c>
      <c r="M1172" s="12">
        <v>76.172311486148033</v>
      </c>
      <c r="N1172" s="12">
        <v>23.827688513851964</v>
      </c>
      <c r="O1172" s="9">
        <v>0.14647632258313104</v>
      </c>
      <c r="P1172" s="9">
        <v>1.4892305321157477E-2</v>
      </c>
      <c r="Q1172" s="9">
        <v>1.8533502870573728E-2</v>
      </c>
      <c r="R1172" s="9">
        <v>4.4888837513967555E-3</v>
      </c>
      <c r="S1172" s="9">
        <v>2.0960967903517896E-2</v>
      </c>
      <c r="T1172" s="9">
        <v>3.292490270874273E-2</v>
      </c>
    </row>
    <row r="1173" spans="1:20" x14ac:dyDescent="0.25">
      <c r="A1173">
        <v>22117</v>
      </c>
      <c r="B1173" t="s">
        <v>2427</v>
      </c>
      <c r="D1173" t="s">
        <v>1049</v>
      </c>
      <c r="E1173">
        <v>46449</v>
      </c>
      <c r="F1173">
        <v>31184</v>
      </c>
      <c r="G1173">
        <v>13993</v>
      </c>
      <c r="H1173">
        <v>119</v>
      </c>
      <c r="I1173">
        <v>106</v>
      </c>
      <c r="J1173">
        <v>6</v>
      </c>
      <c r="K1173">
        <v>226</v>
      </c>
      <c r="L1173">
        <v>815</v>
      </c>
      <c r="M1173" s="12">
        <v>67.135998622144726</v>
      </c>
      <c r="N1173" s="12">
        <v>32.864001377855281</v>
      </c>
      <c r="O1173" s="9">
        <v>0.30125514004607201</v>
      </c>
      <c r="P1173" s="9">
        <v>2.5619496652242242E-3</v>
      </c>
      <c r="Q1173" s="9">
        <v>2.2820728110400654E-3</v>
      </c>
      <c r="R1173" s="9">
        <v>1.2917393270038107E-4</v>
      </c>
      <c r="S1173" s="9">
        <v>4.8655514650476871E-3</v>
      </c>
      <c r="T1173" s="9">
        <v>1.7546125858468428E-2</v>
      </c>
    </row>
    <row r="1174" spans="1:20" x14ac:dyDescent="0.25">
      <c r="A1174">
        <v>22119</v>
      </c>
      <c r="B1174" t="s">
        <v>2428</v>
      </c>
      <c r="D1174" t="s">
        <v>1049</v>
      </c>
      <c r="E1174">
        <v>40043</v>
      </c>
      <c r="F1174">
        <v>25448</v>
      </c>
      <c r="G1174">
        <v>13775</v>
      </c>
      <c r="H1174">
        <v>157</v>
      </c>
      <c r="I1174">
        <v>106</v>
      </c>
      <c r="J1174">
        <v>25</v>
      </c>
      <c r="K1174">
        <v>59</v>
      </c>
      <c r="L1174">
        <v>473</v>
      </c>
      <c r="M1174" s="12">
        <v>63.551681941912442</v>
      </c>
      <c r="N1174" s="12">
        <v>36.448318058087551</v>
      </c>
      <c r="O1174" s="9">
        <v>0.3440051944160028</v>
      </c>
      <c r="P1174" s="9">
        <v>3.9207851559573455E-3</v>
      </c>
      <c r="Q1174" s="9">
        <v>2.6471543091176985E-3</v>
      </c>
      <c r="R1174" s="9">
        <v>6.2432884649002321E-4</v>
      </c>
      <c r="S1174" s="9">
        <v>1.4734160777164548E-3</v>
      </c>
      <c r="T1174" s="9">
        <v>1.181230177559124E-2</v>
      </c>
    </row>
    <row r="1175" spans="1:20" x14ac:dyDescent="0.25">
      <c r="A1175">
        <v>22121</v>
      </c>
      <c r="B1175" t="s">
        <v>2429</v>
      </c>
      <c r="D1175" t="s">
        <v>1049</v>
      </c>
      <c r="E1175">
        <v>25518</v>
      </c>
      <c r="F1175">
        <v>14975</v>
      </c>
      <c r="G1175">
        <v>9906</v>
      </c>
      <c r="H1175">
        <v>89</v>
      </c>
      <c r="I1175">
        <v>80</v>
      </c>
      <c r="J1175">
        <v>0</v>
      </c>
      <c r="K1175">
        <v>197</v>
      </c>
      <c r="L1175">
        <v>271</v>
      </c>
      <c r="M1175" s="12">
        <v>58.684066149384748</v>
      </c>
      <c r="N1175" s="12">
        <v>41.315933850615252</v>
      </c>
      <c r="O1175" s="9">
        <v>0.38819656712908535</v>
      </c>
      <c r="P1175" s="9">
        <v>3.4877341484442353E-3</v>
      </c>
      <c r="Q1175" s="9">
        <v>3.1350419311858297E-3</v>
      </c>
      <c r="R1175" s="9">
        <v>0</v>
      </c>
      <c r="S1175" s="9">
        <v>7.7200407555451057E-3</v>
      </c>
      <c r="T1175" s="9">
        <v>1.0619954541891997E-2</v>
      </c>
    </row>
    <row r="1176" spans="1:20" x14ac:dyDescent="0.25">
      <c r="A1176">
        <v>22123</v>
      </c>
      <c r="B1176" t="s">
        <v>2430</v>
      </c>
      <c r="D1176" t="s">
        <v>1049</v>
      </c>
      <c r="E1176">
        <v>11274</v>
      </c>
      <c r="F1176">
        <v>9116</v>
      </c>
      <c r="G1176">
        <v>1789</v>
      </c>
      <c r="H1176">
        <v>43</v>
      </c>
      <c r="I1176">
        <v>0</v>
      </c>
      <c r="J1176">
        <v>7</v>
      </c>
      <c r="K1176">
        <v>197</v>
      </c>
      <c r="L1176">
        <v>122</v>
      </c>
      <c r="M1176" s="12">
        <v>80.858612737271599</v>
      </c>
      <c r="N1176" s="12">
        <v>19.141387262728401</v>
      </c>
      <c r="O1176" s="9">
        <v>0.1586836970019514</v>
      </c>
      <c r="P1176" s="9">
        <v>3.8140855064750755E-3</v>
      </c>
      <c r="Q1176" s="9">
        <v>0</v>
      </c>
      <c r="R1176" s="9">
        <v>6.208976405889658E-4</v>
      </c>
      <c r="S1176" s="9">
        <v>1.7473833599432321E-2</v>
      </c>
      <c r="T1176" s="9">
        <v>1.082135887883626E-2</v>
      </c>
    </row>
    <row r="1177" spans="1:20" x14ac:dyDescent="0.25">
      <c r="A1177">
        <v>22125</v>
      </c>
      <c r="B1177" t="s">
        <v>2431</v>
      </c>
      <c r="D1177" t="s">
        <v>1049</v>
      </c>
      <c r="E1177">
        <v>15376</v>
      </c>
      <c r="F1177">
        <v>8203</v>
      </c>
      <c r="G1177">
        <v>6909</v>
      </c>
      <c r="H1177">
        <v>30</v>
      </c>
      <c r="I1177">
        <v>80</v>
      </c>
      <c r="J1177">
        <v>0</v>
      </c>
      <c r="K1177">
        <v>26</v>
      </c>
      <c r="L1177">
        <v>128</v>
      </c>
      <c r="M1177" s="12">
        <v>53.349375650364209</v>
      </c>
      <c r="N1177" s="12">
        <v>46.650624349635791</v>
      </c>
      <c r="O1177" s="9">
        <v>0.44933662851196671</v>
      </c>
      <c r="P1177" s="9">
        <v>1.951092611862643E-3</v>
      </c>
      <c r="Q1177" s="9">
        <v>5.2029136316337149E-3</v>
      </c>
      <c r="R1177" s="9">
        <v>0</v>
      </c>
      <c r="S1177" s="9">
        <v>1.6909469302809573E-3</v>
      </c>
      <c r="T1177" s="9">
        <v>8.3246618106139446E-3</v>
      </c>
    </row>
    <row r="1178" spans="1:20" x14ac:dyDescent="0.25">
      <c r="A1178">
        <v>22127</v>
      </c>
      <c r="B1178" t="s">
        <v>2432</v>
      </c>
      <c r="D1178" t="s">
        <v>1049</v>
      </c>
      <c r="E1178">
        <v>14631</v>
      </c>
      <c r="F1178">
        <v>9783</v>
      </c>
      <c r="G1178">
        <v>4569</v>
      </c>
      <c r="H1178">
        <v>72</v>
      </c>
      <c r="I1178">
        <v>0</v>
      </c>
      <c r="J1178">
        <v>0</v>
      </c>
      <c r="K1178">
        <v>40</v>
      </c>
      <c r="L1178">
        <v>167</v>
      </c>
      <c r="M1178" s="12">
        <v>66.864875948328901</v>
      </c>
      <c r="N1178" s="12">
        <v>33.135124051671113</v>
      </c>
      <c r="O1178" s="9">
        <v>0.31228214066024196</v>
      </c>
      <c r="P1178" s="9">
        <v>4.9210580274759077E-3</v>
      </c>
      <c r="Q1178" s="9">
        <v>0</v>
      </c>
      <c r="R1178" s="9">
        <v>0</v>
      </c>
      <c r="S1178" s="9">
        <v>2.7339211263755041E-3</v>
      </c>
      <c r="T1178" s="9">
        <v>1.1414120702617729E-2</v>
      </c>
    </row>
    <row r="1179" spans="1:20" x14ac:dyDescent="0.25">
      <c r="A1179">
        <v>23001</v>
      </c>
      <c r="B1179" t="s">
        <v>2433</v>
      </c>
      <c r="D1179" t="s">
        <v>1049</v>
      </c>
      <c r="E1179">
        <v>107317</v>
      </c>
      <c r="F1179">
        <v>98722</v>
      </c>
      <c r="G1179">
        <v>1904</v>
      </c>
      <c r="H1179">
        <v>190</v>
      </c>
      <c r="I1179">
        <v>896</v>
      </c>
      <c r="J1179">
        <v>2</v>
      </c>
      <c r="K1179">
        <v>223</v>
      </c>
      <c r="L1179">
        <v>5380</v>
      </c>
      <c r="M1179" s="12">
        <v>91.991017266602682</v>
      </c>
      <c r="N1179" s="12">
        <v>8.0089827333973176</v>
      </c>
      <c r="O1179" s="9">
        <v>1.7741830278520644E-2</v>
      </c>
      <c r="P1179" s="9">
        <v>1.7704557525834678E-3</v>
      </c>
      <c r="Q1179" s="9">
        <v>8.3490966016567733E-3</v>
      </c>
      <c r="R1179" s="9">
        <v>1.8636376342983872E-5</v>
      </c>
      <c r="S1179" s="9">
        <v>2.0779559622427016E-3</v>
      </c>
      <c r="T1179" s="9">
        <v>5.0131852362626614E-2</v>
      </c>
    </row>
    <row r="1180" spans="1:20" x14ac:dyDescent="0.25">
      <c r="A1180">
        <v>23003</v>
      </c>
      <c r="B1180" t="s">
        <v>2434</v>
      </c>
      <c r="D1180" t="s">
        <v>1049</v>
      </c>
      <c r="E1180">
        <v>68840</v>
      </c>
      <c r="F1180">
        <v>65491</v>
      </c>
      <c r="G1180">
        <v>651</v>
      </c>
      <c r="H1180">
        <v>1182</v>
      </c>
      <c r="I1180">
        <v>290</v>
      </c>
      <c r="J1180">
        <v>6</v>
      </c>
      <c r="K1180">
        <v>135</v>
      </c>
      <c r="L1180">
        <v>1085</v>
      </c>
      <c r="M1180" s="12">
        <v>95.135095874491569</v>
      </c>
      <c r="N1180" s="12">
        <v>4.864904125508426</v>
      </c>
      <c r="O1180" s="9">
        <v>9.456711214410227E-3</v>
      </c>
      <c r="P1180" s="9">
        <v>1.7170249854735618E-2</v>
      </c>
      <c r="Q1180" s="9">
        <v>4.21266705403835E-3</v>
      </c>
      <c r="R1180" s="9">
        <v>8.7158628704241725E-5</v>
      </c>
      <c r="S1180" s="9">
        <v>1.9610691458454388E-3</v>
      </c>
      <c r="T1180" s="9">
        <v>1.5761185357350379E-2</v>
      </c>
    </row>
    <row r="1181" spans="1:20" x14ac:dyDescent="0.25">
      <c r="A1181">
        <v>23005</v>
      </c>
      <c r="B1181" t="s">
        <v>2435</v>
      </c>
      <c r="D1181" t="s">
        <v>1049</v>
      </c>
      <c r="E1181">
        <v>289173</v>
      </c>
      <c r="F1181">
        <v>266351</v>
      </c>
      <c r="G1181">
        <v>8311</v>
      </c>
      <c r="H1181">
        <v>631</v>
      </c>
      <c r="I1181">
        <v>6146</v>
      </c>
      <c r="J1181">
        <v>4</v>
      </c>
      <c r="K1181">
        <v>1098</v>
      </c>
      <c r="L1181">
        <v>6632</v>
      </c>
      <c r="M1181" s="12">
        <v>92.107838560308181</v>
      </c>
      <c r="N1181" s="12">
        <v>7.8921614396918107</v>
      </c>
      <c r="O1181" s="9">
        <v>2.8740580897939988E-2</v>
      </c>
      <c r="P1181" s="9">
        <v>2.1820847727830744E-3</v>
      </c>
      <c r="Q1181" s="9">
        <v>2.1253713175158125E-2</v>
      </c>
      <c r="R1181" s="9">
        <v>1.3832550065185892E-5</v>
      </c>
      <c r="S1181" s="9">
        <v>3.7970349928935273E-3</v>
      </c>
      <c r="T1181" s="9">
        <v>2.2934368008078208E-2</v>
      </c>
    </row>
    <row r="1182" spans="1:20" x14ac:dyDescent="0.25">
      <c r="A1182">
        <v>23007</v>
      </c>
      <c r="B1182" t="s">
        <v>2436</v>
      </c>
      <c r="D1182" t="s">
        <v>1049</v>
      </c>
      <c r="E1182">
        <v>30177</v>
      </c>
      <c r="F1182">
        <v>29151</v>
      </c>
      <c r="G1182">
        <v>93</v>
      </c>
      <c r="H1182">
        <v>128</v>
      </c>
      <c r="I1182">
        <v>138</v>
      </c>
      <c r="J1182">
        <v>29</v>
      </c>
      <c r="K1182">
        <v>68</v>
      </c>
      <c r="L1182">
        <v>570</v>
      </c>
      <c r="M1182" s="12">
        <v>96.600059648076353</v>
      </c>
      <c r="N1182" s="12">
        <v>3.3999403519236506</v>
      </c>
      <c r="O1182" s="9">
        <v>3.0818172780594493E-3</v>
      </c>
      <c r="P1182" s="9">
        <v>4.2416409848560158E-3</v>
      </c>
      <c r="Q1182" s="9">
        <v>4.5730191867978925E-3</v>
      </c>
      <c r="R1182" s="9">
        <v>9.6099678563144118E-4</v>
      </c>
      <c r="S1182" s="9">
        <v>2.2533717732047586E-3</v>
      </c>
      <c r="T1182" s="9">
        <v>1.8888557510686948E-2</v>
      </c>
    </row>
    <row r="1183" spans="1:20" x14ac:dyDescent="0.25">
      <c r="A1183">
        <v>23009</v>
      </c>
      <c r="B1183" t="s">
        <v>2437</v>
      </c>
      <c r="D1183" t="s">
        <v>1049</v>
      </c>
      <c r="E1183">
        <v>54468</v>
      </c>
      <c r="F1183">
        <v>52313</v>
      </c>
      <c r="G1183">
        <v>439</v>
      </c>
      <c r="H1183">
        <v>203</v>
      </c>
      <c r="I1183">
        <v>528</v>
      </c>
      <c r="J1183">
        <v>48</v>
      </c>
      <c r="K1183">
        <v>42</v>
      </c>
      <c r="L1183">
        <v>895</v>
      </c>
      <c r="M1183" s="12">
        <v>96.043548505544535</v>
      </c>
      <c r="N1183" s="12">
        <v>3.9564514944554605</v>
      </c>
      <c r="O1183" s="9">
        <v>8.0597782184034655E-3</v>
      </c>
      <c r="P1183" s="9">
        <v>3.7269589483733567E-3</v>
      </c>
      <c r="Q1183" s="9">
        <v>9.6937651465080418E-3</v>
      </c>
      <c r="R1183" s="9">
        <v>8.8125137695527645E-4</v>
      </c>
      <c r="S1183" s="9">
        <v>7.7109495483586689E-4</v>
      </c>
      <c r="T1183" s="9">
        <v>1.6431666299478592E-2</v>
      </c>
    </row>
    <row r="1184" spans="1:20" x14ac:dyDescent="0.25">
      <c r="A1184">
        <v>23011</v>
      </c>
      <c r="B1184" t="s">
        <v>2438</v>
      </c>
      <c r="D1184" t="s">
        <v>1049</v>
      </c>
      <c r="E1184">
        <v>121289</v>
      </c>
      <c r="F1184">
        <v>116339</v>
      </c>
      <c r="G1184">
        <v>1088</v>
      </c>
      <c r="H1184">
        <v>768</v>
      </c>
      <c r="I1184">
        <v>1059</v>
      </c>
      <c r="J1184">
        <v>59</v>
      </c>
      <c r="K1184">
        <v>239</v>
      </c>
      <c r="L1184">
        <v>1737</v>
      </c>
      <c r="M1184" s="12">
        <v>95.918838476696152</v>
      </c>
      <c r="N1184" s="12">
        <v>4.0811615233038445</v>
      </c>
      <c r="O1184" s="9">
        <v>8.9703105805143089E-3</v>
      </c>
      <c r="P1184" s="9">
        <v>6.3319839391865708E-3</v>
      </c>
      <c r="Q1184" s="9">
        <v>8.7312122286439826E-3</v>
      </c>
      <c r="R1184" s="9">
        <v>4.8644147449480169E-4</v>
      </c>
      <c r="S1184" s="9">
        <v>1.9705002102416544E-3</v>
      </c>
      <c r="T1184" s="9">
        <v>1.4321166799957126E-2</v>
      </c>
    </row>
    <row r="1185" spans="1:20" x14ac:dyDescent="0.25">
      <c r="A1185">
        <v>23013</v>
      </c>
      <c r="B1185" t="s">
        <v>2439</v>
      </c>
      <c r="D1185" t="s">
        <v>1049</v>
      </c>
      <c r="E1185">
        <v>39700</v>
      </c>
      <c r="F1185">
        <v>38328</v>
      </c>
      <c r="G1185">
        <v>280</v>
      </c>
      <c r="H1185">
        <v>169</v>
      </c>
      <c r="I1185">
        <v>243</v>
      </c>
      <c r="J1185">
        <v>0</v>
      </c>
      <c r="K1185">
        <v>24</v>
      </c>
      <c r="L1185">
        <v>656</v>
      </c>
      <c r="M1185" s="12">
        <v>96.544080604534017</v>
      </c>
      <c r="N1185" s="12">
        <v>3.4559193954659948</v>
      </c>
      <c r="O1185" s="9">
        <v>7.0528967254408059E-3</v>
      </c>
      <c r="P1185" s="9">
        <v>4.2569269521410581E-3</v>
      </c>
      <c r="Q1185" s="9">
        <v>6.1209068010075569E-3</v>
      </c>
      <c r="R1185" s="9">
        <v>0</v>
      </c>
      <c r="S1185" s="9">
        <v>6.0453400503778334E-4</v>
      </c>
      <c r="T1185" s="9">
        <v>1.6523929471032747E-2</v>
      </c>
    </row>
    <row r="1186" spans="1:20" x14ac:dyDescent="0.25">
      <c r="A1186">
        <v>23015</v>
      </c>
      <c r="B1186" t="s">
        <v>2440</v>
      </c>
      <c r="D1186" t="s">
        <v>1049</v>
      </c>
      <c r="E1186">
        <v>34021</v>
      </c>
      <c r="F1186">
        <v>33065</v>
      </c>
      <c r="G1186">
        <v>98</v>
      </c>
      <c r="H1186">
        <v>165</v>
      </c>
      <c r="I1186">
        <v>323</v>
      </c>
      <c r="J1186">
        <v>0</v>
      </c>
      <c r="K1186">
        <v>35</v>
      </c>
      <c r="L1186">
        <v>335</v>
      </c>
      <c r="M1186" s="12">
        <v>97.189970900326273</v>
      </c>
      <c r="N1186" s="12">
        <v>2.8100290996737312</v>
      </c>
      <c r="O1186" s="9">
        <v>2.8805737632638666E-3</v>
      </c>
      <c r="P1186" s="9">
        <v>4.8499456218218159E-3</v>
      </c>
      <c r="Q1186" s="9">
        <v>9.4941359748390696E-3</v>
      </c>
      <c r="R1186" s="9">
        <v>0</v>
      </c>
      <c r="S1186" s="9">
        <v>1.0287763440228095E-3</v>
      </c>
      <c r="T1186" s="9">
        <v>9.8468592927897468E-3</v>
      </c>
    </row>
    <row r="1187" spans="1:20" x14ac:dyDescent="0.25">
      <c r="A1187">
        <v>23017</v>
      </c>
      <c r="B1187" t="s">
        <v>2441</v>
      </c>
      <c r="D1187" t="s">
        <v>1049</v>
      </c>
      <c r="E1187">
        <v>57230</v>
      </c>
      <c r="F1187">
        <v>55180</v>
      </c>
      <c r="G1187">
        <v>164</v>
      </c>
      <c r="H1187">
        <v>200</v>
      </c>
      <c r="I1187">
        <v>336</v>
      </c>
      <c r="J1187">
        <v>0</v>
      </c>
      <c r="K1187">
        <v>104</v>
      </c>
      <c r="L1187">
        <v>1246</v>
      </c>
      <c r="M1187" s="12">
        <v>96.417962607024293</v>
      </c>
      <c r="N1187" s="12">
        <v>3.5820373929757121</v>
      </c>
      <c r="O1187" s="9">
        <v>2.8656299143805697E-3</v>
      </c>
      <c r="P1187" s="9">
        <v>3.4946706272933775E-3</v>
      </c>
      <c r="Q1187" s="9">
        <v>5.8710466538528742E-3</v>
      </c>
      <c r="R1187" s="9">
        <v>0</v>
      </c>
      <c r="S1187" s="9">
        <v>1.8172287261925563E-3</v>
      </c>
      <c r="T1187" s="9">
        <v>2.1771798008037743E-2</v>
      </c>
    </row>
    <row r="1188" spans="1:20" x14ac:dyDescent="0.25">
      <c r="A1188">
        <v>23019</v>
      </c>
      <c r="B1188" t="s">
        <v>2442</v>
      </c>
      <c r="D1188" t="s">
        <v>1049</v>
      </c>
      <c r="E1188">
        <v>152284</v>
      </c>
      <c r="F1188">
        <v>144494</v>
      </c>
      <c r="G1188">
        <v>1189</v>
      </c>
      <c r="H1188">
        <v>1751</v>
      </c>
      <c r="I1188">
        <v>1621</v>
      </c>
      <c r="J1188">
        <v>28</v>
      </c>
      <c r="K1188">
        <v>307</v>
      </c>
      <c r="L1188">
        <v>2894</v>
      </c>
      <c r="M1188" s="12">
        <v>94.884557799900179</v>
      </c>
      <c r="N1188" s="12">
        <v>5.1154422000998139</v>
      </c>
      <c r="O1188" s="9">
        <v>7.8077802001523472E-3</v>
      </c>
      <c r="P1188" s="9">
        <v>1.1498253263638991E-2</v>
      </c>
      <c r="Q1188" s="9">
        <v>1.0644585117280871E-2</v>
      </c>
      <c r="R1188" s="9">
        <v>1.8386698536944132E-4</v>
      </c>
      <c r="S1188" s="9">
        <v>2.0159701610149459E-3</v>
      </c>
      <c r="T1188" s="9">
        <v>1.9003966273541541E-2</v>
      </c>
    </row>
    <row r="1189" spans="1:20" x14ac:dyDescent="0.25">
      <c r="A1189">
        <v>23021</v>
      </c>
      <c r="B1189" t="s">
        <v>2443</v>
      </c>
      <c r="D1189" t="s">
        <v>1049</v>
      </c>
      <c r="E1189">
        <v>16960</v>
      </c>
      <c r="F1189">
        <v>16329</v>
      </c>
      <c r="G1189">
        <v>82</v>
      </c>
      <c r="H1189">
        <v>112</v>
      </c>
      <c r="I1189">
        <v>109</v>
      </c>
      <c r="J1189">
        <v>0</v>
      </c>
      <c r="K1189">
        <v>72</v>
      </c>
      <c r="L1189">
        <v>256</v>
      </c>
      <c r="M1189" s="12">
        <v>96.279481132075475</v>
      </c>
      <c r="N1189" s="12">
        <v>3.7205188679245285</v>
      </c>
      <c r="O1189" s="9">
        <v>4.8349056603773583E-3</v>
      </c>
      <c r="P1189" s="9">
        <v>6.6037735849056606E-3</v>
      </c>
      <c r="Q1189" s="9">
        <v>6.4268867924528305E-3</v>
      </c>
      <c r="R1189" s="9">
        <v>0</v>
      </c>
      <c r="S1189" s="9">
        <v>4.2452830188679245E-3</v>
      </c>
      <c r="T1189" s="9">
        <v>1.509433962264151E-2</v>
      </c>
    </row>
    <row r="1190" spans="1:20" x14ac:dyDescent="0.25">
      <c r="A1190">
        <v>23023</v>
      </c>
      <c r="B1190" t="s">
        <v>2444</v>
      </c>
      <c r="D1190" t="s">
        <v>1049</v>
      </c>
      <c r="E1190">
        <v>35149</v>
      </c>
      <c r="F1190">
        <v>33614</v>
      </c>
      <c r="G1190">
        <v>262</v>
      </c>
      <c r="H1190">
        <v>130</v>
      </c>
      <c r="I1190">
        <v>221</v>
      </c>
      <c r="J1190">
        <v>0</v>
      </c>
      <c r="K1190">
        <v>39</v>
      </c>
      <c r="L1190">
        <v>883</v>
      </c>
      <c r="M1190" s="12">
        <v>95.63287718000511</v>
      </c>
      <c r="N1190" s="12">
        <v>4.3671228199948784</v>
      </c>
      <c r="O1190" s="9">
        <v>7.4539816210987507E-3</v>
      </c>
      <c r="P1190" s="9">
        <v>3.6985404990184643E-3</v>
      </c>
      <c r="Q1190" s="9">
        <v>6.2875188483313893E-3</v>
      </c>
      <c r="R1190" s="9">
        <v>0</v>
      </c>
      <c r="S1190" s="9">
        <v>1.1095621497055393E-3</v>
      </c>
      <c r="T1190" s="9">
        <v>2.5121625081794646E-2</v>
      </c>
    </row>
    <row r="1191" spans="1:20" x14ac:dyDescent="0.25">
      <c r="A1191">
        <v>23025</v>
      </c>
      <c r="B1191" t="s">
        <v>2445</v>
      </c>
      <c r="D1191" t="s">
        <v>1049</v>
      </c>
      <c r="E1191">
        <v>50994</v>
      </c>
      <c r="F1191">
        <v>49348</v>
      </c>
      <c r="G1191">
        <v>245</v>
      </c>
      <c r="H1191">
        <v>202</v>
      </c>
      <c r="I1191">
        <v>163</v>
      </c>
      <c r="J1191">
        <v>21</v>
      </c>
      <c r="K1191">
        <v>27</v>
      </c>
      <c r="L1191">
        <v>988</v>
      </c>
      <c r="M1191" s="12">
        <v>96.772169274816648</v>
      </c>
      <c r="N1191" s="12">
        <v>3.2278307251833547</v>
      </c>
      <c r="O1191" s="9">
        <v>4.8044868023689059E-3</v>
      </c>
      <c r="P1191" s="9">
        <v>3.961250343177629E-3</v>
      </c>
      <c r="Q1191" s="9">
        <v>3.1964544848413537E-3</v>
      </c>
      <c r="R1191" s="9">
        <v>4.1181315448876338E-4</v>
      </c>
      <c r="S1191" s="9">
        <v>5.2947405577126721E-4</v>
      </c>
      <c r="T1191" s="9">
        <v>1.9374828411185631E-2</v>
      </c>
    </row>
    <row r="1192" spans="1:20" x14ac:dyDescent="0.25">
      <c r="A1192">
        <v>23027</v>
      </c>
      <c r="B1192" t="s">
        <v>2446</v>
      </c>
      <c r="D1192" t="s">
        <v>1049</v>
      </c>
      <c r="E1192">
        <v>39280</v>
      </c>
      <c r="F1192">
        <v>37931</v>
      </c>
      <c r="G1192">
        <v>229</v>
      </c>
      <c r="H1192">
        <v>116</v>
      </c>
      <c r="I1192">
        <v>176</v>
      </c>
      <c r="J1192">
        <v>1</v>
      </c>
      <c r="K1192">
        <v>95</v>
      </c>
      <c r="L1192">
        <v>732</v>
      </c>
      <c r="M1192" s="12">
        <v>96.565682281059068</v>
      </c>
      <c r="N1192" s="12">
        <v>3.4343177189409366</v>
      </c>
      <c r="O1192" s="9">
        <v>5.8299389002036657E-3</v>
      </c>
      <c r="P1192" s="9">
        <v>2.9531568228105907E-3</v>
      </c>
      <c r="Q1192" s="9">
        <v>4.4806517311608961E-3</v>
      </c>
      <c r="R1192" s="9">
        <v>2.5458248472505093E-5</v>
      </c>
      <c r="S1192" s="9">
        <v>2.4185336048879835E-3</v>
      </c>
      <c r="T1192" s="9">
        <v>1.8635437881873728E-2</v>
      </c>
    </row>
    <row r="1193" spans="1:20" x14ac:dyDescent="0.25">
      <c r="A1193">
        <v>23029</v>
      </c>
      <c r="B1193" t="s">
        <v>2447</v>
      </c>
      <c r="D1193" t="s">
        <v>1049</v>
      </c>
      <c r="E1193">
        <v>31822</v>
      </c>
      <c r="F1193">
        <v>29037</v>
      </c>
      <c r="G1193">
        <v>146</v>
      </c>
      <c r="H1193">
        <v>1505</v>
      </c>
      <c r="I1193">
        <v>145</v>
      </c>
      <c r="J1193">
        <v>7</v>
      </c>
      <c r="K1193">
        <v>190</v>
      </c>
      <c r="L1193">
        <v>792</v>
      </c>
      <c r="M1193" s="12">
        <v>91.248193073973979</v>
      </c>
      <c r="N1193" s="12">
        <v>8.7518069260260187</v>
      </c>
      <c r="O1193" s="9">
        <v>4.5880208660675006E-3</v>
      </c>
      <c r="P1193" s="9">
        <v>4.7294324681038273E-2</v>
      </c>
      <c r="Q1193" s="9">
        <v>4.5565960656149835E-3</v>
      </c>
      <c r="R1193" s="9">
        <v>2.199736031676199E-4</v>
      </c>
      <c r="S1193" s="9">
        <v>5.9707120859782544E-3</v>
      </c>
      <c r="T1193" s="9">
        <v>2.4888441958393563E-2</v>
      </c>
    </row>
    <row r="1194" spans="1:20" x14ac:dyDescent="0.25">
      <c r="A1194">
        <v>23031</v>
      </c>
      <c r="B1194" t="s">
        <v>2448</v>
      </c>
      <c r="D1194" t="s">
        <v>1049</v>
      </c>
      <c r="E1194">
        <v>201454</v>
      </c>
      <c r="F1194">
        <v>193225</v>
      </c>
      <c r="G1194">
        <v>1725</v>
      </c>
      <c r="H1194">
        <v>760</v>
      </c>
      <c r="I1194">
        <v>2410</v>
      </c>
      <c r="J1194">
        <v>44</v>
      </c>
      <c r="K1194">
        <v>269</v>
      </c>
      <c r="L1194">
        <v>3021</v>
      </c>
      <c r="M1194" s="12">
        <v>95.915196521290227</v>
      </c>
      <c r="N1194" s="12">
        <v>4.0848034787097802</v>
      </c>
      <c r="O1194" s="9">
        <v>8.5627488161069028E-3</v>
      </c>
      <c r="P1194" s="9">
        <v>3.7725733914442008E-3</v>
      </c>
      <c r="Q1194" s="9">
        <v>1.1963028780763846E-2</v>
      </c>
      <c r="R1194" s="9">
        <v>2.1841214371519057E-4</v>
      </c>
      <c r="S1194" s="9">
        <v>1.3352924240769605E-3</v>
      </c>
      <c r="T1194" s="9">
        <v>1.4995979230990698E-2</v>
      </c>
    </row>
    <row r="1195" spans="1:20" x14ac:dyDescent="0.25">
      <c r="A1195">
        <v>24001</v>
      </c>
      <c r="B1195" t="s">
        <v>2449</v>
      </c>
      <c r="D1195" t="s">
        <v>1049</v>
      </c>
      <c r="E1195">
        <v>72591</v>
      </c>
      <c r="F1195">
        <v>64164</v>
      </c>
      <c r="G1195">
        <v>5899</v>
      </c>
      <c r="H1195">
        <v>120</v>
      </c>
      <c r="I1195">
        <v>594</v>
      </c>
      <c r="J1195">
        <v>24</v>
      </c>
      <c r="K1195">
        <v>210</v>
      </c>
      <c r="L1195">
        <v>1580</v>
      </c>
      <c r="M1195" s="12">
        <v>88.391122866471051</v>
      </c>
      <c r="N1195" s="12">
        <v>11.608877133528949</v>
      </c>
      <c r="O1195" s="9">
        <v>8.1263517515945502E-2</v>
      </c>
      <c r="P1195" s="9">
        <v>1.6530974914245567E-3</v>
      </c>
      <c r="Q1195" s="9">
        <v>8.1828325825515566E-3</v>
      </c>
      <c r="R1195" s="9">
        <v>3.3061949828491137E-4</v>
      </c>
      <c r="S1195" s="9">
        <v>2.8929206099929743E-3</v>
      </c>
      <c r="T1195" s="9">
        <v>2.1765783637089996E-2</v>
      </c>
    </row>
    <row r="1196" spans="1:20" x14ac:dyDescent="0.25">
      <c r="A1196">
        <v>24003</v>
      </c>
      <c r="B1196" t="s">
        <v>2450</v>
      </c>
      <c r="D1196" t="s">
        <v>1049</v>
      </c>
      <c r="E1196">
        <v>564600</v>
      </c>
      <c r="F1196">
        <v>417111</v>
      </c>
      <c r="G1196">
        <v>91567</v>
      </c>
      <c r="H1196">
        <v>1025</v>
      </c>
      <c r="I1196">
        <v>20818</v>
      </c>
      <c r="J1196">
        <v>408</v>
      </c>
      <c r="K1196">
        <v>13095</v>
      </c>
      <c r="L1196">
        <v>20576</v>
      </c>
      <c r="M1196" s="12">
        <v>73.877258235919228</v>
      </c>
      <c r="N1196" s="12">
        <v>26.122741764080764</v>
      </c>
      <c r="O1196" s="9">
        <v>0.16218030464045341</v>
      </c>
      <c r="P1196" s="9">
        <v>1.8154445625221396E-3</v>
      </c>
      <c r="Q1196" s="9">
        <v>3.687212185618137E-2</v>
      </c>
      <c r="R1196" s="9">
        <v>7.2263549415515409E-4</v>
      </c>
      <c r="S1196" s="9">
        <v>2.3193411264612114E-2</v>
      </c>
      <c r="T1196" s="9">
        <v>3.644349982288346E-2</v>
      </c>
    </row>
    <row r="1197" spans="1:20" x14ac:dyDescent="0.25">
      <c r="A1197">
        <v>24005</v>
      </c>
      <c r="B1197" t="s">
        <v>2451</v>
      </c>
      <c r="D1197" t="s">
        <v>1049</v>
      </c>
      <c r="E1197">
        <v>828637</v>
      </c>
      <c r="F1197">
        <v>514340</v>
      </c>
      <c r="G1197">
        <v>231516</v>
      </c>
      <c r="H1197">
        <v>2320</v>
      </c>
      <c r="I1197">
        <v>49045</v>
      </c>
      <c r="J1197">
        <v>398</v>
      </c>
      <c r="K1197">
        <v>8728</v>
      </c>
      <c r="L1197">
        <v>22290</v>
      </c>
      <c r="M1197" s="12">
        <v>62.070605102113475</v>
      </c>
      <c r="N1197" s="12">
        <v>37.929394897886532</v>
      </c>
      <c r="O1197" s="9">
        <v>0.27939375142553374</v>
      </c>
      <c r="P1197" s="9">
        <v>2.7997784313275897E-3</v>
      </c>
      <c r="Q1197" s="9">
        <v>5.9187557398474845E-2</v>
      </c>
      <c r="R1197" s="9">
        <v>4.8030681709843997E-4</v>
      </c>
      <c r="S1197" s="9">
        <v>1.053295954682207E-2</v>
      </c>
      <c r="T1197" s="9">
        <v>2.6899595359608609E-2</v>
      </c>
    </row>
    <row r="1198" spans="1:20" x14ac:dyDescent="0.25">
      <c r="A1198">
        <v>24009</v>
      </c>
      <c r="B1198" t="s">
        <v>2452</v>
      </c>
      <c r="D1198" t="s">
        <v>1049</v>
      </c>
      <c r="E1198">
        <v>90824</v>
      </c>
      <c r="F1198">
        <v>73885</v>
      </c>
      <c r="G1198">
        <v>10797</v>
      </c>
      <c r="H1198">
        <v>150</v>
      </c>
      <c r="I1198">
        <v>1504</v>
      </c>
      <c r="J1198">
        <v>34</v>
      </c>
      <c r="K1198">
        <v>541</v>
      </c>
      <c r="L1198">
        <v>3913</v>
      </c>
      <c r="M1198" s="12">
        <v>81.349643266097075</v>
      </c>
      <c r="N1198" s="12">
        <v>18.650356733902935</v>
      </c>
      <c r="O1198" s="9">
        <v>0.11887827006077689</v>
      </c>
      <c r="P1198" s="9">
        <v>1.6515458469127102E-3</v>
      </c>
      <c r="Q1198" s="9">
        <v>1.6559499691711443E-2</v>
      </c>
      <c r="R1198" s="9">
        <v>3.7435039196688101E-4</v>
      </c>
      <c r="S1198" s="9">
        <v>5.9565753545318418E-3</v>
      </c>
      <c r="T1198" s="9">
        <v>4.308332599312957E-2</v>
      </c>
    </row>
    <row r="1199" spans="1:20" x14ac:dyDescent="0.25">
      <c r="A1199">
        <v>24011</v>
      </c>
      <c r="B1199" t="s">
        <v>2453</v>
      </c>
      <c r="D1199" t="s">
        <v>1049</v>
      </c>
      <c r="E1199">
        <v>32785</v>
      </c>
      <c r="F1199">
        <v>26338</v>
      </c>
      <c r="G1199">
        <v>4376</v>
      </c>
      <c r="H1199">
        <v>96</v>
      </c>
      <c r="I1199">
        <v>190</v>
      </c>
      <c r="J1199">
        <v>18</v>
      </c>
      <c r="K1199">
        <v>721</v>
      </c>
      <c r="L1199">
        <v>1046</v>
      </c>
      <c r="M1199" s="12">
        <v>80.335519292359308</v>
      </c>
      <c r="N1199" s="12">
        <v>19.664480707640688</v>
      </c>
      <c r="O1199" s="9">
        <v>0.13347567485130396</v>
      </c>
      <c r="P1199" s="9">
        <v>2.9281683696812566E-3</v>
      </c>
      <c r="Q1199" s="9">
        <v>5.7953332316608205E-3</v>
      </c>
      <c r="R1199" s="9">
        <v>5.4903156931523564E-4</v>
      </c>
      <c r="S1199" s="9">
        <v>2.1991764526460272E-2</v>
      </c>
      <c r="T1199" s="9">
        <v>3.1904834527985357E-2</v>
      </c>
    </row>
    <row r="1200" spans="1:20" x14ac:dyDescent="0.25">
      <c r="A1200">
        <v>24013</v>
      </c>
      <c r="B1200" t="s">
        <v>2454</v>
      </c>
      <c r="D1200" t="s">
        <v>1049</v>
      </c>
      <c r="E1200">
        <v>167319</v>
      </c>
      <c r="F1200">
        <v>154304</v>
      </c>
      <c r="G1200">
        <v>5585</v>
      </c>
      <c r="H1200">
        <v>348</v>
      </c>
      <c r="I1200">
        <v>2762</v>
      </c>
      <c r="J1200">
        <v>75</v>
      </c>
      <c r="K1200">
        <v>1001</v>
      </c>
      <c r="L1200">
        <v>3244</v>
      </c>
      <c r="M1200" s="12">
        <v>92.221445263239673</v>
      </c>
      <c r="N1200" s="12">
        <v>7.7785547367603192</v>
      </c>
      <c r="O1200" s="9">
        <v>3.3379353211530072E-2</v>
      </c>
      <c r="P1200" s="9">
        <v>2.0798594301902353E-3</v>
      </c>
      <c r="Q1200" s="9">
        <v>1.6507390075245491E-2</v>
      </c>
      <c r="R1200" s="9">
        <v>4.4824556685134386E-4</v>
      </c>
      <c r="S1200" s="9">
        <v>5.9825841655759358E-3</v>
      </c>
      <c r="T1200" s="9">
        <v>1.9388114918210124E-2</v>
      </c>
    </row>
    <row r="1201" spans="1:20" x14ac:dyDescent="0.25">
      <c r="A1201">
        <v>24015</v>
      </c>
      <c r="B1201" t="s">
        <v>2455</v>
      </c>
      <c r="D1201" t="s">
        <v>1049</v>
      </c>
      <c r="E1201">
        <v>102416</v>
      </c>
      <c r="F1201">
        <v>90422</v>
      </c>
      <c r="G1201">
        <v>6972</v>
      </c>
      <c r="H1201">
        <v>280</v>
      </c>
      <c r="I1201">
        <v>1505</v>
      </c>
      <c r="J1201">
        <v>35</v>
      </c>
      <c r="K1201">
        <v>983</v>
      </c>
      <c r="L1201">
        <v>2219</v>
      </c>
      <c r="M1201" s="12">
        <v>88.288939228245596</v>
      </c>
      <c r="N1201" s="12">
        <v>11.711060771754415</v>
      </c>
      <c r="O1201" s="9">
        <v>6.8075300734260269E-2</v>
      </c>
      <c r="P1201" s="9">
        <v>2.733947820653023E-3</v>
      </c>
      <c r="Q1201" s="9">
        <v>1.4694969536009999E-2</v>
      </c>
      <c r="R1201" s="9">
        <v>3.4174347758162787E-4</v>
      </c>
      <c r="S1201" s="9">
        <v>9.5981096703640061E-3</v>
      </c>
      <c r="T1201" s="9">
        <v>2.1666536478675207E-2</v>
      </c>
    </row>
    <row r="1202" spans="1:20" x14ac:dyDescent="0.25">
      <c r="A1202">
        <v>24017</v>
      </c>
      <c r="B1202" t="s">
        <v>2456</v>
      </c>
      <c r="D1202" t="s">
        <v>1049</v>
      </c>
      <c r="E1202">
        <v>156021</v>
      </c>
      <c r="F1202">
        <v>72951</v>
      </c>
      <c r="G1202">
        <v>67351</v>
      </c>
      <c r="H1202">
        <v>894</v>
      </c>
      <c r="I1202">
        <v>4916</v>
      </c>
      <c r="J1202">
        <v>163</v>
      </c>
      <c r="K1202">
        <v>1151</v>
      </c>
      <c r="L1202">
        <v>8595</v>
      </c>
      <c r="M1202" s="12">
        <v>46.757167304401328</v>
      </c>
      <c r="N1202" s="12">
        <v>53.242832695598672</v>
      </c>
      <c r="O1202" s="9">
        <v>0.43167906884329671</v>
      </c>
      <c r="P1202" s="9">
        <v>5.7299978849001095E-3</v>
      </c>
      <c r="Q1202" s="9">
        <v>3.1508578973343332E-2</v>
      </c>
      <c r="R1202" s="9">
        <v>1.0447311579851431E-3</v>
      </c>
      <c r="S1202" s="9">
        <v>7.3772120419687091E-3</v>
      </c>
      <c r="T1202" s="9">
        <v>5.5088738054492666E-2</v>
      </c>
    </row>
    <row r="1203" spans="1:20" x14ac:dyDescent="0.25">
      <c r="A1203">
        <v>24019</v>
      </c>
      <c r="B1203" t="s">
        <v>2457</v>
      </c>
      <c r="D1203" t="s">
        <v>1049</v>
      </c>
      <c r="E1203">
        <v>32386</v>
      </c>
      <c r="F1203">
        <v>21345</v>
      </c>
      <c r="G1203">
        <v>8901</v>
      </c>
      <c r="H1203">
        <v>27</v>
      </c>
      <c r="I1203">
        <v>325</v>
      </c>
      <c r="J1203">
        <v>0</v>
      </c>
      <c r="K1203">
        <v>554</v>
      </c>
      <c r="L1203">
        <v>1234</v>
      </c>
      <c r="M1203" s="12">
        <v>65.908108441919339</v>
      </c>
      <c r="N1203" s="12">
        <v>34.091891558080647</v>
      </c>
      <c r="O1203" s="9">
        <v>0.27484098067066015</v>
      </c>
      <c r="P1203" s="9">
        <v>8.3369357129623909E-4</v>
      </c>
      <c r="Q1203" s="9">
        <v>1.0035200395232508E-2</v>
      </c>
      <c r="R1203" s="9">
        <v>0</v>
      </c>
      <c r="S1203" s="9">
        <v>1.710615698141172E-2</v>
      </c>
      <c r="T1203" s="9">
        <v>3.8102883962205888E-2</v>
      </c>
    </row>
    <row r="1204" spans="1:20" x14ac:dyDescent="0.25">
      <c r="A1204">
        <v>24021</v>
      </c>
      <c r="B1204" t="s">
        <v>2458</v>
      </c>
      <c r="D1204" t="s">
        <v>1049</v>
      </c>
      <c r="E1204">
        <v>246105</v>
      </c>
      <c r="F1204">
        <v>199955</v>
      </c>
      <c r="G1204">
        <v>22103</v>
      </c>
      <c r="H1204">
        <v>618</v>
      </c>
      <c r="I1204">
        <v>11186</v>
      </c>
      <c r="J1204">
        <v>174</v>
      </c>
      <c r="K1204">
        <v>3917</v>
      </c>
      <c r="L1204">
        <v>8152</v>
      </c>
      <c r="M1204" s="12">
        <v>81.247841368521563</v>
      </c>
      <c r="N1204" s="12">
        <v>18.752158631478434</v>
      </c>
      <c r="O1204" s="9">
        <v>8.9811259421791509E-2</v>
      </c>
      <c r="P1204" s="9">
        <v>2.5111233010300482E-3</v>
      </c>
      <c r="Q1204" s="9">
        <v>4.5452144409906338E-2</v>
      </c>
      <c r="R1204" s="9">
        <v>7.0701529834826598E-4</v>
      </c>
      <c r="S1204" s="9">
        <v>1.5915970825460677E-2</v>
      </c>
      <c r="T1204" s="9">
        <v>3.3124073058247494E-2</v>
      </c>
    </row>
    <row r="1205" spans="1:20" x14ac:dyDescent="0.25">
      <c r="A1205">
        <v>24023</v>
      </c>
      <c r="B1205" t="s">
        <v>2459</v>
      </c>
      <c r="D1205" t="s">
        <v>1049</v>
      </c>
      <c r="E1205">
        <v>29516</v>
      </c>
      <c r="F1205">
        <v>28689</v>
      </c>
      <c r="G1205">
        <v>170</v>
      </c>
      <c r="H1205">
        <v>62</v>
      </c>
      <c r="I1205">
        <v>111</v>
      </c>
      <c r="J1205">
        <v>0</v>
      </c>
      <c r="K1205">
        <v>16</v>
      </c>
      <c r="L1205">
        <v>468</v>
      </c>
      <c r="M1205" s="12">
        <v>97.198129827889957</v>
      </c>
      <c r="N1205" s="12">
        <v>2.8018701721100419</v>
      </c>
      <c r="O1205" s="9">
        <v>5.7595880200569183E-3</v>
      </c>
      <c r="P1205" s="9">
        <v>2.1005556308442879E-3</v>
      </c>
      <c r="Q1205" s="9">
        <v>3.7606721778018701E-3</v>
      </c>
      <c r="R1205" s="9">
        <v>0</v>
      </c>
      <c r="S1205" s="9">
        <v>5.4207887247594521E-4</v>
      </c>
      <c r="T1205" s="9">
        <v>1.5855807019921397E-2</v>
      </c>
    </row>
    <row r="1206" spans="1:20" x14ac:dyDescent="0.25">
      <c r="A1206">
        <v>24025</v>
      </c>
      <c r="B1206" t="s">
        <v>2460</v>
      </c>
      <c r="D1206" t="s">
        <v>1049</v>
      </c>
      <c r="E1206">
        <v>250132</v>
      </c>
      <c r="F1206">
        <v>198611</v>
      </c>
      <c r="G1206">
        <v>33702</v>
      </c>
      <c r="H1206">
        <v>444</v>
      </c>
      <c r="I1206">
        <v>6564</v>
      </c>
      <c r="J1206">
        <v>11</v>
      </c>
      <c r="K1206">
        <v>3267</v>
      </c>
      <c r="L1206">
        <v>7533</v>
      </c>
      <c r="M1206" s="12">
        <v>79.402475492939729</v>
      </c>
      <c r="N1206" s="12">
        <v>20.597524507060271</v>
      </c>
      <c r="O1206" s="9">
        <v>0.13473685893848047</v>
      </c>
      <c r="P1206" s="9">
        <v>1.7750627668590984E-3</v>
      </c>
      <c r="Q1206" s="9">
        <v>2.6242144147889914E-2</v>
      </c>
      <c r="R1206" s="9">
        <v>4.397678026002271E-5</v>
      </c>
      <c r="S1206" s="9">
        <v>1.3061103737226744E-2</v>
      </c>
      <c r="T1206" s="9">
        <v>3.0116098699886459E-2</v>
      </c>
    </row>
    <row r="1207" spans="1:20" x14ac:dyDescent="0.25">
      <c r="A1207">
        <v>24027</v>
      </c>
      <c r="B1207" t="s">
        <v>2461</v>
      </c>
      <c r="D1207" t="s">
        <v>1049</v>
      </c>
      <c r="E1207">
        <v>312495</v>
      </c>
      <c r="F1207">
        <v>183406</v>
      </c>
      <c r="G1207">
        <v>57755</v>
      </c>
      <c r="H1207">
        <v>592</v>
      </c>
      <c r="I1207">
        <v>54328</v>
      </c>
      <c r="J1207">
        <v>41</v>
      </c>
      <c r="K1207">
        <v>3727</v>
      </c>
      <c r="L1207">
        <v>12646</v>
      </c>
      <c r="M1207" s="12">
        <v>58.690859053744859</v>
      </c>
      <c r="N1207" s="12">
        <v>41.309140946255141</v>
      </c>
      <c r="O1207" s="9">
        <v>0.18481895710331364</v>
      </c>
      <c r="P1207" s="9">
        <v>1.8944303108849741E-3</v>
      </c>
      <c r="Q1207" s="9">
        <v>0.17385238163810621</v>
      </c>
      <c r="R1207" s="9">
        <v>1.3120209923358773E-4</v>
      </c>
      <c r="S1207" s="9">
        <v>1.1926590825453207E-2</v>
      </c>
      <c r="T1207" s="9">
        <v>4.0467847485559767E-2</v>
      </c>
    </row>
    <row r="1208" spans="1:20" x14ac:dyDescent="0.25">
      <c r="A1208">
        <v>24029</v>
      </c>
      <c r="B1208" t="s">
        <v>2462</v>
      </c>
      <c r="D1208" t="s">
        <v>1049</v>
      </c>
      <c r="E1208">
        <v>19666</v>
      </c>
      <c r="F1208">
        <v>16175</v>
      </c>
      <c r="G1208">
        <v>2914</v>
      </c>
      <c r="H1208">
        <v>39</v>
      </c>
      <c r="I1208">
        <v>218</v>
      </c>
      <c r="J1208">
        <v>0</v>
      </c>
      <c r="K1208">
        <v>29</v>
      </c>
      <c r="L1208">
        <v>291</v>
      </c>
      <c r="M1208" s="12">
        <v>82.248550798332147</v>
      </c>
      <c r="N1208" s="12">
        <v>17.751449201667853</v>
      </c>
      <c r="O1208" s="9">
        <v>0.14817451439031831</v>
      </c>
      <c r="P1208" s="9">
        <v>1.983118071799044E-3</v>
      </c>
      <c r="Q1208" s="9">
        <v>1.1085121529543374E-2</v>
      </c>
      <c r="R1208" s="9">
        <v>0</v>
      </c>
      <c r="S1208" s="9">
        <v>1.4746262585172379E-3</v>
      </c>
      <c r="T1208" s="9">
        <v>1.4797111766500559E-2</v>
      </c>
    </row>
    <row r="1209" spans="1:20" x14ac:dyDescent="0.25">
      <c r="A1209">
        <v>24031</v>
      </c>
      <c r="B1209" t="s">
        <v>2463</v>
      </c>
      <c r="D1209" t="s">
        <v>1049</v>
      </c>
      <c r="E1209">
        <v>1039198</v>
      </c>
      <c r="F1209">
        <v>563929</v>
      </c>
      <c r="G1209">
        <v>187943</v>
      </c>
      <c r="H1209">
        <v>3091</v>
      </c>
      <c r="I1209">
        <v>153504</v>
      </c>
      <c r="J1209">
        <v>477</v>
      </c>
      <c r="K1209">
        <v>88027</v>
      </c>
      <c r="L1209">
        <v>42227</v>
      </c>
      <c r="M1209" s="12">
        <v>54.265789580041535</v>
      </c>
      <c r="N1209" s="12">
        <v>45.734210419958465</v>
      </c>
      <c r="O1209" s="9">
        <v>0.18085388924920948</v>
      </c>
      <c r="P1209" s="9">
        <v>2.9744091116418623E-3</v>
      </c>
      <c r="Q1209" s="9">
        <v>0.14771391014994256</v>
      </c>
      <c r="R1209" s="9">
        <v>4.5900781179332526E-4</v>
      </c>
      <c r="S1209" s="9">
        <v>8.4706668026689816E-2</v>
      </c>
      <c r="T1209" s="9">
        <v>4.0634219850307643E-2</v>
      </c>
    </row>
    <row r="1210" spans="1:20" x14ac:dyDescent="0.25">
      <c r="A1210">
        <v>24033</v>
      </c>
      <c r="B1210" t="s">
        <v>2464</v>
      </c>
      <c r="D1210" t="s">
        <v>1049</v>
      </c>
      <c r="E1210">
        <v>905161</v>
      </c>
      <c r="F1210">
        <v>170009</v>
      </c>
      <c r="G1210">
        <v>572465</v>
      </c>
      <c r="H1210">
        <v>3266</v>
      </c>
      <c r="I1210">
        <v>38811</v>
      </c>
      <c r="J1210">
        <v>333</v>
      </c>
      <c r="K1210">
        <v>96031</v>
      </c>
      <c r="L1210">
        <v>24246</v>
      </c>
      <c r="M1210" s="12">
        <v>18.782183501056718</v>
      </c>
      <c r="N1210" s="12">
        <v>81.217816498943279</v>
      </c>
      <c r="O1210" s="9">
        <v>0.63244549864609723</v>
      </c>
      <c r="P1210" s="9">
        <v>3.6081978786094409E-3</v>
      </c>
      <c r="Q1210" s="9">
        <v>4.287745495000337E-2</v>
      </c>
      <c r="R1210" s="9">
        <v>3.6789035320788238E-4</v>
      </c>
      <c r="S1210" s="9">
        <v>0.10609272825497343</v>
      </c>
      <c r="T1210" s="9">
        <v>2.6786394906541489E-2</v>
      </c>
    </row>
    <row r="1211" spans="1:20" x14ac:dyDescent="0.25">
      <c r="A1211">
        <v>24035</v>
      </c>
      <c r="B1211" t="s">
        <v>2465</v>
      </c>
      <c r="D1211" t="s">
        <v>1049</v>
      </c>
      <c r="E1211">
        <v>49071</v>
      </c>
      <c r="F1211">
        <v>43799</v>
      </c>
      <c r="G1211">
        <v>3439</v>
      </c>
      <c r="H1211">
        <v>38</v>
      </c>
      <c r="I1211">
        <v>268</v>
      </c>
      <c r="J1211">
        <v>67</v>
      </c>
      <c r="K1211">
        <v>441</v>
      </c>
      <c r="L1211">
        <v>1019</v>
      </c>
      <c r="M1211" s="12">
        <v>89.256383607425974</v>
      </c>
      <c r="N1211" s="12">
        <v>10.743616392574024</v>
      </c>
      <c r="O1211" s="9">
        <v>7.0082125899207273E-2</v>
      </c>
      <c r="P1211" s="9">
        <v>7.7438813148295331E-4</v>
      </c>
      <c r="Q1211" s="9">
        <v>5.4614741904587235E-3</v>
      </c>
      <c r="R1211" s="9">
        <v>1.3653685476146809E-3</v>
      </c>
      <c r="S1211" s="9">
        <v>8.9869780522100623E-3</v>
      </c>
      <c r="T1211" s="9">
        <v>2.0765829104766563E-2</v>
      </c>
    </row>
    <row r="1212" spans="1:20" x14ac:dyDescent="0.25">
      <c r="A1212">
        <v>24037</v>
      </c>
      <c r="B1212" t="s">
        <v>2466</v>
      </c>
      <c r="D1212" t="s">
        <v>1049</v>
      </c>
      <c r="E1212">
        <v>110979</v>
      </c>
      <c r="F1212">
        <v>87485</v>
      </c>
      <c r="G1212">
        <v>15922</v>
      </c>
      <c r="H1212">
        <v>220</v>
      </c>
      <c r="I1212">
        <v>3079</v>
      </c>
      <c r="J1212">
        <v>28</v>
      </c>
      <c r="K1212">
        <v>684</v>
      </c>
      <c r="L1212">
        <v>3561</v>
      </c>
      <c r="M1212" s="12">
        <v>78.830229142450364</v>
      </c>
      <c r="N1212" s="12">
        <v>21.169770857549626</v>
      </c>
      <c r="O1212" s="9">
        <v>0.14346858414655025</v>
      </c>
      <c r="P1212" s="9">
        <v>1.9823570224997522E-3</v>
      </c>
      <c r="Q1212" s="9">
        <v>2.7743987601257895E-2</v>
      </c>
      <c r="R1212" s="9">
        <v>2.5229998468178662E-4</v>
      </c>
      <c r="S1212" s="9">
        <v>6.1633281972265025E-3</v>
      </c>
      <c r="T1212" s="9">
        <v>3.2087151623280082E-2</v>
      </c>
    </row>
    <row r="1213" spans="1:20" x14ac:dyDescent="0.25">
      <c r="A1213">
        <v>24039</v>
      </c>
      <c r="B1213" t="s">
        <v>2467</v>
      </c>
      <c r="D1213" t="s">
        <v>1049</v>
      </c>
      <c r="E1213">
        <v>25801</v>
      </c>
      <c r="F1213">
        <v>13703</v>
      </c>
      <c r="G1213">
        <v>10845</v>
      </c>
      <c r="H1213">
        <v>91</v>
      </c>
      <c r="I1213">
        <v>266</v>
      </c>
      <c r="J1213">
        <v>13</v>
      </c>
      <c r="K1213">
        <v>414</v>
      </c>
      <c r="L1213">
        <v>469</v>
      </c>
      <c r="M1213" s="12">
        <v>53.110344560288361</v>
      </c>
      <c r="N1213" s="12">
        <v>46.889655439711639</v>
      </c>
      <c r="O1213" s="9">
        <v>0.4203325452501841</v>
      </c>
      <c r="P1213" s="9">
        <v>3.5269950777101662E-3</v>
      </c>
      <c r="Q1213" s="9">
        <v>1.0309677919460487E-2</v>
      </c>
      <c r="R1213" s="9">
        <v>5.038564396728809E-4</v>
      </c>
      <c r="S1213" s="9">
        <v>1.6045889694197898E-2</v>
      </c>
      <c r="T1213" s="9">
        <v>1.8177590015890858E-2</v>
      </c>
    </row>
    <row r="1214" spans="1:20" x14ac:dyDescent="0.25">
      <c r="A1214">
        <v>24041</v>
      </c>
      <c r="B1214" t="s">
        <v>2468</v>
      </c>
      <c r="D1214" t="s">
        <v>1049</v>
      </c>
      <c r="E1214">
        <v>37461</v>
      </c>
      <c r="F1214">
        <v>31137</v>
      </c>
      <c r="G1214">
        <v>4342</v>
      </c>
      <c r="H1214">
        <v>32</v>
      </c>
      <c r="I1214">
        <v>534</v>
      </c>
      <c r="J1214">
        <v>31</v>
      </c>
      <c r="K1214">
        <v>378</v>
      </c>
      <c r="L1214">
        <v>1007</v>
      </c>
      <c r="M1214" s="12">
        <v>83.118443180908145</v>
      </c>
      <c r="N1214" s="12">
        <v>16.881556819091855</v>
      </c>
      <c r="O1214" s="9">
        <v>0.11590721016523851</v>
      </c>
      <c r="P1214" s="9">
        <v>8.5422172392621656E-4</v>
      </c>
      <c r="Q1214" s="9">
        <v>1.425482501801874E-2</v>
      </c>
      <c r="R1214" s="9">
        <v>8.275272950535223E-4</v>
      </c>
      <c r="S1214" s="9">
        <v>1.0090494113878433E-2</v>
      </c>
      <c r="T1214" s="9">
        <v>2.6881289874803128E-2</v>
      </c>
    </row>
    <row r="1215" spans="1:20" x14ac:dyDescent="0.25">
      <c r="A1215">
        <v>24043</v>
      </c>
      <c r="B1215" t="s">
        <v>2469</v>
      </c>
      <c r="D1215" t="s">
        <v>1049</v>
      </c>
      <c r="E1215">
        <v>149546</v>
      </c>
      <c r="F1215">
        <v>124033</v>
      </c>
      <c r="G1215">
        <v>15675</v>
      </c>
      <c r="H1215">
        <v>330</v>
      </c>
      <c r="I1215">
        <v>2636</v>
      </c>
      <c r="J1215">
        <v>62</v>
      </c>
      <c r="K1215">
        <v>1375</v>
      </c>
      <c r="L1215">
        <v>5435</v>
      </c>
      <c r="M1215" s="12">
        <v>82.939697484386073</v>
      </c>
      <c r="N1215" s="12">
        <v>17.060302515613927</v>
      </c>
      <c r="O1215" s="9">
        <v>0.10481724686718467</v>
      </c>
      <c r="P1215" s="9">
        <v>2.2066788814144142E-3</v>
      </c>
      <c r="Q1215" s="9">
        <v>1.762668342851029E-2</v>
      </c>
      <c r="R1215" s="9">
        <v>4.1458815347785968E-4</v>
      </c>
      <c r="S1215" s="9">
        <v>9.194495339226727E-3</v>
      </c>
      <c r="T1215" s="9">
        <v>3.6343332486325278E-2</v>
      </c>
    </row>
    <row r="1216" spans="1:20" x14ac:dyDescent="0.25">
      <c r="A1216">
        <v>24045</v>
      </c>
      <c r="B1216" t="s">
        <v>2470</v>
      </c>
      <c r="D1216" t="s">
        <v>1049</v>
      </c>
      <c r="E1216">
        <v>102014</v>
      </c>
      <c r="F1216">
        <v>69062</v>
      </c>
      <c r="G1216">
        <v>25818</v>
      </c>
      <c r="H1216">
        <v>210</v>
      </c>
      <c r="I1216">
        <v>3336</v>
      </c>
      <c r="J1216">
        <v>74</v>
      </c>
      <c r="K1216">
        <v>983</v>
      </c>
      <c r="L1216">
        <v>2531</v>
      </c>
      <c r="M1216" s="12">
        <v>67.698551179249904</v>
      </c>
      <c r="N1216" s="12">
        <v>32.301448820750096</v>
      </c>
      <c r="O1216" s="9">
        <v>0.25308291018879764</v>
      </c>
      <c r="P1216" s="9">
        <v>2.058540984570745E-3</v>
      </c>
      <c r="Q1216" s="9">
        <v>3.2701393926323839E-2</v>
      </c>
      <c r="R1216" s="9">
        <v>7.253906326582626E-4</v>
      </c>
      <c r="S1216" s="9">
        <v>9.6359323230144883E-3</v>
      </c>
      <c r="T1216" s="9">
        <v>2.4810320152135981E-2</v>
      </c>
    </row>
    <row r="1217" spans="1:20" x14ac:dyDescent="0.25">
      <c r="A1217">
        <v>24047</v>
      </c>
      <c r="B1217" t="s">
        <v>2471</v>
      </c>
      <c r="D1217" t="s">
        <v>1049</v>
      </c>
      <c r="E1217">
        <v>51559</v>
      </c>
      <c r="F1217">
        <v>42634</v>
      </c>
      <c r="G1217">
        <v>6977</v>
      </c>
      <c r="H1217">
        <v>102</v>
      </c>
      <c r="I1217">
        <v>710</v>
      </c>
      <c r="J1217">
        <v>55</v>
      </c>
      <c r="K1217">
        <v>149</v>
      </c>
      <c r="L1217">
        <v>932</v>
      </c>
      <c r="M1217" s="12">
        <v>82.689734091041331</v>
      </c>
      <c r="N1217" s="12">
        <v>17.310265908958669</v>
      </c>
      <c r="O1217" s="9">
        <v>0.13532070055664386</v>
      </c>
      <c r="P1217" s="9">
        <v>1.9783161038809905E-3</v>
      </c>
      <c r="Q1217" s="9">
        <v>1.3770631703485327E-2</v>
      </c>
      <c r="R1217" s="9">
        <v>1.0667390756221029E-3</v>
      </c>
      <c r="S1217" s="9">
        <v>2.8898931321398786E-3</v>
      </c>
      <c r="T1217" s="9">
        <v>1.8076378517814542E-2</v>
      </c>
    </row>
    <row r="1218" spans="1:20" x14ac:dyDescent="0.25">
      <c r="A1218">
        <v>24510</v>
      </c>
      <c r="B1218" t="s">
        <v>2472</v>
      </c>
      <c r="D1218" t="s">
        <v>1049</v>
      </c>
      <c r="E1218">
        <v>619796</v>
      </c>
      <c r="F1218">
        <v>187725</v>
      </c>
      <c r="G1218">
        <v>389222</v>
      </c>
      <c r="H1218">
        <v>1886</v>
      </c>
      <c r="I1218">
        <v>15855</v>
      </c>
      <c r="J1218">
        <v>309</v>
      </c>
      <c r="K1218">
        <v>10412</v>
      </c>
      <c r="L1218">
        <v>14387</v>
      </c>
      <c r="M1218" s="12">
        <v>30.288191598525966</v>
      </c>
      <c r="N1218" s="12">
        <v>69.71180840147403</v>
      </c>
      <c r="O1218" s="9">
        <v>0.62798404636364225</v>
      </c>
      <c r="P1218" s="9">
        <v>3.0429367082072164E-3</v>
      </c>
      <c r="Q1218" s="9">
        <v>2.5580997618571272E-2</v>
      </c>
      <c r="R1218" s="9">
        <v>4.9855113618029162E-4</v>
      </c>
      <c r="S1218" s="9">
        <v>1.6799075824948856E-2</v>
      </c>
      <c r="T1218" s="9">
        <v>2.321247636319047E-2</v>
      </c>
    </row>
    <row r="1219" spans="1:20" x14ac:dyDescent="0.25">
      <c r="A1219">
        <v>25001</v>
      </c>
      <c r="B1219" t="s">
        <v>2473</v>
      </c>
      <c r="D1219" t="s">
        <v>1049</v>
      </c>
      <c r="E1219">
        <v>213900</v>
      </c>
      <c r="F1219">
        <v>197187</v>
      </c>
      <c r="G1219">
        <v>5857</v>
      </c>
      <c r="H1219">
        <v>1013</v>
      </c>
      <c r="I1219">
        <v>3158</v>
      </c>
      <c r="J1219">
        <v>177</v>
      </c>
      <c r="K1219">
        <v>2217</v>
      </c>
      <c r="L1219">
        <v>4291</v>
      </c>
      <c r="M1219" s="12">
        <v>92.186535764375876</v>
      </c>
      <c r="N1219" s="12">
        <v>7.8134642356241235</v>
      </c>
      <c r="O1219" s="9">
        <v>2.7381954184198223E-2</v>
      </c>
      <c r="P1219" s="9">
        <v>4.7358578775128562E-3</v>
      </c>
      <c r="Q1219" s="9">
        <v>1.4763908368396446E-2</v>
      </c>
      <c r="R1219" s="9">
        <v>8.274894810659187E-4</v>
      </c>
      <c r="S1219" s="9">
        <v>1.0364656381486675E-2</v>
      </c>
      <c r="T1219" s="9">
        <v>2.0060776063581112E-2</v>
      </c>
    </row>
    <row r="1220" spans="1:20" x14ac:dyDescent="0.25">
      <c r="A1220">
        <v>25003</v>
      </c>
      <c r="B1220" t="s">
        <v>2474</v>
      </c>
      <c r="D1220" t="s">
        <v>1049</v>
      </c>
      <c r="E1220">
        <v>127751</v>
      </c>
      <c r="F1220">
        <v>116402</v>
      </c>
      <c r="G1220">
        <v>3497</v>
      </c>
      <c r="H1220">
        <v>392</v>
      </c>
      <c r="I1220">
        <v>2096</v>
      </c>
      <c r="J1220">
        <v>42</v>
      </c>
      <c r="K1220">
        <v>1982</v>
      </c>
      <c r="L1220">
        <v>3340</v>
      </c>
      <c r="M1220" s="12">
        <v>91.116312201078671</v>
      </c>
      <c r="N1220" s="12">
        <v>8.8836877989213381</v>
      </c>
      <c r="O1220" s="9">
        <v>2.7373562633560597E-2</v>
      </c>
      <c r="P1220" s="9">
        <v>3.0684691313570931E-3</v>
      </c>
      <c r="Q1220" s="9">
        <v>1.6406916579909354E-2</v>
      </c>
      <c r="R1220" s="9">
        <v>3.2876454978826E-4</v>
      </c>
      <c r="S1220" s="9">
        <v>1.5514555659055506E-2</v>
      </c>
      <c r="T1220" s="9">
        <v>2.614460943554258E-2</v>
      </c>
    </row>
    <row r="1221" spans="1:20" x14ac:dyDescent="0.25">
      <c r="A1221">
        <v>25005</v>
      </c>
      <c r="B1221" t="s">
        <v>2475</v>
      </c>
      <c r="D1221" t="s">
        <v>1049</v>
      </c>
      <c r="E1221">
        <v>557016</v>
      </c>
      <c r="F1221">
        <v>475322</v>
      </c>
      <c r="G1221">
        <v>21325</v>
      </c>
      <c r="H1221">
        <v>469</v>
      </c>
      <c r="I1221">
        <v>12241</v>
      </c>
      <c r="J1221">
        <v>296</v>
      </c>
      <c r="K1221">
        <v>31111</v>
      </c>
      <c r="L1221">
        <v>16252</v>
      </c>
      <c r="M1221" s="12">
        <v>85.3336349404685</v>
      </c>
      <c r="N1221" s="12">
        <v>14.666365059531502</v>
      </c>
      <c r="O1221" s="9">
        <v>3.8284358079480663E-2</v>
      </c>
      <c r="P1221" s="9">
        <v>8.4198658566360753E-4</v>
      </c>
      <c r="Q1221" s="9">
        <v>2.1976029413876802E-2</v>
      </c>
      <c r="R1221" s="9">
        <v>5.3140304766828962E-4</v>
      </c>
      <c r="S1221" s="9">
        <v>5.5852973702730263E-2</v>
      </c>
      <c r="T1221" s="9">
        <v>2.9176899765895416E-2</v>
      </c>
    </row>
    <row r="1222" spans="1:20" x14ac:dyDescent="0.25">
      <c r="A1222">
        <v>25007</v>
      </c>
      <c r="B1222" t="s">
        <v>2476</v>
      </c>
      <c r="D1222" t="s">
        <v>1049</v>
      </c>
      <c r="E1222">
        <v>17275</v>
      </c>
      <c r="F1222">
        <v>15224</v>
      </c>
      <c r="G1222">
        <v>672</v>
      </c>
      <c r="H1222">
        <v>271</v>
      </c>
      <c r="I1222">
        <v>53</v>
      </c>
      <c r="J1222">
        <v>0</v>
      </c>
      <c r="K1222">
        <v>226</v>
      </c>
      <c r="L1222">
        <v>829</v>
      </c>
      <c r="M1222" s="12">
        <v>88.127351664254704</v>
      </c>
      <c r="N1222" s="12">
        <v>11.872648335745296</v>
      </c>
      <c r="O1222" s="9">
        <v>3.8900144717800289E-2</v>
      </c>
      <c r="P1222" s="9">
        <v>1.568740955137482E-2</v>
      </c>
      <c r="Q1222" s="9">
        <v>3.0680173661360348E-3</v>
      </c>
      <c r="R1222" s="9">
        <v>0</v>
      </c>
      <c r="S1222" s="9">
        <v>1.3082489146164979E-2</v>
      </c>
      <c r="T1222" s="9">
        <v>4.7988422575976845E-2</v>
      </c>
    </row>
    <row r="1223" spans="1:20" x14ac:dyDescent="0.25">
      <c r="A1223">
        <v>25009</v>
      </c>
      <c r="B1223" t="s">
        <v>2477</v>
      </c>
      <c r="D1223" t="s">
        <v>1049</v>
      </c>
      <c r="E1223">
        <v>775860</v>
      </c>
      <c r="F1223">
        <v>625697</v>
      </c>
      <c r="G1223">
        <v>31374</v>
      </c>
      <c r="H1223">
        <v>1717</v>
      </c>
      <c r="I1223">
        <v>26564</v>
      </c>
      <c r="J1223">
        <v>236</v>
      </c>
      <c r="K1223">
        <v>69098</v>
      </c>
      <c r="L1223">
        <v>21174</v>
      </c>
      <c r="M1223" s="12">
        <v>80.645606166060887</v>
      </c>
      <c r="N1223" s="12">
        <v>19.354393833939113</v>
      </c>
      <c r="O1223" s="9">
        <v>4.043770783388756E-2</v>
      </c>
      <c r="P1223" s="9">
        <v>2.2130281236305521E-3</v>
      </c>
      <c r="Q1223" s="9">
        <v>3.4238135746139771E-2</v>
      </c>
      <c r="R1223" s="9">
        <v>3.0417858892068159E-4</v>
      </c>
      <c r="S1223" s="9">
        <v>8.9059881937462948E-2</v>
      </c>
      <c r="T1223" s="9">
        <v>2.7291006109349626E-2</v>
      </c>
    </row>
    <row r="1224" spans="1:20" x14ac:dyDescent="0.25">
      <c r="A1224">
        <v>25011</v>
      </c>
      <c r="B1224" t="s">
        <v>2478</v>
      </c>
      <c r="D1224" t="s">
        <v>1049</v>
      </c>
      <c r="E1224">
        <v>70926</v>
      </c>
      <c r="F1224">
        <v>66356</v>
      </c>
      <c r="G1224">
        <v>1023</v>
      </c>
      <c r="H1224">
        <v>138</v>
      </c>
      <c r="I1224">
        <v>1133</v>
      </c>
      <c r="J1224">
        <v>63</v>
      </c>
      <c r="K1224">
        <v>466</v>
      </c>
      <c r="L1224">
        <v>1747</v>
      </c>
      <c r="M1224" s="12">
        <v>93.556664692778384</v>
      </c>
      <c r="N1224" s="12">
        <v>6.4433353072216111</v>
      </c>
      <c r="O1224" s="9">
        <v>1.4423483630826496E-2</v>
      </c>
      <c r="P1224" s="9">
        <v>1.9456898739531343E-3</v>
      </c>
      <c r="Q1224" s="9">
        <v>1.5974395849194935E-2</v>
      </c>
      <c r="R1224" s="9">
        <v>8.8824972506556133E-4</v>
      </c>
      <c r="S1224" s="9">
        <v>6.5702281250881204E-3</v>
      </c>
      <c r="T1224" s="9">
        <v>2.4631305868087865E-2</v>
      </c>
    </row>
    <row r="1225" spans="1:20" x14ac:dyDescent="0.25">
      <c r="A1225">
        <v>25013</v>
      </c>
      <c r="B1225" t="s">
        <v>2479</v>
      </c>
      <c r="D1225" t="s">
        <v>1049</v>
      </c>
      <c r="E1225">
        <v>469188</v>
      </c>
      <c r="F1225">
        <v>377092</v>
      </c>
      <c r="G1225">
        <v>41026</v>
      </c>
      <c r="H1225">
        <v>1405</v>
      </c>
      <c r="I1225">
        <v>10417</v>
      </c>
      <c r="J1225">
        <v>170</v>
      </c>
      <c r="K1225">
        <v>26326</v>
      </c>
      <c r="L1225">
        <v>12752</v>
      </c>
      <c r="M1225" s="12">
        <v>80.371194489202622</v>
      </c>
      <c r="N1225" s="12">
        <v>19.628805510797378</v>
      </c>
      <c r="O1225" s="9">
        <v>8.7440428996479025E-2</v>
      </c>
      <c r="P1225" s="9">
        <v>2.9945352396054462E-3</v>
      </c>
      <c r="Q1225" s="9">
        <v>2.2202187609231268E-2</v>
      </c>
      <c r="R1225" s="9">
        <v>3.6232810728322124E-4</v>
      </c>
      <c r="S1225" s="9">
        <v>5.6109704425518131E-2</v>
      </c>
      <c r="T1225" s="9">
        <v>2.717887072985669E-2</v>
      </c>
    </row>
    <row r="1226" spans="1:20" x14ac:dyDescent="0.25">
      <c r="A1226">
        <v>25015</v>
      </c>
      <c r="B1226" t="s">
        <v>2480</v>
      </c>
      <c r="D1226" t="s">
        <v>1049</v>
      </c>
      <c r="E1226">
        <v>161197</v>
      </c>
      <c r="F1226">
        <v>142018</v>
      </c>
      <c r="G1226">
        <v>4691</v>
      </c>
      <c r="H1226">
        <v>325</v>
      </c>
      <c r="I1226">
        <v>8518</v>
      </c>
      <c r="J1226">
        <v>60</v>
      </c>
      <c r="K1226">
        <v>1395</v>
      </c>
      <c r="L1226">
        <v>4190</v>
      </c>
      <c r="M1226" s="12">
        <v>88.102135895829321</v>
      </c>
      <c r="N1226" s="12">
        <v>11.897864104170672</v>
      </c>
      <c r="O1226" s="9">
        <v>2.910103786050609E-2</v>
      </c>
      <c r="P1226" s="9">
        <v>2.0161665539681259E-3</v>
      </c>
      <c r="Q1226" s="9">
        <v>5.2842174482155377E-2</v>
      </c>
      <c r="R1226" s="9">
        <v>3.7221536380950017E-4</v>
      </c>
      <c r="S1226" s="9">
        <v>8.6540072085708793E-3</v>
      </c>
      <c r="T1226" s="9">
        <v>2.5993039572696764E-2</v>
      </c>
    </row>
    <row r="1227" spans="1:20" x14ac:dyDescent="0.25">
      <c r="A1227">
        <v>25017</v>
      </c>
      <c r="B1227" t="s">
        <v>2481</v>
      </c>
      <c r="D1227" t="s">
        <v>1049</v>
      </c>
      <c r="E1227">
        <v>1582857</v>
      </c>
      <c r="F1227">
        <v>1233520</v>
      </c>
      <c r="G1227">
        <v>81673</v>
      </c>
      <c r="H1227">
        <v>2498</v>
      </c>
      <c r="I1227">
        <v>177193</v>
      </c>
      <c r="J1227">
        <v>474</v>
      </c>
      <c r="K1227">
        <v>41190</v>
      </c>
      <c r="L1227">
        <v>46309</v>
      </c>
      <c r="M1227" s="12">
        <v>77.929970932307839</v>
      </c>
      <c r="N1227" s="12">
        <v>22.070029067692154</v>
      </c>
      <c r="O1227" s="9">
        <v>5.1598470360872777E-2</v>
      </c>
      <c r="P1227" s="9">
        <v>1.5781589871984645E-3</v>
      </c>
      <c r="Q1227" s="9">
        <v>0.11194504620442655</v>
      </c>
      <c r="R1227" s="9">
        <v>2.9945851078145403E-4</v>
      </c>
      <c r="S1227" s="9">
        <v>2.6022565525502302E-2</v>
      </c>
      <c r="T1227" s="9">
        <v>2.925659108813999E-2</v>
      </c>
    </row>
    <row r="1228" spans="1:20" x14ac:dyDescent="0.25">
      <c r="A1228">
        <v>25019</v>
      </c>
      <c r="B1228" t="s">
        <v>2482</v>
      </c>
      <c r="D1228" t="s">
        <v>1049</v>
      </c>
      <c r="E1228">
        <v>10912</v>
      </c>
      <c r="F1228">
        <v>8793</v>
      </c>
      <c r="G1228">
        <v>909</v>
      </c>
      <c r="H1228">
        <v>64</v>
      </c>
      <c r="I1228">
        <v>260</v>
      </c>
      <c r="J1228">
        <v>6</v>
      </c>
      <c r="K1228">
        <v>196</v>
      </c>
      <c r="L1228">
        <v>684</v>
      </c>
      <c r="M1228" s="12">
        <v>80.581011730205276</v>
      </c>
      <c r="N1228" s="12">
        <v>19.41898826979472</v>
      </c>
      <c r="O1228" s="9">
        <v>8.3302785923753661E-2</v>
      </c>
      <c r="P1228" s="9">
        <v>5.8651026392961877E-3</v>
      </c>
      <c r="Q1228" s="9">
        <v>2.3826979472140762E-2</v>
      </c>
      <c r="R1228" s="9">
        <v>5.4985337243401765E-4</v>
      </c>
      <c r="S1228" s="9">
        <v>1.7961876832844576E-2</v>
      </c>
      <c r="T1228" s="9">
        <v>6.2683284457478006E-2</v>
      </c>
    </row>
    <row r="1229" spans="1:20" x14ac:dyDescent="0.25">
      <c r="A1229">
        <v>25021</v>
      </c>
      <c r="B1229" t="s">
        <v>2483</v>
      </c>
      <c r="D1229" t="s">
        <v>1049</v>
      </c>
      <c r="E1229">
        <v>694389</v>
      </c>
      <c r="F1229">
        <v>551177</v>
      </c>
      <c r="G1229">
        <v>45770</v>
      </c>
      <c r="H1229">
        <v>734</v>
      </c>
      <c r="I1229">
        <v>71910</v>
      </c>
      <c r="J1229">
        <v>214</v>
      </c>
      <c r="K1229">
        <v>9153</v>
      </c>
      <c r="L1229">
        <v>15431</v>
      </c>
      <c r="M1229" s="12">
        <v>79.375825365897214</v>
      </c>
      <c r="N1229" s="12">
        <v>20.624174634102786</v>
      </c>
      <c r="O1229" s="9">
        <v>6.5914062578756288E-2</v>
      </c>
      <c r="P1229" s="9">
        <v>1.0570443944244508E-3</v>
      </c>
      <c r="Q1229" s="9">
        <v>0.10355866812406303</v>
      </c>
      <c r="R1229" s="9">
        <v>3.0818460545889984E-4</v>
      </c>
      <c r="S1229" s="9">
        <v>1.3181372400772478E-2</v>
      </c>
      <c r="T1229" s="9">
        <v>2.2222414237552727E-2</v>
      </c>
    </row>
    <row r="1230" spans="1:20" x14ac:dyDescent="0.25">
      <c r="A1230">
        <v>25023</v>
      </c>
      <c r="B1230" t="s">
        <v>2484</v>
      </c>
      <c r="D1230" t="s">
        <v>1049</v>
      </c>
      <c r="E1230">
        <v>509114</v>
      </c>
      <c r="F1230">
        <v>427383</v>
      </c>
      <c r="G1230">
        <v>46890</v>
      </c>
      <c r="H1230">
        <v>726</v>
      </c>
      <c r="I1230">
        <v>6320</v>
      </c>
      <c r="J1230">
        <v>160</v>
      </c>
      <c r="K1230">
        <v>15823</v>
      </c>
      <c r="L1230">
        <v>11812</v>
      </c>
      <c r="M1230" s="12">
        <v>83.946424572885448</v>
      </c>
      <c r="N1230" s="12">
        <v>16.053575427114556</v>
      </c>
      <c r="O1230" s="9">
        <v>9.2101179696492341E-2</v>
      </c>
      <c r="P1230" s="9">
        <v>1.4260067489795998E-3</v>
      </c>
      <c r="Q1230" s="9">
        <v>1.2413722663293486E-2</v>
      </c>
      <c r="R1230" s="9">
        <v>3.1427145983021484E-4</v>
      </c>
      <c r="S1230" s="9">
        <v>3.1079483180584309E-2</v>
      </c>
      <c r="T1230" s="9">
        <v>2.320109052196561E-2</v>
      </c>
    </row>
    <row r="1231" spans="1:20" x14ac:dyDescent="0.25">
      <c r="A1231">
        <v>25025</v>
      </c>
      <c r="B1231" t="s">
        <v>2485</v>
      </c>
      <c r="D1231" t="s">
        <v>1049</v>
      </c>
      <c r="E1231">
        <v>780685</v>
      </c>
      <c r="F1231">
        <v>431286</v>
      </c>
      <c r="G1231">
        <v>175509</v>
      </c>
      <c r="H1231">
        <v>2720</v>
      </c>
      <c r="I1231">
        <v>67756</v>
      </c>
      <c r="J1231">
        <v>176</v>
      </c>
      <c r="K1231">
        <v>55320</v>
      </c>
      <c r="L1231">
        <v>47918</v>
      </c>
      <c r="M1231" s="12">
        <v>55.244560866418588</v>
      </c>
      <c r="N1231" s="12">
        <v>44.755439133581405</v>
      </c>
      <c r="O1231" s="9">
        <v>0.22481410556114181</v>
      </c>
      <c r="P1231" s="9">
        <v>3.4841197153781616E-3</v>
      </c>
      <c r="Q1231" s="9">
        <v>8.6790446851162759E-2</v>
      </c>
      <c r="R1231" s="9">
        <v>2.2544304040682221E-4</v>
      </c>
      <c r="S1231" s="9">
        <v>7.0860846564235261E-2</v>
      </c>
      <c r="T1231" s="9">
        <v>6.1379429603489244E-2</v>
      </c>
    </row>
    <row r="1232" spans="1:20" x14ac:dyDescent="0.25">
      <c r="A1232">
        <v>25027</v>
      </c>
      <c r="B1232" t="s">
        <v>2486</v>
      </c>
      <c r="D1232" t="s">
        <v>1049</v>
      </c>
      <c r="E1232">
        <v>818249</v>
      </c>
      <c r="F1232">
        <v>690916</v>
      </c>
      <c r="G1232">
        <v>39558</v>
      </c>
      <c r="H1232">
        <v>1864</v>
      </c>
      <c r="I1232">
        <v>38606</v>
      </c>
      <c r="J1232">
        <v>179</v>
      </c>
      <c r="K1232">
        <v>24332</v>
      </c>
      <c r="L1232">
        <v>22794</v>
      </c>
      <c r="M1232" s="12">
        <v>84.438355561693328</v>
      </c>
      <c r="N1232" s="12">
        <v>15.561644438306676</v>
      </c>
      <c r="O1232" s="9">
        <v>4.8344697029877211E-2</v>
      </c>
      <c r="P1232" s="9">
        <v>2.2780351702232451E-3</v>
      </c>
      <c r="Q1232" s="9">
        <v>4.7181237007316842E-2</v>
      </c>
      <c r="R1232" s="9">
        <v>2.1875981516628802E-4</v>
      </c>
      <c r="S1232" s="9">
        <v>2.973666940014592E-2</v>
      </c>
      <c r="T1232" s="9">
        <v>2.7857045960337258E-2</v>
      </c>
    </row>
    <row r="1233" spans="1:20" x14ac:dyDescent="0.25">
      <c r="A1233">
        <v>26001</v>
      </c>
      <c r="B1233" t="s">
        <v>2487</v>
      </c>
      <c r="D1233" t="s">
        <v>1049</v>
      </c>
      <c r="E1233">
        <v>10413</v>
      </c>
      <c r="F1233">
        <v>10119</v>
      </c>
      <c r="G1233">
        <v>33</v>
      </c>
      <c r="H1233">
        <v>66</v>
      </c>
      <c r="I1233">
        <v>44</v>
      </c>
      <c r="J1233">
        <v>3</v>
      </c>
      <c r="K1233">
        <v>16</v>
      </c>
      <c r="L1233">
        <v>132</v>
      </c>
      <c r="M1233" s="12">
        <v>97.176606165370202</v>
      </c>
      <c r="N1233" s="12">
        <v>2.8233938346297895</v>
      </c>
      <c r="O1233" s="9">
        <v>3.1691155286660906E-3</v>
      </c>
      <c r="P1233" s="9">
        <v>6.3382310573321813E-3</v>
      </c>
      <c r="Q1233" s="9">
        <v>4.2254873715547869E-3</v>
      </c>
      <c r="R1233" s="9">
        <v>2.8810141169691731E-4</v>
      </c>
      <c r="S1233" s="9">
        <v>1.536540862383559E-3</v>
      </c>
      <c r="T1233" s="9">
        <v>1.2676462114664363E-2</v>
      </c>
    </row>
    <row r="1234" spans="1:20" x14ac:dyDescent="0.25">
      <c r="A1234">
        <v>26003</v>
      </c>
      <c r="B1234" t="s">
        <v>2488</v>
      </c>
      <c r="D1234" t="s">
        <v>1049</v>
      </c>
      <c r="E1234">
        <v>9254</v>
      </c>
      <c r="F1234">
        <v>7882</v>
      </c>
      <c r="G1234">
        <v>665</v>
      </c>
      <c r="H1234">
        <v>303</v>
      </c>
      <c r="I1234">
        <v>10</v>
      </c>
      <c r="J1234">
        <v>0</v>
      </c>
      <c r="K1234">
        <v>13</v>
      </c>
      <c r="L1234">
        <v>381</v>
      </c>
      <c r="M1234" s="12">
        <v>85.173978819969747</v>
      </c>
      <c r="N1234" s="12">
        <v>14.826021180030258</v>
      </c>
      <c r="O1234" s="9">
        <v>7.18608169440242E-2</v>
      </c>
      <c r="P1234" s="9">
        <v>3.2742597795547869E-2</v>
      </c>
      <c r="Q1234" s="9">
        <v>1.080613788631943E-3</v>
      </c>
      <c r="R1234" s="9">
        <v>0</v>
      </c>
      <c r="S1234" s="9">
        <v>1.4047979252215259E-3</v>
      </c>
      <c r="T1234" s="9">
        <v>4.1171385346877025E-2</v>
      </c>
    </row>
    <row r="1235" spans="1:20" x14ac:dyDescent="0.25">
      <c r="A1235">
        <v>26005</v>
      </c>
      <c r="B1235" t="s">
        <v>2489</v>
      </c>
      <c r="D1235" t="s">
        <v>1049</v>
      </c>
      <c r="E1235">
        <v>114145</v>
      </c>
      <c r="F1235">
        <v>107713</v>
      </c>
      <c r="G1235">
        <v>1593</v>
      </c>
      <c r="H1235">
        <v>559</v>
      </c>
      <c r="I1235">
        <v>634</v>
      </c>
      <c r="J1235">
        <v>22</v>
      </c>
      <c r="K1235">
        <v>1043</v>
      </c>
      <c r="L1235">
        <v>2581</v>
      </c>
      <c r="M1235" s="12">
        <v>94.365061982566033</v>
      </c>
      <c r="N1235" s="12">
        <v>5.6349380174339654</v>
      </c>
      <c r="O1235" s="9">
        <v>1.3955933242805203E-2</v>
      </c>
      <c r="P1235" s="9">
        <v>4.8972797757238602E-3</v>
      </c>
      <c r="Q1235" s="9">
        <v>5.5543387796224098E-3</v>
      </c>
      <c r="R1235" s="9">
        <v>1.9273730781024136E-4</v>
      </c>
      <c r="S1235" s="9">
        <v>9.1375005475491707E-3</v>
      </c>
      <c r="T1235" s="9">
        <v>2.261159052082877E-2</v>
      </c>
    </row>
    <row r="1236" spans="1:20" x14ac:dyDescent="0.25">
      <c r="A1236">
        <v>26007</v>
      </c>
      <c r="B1236" t="s">
        <v>2490</v>
      </c>
      <c r="D1236" t="s">
        <v>1049</v>
      </c>
      <c r="E1236">
        <v>28730</v>
      </c>
      <c r="F1236">
        <v>27816</v>
      </c>
      <c r="G1236">
        <v>170</v>
      </c>
      <c r="H1236">
        <v>129</v>
      </c>
      <c r="I1236">
        <v>143</v>
      </c>
      <c r="J1236">
        <v>27</v>
      </c>
      <c r="K1236">
        <v>24</v>
      </c>
      <c r="L1236">
        <v>421</v>
      </c>
      <c r="M1236" s="12">
        <v>96.818656456665508</v>
      </c>
      <c r="N1236" s="12">
        <v>3.1813435433344939</v>
      </c>
      <c r="O1236" s="9">
        <v>5.9171597633136093E-3</v>
      </c>
      <c r="P1236" s="9">
        <v>4.490080055690915E-3</v>
      </c>
      <c r="Q1236" s="9">
        <v>4.9773755656108594E-3</v>
      </c>
      <c r="R1236" s="9">
        <v>9.3978419770274972E-4</v>
      </c>
      <c r="S1236" s="9">
        <v>8.3536373129133314E-4</v>
      </c>
      <c r="T1236" s="9">
        <v>1.4653672119735468E-2</v>
      </c>
    </row>
    <row r="1237" spans="1:20" x14ac:dyDescent="0.25">
      <c r="A1237">
        <v>26009</v>
      </c>
      <c r="B1237" t="s">
        <v>2491</v>
      </c>
      <c r="D1237" t="s">
        <v>1049</v>
      </c>
      <c r="E1237">
        <v>23133</v>
      </c>
      <c r="F1237">
        <v>22215</v>
      </c>
      <c r="G1237">
        <v>77</v>
      </c>
      <c r="H1237">
        <v>197</v>
      </c>
      <c r="I1237">
        <v>72</v>
      </c>
      <c r="J1237">
        <v>0</v>
      </c>
      <c r="K1237">
        <v>171</v>
      </c>
      <c r="L1237">
        <v>401</v>
      </c>
      <c r="M1237" s="12">
        <v>96.03164310724938</v>
      </c>
      <c r="N1237" s="12">
        <v>3.9683568927506156</v>
      </c>
      <c r="O1237" s="9">
        <v>3.3285782215882074E-3</v>
      </c>
      <c r="P1237" s="9">
        <v>8.515972852634765E-3</v>
      </c>
      <c r="Q1237" s="9">
        <v>3.1124367786279339E-3</v>
      </c>
      <c r="R1237" s="9">
        <v>0</v>
      </c>
      <c r="S1237" s="9">
        <v>7.3920373492413439E-3</v>
      </c>
      <c r="T1237" s="9">
        <v>1.733454372541391E-2</v>
      </c>
    </row>
    <row r="1238" spans="1:20" x14ac:dyDescent="0.25">
      <c r="A1238">
        <v>26011</v>
      </c>
      <c r="B1238" t="s">
        <v>2492</v>
      </c>
      <c r="D1238" t="s">
        <v>1049</v>
      </c>
      <c r="E1238">
        <v>15238</v>
      </c>
      <c r="F1238">
        <v>14665</v>
      </c>
      <c r="G1238">
        <v>79</v>
      </c>
      <c r="H1238">
        <v>209</v>
      </c>
      <c r="I1238">
        <v>59</v>
      </c>
      <c r="J1238">
        <v>0</v>
      </c>
      <c r="K1238">
        <v>32</v>
      </c>
      <c r="L1238">
        <v>194</v>
      </c>
      <c r="M1238" s="12">
        <v>96.239663997899981</v>
      </c>
      <c r="N1238" s="12">
        <v>3.7603360021000136</v>
      </c>
      <c r="O1238" s="9">
        <v>5.1844074025462657E-3</v>
      </c>
      <c r="P1238" s="9">
        <v>1.3715710723192019E-2</v>
      </c>
      <c r="Q1238" s="9">
        <v>3.871899199369996E-3</v>
      </c>
      <c r="R1238" s="9">
        <v>0</v>
      </c>
      <c r="S1238" s="9">
        <v>2.1000131250820319E-3</v>
      </c>
      <c r="T1238" s="9">
        <v>1.2731329570809817E-2</v>
      </c>
    </row>
    <row r="1239" spans="1:20" x14ac:dyDescent="0.25">
      <c r="A1239">
        <v>26013</v>
      </c>
      <c r="B1239" t="s">
        <v>2493</v>
      </c>
      <c r="D1239" t="s">
        <v>1049</v>
      </c>
      <c r="E1239">
        <v>8580</v>
      </c>
      <c r="F1239">
        <v>6307</v>
      </c>
      <c r="G1239">
        <v>1374</v>
      </c>
      <c r="H1239">
        <v>410</v>
      </c>
      <c r="I1239">
        <v>42</v>
      </c>
      <c r="J1239">
        <v>3</v>
      </c>
      <c r="K1239">
        <v>31</v>
      </c>
      <c r="L1239">
        <v>413</v>
      </c>
      <c r="M1239" s="12">
        <v>73.508158508158502</v>
      </c>
      <c r="N1239" s="12">
        <v>26.491841491841495</v>
      </c>
      <c r="O1239" s="9">
        <v>0.16013986013986015</v>
      </c>
      <c r="P1239" s="9">
        <v>4.7785547785547784E-2</v>
      </c>
      <c r="Q1239" s="9">
        <v>4.8951048951048955E-3</v>
      </c>
      <c r="R1239" s="9">
        <v>3.4965034965034965E-4</v>
      </c>
      <c r="S1239" s="9">
        <v>3.6130536130536133E-3</v>
      </c>
      <c r="T1239" s="9">
        <v>4.8135198135198135E-2</v>
      </c>
    </row>
    <row r="1240" spans="1:20" x14ac:dyDescent="0.25">
      <c r="A1240">
        <v>26015</v>
      </c>
      <c r="B1240" t="s">
        <v>2494</v>
      </c>
      <c r="D1240" t="s">
        <v>1049</v>
      </c>
      <c r="E1240">
        <v>59607</v>
      </c>
      <c r="F1240">
        <v>57362</v>
      </c>
      <c r="G1240">
        <v>317</v>
      </c>
      <c r="H1240">
        <v>127</v>
      </c>
      <c r="I1240">
        <v>310</v>
      </c>
      <c r="J1240">
        <v>6</v>
      </c>
      <c r="K1240">
        <v>539</v>
      </c>
      <c r="L1240">
        <v>946</v>
      </c>
      <c r="M1240" s="12">
        <v>96.233663831429197</v>
      </c>
      <c r="N1240" s="12">
        <v>3.7663361685708052</v>
      </c>
      <c r="O1240" s="9">
        <v>5.3181673293405136E-3</v>
      </c>
      <c r="P1240" s="9">
        <v>2.130622242354086E-3</v>
      </c>
      <c r="Q1240" s="9">
        <v>5.2007314577146978E-3</v>
      </c>
      <c r="R1240" s="9">
        <v>1.0065931853641351E-4</v>
      </c>
      <c r="S1240" s="9">
        <v>9.0425621151878129E-3</v>
      </c>
      <c r="T1240" s="9">
        <v>1.5870619222574531E-2</v>
      </c>
    </row>
    <row r="1241" spans="1:20" x14ac:dyDescent="0.25">
      <c r="A1241">
        <v>26017</v>
      </c>
      <c r="B1241" t="s">
        <v>2495</v>
      </c>
      <c r="D1241" t="s">
        <v>1049</v>
      </c>
      <c r="E1241">
        <v>105350</v>
      </c>
      <c r="F1241">
        <v>99587</v>
      </c>
      <c r="G1241">
        <v>1753</v>
      </c>
      <c r="H1241">
        <v>379</v>
      </c>
      <c r="I1241">
        <v>597</v>
      </c>
      <c r="J1241">
        <v>0</v>
      </c>
      <c r="K1241">
        <v>456</v>
      </c>
      <c r="L1241">
        <v>2578</v>
      </c>
      <c r="M1241" s="12">
        <v>94.529663028001892</v>
      </c>
      <c r="N1241" s="12">
        <v>5.4703369719981012</v>
      </c>
      <c r="O1241" s="9">
        <v>1.6639772187944945E-2</v>
      </c>
      <c r="P1241" s="9">
        <v>3.5975320360702419E-3</v>
      </c>
      <c r="Q1241" s="9">
        <v>5.6668248694826768E-3</v>
      </c>
      <c r="R1241" s="9">
        <v>0</v>
      </c>
      <c r="S1241" s="9">
        <v>4.3284290460370196E-3</v>
      </c>
      <c r="T1241" s="9">
        <v>2.4470811580446131E-2</v>
      </c>
    </row>
    <row r="1242" spans="1:20" x14ac:dyDescent="0.25">
      <c r="A1242">
        <v>26019</v>
      </c>
      <c r="B1242" t="s">
        <v>2496</v>
      </c>
      <c r="D1242" t="s">
        <v>1049</v>
      </c>
      <c r="E1242">
        <v>17462</v>
      </c>
      <c r="F1242">
        <v>16741</v>
      </c>
      <c r="G1242">
        <v>60</v>
      </c>
      <c r="H1242">
        <v>266</v>
      </c>
      <c r="I1242">
        <v>77</v>
      </c>
      <c r="J1242">
        <v>5</v>
      </c>
      <c r="K1242">
        <v>34</v>
      </c>
      <c r="L1242">
        <v>279</v>
      </c>
      <c r="M1242" s="12">
        <v>95.871034245790867</v>
      </c>
      <c r="N1242" s="12">
        <v>4.1289657542091396</v>
      </c>
      <c r="O1242" s="9">
        <v>3.4360325277745961E-3</v>
      </c>
      <c r="P1242" s="9">
        <v>1.523307753980071E-2</v>
      </c>
      <c r="Q1242" s="9">
        <v>4.4095750773107322E-3</v>
      </c>
      <c r="R1242" s="9">
        <v>2.8633604398121634E-4</v>
      </c>
      <c r="S1242" s="9">
        <v>1.9470850990722713E-3</v>
      </c>
      <c r="T1242" s="9">
        <v>1.5977551254151873E-2</v>
      </c>
    </row>
    <row r="1243" spans="1:20" x14ac:dyDescent="0.25">
      <c r="A1243">
        <v>26021</v>
      </c>
      <c r="B1243" t="s">
        <v>2497</v>
      </c>
      <c r="D1243" t="s">
        <v>1049</v>
      </c>
      <c r="E1243">
        <v>154948</v>
      </c>
      <c r="F1243">
        <v>121542</v>
      </c>
      <c r="G1243">
        <v>22829</v>
      </c>
      <c r="H1243">
        <v>481</v>
      </c>
      <c r="I1243">
        <v>3050</v>
      </c>
      <c r="J1243">
        <v>67</v>
      </c>
      <c r="K1243">
        <v>2168</v>
      </c>
      <c r="L1243">
        <v>4811</v>
      </c>
      <c r="M1243" s="12">
        <v>78.440509074011928</v>
      </c>
      <c r="N1243" s="12">
        <v>21.559490925988072</v>
      </c>
      <c r="O1243" s="9">
        <v>0.14733329891318378</v>
      </c>
      <c r="P1243" s="9">
        <v>3.1042672380411493E-3</v>
      </c>
      <c r="Q1243" s="9">
        <v>1.9684023027080052E-2</v>
      </c>
      <c r="R1243" s="9">
        <v>4.3240312879159462E-4</v>
      </c>
      <c r="S1243" s="9">
        <v>1.3991790794331001E-2</v>
      </c>
      <c r="T1243" s="9">
        <v>3.104912615845316E-2</v>
      </c>
    </row>
    <row r="1244" spans="1:20" x14ac:dyDescent="0.25">
      <c r="A1244">
        <v>26023</v>
      </c>
      <c r="B1244" t="s">
        <v>2498</v>
      </c>
      <c r="D1244" t="s">
        <v>1049</v>
      </c>
      <c r="E1244">
        <v>43543</v>
      </c>
      <c r="F1244">
        <v>40880</v>
      </c>
      <c r="G1244">
        <v>1045</v>
      </c>
      <c r="H1244">
        <v>132</v>
      </c>
      <c r="I1244">
        <v>230</v>
      </c>
      <c r="J1244">
        <v>16</v>
      </c>
      <c r="K1244">
        <v>513</v>
      </c>
      <c r="L1244">
        <v>727</v>
      </c>
      <c r="M1244" s="12">
        <v>93.884206416645611</v>
      </c>
      <c r="N1244" s="12">
        <v>6.1157935833543853</v>
      </c>
      <c r="O1244" s="9">
        <v>2.3999265094274625E-2</v>
      </c>
      <c r="P1244" s="9">
        <v>3.0314861171715315E-3</v>
      </c>
      <c r="Q1244" s="9">
        <v>5.2821349011322139E-3</v>
      </c>
      <c r="R1244" s="9">
        <v>3.6745286268745835E-4</v>
      </c>
      <c r="S1244" s="9">
        <v>1.1781457409916634E-2</v>
      </c>
      <c r="T1244" s="9">
        <v>1.6696139448361388E-2</v>
      </c>
    </row>
    <row r="1245" spans="1:20" x14ac:dyDescent="0.25">
      <c r="A1245">
        <v>26025</v>
      </c>
      <c r="B1245" t="s">
        <v>2499</v>
      </c>
      <c r="D1245" t="s">
        <v>1049</v>
      </c>
      <c r="E1245">
        <v>134327</v>
      </c>
      <c r="F1245">
        <v>110351</v>
      </c>
      <c r="G1245">
        <v>14476</v>
      </c>
      <c r="H1245">
        <v>907</v>
      </c>
      <c r="I1245">
        <v>2837</v>
      </c>
      <c r="J1245">
        <v>49</v>
      </c>
      <c r="K1245">
        <v>566</v>
      </c>
      <c r="L1245">
        <v>5141</v>
      </c>
      <c r="M1245" s="12">
        <v>82.151019526975219</v>
      </c>
      <c r="N1245" s="12">
        <v>17.848980473024785</v>
      </c>
      <c r="O1245" s="9">
        <v>0.10776686742054836</v>
      </c>
      <c r="P1245" s="9">
        <v>6.7521793831470962E-3</v>
      </c>
      <c r="Q1245" s="9">
        <v>2.1120102436591303E-2</v>
      </c>
      <c r="R1245" s="9">
        <v>3.6478146612371304E-4</v>
      </c>
      <c r="S1245" s="9">
        <v>4.2135981597147256E-3</v>
      </c>
      <c r="T1245" s="9">
        <v>3.8272275864122629E-2</v>
      </c>
    </row>
    <row r="1246" spans="1:20" x14ac:dyDescent="0.25">
      <c r="A1246">
        <v>26027</v>
      </c>
      <c r="B1246" t="s">
        <v>2500</v>
      </c>
      <c r="D1246" t="s">
        <v>1049</v>
      </c>
      <c r="E1246">
        <v>51397</v>
      </c>
      <c r="F1246">
        <v>45641</v>
      </c>
      <c r="G1246">
        <v>2490</v>
      </c>
      <c r="H1246">
        <v>588</v>
      </c>
      <c r="I1246">
        <v>414</v>
      </c>
      <c r="J1246">
        <v>19</v>
      </c>
      <c r="K1246">
        <v>554</v>
      </c>
      <c r="L1246">
        <v>1691</v>
      </c>
      <c r="M1246" s="12">
        <v>88.800902776426639</v>
      </c>
      <c r="N1246" s="12">
        <v>11.199097223573361</v>
      </c>
      <c r="O1246" s="9">
        <v>4.8446407377862523E-2</v>
      </c>
      <c r="P1246" s="9">
        <v>1.1440356441037415E-2</v>
      </c>
      <c r="Q1246" s="9">
        <v>8.0549448411385872E-3</v>
      </c>
      <c r="R1246" s="9">
        <v>3.6967138159814774E-4</v>
      </c>
      <c r="S1246" s="9">
        <v>1.0778839231861782E-2</v>
      </c>
      <c r="T1246" s="9">
        <v>3.2900752962235151E-2</v>
      </c>
    </row>
    <row r="1247" spans="1:20" x14ac:dyDescent="0.25">
      <c r="A1247">
        <v>26029</v>
      </c>
      <c r="B1247" t="s">
        <v>2501</v>
      </c>
      <c r="D1247" t="s">
        <v>1049</v>
      </c>
      <c r="E1247">
        <v>26160</v>
      </c>
      <c r="F1247">
        <v>24873</v>
      </c>
      <c r="G1247">
        <v>101</v>
      </c>
      <c r="H1247">
        <v>315</v>
      </c>
      <c r="I1247">
        <v>113</v>
      </c>
      <c r="J1247">
        <v>17</v>
      </c>
      <c r="K1247">
        <v>92</v>
      </c>
      <c r="L1247">
        <v>649</v>
      </c>
      <c r="M1247" s="12">
        <v>95.080275229357795</v>
      </c>
      <c r="N1247" s="12">
        <v>4.919724770642202</v>
      </c>
      <c r="O1247" s="9">
        <v>3.8608562691131499E-3</v>
      </c>
      <c r="P1247" s="9">
        <v>1.2041284403669725E-2</v>
      </c>
      <c r="Q1247" s="9">
        <v>4.3195718654434247E-3</v>
      </c>
      <c r="R1247" s="9">
        <v>6.4984709480122324E-4</v>
      </c>
      <c r="S1247" s="9">
        <v>3.5168195718654435E-3</v>
      </c>
      <c r="T1247" s="9">
        <v>2.4808868501529052E-2</v>
      </c>
    </row>
    <row r="1248" spans="1:20" x14ac:dyDescent="0.25">
      <c r="A1248">
        <v>26031</v>
      </c>
      <c r="B1248" t="s">
        <v>2502</v>
      </c>
      <c r="D1248" t="s">
        <v>1049</v>
      </c>
      <c r="E1248">
        <v>25475</v>
      </c>
      <c r="F1248">
        <v>23731</v>
      </c>
      <c r="G1248">
        <v>196</v>
      </c>
      <c r="H1248">
        <v>523</v>
      </c>
      <c r="I1248">
        <v>104</v>
      </c>
      <c r="J1248">
        <v>0</v>
      </c>
      <c r="K1248">
        <v>28</v>
      </c>
      <c r="L1248">
        <v>893</v>
      </c>
      <c r="M1248" s="12">
        <v>93.154072620215899</v>
      </c>
      <c r="N1248" s="12">
        <v>6.8459273797841016</v>
      </c>
      <c r="O1248" s="9">
        <v>7.6938174681059866E-3</v>
      </c>
      <c r="P1248" s="9">
        <v>2.0529931305201178E-2</v>
      </c>
      <c r="Q1248" s="9">
        <v>4.0824337585868495E-3</v>
      </c>
      <c r="R1248" s="9">
        <v>0</v>
      </c>
      <c r="S1248" s="9">
        <v>1.0991167811579981E-3</v>
      </c>
      <c r="T1248" s="9">
        <v>3.5053974484789009E-2</v>
      </c>
    </row>
    <row r="1249" spans="1:20" x14ac:dyDescent="0.25">
      <c r="A1249">
        <v>26033</v>
      </c>
      <c r="B1249" t="s">
        <v>2503</v>
      </c>
      <c r="D1249" t="s">
        <v>1049</v>
      </c>
      <c r="E1249">
        <v>38023</v>
      </c>
      <c r="F1249">
        <v>27057</v>
      </c>
      <c r="G1249">
        <v>2493</v>
      </c>
      <c r="H1249">
        <v>5374</v>
      </c>
      <c r="I1249">
        <v>372</v>
      </c>
      <c r="J1249">
        <v>30</v>
      </c>
      <c r="K1249">
        <v>55</v>
      </c>
      <c r="L1249">
        <v>2642</v>
      </c>
      <c r="M1249" s="12">
        <v>71.159561318149542</v>
      </c>
      <c r="N1249" s="12">
        <v>28.840438681850461</v>
      </c>
      <c r="O1249" s="9">
        <v>6.5565578728664226E-2</v>
      </c>
      <c r="P1249" s="9">
        <v>0.14133550745601348</v>
      </c>
      <c r="Q1249" s="9">
        <v>9.7835520605949033E-3</v>
      </c>
      <c r="R1249" s="9">
        <v>7.8899613391894378E-4</v>
      </c>
      <c r="S1249" s="9">
        <v>1.4464929121847303E-3</v>
      </c>
      <c r="T1249" s="9">
        <v>6.948425952712832E-2</v>
      </c>
    </row>
    <row r="1250" spans="1:20" x14ac:dyDescent="0.25">
      <c r="A1250">
        <v>26035</v>
      </c>
      <c r="B1250" t="s">
        <v>2504</v>
      </c>
      <c r="D1250" t="s">
        <v>1049</v>
      </c>
      <c r="E1250">
        <v>30597</v>
      </c>
      <c r="F1250">
        <v>29496</v>
      </c>
      <c r="G1250">
        <v>168</v>
      </c>
      <c r="H1250">
        <v>165</v>
      </c>
      <c r="I1250">
        <v>105</v>
      </c>
      <c r="J1250">
        <v>0</v>
      </c>
      <c r="K1250">
        <v>97</v>
      </c>
      <c r="L1250">
        <v>566</v>
      </c>
      <c r="M1250" s="12">
        <v>96.401608000784393</v>
      </c>
      <c r="N1250" s="12">
        <v>3.5983919992156097</v>
      </c>
      <c r="O1250" s="9">
        <v>5.4907343857240904E-3</v>
      </c>
      <c r="P1250" s="9">
        <v>5.3926855574075892E-3</v>
      </c>
      <c r="Q1250" s="9">
        <v>3.4317089910775567E-3</v>
      </c>
      <c r="R1250" s="9">
        <v>0</v>
      </c>
      <c r="S1250" s="9">
        <v>3.170245448900219E-3</v>
      </c>
      <c r="T1250" s="9">
        <v>1.8498545609046638E-2</v>
      </c>
    </row>
    <row r="1251" spans="1:20" x14ac:dyDescent="0.25">
      <c r="A1251">
        <v>26037</v>
      </c>
      <c r="B1251" t="s">
        <v>2505</v>
      </c>
      <c r="D1251" t="s">
        <v>1049</v>
      </c>
      <c r="E1251">
        <v>77321</v>
      </c>
      <c r="F1251">
        <v>72481</v>
      </c>
      <c r="G1251">
        <v>1288</v>
      </c>
      <c r="H1251">
        <v>115</v>
      </c>
      <c r="I1251">
        <v>1208</v>
      </c>
      <c r="J1251">
        <v>0</v>
      </c>
      <c r="K1251">
        <v>285</v>
      </c>
      <c r="L1251">
        <v>1944</v>
      </c>
      <c r="M1251" s="12">
        <v>93.740381009040235</v>
      </c>
      <c r="N1251" s="12">
        <v>6.2596189909597655</v>
      </c>
      <c r="O1251" s="9">
        <v>1.6657829050322679E-2</v>
      </c>
      <c r="P1251" s="9">
        <v>1.4873061652073822E-3</v>
      </c>
      <c r="Q1251" s="9">
        <v>1.5623181283221894E-2</v>
      </c>
      <c r="R1251" s="9">
        <v>0</v>
      </c>
      <c r="S1251" s="9">
        <v>3.6859326702965559E-3</v>
      </c>
      <c r="T1251" s="9">
        <v>2.5141940740549141E-2</v>
      </c>
    </row>
    <row r="1252" spans="1:20" x14ac:dyDescent="0.25">
      <c r="A1252">
        <v>26039</v>
      </c>
      <c r="B1252" t="s">
        <v>2506</v>
      </c>
      <c r="D1252" t="s">
        <v>1049</v>
      </c>
      <c r="E1252">
        <v>13821</v>
      </c>
      <c r="F1252">
        <v>13274</v>
      </c>
      <c r="G1252">
        <v>94</v>
      </c>
      <c r="H1252">
        <v>75</v>
      </c>
      <c r="I1252">
        <v>87</v>
      </c>
      <c r="J1252">
        <v>8</v>
      </c>
      <c r="K1252">
        <v>77</v>
      </c>
      <c r="L1252">
        <v>206</v>
      </c>
      <c r="M1252" s="12">
        <v>96.042254540192459</v>
      </c>
      <c r="N1252" s="12">
        <v>3.9577454598075392</v>
      </c>
      <c r="O1252" s="9">
        <v>6.8012444830330655E-3</v>
      </c>
      <c r="P1252" s="9">
        <v>5.426524853483829E-3</v>
      </c>
      <c r="Q1252" s="9">
        <v>6.2947688300412415E-3</v>
      </c>
      <c r="R1252" s="9">
        <v>5.7882931770494178E-4</v>
      </c>
      <c r="S1252" s="9">
        <v>5.5712321829100644E-3</v>
      </c>
      <c r="T1252" s="9">
        <v>1.490485493090225E-2</v>
      </c>
    </row>
    <row r="1253" spans="1:20" x14ac:dyDescent="0.25">
      <c r="A1253">
        <v>26041</v>
      </c>
      <c r="B1253" t="s">
        <v>2507</v>
      </c>
      <c r="D1253" t="s">
        <v>1049</v>
      </c>
      <c r="E1253">
        <v>36395</v>
      </c>
      <c r="F1253">
        <v>34166</v>
      </c>
      <c r="G1253">
        <v>96</v>
      </c>
      <c r="H1253">
        <v>702</v>
      </c>
      <c r="I1253">
        <v>132</v>
      </c>
      <c r="J1253">
        <v>16</v>
      </c>
      <c r="K1253">
        <v>61</v>
      </c>
      <c r="L1253">
        <v>1222</v>
      </c>
      <c r="M1253" s="12">
        <v>93.875532353345235</v>
      </c>
      <c r="N1253" s="12">
        <v>6.1244676466547601</v>
      </c>
      <c r="O1253" s="9">
        <v>2.637724962220085E-3</v>
      </c>
      <c r="P1253" s="9">
        <v>1.9288363786234372E-2</v>
      </c>
      <c r="Q1253" s="9">
        <v>3.6268718230526172E-3</v>
      </c>
      <c r="R1253" s="9">
        <v>4.3962082703668089E-4</v>
      </c>
      <c r="S1253" s="9">
        <v>1.6760544030773458E-3</v>
      </c>
      <c r="T1253" s="9">
        <v>3.3576040664926504E-2</v>
      </c>
    </row>
    <row r="1254" spans="1:20" x14ac:dyDescent="0.25">
      <c r="A1254">
        <v>26043</v>
      </c>
      <c r="B1254" t="s">
        <v>2508</v>
      </c>
      <c r="D1254" t="s">
        <v>1049</v>
      </c>
      <c r="E1254">
        <v>25694</v>
      </c>
      <c r="F1254">
        <v>24811</v>
      </c>
      <c r="G1254">
        <v>153</v>
      </c>
      <c r="H1254">
        <v>205</v>
      </c>
      <c r="I1254">
        <v>147</v>
      </c>
      <c r="J1254">
        <v>0</v>
      </c>
      <c r="K1254">
        <v>15</v>
      </c>
      <c r="L1254">
        <v>363</v>
      </c>
      <c r="M1254" s="12">
        <v>96.563400015567836</v>
      </c>
      <c r="N1254" s="12">
        <v>3.4365999844321635</v>
      </c>
      <c r="O1254" s="9">
        <v>5.9546975947692071E-3</v>
      </c>
      <c r="P1254" s="9">
        <v>7.9785163851482828E-3</v>
      </c>
      <c r="Q1254" s="9">
        <v>5.7211800420331593E-3</v>
      </c>
      <c r="R1254" s="9">
        <v>0</v>
      </c>
      <c r="S1254" s="9">
        <v>5.8379388184011827E-4</v>
      </c>
      <c r="T1254" s="9">
        <v>1.4127811940530864E-2</v>
      </c>
    </row>
    <row r="1255" spans="1:20" x14ac:dyDescent="0.25">
      <c r="A1255">
        <v>26045</v>
      </c>
      <c r="B1255" t="s">
        <v>2509</v>
      </c>
      <c r="D1255" t="s">
        <v>1049</v>
      </c>
      <c r="E1255">
        <v>108586</v>
      </c>
      <c r="F1255">
        <v>94216</v>
      </c>
      <c r="G1255">
        <v>7243</v>
      </c>
      <c r="H1255">
        <v>616</v>
      </c>
      <c r="I1255">
        <v>2280</v>
      </c>
      <c r="J1255">
        <v>47</v>
      </c>
      <c r="K1255">
        <v>1461</v>
      </c>
      <c r="L1255">
        <v>2723</v>
      </c>
      <c r="M1255" s="12">
        <v>86.766249792790973</v>
      </c>
      <c r="N1255" s="12">
        <v>13.233750207209033</v>
      </c>
      <c r="O1255" s="9">
        <v>6.6702889875306204E-2</v>
      </c>
      <c r="P1255" s="9">
        <v>5.6729228445655975E-3</v>
      </c>
      <c r="Q1255" s="9">
        <v>2.0997181957158381E-2</v>
      </c>
      <c r="R1255" s="9">
        <v>4.3283664560808942E-4</v>
      </c>
      <c r="S1255" s="9">
        <v>1.3454773175179121E-2</v>
      </c>
      <c r="T1255" s="9">
        <v>2.5076897574272925E-2</v>
      </c>
    </row>
    <row r="1256" spans="1:20" x14ac:dyDescent="0.25">
      <c r="A1256">
        <v>26047</v>
      </c>
      <c r="B1256" t="s">
        <v>2510</v>
      </c>
      <c r="D1256" t="s">
        <v>1049</v>
      </c>
      <c r="E1256">
        <v>32978</v>
      </c>
      <c r="F1256">
        <v>30480</v>
      </c>
      <c r="G1256">
        <v>188</v>
      </c>
      <c r="H1256">
        <v>763</v>
      </c>
      <c r="I1256">
        <v>207</v>
      </c>
      <c r="J1256">
        <v>19</v>
      </c>
      <c r="K1256">
        <v>77</v>
      </c>
      <c r="L1256">
        <v>1244</v>
      </c>
      <c r="M1256" s="12">
        <v>92.425253199102428</v>
      </c>
      <c r="N1256" s="12">
        <v>7.574746800897568</v>
      </c>
      <c r="O1256" s="9">
        <v>5.7007702104433259E-3</v>
      </c>
      <c r="P1256" s="9">
        <v>2.313663654557584E-2</v>
      </c>
      <c r="Q1256" s="9">
        <v>6.2769118806477045E-3</v>
      </c>
      <c r="R1256" s="9">
        <v>5.7614167020437871E-4</v>
      </c>
      <c r="S1256" s="9">
        <v>2.3348899266177454E-3</v>
      </c>
      <c r="T1256" s="9">
        <v>3.7722117775486688E-2</v>
      </c>
    </row>
    <row r="1257" spans="1:20" x14ac:dyDescent="0.25">
      <c r="A1257">
        <v>26049</v>
      </c>
      <c r="B1257" t="s">
        <v>2511</v>
      </c>
      <c r="D1257" t="s">
        <v>1049</v>
      </c>
      <c r="E1257">
        <v>410881</v>
      </c>
      <c r="F1257">
        <v>307679</v>
      </c>
      <c r="G1257">
        <v>82289</v>
      </c>
      <c r="H1257">
        <v>1595</v>
      </c>
      <c r="I1257">
        <v>4288</v>
      </c>
      <c r="J1257">
        <v>168</v>
      </c>
      <c r="K1257">
        <v>2037</v>
      </c>
      <c r="L1257">
        <v>12825</v>
      </c>
      <c r="M1257" s="12">
        <v>74.882751940342828</v>
      </c>
      <c r="N1257" s="12">
        <v>25.117248059657175</v>
      </c>
      <c r="O1257" s="9">
        <v>0.20027453204212411</v>
      </c>
      <c r="P1257" s="9">
        <v>3.8819025459926352E-3</v>
      </c>
      <c r="Q1257" s="9">
        <v>1.0436111672236001E-2</v>
      </c>
      <c r="R1257" s="9">
        <v>4.0887750954655971E-4</v>
      </c>
      <c r="S1257" s="9">
        <v>4.9576398032520367E-3</v>
      </c>
      <c r="T1257" s="9">
        <v>3.1213417023420405E-2</v>
      </c>
    </row>
    <row r="1258" spans="1:20" x14ac:dyDescent="0.25">
      <c r="A1258">
        <v>26051</v>
      </c>
      <c r="B1258" t="s">
        <v>2512</v>
      </c>
      <c r="D1258" t="s">
        <v>1049</v>
      </c>
      <c r="E1258">
        <v>25324</v>
      </c>
      <c r="F1258">
        <v>24648</v>
      </c>
      <c r="G1258">
        <v>90</v>
      </c>
      <c r="H1258">
        <v>167</v>
      </c>
      <c r="I1258">
        <v>118</v>
      </c>
      <c r="J1258">
        <v>4</v>
      </c>
      <c r="K1258">
        <v>19</v>
      </c>
      <c r="L1258">
        <v>278</v>
      </c>
      <c r="M1258" s="12">
        <v>97.330595482546201</v>
      </c>
      <c r="N1258" s="12">
        <v>2.6694045174537986</v>
      </c>
      <c r="O1258" s="9">
        <v>3.5539409256041699E-3</v>
      </c>
      <c r="P1258" s="9">
        <v>6.5945348286210711E-3</v>
      </c>
      <c r="Q1258" s="9">
        <v>4.6596114357921343E-3</v>
      </c>
      <c r="R1258" s="9">
        <v>1.5795293002685199E-4</v>
      </c>
      <c r="S1258" s="9">
        <v>7.5027641762754704E-4</v>
      </c>
      <c r="T1258" s="9">
        <v>1.0977728636866213E-2</v>
      </c>
    </row>
    <row r="1259" spans="1:20" x14ac:dyDescent="0.25">
      <c r="A1259">
        <v>26053</v>
      </c>
      <c r="B1259" t="s">
        <v>2513</v>
      </c>
      <c r="D1259" t="s">
        <v>1049</v>
      </c>
      <c r="E1259">
        <v>15577</v>
      </c>
      <c r="F1259">
        <v>14075</v>
      </c>
      <c r="G1259">
        <v>671</v>
      </c>
      <c r="H1259">
        <v>428</v>
      </c>
      <c r="I1259">
        <v>43</v>
      </c>
      <c r="J1259">
        <v>11</v>
      </c>
      <c r="K1259">
        <v>28</v>
      </c>
      <c r="L1259">
        <v>321</v>
      </c>
      <c r="M1259" s="12">
        <v>90.357578481093924</v>
      </c>
      <c r="N1259" s="12">
        <v>9.6424215189060796</v>
      </c>
      <c r="O1259" s="9">
        <v>4.3076330487256856E-2</v>
      </c>
      <c r="P1259" s="9">
        <v>2.7476407523913463E-2</v>
      </c>
      <c r="Q1259" s="9">
        <v>2.7604801951595301E-3</v>
      </c>
      <c r="R1259" s="9">
        <v>7.0616935225011231E-4</v>
      </c>
      <c r="S1259" s="9">
        <v>1.7975219875457406E-3</v>
      </c>
      <c r="T1259" s="9">
        <v>2.0607305642935097E-2</v>
      </c>
    </row>
    <row r="1260" spans="1:20" x14ac:dyDescent="0.25">
      <c r="A1260">
        <v>26055</v>
      </c>
      <c r="B1260" t="s">
        <v>2514</v>
      </c>
      <c r="D1260" t="s">
        <v>1049</v>
      </c>
      <c r="E1260">
        <v>91222</v>
      </c>
      <c r="F1260">
        <v>86419</v>
      </c>
      <c r="G1260">
        <v>1061</v>
      </c>
      <c r="H1260">
        <v>957</v>
      </c>
      <c r="I1260">
        <v>583</v>
      </c>
      <c r="J1260">
        <v>83</v>
      </c>
      <c r="K1260">
        <v>325</v>
      </c>
      <c r="L1260">
        <v>1794</v>
      </c>
      <c r="M1260" s="12">
        <v>94.734822740128479</v>
      </c>
      <c r="N1260" s="12">
        <v>5.2651772598715221</v>
      </c>
      <c r="O1260" s="9">
        <v>1.1630966214290413E-2</v>
      </c>
      <c r="P1260" s="9">
        <v>1.0490890355396725E-2</v>
      </c>
      <c r="Q1260" s="9">
        <v>6.3910021705290395E-3</v>
      </c>
      <c r="R1260" s="9">
        <v>9.0986823354015475E-4</v>
      </c>
      <c r="S1260" s="9">
        <v>3.5627370590427749E-3</v>
      </c>
      <c r="T1260" s="9">
        <v>1.9666308565916116E-2</v>
      </c>
    </row>
    <row r="1261" spans="1:20" x14ac:dyDescent="0.25">
      <c r="A1261">
        <v>26057</v>
      </c>
      <c r="B1261" t="s">
        <v>2515</v>
      </c>
      <c r="D1261" t="s">
        <v>1049</v>
      </c>
      <c r="E1261">
        <v>41319</v>
      </c>
      <c r="F1261">
        <v>37711</v>
      </c>
      <c r="G1261">
        <v>2388</v>
      </c>
      <c r="H1261">
        <v>180</v>
      </c>
      <c r="I1261">
        <v>142</v>
      </c>
      <c r="J1261">
        <v>14</v>
      </c>
      <c r="K1261">
        <v>114</v>
      </c>
      <c r="L1261">
        <v>770</v>
      </c>
      <c r="M1261" s="12">
        <v>91.267939688763036</v>
      </c>
      <c r="N1261" s="12">
        <v>8.7320603112369604</v>
      </c>
      <c r="O1261" s="9">
        <v>5.7794235097654835E-2</v>
      </c>
      <c r="P1261" s="9">
        <v>4.3563493792202132E-3</v>
      </c>
      <c r="Q1261" s="9">
        <v>3.4366756213848352E-3</v>
      </c>
      <c r="R1261" s="9">
        <v>3.3882717393934994E-4</v>
      </c>
      <c r="S1261" s="9">
        <v>2.7590212735061352E-3</v>
      </c>
      <c r="T1261" s="9">
        <v>1.8635494566664246E-2</v>
      </c>
    </row>
    <row r="1262" spans="1:20" x14ac:dyDescent="0.25">
      <c r="A1262">
        <v>26059</v>
      </c>
      <c r="B1262" t="s">
        <v>2516</v>
      </c>
      <c r="D1262" t="s">
        <v>1049</v>
      </c>
      <c r="E1262">
        <v>45909</v>
      </c>
      <c r="F1262">
        <v>44512</v>
      </c>
      <c r="G1262">
        <v>346</v>
      </c>
      <c r="H1262">
        <v>172</v>
      </c>
      <c r="I1262">
        <v>170</v>
      </c>
      <c r="J1262">
        <v>0</v>
      </c>
      <c r="K1262">
        <v>68</v>
      </c>
      <c r="L1262">
        <v>641</v>
      </c>
      <c r="M1262" s="12">
        <v>96.957023677274606</v>
      </c>
      <c r="N1262" s="12">
        <v>3.0429763227253916</v>
      </c>
      <c r="O1262" s="9">
        <v>7.5366485874229453E-3</v>
      </c>
      <c r="P1262" s="9">
        <v>3.7465420723605393E-3</v>
      </c>
      <c r="Q1262" s="9">
        <v>3.7029776296586725E-3</v>
      </c>
      <c r="R1262" s="9">
        <v>0</v>
      </c>
      <c r="S1262" s="9">
        <v>1.481191051863469E-3</v>
      </c>
      <c r="T1262" s="9">
        <v>1.3962403885948289E-2</v>
      </c>
    </row>
    <row r="1263" spans="1:20" x14ac:dyDescent="0.25">
      <c r="A1263">
        <v>26061</v>
      </c>
      <c r="B1263" t="s">
        <v>2517</v>
      </c>
      <c r="D1263" t="s">
        <v>1049</v>
      </c>
      <c r="E1263">
        <v>36333</v>
      </c>
      <c r="F1263">
        <v>33948</v>
      </c>
      <c r="G1263">
        <v>279</v>
      </c>
      <c r="H1263">
        <v>116</v>
      </c>
      <c r="I1263">
        <v>1059</v>
      </c>
      <c r="J1263">
        <v>15</v>
      </c>
      <c r="K1263">
        <v>124</v>
      </c>
      <c r="L1263">
        <v>792</v>
      </c>
      <c r="M1263" s="12">
        <v>93.435719593757739</v>
      </c>
      <c r="N1263" s="12">
        <v>6.5642804062422595</v>
      </c>
      <c r="O1263" s="9">
        <v>7.6789695318305673E-3</v>
      </c>
      <c r="P1263" s="9">
        <v>3.1926898411912038E-3</v>
      </c>
      <c r="Q1263" s="9">
        <v>2.9147056395012798E-2</v>
      </c>
      <c r="R1263" s="9">
        <v>4.12847824291966E-4</v>
      </c>
      <c r="S1263" s="9">
        <v>3.4128753474802521E-3</v>
      </c>
      <c r="T1263" s="9">
        <v>2.1798365122615803E-2</v>
      </c>
    </row>
    <row r="1264" spans="1:20" x14ac:dyDescent="0.25">
      <c r="A1264">
        <v>26063</v>
      </c>
      <c r="B1264" t="s">
        <v>2518</v>
      </c>
      <c r="D1264" t="s">
        <v>1049</v>
      </c>
      <c r="E1264">
        <v>31750</v>
      </c>
      <c r="F1264">
        <v>30903</v>
      </c>
      <c r="G1264">
        <v>127</v>
      </c>
      <c r="H1264">
        <v>115</v>
      </c>
      <c r="I1264">
        <v>195</v>
      </c>
      <c r="J1264">
        <v>0</v>
      </c>
      <c r="K1264">
        <v>79</v>
      </c>
      <c r="L1264">
        <v>331</v>
      </c>
      <c r="M1264" s="12">
        <v>97.332283464566927</v>
      </c>
      <c r="N1264" s="12">
        <v>2.6677165354330712</v>
      </c>
      <c r="O1264" s="9">
        <v>4.0000000000000001E-3</v>
      </c>
      <c r="P1264" s="9">
        <v>3.6220472440944883E-3</v>
      </c>
      <c r="Q1264" s="9">
        <v>6.1417322834645665E-3</v>
      </c>
      <c r="R1264" s="9">
        <v>0</v>
      </c>
      <c r="S1264" s="9">
        <v>2.4881889763779526E-3</v>
      </c>
      <c r="T1264" s="9">
        <v>1.0425196850393701E-2</v>
      </c>
    </row>
    <row r="1265" spans="1:20" x14ac:dyDescent="0.25">
      <c r="A1265">
        <v>26065</v>
      </c>
      <c r="B1265" t="s">
        <v>2519</v>
      </c>
      <c r="D1265" t="s">
        <v>1049</v>
      </c>
      <c r="E1265">
        <v>286185</v>
      </c>
      <c r="F1265">
        <v>214632</v>
      </c>
      <c r="G1265">
        <v>31888</v>
      </c>
      <c r="H1265">
        <v>964</v>
      </c>
      <c r="I1265">
        <v>17293</v>
      </c>
      <c r="J1265">
        <v>120</v>
      </c>
      <c r="K1265">
        <v>4848</v>
      </c>
      <c r="L1265">
        <v>16440</v>
      </c>
      <c r="M1265" s="12">
        <v>74.997641385816877</v>
      </c>
      <c r="N1265" s="12">
        <v>25.002358614183134</v>
      </c>
      <c r="O1265" s="9">
        <v>0.11142442825445079</v>
      </c>
      <c r="P1265" s="9">
        <v>3.3684504778377622E-3</v>
      </c>
      <c r="Q1265" s="9">
        <v>6.0425948250257704E-2</v>
      </c>
      <c r="R1265" s="9">
        <v>4.1930918811258452E-4</v>
      </c>
      <c r="S1265" s="9">
        <v>1.6940091199748413E-2</v>
      </c>
      <c r="T1265" s="9">
        <v>5.7445358771424079E-2</v>
      </c>
    </row>
    <row r="1266" spans="1:20" x14ac:dyDescent="0.25">
      <c r="A1266">
        <v>26067</v>
      </c>
      <c r="B1266" t="s">
        <v>2520</v>
      </c>
      <c r="D1266" t="s">
        <v>1049</v>
      </c>
      <c r="E1266">
        <v>64147</v>
      </c>
      <c r="F1266">
        <v>58653</v>
      </c>
      <c r="G1266">
        <v>3187</v>
      </c>
      <c r="H1266">
        <v>187</v>
      </c>
      <c r="I1266">
        <v>248</v>
      </c>
      <c r="J1266">
        <v>0</v>
      </c>
      <c r="K1266">
        <v>492</v>
      </c>
      <c r="L1266">
        <v>1380</v>
      </c>
      <c r="M1266" s="12">
        <v>91.435297052083499</v>
      </c>
      <c r="N1266" s="12">
        <v>8.5647029479165049</v>
      </c>
      <c r="O1266" s="9">
        <v>4.9682759910829814E-2</v>
      </c>
      <c r="P1266" s="9">
        <v>2.9151791977800987E-3</v>
      </c>
      <c r="Q1266" s="9">
        <v>3.8661200056121095E-3</v>
      </c>
      <c r="R1266" s="9">
        <v>0</v>
      </c>
      <c r="S1266" s="9">
        <v>7.669883236940153E-3</v>
      </c>
      <c r="T1266" s="9">
        <v>2.1513087128002869E-2</v>
      </c>
    </row>
    <row r="1267" spans="1:20" x14ac:dyDescent="0.25">
      <c r="A1267">
        <v>26069</v>
      </c>
      <c r="B1267" t="s">
        <v>2521</v>
      </c>
      <c r="D1267" t="s">
        <v>1049</v>
      </c>
      <c r="E1267">
        <v>25317</v>
      </c>
      <c r="F1267">
        <v>24328</v>
      </c>
      <c r="G1267">
        <v>171</v>
      </c>
      <c r="H1267">
        <v>202</v>
      </c>
      <c r="I1267">
        <v>143</v>
      </c>
      <c r="J1267">
        <v>11</v>
      </c>
      <c r="K1267">
        <v>44</v>
      </c>
      <c r="L1267">
        <v>418</v>
      </c>
      <c r="M1267" s="12">
        <v>96.093533989019235</v>
      </c>
      <c r="N1267" s="12">
        <v>3.9064660109807638</v>
      </c>
      <c r="O1267" s="9">
        <v>6.7543547813722002E-3</v>
      </c>
      <c r="P1267" s="9">
        <v>7.9788284551882138E-3</v>
      </c>
      <c r="Q1267" s="9">
        <v>5.6483785598609631E-3</v>
      </c>
      <c r="R1267" s="9">
        <v>4.3449065845084332E-4</v>
      </c>
      <c r="S1267" s="9">
        <v>1.7379626338033733E-3</v>
      </c>
      <c r="T1267" s="9">
        <v>1.6510645021132045E-2</v>
      </c>
    </row>
    <row r="1268" spans="1:20" x14ac:dyDescent="0.25">
      <c r="A1268">
        <v>26071</v>
      </c>
      <c r="B1268" t="s">
        <v>2522</v>
      </c>
      <c r="D1268" t="s">
        <v>1049</v>
      </c>
      <c r="E1268">
        <v>11291</v>
      </c>
      <c r="F1268">
        <v>10822</v>
      </c>
      <c r="G1268">
        <v>89</v>
      </c>
      <c r="H1268">
        <v>138</v>
      </c>
      <c r="I1268">
        <v>52</v>
      </c>
      <c r="J1268">
        <v>0</v>
      </c>
      <c r="K1268">
        <v>55</v>
      </c>
      <c r="L1268">
        <v>135</v>
      </c>
      <c r="M1268" s="12">
        <v>95.846249225046492</v>
      </c>
      <c r="N1268" s="12">
        <v>4.1537507749535028</v>
      </c>
      <c r="O1268" s="9">
        <v>7.8823841998051543E-3</v>
      </c>
      <c r="P1268" s="9">
        <v>1.2222123815428218E-2</v>
      </c>
      <c r="Q1268" s="9">
        <v>4.6054379594367197E-3</v>
      </c>
      <c r="R1268" s="9">
        <v>0</v>
      </c>
      <c r="S1268" s="9">
        <v>4.8711363032503761E-3</v>
      </c>
      <c r="T1268" s="9">
        <v>1.195642547161456E-2</v>
      </c>
    </row>
    <row r="1269" spans="1:20" x14ac:dyDescent="0.25">
      <c r="A1269">
        <v>26073</v>
      </c>
      <c r="B1269" t="s">
        <v>2523</v>
      </c>
      <c r="D1269" t="s">
        <v>1049</v>
      </c>
      <c r="E1269">
        <v>70572</v>
      </c>
      <c r="F1269">
        <v>62422</v>
      </c>
      <c r="G1269">
        <v>1816</v>
      </c>
      <c r="H1269">
        <v>2026</v>
      </c>
      <c r="I1269">
        <v>1172</v>
      </c>
      <c r="J1269">
        <v>0</v>
      </c>
      <c r="K1269">
        <v>300</v>
      </c>
      <c r="L1269">
        <v>2836</v>
      </c>
      <c r="M1269" s="12">
        <v>88.451510514084902</v>
      </c>
      <c r="N1269" s="12">
        <v>11.548489485915093</v>
      </c>
      <c r="O1269" s="9">
        <v>2.5732585161253756E-2</v>
      </c>
      <c r="P1269" s="9">
        <v>2.8708269568667462E-2</v>
      </c>
      <c r="Q1269" s="9">
        <v>1.6607152978518391E-2</v>
      </c>
      <c r="R1269" s="9">
        <v>0</v>
      </c>
      <c r="S1269" s="9">
        <v>4.2509777248767215E-3</v>
      </c>
      <c r="T1269" s="9">
        <v>4.0185909425834609E-2</v>
      </c>
    </row>
    <row r="1270" spans="1:20" x14ac:dyDescent="0.25">
      <c r="A1270">
        <v>26075</v>
      </c>
      <c r="B1270" t="s">
        <v>2524</v>
      </c>
      <c r="D1270" t="s">
        <v>1049</v>
      </c>
      <c r="E1270">
        <v>158989</v>
      </c>
      <c r="F1270">
        <v>139047</v>
      </c>
      <c r="G1270">
        <v>13207</v>
      </c>
      <c r="H1270">
        <v>566</v>
      </c>
      <c r="I1270">
        <v>1189</v>
      </c>
      <c r="J1270">
        <v>40</v>
      </c>
      <c r="K1270">
        <v>888</v>
      </c>
      <c r="L1270">
        <v>4052</v>
      </c>
      <c r="M1270" s="12">
        <v>87.456993880079764</v>
      </c>
      <c r="N1270" s="12">
        <v>12.543006119920246</v>
      </c>
      <c r="O1270" s="9">
        <v>8.3068639968802871E-2</v>
      </c>
      <c r="P1270" s="9">
        <v>3.5599947166156149E-3</v>
      </c>
      <c r="Q1270" s="9">
        <v>7.4785048022190216E-3</v>
      </c>
      <c r="R1270" s="9">
        <v>2.5158973262301166E-4</v>
      </c>
      <c r="S1270" s="9">
        <v>5.5852920642308589E-3</v>
      </c>
      <c r="T1270" s="9">
        <v>2.548603991471108E-2</v>
      </c>
    </row>
    <row r="1271" spans="1:20" x14ac:dyDescent="0.25">
      <c r="A1271">
        <v>26077</v>
      </c>
      <c r="B1271" t="s">
        <v>2525</v>
      </c>
      <c r="D1271" t="s">
        <v>1049</v>
      </c>
      <c r="E1271">
        <v>259830</v>
      </c>
      <c r="F1271">
        <v>211533</v>
      </c>
      <c r="G1271">
        <v>28322</v>
      </c>
      <c r="H1271">
        <v>657</v>
      </c>
      <c r="I1271">
        <v>6223</v>
      </c>
      <c r="J1271">
        <v>81</v>
      </c>
      <c r="K1271">
        <v>1532</v>
      </c>
      <c r="L1271">
        <v>11482</v>
      </c>
      <c r="M1271" s="12">
        <v>81.412077127352504</v>
      </c>
      <c r="N1271" s="12">
        <v>18.5879228726475</v>
      </c>
      <c r="O1271" s="9">
        <v>0.10900203979525074</v>
      </c>
      <c r="P1271" s="9">
        <v>2.5285763768617942E-3</v>
      </c>
      <c r="Q1271" s="9">
        <v>2.3950275179925335E-2</v>
      </c>
      <c r="R1271" s="9">
        <v>3.1174229303775546E-4</v>
      </c>
      <c r="S1271" s="9">
        <v>5.8961628757264366E-3</v>
      </c>
      <c r="T1271" s="9">
        <v>4.4190432205672939E-2</v>
      </c>
    </row>
    <row r="1272" spans="1:20" x14ac:dyDescent="0.25">
      <c r="A1272">
        <v>26079</v>
      </c>
      <c r="B1272" t="s">
        <v>2526</v>
      </c>
      <c r="D1272" t="s">
        <v>1049</v>
      </c>
      <c r="E1272">
        <v>17358</v>
      </c>
      <c r="F1272">
        <v>16690</v>
      </c>
      <c r="G1272">
        <v>122</v>
      </c>
      <c r="H1272">
        <v>112</v>
      </c>
      <c r="I1272">
        <v>73</v>
      </c>
      <c r="J1272">
        <v>0</v>
      </c>
      <c r="K1272">
        <v>58</v>
      </c>
      <c r="L1272">
        <v>303</v>
      </c>
      <c r="M1272" s="12">
        <v>96.151630372162685</v>
      </c>
      <c r="N1272" s="12">
        <v>3.8483696278373087</v>
      </c>
      <c r="O1272" s="9">
        <v>7.0284594999423895E-3</v>
      </c>
      <c r="P1272" s="9">
        <v>6.4523562622421935E-3</v>
      </c>
      <c r="Q1272" s="9">
        <v>4.2055536352114302E-3</v>
      </c>
      <c r="R1272" s="9">
        <v>0</v>
      </c>
      <c r="S1272" s="9">
        <v>3.3413987786611362E-3</v>
      </c>
      <c r="T1272" s="9">
        <v>1.7455928102315936E-2</v>
      </c>
    </row>
    <row r="1273" spans="1:20" x14ac:dyDescent="0.25">
      <c r="A1273">
        <v>26081</v>
      </c>
      <c r="B1273" t="s">
        <v>2527</v>
      </c>
      <c r="D1273" t="s">
        <v>1049</v>
      </c>
      <c r="E1273">
        <v>636376</v>
      </c>
      <c r="F1273">
        <v>511125</v>
      </c>
      <c r="G1273">
        <v>61686</v>
      </c>
      <c r="H1273">
        <v>2581</v>
      </c>
      <c r="I1273">
        <v>18154</v>
      </c>
      <c r="J1273">
        <v>144</v>
      </c>
      <c r="K1273">
        <v>19399</v>
      </c>
      <c r="L1273">
        <v>23287</v>
      </c>
      <c r="M1273" s="12">
        <v>80.318082391542106</v>
      </c>
      <c r="N1273" s="12">
        <v>19.681917608457894</v>
      </c>
      <c r="O1273" s="9">
        <v>9.6933259582385259E-2</v>
      </c>
      <c r="P1273" s="9">
        <v>4.0557783448778705E-3</v>
      </c>
      <c r="Q1273" s="9">
        <v>2.852716004374772E-2</v>
      </c>
      <c r="R1273" s="9">
        <v>2.2628131796296528E-4</v>
      </c>
      <c r="S1273" s="9">
        <v>3.0483550605302525E-2</v>
      </c>
      <c r="T1273" s="9">
        <v>3.6593146190302586E-2</v>
      </c>
    </row>
    <row r="1274" spans="1:20" x14ac:dyDescent="0.25">
      <c r="A1274">
        <v>26083</v>
      </c>
      <c r="B1274" t="s">
        <v>2528</v>
      </c>
      <c r="D1274" t="s">
        <v>1049</v>
      </c>
      <c r="E1274">
        <v>2136</v>
      </c>
      <c r="F1274">
        <v>2093</v>
      </c>
      <c r="G1274">
        <v>35</v>
      </c>
      <c r="H1274">
        <v>5</v>
      </c>
      <c r="I1274">
        <v>2</v>
      </c>
      <c r="J1274">
        <v>0</v>
      </c>
      <c r="K1274">
        <v>0</v>
      </c>
      <c r="L1274">
        <v>1</v>
      </c>
      <c r="M1274" s="12">
        <v>97.986891385767791</v>
      </c>
      <c r="N1274" s="12">
        <v>2.0131086142322099</v>
      </c>
      <c r="O1274" s="9">
        <v>1.6385767790262171E-2</v>
      </c>
      <c r="P1274" s="9">
        <v>2.3408239700374533E-3</v>
      </c>
      <c r="Q1274" s="9">
        <v>9.3632958801498128E-4</v>
      </c>
      <c r="R1274" s="9">
        <v>0</v>
      </c>
      <c r="S1274" s="9">
        <v>0</v>
      </c>
      <c r="T1274" s="9">
        <v>4.6816479400749064E-4</v>
      </c>
    </row>
    <row r="1275" spans="1:20" x14ac:dyDescent="0.25">
      <c r="A1275">
        <v>26085</v>
      </c>
      <c r="B1275" t="s">
        <v>2529</v>
      </c>
      <c r="D1275" t="s">
        <v>1049</v>
      </c>
      <c r="E1275">
        <v>11669</v>
      </c>
      <c r="F1275">
        <v>10137</v>
      </c>
      <c r="G1275">
        <v>885</v>
      </c>
      <c r="H1275">
        <v>87</v>
      </c>
      <c r="I1275">
        <v>21</v>
      </c>
      <c r="J1275">
        <v>5</v>
      </c>
      <c r="K1275">
        <v>28</v>
      </c>
      <c r="L1275">
        <v>506</v>
      </c>
      <c r="M1275" s="12">
        <v>86.871197189133596</v>
      </c>
      <c r="N1275" s="12">
        <v>13.128802810866397</v>
      </c>
      <c r="O1275" s="9">
        <v>7.5841974462250411E-2</v>
      </c>
      <c r="P1275" s="9">
        <v>7.4556517267974978E-3</v>
      </c>
      <c r="Q1275" s="9">
        <v>1.7996400719856029E-3</v>
      </c>
      <c r="R1275" s="9">
        <v>4.2848573142514353E-4</v>
      </c>
      <c r="S1275" s="9">
        <v>2.3995200959808036E-3</v>
      </c>
      <c r="T1275" s="9">
        <v>4.3362756020224526E-2</v>
      </c>
    </row>
    <row r="1276" spans="1:20" x14ac:dyDescent="0.25">
      <c r="A1276">
        <v>26087</v>
      </c>
      <c r="B1276" t="s">
        <v>2530</v>
      </c>
      <c r="D1276" t="s">
        <v>1049</v>
      </c>
      <c r="E1276">
        <v>88205</v>
      </c>
      <c r="F1276">
        <v>84327</v>
      </c>
      <c r="G1276">
        <v>1110</v>
      </c>
      <c r="H1276">
        <v>309</v>
      </c>
      <c r="I1276">
        <v>435</v>
      </c>
      <c r="J1276">
        <v>21</v>
      </c>
      <c r="K1276">
        <v>633</v>
      </c>
      <c r="L1276">
        <v>1370</v>
      </c>
      <c r="M1276" s="12">
        <v>95.603423842185819</v>
      </c>
      <c r="N1276" s="12">
        <v>4.3965761578141835</v>
      </c>
      <c r="O1276" s="9">
        <v>1.2584320616745082E-2</v>
      </c>
      <c r="P1276" s="9">
        <v>3.5032027662830903E-3</v>
      </c>
      <c r="Q1276" s="9">
        <v>4.93169321467037E-3</v>
      </c>
      <c r="R1276" s="9">
        <v>2.3808174139787995E-4</v>
      </c>
      <c r="S1276" s="9">
        <v>7.1764639192789526E-3</v>
      </c>
      <c r="T1276" s="9">
        <v>1.5531999319766452E-2</v>
      </c>
    </row>
    <row r="1277" spans="1:20" x14ac:dyDescent="0.25">
      <c r="A1277">
        <v>26089</v>
      </c>
      <c r="B1277" t="s">
        <v>2531</v>
      </c>
      <c r="D1277" t="s">
        <v>1049</v>
      </c>
      <c r="E1277">
        <v>21564</v>
      </c>
      <c r="F1277">
        <v>20030</v>
      </c>
      <c r="G1277">
        <v>104</v>
      </c>
      <c r="H1277">
        <v>631</v>
      </c>
      <c r="I1277">
        <v>157</v>
      </c>
      <c r="J1277">
        <v>5</v>
      </c>
      <c r="K1277">
        <v>129</v>
      </c>
      <c r="L1277">
        <v>508</v>
      </c>
      <c r="M1277" s="12">
        <v>92.886291968094966</v>
      </c>
      <c r="N1277" s="12">
        <v>7.1137080319050261</v>
      </c>
      <c r="O1277" s="9">
        <v>4.8228529029864589E-3</v>
      </c>
      <c r="P1277" s="9">
        <v>2.9261732517158228E-2</v>
      </c>
      <c r="Q1277" s="9">
        <v>7.2806529400853276E-3</v>
      </c>
      <c r="R1277" s="9">
        <v>2.3186792802819514E-4</v>
      </c>
      <c r="S1277" s="9">
        <v>5.9821925431274344E-3</v>
      </c>
      <c r="T1277" s="9">
        <v>2.3557781487664627E-2</v>
      </c>
    </row>
    <row r="1278" spans="1:20" x14ac:dyDescent="0.25">
      <c r="A1278">
        <v>26091</v>
      </c>
      <c r="B1278" t="s">
        <v>2532</v>
      </c>
      <c r="D1278" t="s">
        <v>1049</v>
      </c>
      <c r="E1278">
        <v>98585</v>
      </c>
      <c r="F1278">
        <v>91353</v>
      </c>
      <c r="G1278">
        <v>2649</v>
      </c>
      <c r="H1278">
        <v>449</v>
      </c>
      <c r="I1278">
        <v>268</v>
      </c>
      <c r="J1278">
        <v>65</v>
      </c>
      <c r="K1278">
        <v>1209</v>
      </c>
      <c r="L1278">
        <v>2592</v>
      </c>
      <c r="M1278" s="12">
        <v>92.664198407465634</v>
      </c>
      <c r="N1278" s="12">
        <v>7.3358015925343603</v>
      </c>
      <c r="O1278" s="9">
        <v>2.6870213521326774E-2</v>
      </c>
      <c r="P1278" s="9">
        <v>4.5544454024445914E-3</v>
      </c>
      <c r="Q1278" s="9">
        <v>2.7184662981183751E-3</v>
      </c>
      <c r="R1278" s="9">
        <v>6.5932951260333722E-4</v>
      </c>
      <c r="S1278" s="9">
        <v>1.2263528934422072E-2</v>
      </c>
      <c r="T1278" s="9">
        <v>2.6292032256428462E-2</v>
      </c>
    </row>
    <row r="1279" spans="1:20" x14ac:dyDescent="0.25">
      <c r="A1279">
        <v>26093</v>
      </c>
      <c r="B1279" t="s">
        <v>2533</v>
      </c>
      <c r="D1279" t="s">
        <v>1049</v>
      </c>
      <c r="E1279">
        <v>186946</v>
      </c>
      <c r="F1279">
        <v>180154</v>
      </c>
      <c r="G1279">
        <v>1035</v>
      </c>
      <c r="H1279">
        <v>495</v>
      </c>
      <c r="I1279">
        <v>1746</v>
      </c>
      <c r="J1279">
        <v>119</v>
      </c>
      <c r="K1279">
        <v>592</v>
      </c>
      <c r="L1279">
        <v>2805</v>
      </c>
      <c r="M1279" s="12">
        <v>96.366865298000491</v>
      </c>
      <c r="N1279" s="12">
        <v>3.6331347019995084</v>
      </c>
      <c r="O1279" s="9">
        <v>5.5363580927112639E-3</v>
      </c>
      <c r="P1279" s="9">
        <v>2.6478234356445175E-3</v>
      </c>
      <c r="Q1279" s="9">
        <v>9.3395953911824797E-3</v>
      </c>
      <c r="R1279" s="9">
        <v>6.3654745220544974E-4</v>
      </c>
      <c r="S1279" s="9">
        <v>3.1666898462657665E-3</v>
      </c>
      <c r="T1279" s="9">
        <v>1.50043328019856E-2</v>
      </c>
    </row>
    <row r="1280" spans="1:20" x14ac:dyDescent="0.25">
      <c r="A1280">
        <v>26095</v>
      </c>
      <c r="B1280" t="s">
        <v>2534</v>
      </c>
      <c r="D1280" t="s">
        <v>1049</v>
      </c>
      <c r="E1280">
        <v>6406</v>
      </c>
      <c r="F1280">
        <v>5098</v>
      </c>
      <c r="G1280">
        <v>440</v>
      </c>
      <c r="H1280">
        <v>442</v>
      </c>
      <c r="I1280">
        <v>14</v>
      </c>
      <c r="J1280">
        <v>3</v>
      </c>
      <c r="K1280">
        <v>41</v>
      </c>
      <c r="L1280">
        <v>368</v>
      </c>
      <c r="M1280" s="12">
        <v>79.581642210427731</v>
      </c>
      <c r="N1280" s="12">
        <v>20.418357789572276</v>
      </c>
      <c r="O1280" s="9">
        <v>6.868560724320949E-2</v>
      </c>
      <c r="P1280" s="9">
        <v>6.8997814548860448E-2</v>
      </c>
      <c r="Q1280" s="9">
        <v>2.1854511395566654E-3</v>
      </c>
      <c r="R1280" s="9">
        <v>4.6831095847642837E-4</v>
      </c>
      <c r="S1280" s="9">
        <v>6.4002497658445208E-3</v>
      </c>
      <c r="T1280" s="9">
        <v>5.7446144239775211E-2</v>
      </c>
    </row>
    <row r="1281" spans="1:20" x14ac:dyDescent="0.25">
      <c r="A1281">
        <v>26097</v>
      </c>
      <c r="B1281" t="s">
        <v>2535</v>
      </c>
      <c r="D1281" t="s">
        <v>1049</v>
      </c>
      <c r="E1281">
        <v>10836</v>
      </c>
      <c r="F1281">
        <v>8090</v>
      </c>
      <c r="G1281">
        <v>258</v>
      </c>
      <c r="H1281">
        <v>1852</v>
      </c>
      <c r="I1281">
        <v>62</v>
      </c>
      <c r="J1281">
        <v>3</v>
      </c>
      <c r="K1281">
        <v>6</v>
      </c>
      <c r="L1281">
        <v>565</v>
      </c>
      <c r="M1281" s="12">
        <v>74.658545588778154</v>
      </c>
      <c r="N1281" s="12">
        <v>25.341454411221854</v>
      </c>
      <c r="O1281" s="9">
        <v>2.3809523809523808E-2</v>
      </c>
      <c r="P1281" s="9">
        <v>0.17091177556293835</v>
      </c>
      <c r="Q1281" s="9">
        <v>5.7216685123661869E-3</v>
      </c>
      <c r="R1281" s="9">
        <v>2.768549280177187E-4</v>
      </c>
      <c r="S1281" s="9">
        <v>5.5370985603543741E-4</v>
      </c>
      <c r="T1281" s="9">
        <v>5.2141011443337028E-2</v>
      </c>
    </row>
    <row r="1282" spans="1:20" x14ac:dyDescent="0.25">
      <c r="A1282">
        <v>26099</v>
      </c>
      <c r="B1282" t="s">
        <v>2536</v>
      </c>
      <c r="D1282" t="s">
        <v>1049</v>
      </c>
      <c r="E1282">
        <v>864019</v>
      </c>
      <c r="F1282">
        <v>709260</v>
      </c>
      <c r="G1282">
        <v>95399</v>
      </c>
      <c r="H1282">
        <v>2504</v>
      </c>
      <c r="I1282">
        <v>31889</v>
      </c>
      <c r="J1282">
        <v>372</v>
      </c>
      <c r="K1282">
        <v>4680</v>
      </c>
      <c r="L1282">
        <v>19915</v>
      </c>
      <c r="M1282" s="12">
        <v>82.088472591459222</v>
      </c>
      <c r="N1282" s="12">
        <v>17.911527408540785</v>
      </c>
      <c r="O1282" s="9">
        <v>0.11041308119381633</v>
      </c>
      <c r="P1282" s="9">
        <v>2.8980844171250862E-3</v>
      </c>
      <c r="Q1282" s="9">
        <v>3.6907753185983182E-2</v>
      </c>
      <c r="R1282" s="9">
        <v>4.3054608752816779E-4</v>
      </c>
      <c r="S1282" s="9">
        <v>5.4165475527737234E-3</v>
      </c>
      <c r="T1282" s="9">
        <v>2.3049261648181347E-2</v>
      </c>
    </row>
    <row r="1283" spans="1:20" x14ac:dyDescent="0.25">
      <c r="A1283">
        <v>26101</v>
      </c>
      <c r="B1283" t="s">
        <v>2537</v>
      </c>
      <c r="D1283" t="s">
        <v>1049</v>
      </c>
      <c r="E1283">
        <v>24432</v>
      </c>
      <c r="F1283">
        <v>22343</v>
      </c>
      <c r="G1283">
        <v>697</v>
      </c>
      <c r="H1283">
        <v>404</v>
      </c>
      <c r="I1283">
        <v>118</v>
      </c>
      <c r="J1283">
        <v>11</v>
      </c>
      <c r="K1283">
        <v>65</v>
      </c>
      <c r="L1283">
        <v>794</v>
      </c>
      <c r="M1283" s="12">
        <v>91.449738048461043</v>
      </c>
      <c r="N1283" s="12">
        <v>8.5502619515389657</v>
      </c>
      <c r="O1283" s="9">
        <v>2.8528159790438767E-2</v>
      </c>
      <c r="P1283" s="9">
        <v>1.653569089718402E-2</v>
      </c>
      <c r="Q1283" s="9">
        <v>4.8297314996725606E-3</v>
      </c>
      <c r="R1283" s="9">
        <v>4.5022920759659461E-4</v>
      </c>
      <c r="S1283" s="9">
        <v>2.660445317616241E-3</v>
      </c>
      <c r="T1283" s="9">
        <v>3.2498362802881466E-2</v>
      </c>
    </row>
    <row r="1284" spans="1:20" x14ac:dyDescent="0.25">
      <c r="A1284">
        <v>26103</v>
      </c>
      <c r="B1284" t="s">
        <v>2538</v>
      </c>
      <c r="D1284" t="s">
        <v>1049</v>
      </c>
      <c r="E1284">
        <v>67145</v>
      </c>
      <c r="F1284">
        <v>62655</v>
      </c>
      <c r="G1284">
        <v>1103</v>
      </c>
      <c r="H1284">
        <v>561</v>
      </c>
      <c r="I1284">
        <v>584</v>
      </c>
      <c r="J1284">
        <v>32</v>
      </c>
      <c r="K1284">
        <v>145</v>
      </c>
      <c r="L1284">
        <v>2065</v>
      </c>
      <c r="M1284" s="12">
        <v>93.31297937299874</v>
      </c>
      <c r="N1284" s="12">
        <v>6.6870206270012655</v>
      </c>
      <c r="O1284" s="9">
        <v>1.642713530419242E-2</v>
      </c>
      <c r="P1284" s="9">
        <v>8.3550524983245222E-3</v>
      </c>
      <c r="Q1284" s="9">
        <v>8.6975947576141185E-3</v>
      </c>
      <c r="R1284" s="9">
        <v>4.765805346637873E-4</v>
      </c>
      <c r="S1284" s="9">
        <v>2.1595055476952862E-3</v>
      </c>
      <c r="T1284" s="9">
        <v>3.0754337627522527E-2</v>
      </c>
    </row>
    <row r="1285" spans="1:20" x14ac:dyDescent="0.25">
      <c r="A1285">
        <v>26105</v>
      </c>
      <c r="B1285" t="s">
        <v>2539</v>
      </c>
      <c r="D1285" t="s">
        <v>1049</v>
      </c>
      <c r="E1285">
        <v>28800</v>
      </c>
      <c r="F1285">
        <v>27500</v>
      </c>
      <c r="G1285">
        <v>273</v>
      </c>
      <c r="H1285">
        <v>226</v>
      </c>
      <c r="I1285">
        <v>139</v>
      </c>
      <c r="J1285">
        <v>0</v>
      </c>
      <c r="K1285">
        <v>55</v>
      </c>
      <c r="L1285">
        <v>607</v>
      </c>
      <c r="M1285" s="12">
        <v>95.486111111111114</v>
      </c>
      <c r="N1285" s="12">
        <v>4.5138888888888884</v>
      </c>
      <c r="O1285" s="9">
        <v>9.479166666666667E-3</v>
      </c>
      <c r="P1285" s="9">
        <v>7.8472222222222224E-3</v>
      </c>
      <c r="Q1285" s="9">
        <v>4.8263888888888887E-3</v>
      </c>
      <c r="R1285" s="9">
        <v>0</v>
      </c>
      <c r="S1285" s="9">
        <v>1.9097222222222222E-3</v>
      </c>
      <c r="T1285" s="9">
        <v>2.1076388888888888E-2</v>
      </c>
    </row>
    <row r="1286" spans="1:20" x14ac:dyDescent="0.25">
      <c r="A1286">
        <v>26107</v>
      </c>
      <c r="B1286" t="s">
        <v>2540</v>
      </c>
      <c r="D1286" t="s">
        <v>1049</v>
      </c>
      <c r="E1286">
        <v>43181</v>
      </c>
      <c r="F1286">
        <v>40256</v>
      </c>
      <c r="G1286">
        <v>1098</v>
      </c>
      <c r="H1286">
        <v>185</v>
      </c>
      <c r="I1286">
        <v>309</v>
      </c>
      <c r="J1286">
        <v>21</v>
      </c>
      <c r="K1286">
        <v>158</v>
      </c>
      <c r="L1286">
        <v>1154</v>
      </c>
      <c r="M1286" s="12">
        <v>93.226187443551567</v>
      </c>
      <c r="N1286" s="12">
        <v>6.7738125564484388</v>
      </c>
      <c r="O1286" s="9">
        <v>2.542785021189875E-2</v>
      </c>
      <c r="P1286" s="9">
        <v>4.2842917023690977E-3</v>
      </c>
      <c r="Q1286" s="9">
        <v>7.155925059632709E-3</v>
      </c>
      <c r="R1286" s="9">
        <v>4.8632500405270838E-4</v>
      </c>
      <c r="S1286" s="9">
        <v>3.6590166971584726E-3</v>
      </c>
      <c r="T1286" s="9">
        <v>2.6724716889372641E-2</v>
      </c>
    </row>
    <row r="1287" spans="1:20" x14ac:dyDescent="0.25">
      <c r="A1287">
        <v>26109</v>
      </c>
      <c r="B1287" t="s">
        <v>2541</v>
      </c>
      <c r="D1287" t="s">
        <v>1049</v>
      </c>
      <c r="E1287">
        <v>23389</v>
      </c>
      <c r="F1287">
        <v>22067</v>
      </c>
      <c r="G1287">
        <v>77</v>
      </c>
      <c r="H1287">
        <v>580</v>
      </c>
      <c r="I1287">
        <v>97</v>
      </c>
      <c r="J1287">
        <v>2</v>
      </c>
      <c r="K1287">
        <v>26</v>
      </c>
      <c r="L1287">
        <v>540</v>
      </c>
      <c r="M1287" s="12">
        <v>94.347770319380913</v>
      </c>
      <c r="N1287" s="12">
        <v>5.6522296806190946</v>
      </c>
      <c r="O1287" s="9">
        <v>3.2921458805421351E-3</v>
      </c>
      <c r="P1287" s="9">
        <v>2.4797981957330368E-2</v>
      </c>
      <c r="Q1287" s="9">
        <v>4.1472487066569752E-3</v>
      </c>
      <c r="R1287" s="9">
        <v>8.5510282611484033E-5</v>
      </c>
      <c r="S1287" s="9">
        <v>1.1116336739492923E-3</v>
      </c>
      <c r="T1287" s="9">
        <v>2.3087776305100689E-2</v>
      </c>
    </row>
    <row r="1288" spans="1:20" x14ac:dyDescent="0.25">
      <c r="A1288">
        <v>26111</v>
      </c>
      <c r="B1288" t="s">
        <v>2542</v>
      </c>
      <c r="D1288" t="s">
        <v>1049</v>
      </c>
      <c r="E1288">
        <v>83489</v>
      </c>
      <c r="F1288">
        <v>78044</v>
      </c>
      <c r="G1288">
        <v>1220</v>
      </c>
      <c r="H1288">
        <v>387</v>
      </c>
      <c r="I1288">
        <v>1862</v>
      </c>
      <c r="J1288">
        <v>77</v>
      </c>
      <c r="K1288">
        <v>396</v>
      </c>
      <c r="L1288">
        <v>1503</v>
      </c>
      <c r="M1288" s="12">
        <v>93.47818275461438</v>
      </c>
      <c r="N1288" s="12">
        <v>6.5218172453856198</v>
      </c>
      <c r="O1288" s="9">
        <v>1.4612703469918192E-2</v>
      </c>
      <c r="P1288" s="9">
        <v>4.6353411826707712E-3</v>
      </c>
      <c r="Q1288" s="9">
        <v>2.2302339230317766E-2</v>
      </c>
      <c r="R1288" s="9">
        <v>9.2227718621614829E-4</v>
      </c>
      <c r="S1288" s="9">
        <v>4.743139814825905E-3</v>
      </c>
      <c r="T1288" s="9">
        <v>1.8002371569907413E-2</v>
      </c>
    </row>
    <row r="1289" spans="1:20" x14ac:dyDescent="0.25">
      <c r="A1289">
        <v>26113</v>
      </c>
      <c r="B1289" t="s">
        <v>2543</v>
      </c>
      <c r="D1289" t="s">
        <v>1049</v>
      </c>
      <c r="E1289">
        <v>14982</v>
      </c>
      <c r="F1289">
        <v>14470</v>
      </c>
      <c r="G1289">
        <v>68</v>
      </c>
      <c r="H1289">
        <v>91</v>
      </c>
      <c r="I1289">
        <v>37</v>
      </c>
      <c r="J1289">
        <v>0</v>
      </c>
      <c r="K1289">
        <v>46</v>
      </c>
      <c r="L1289">
        <v>270</v>
      </c>
      <c r="M1289" s="12">
        <v>96.58256574556134</v>
      </c>
      <c r="N1289" s="12">
        <v>3.4174342544386596</v>
      </c>
      <c r="O1289" s="9">
        <v>4.5387798691763452E-3</v>
      </c>
      <c r="P1289" s="9">
        <v>6.0739554131624615E-3</v>
      </c>
      <c r="Q1289" s="9">
        <v>2.4696302229341876E-3</v>
      </c>
      <c r="R1289" s="9">
        <v>0</v>
      </c>
      <c r="S1289" s="9">
        <v>3.0703510879722335E-3</v>
      </c>
      <c r="T1289" s="9">
        <v>1.802162595114137E-2</v>
      </c>
    </row>
    <row r="1290" spans="1:20" x14ac:dyDescent="0.25">
      <c r="A1290">
        <v>26115</v>
      </c>
      <c r="B1290" t="s">
        <v>2544</v>
      </c>
      <c r="D1290" t="s">
        <v>1049</v>
      </c>
      <c r="E1290">
        <v>149619</v>
      </c>
      <c r="F1290">
        <v>141412</v>
      </c>
      <c r="G1290">
        <v>3442</v>
      </c>
      <c r="H1290">
        <v>591</v>
      </c>
      <c r="I1290">
        <v>946</v>
      </c>
      <c r="J1290">
        <v>10</v>
      </c>
      <c r="K1290">
        <v>716</v>
      </c>
      <c r="L1290">
        <v>2502</v>
      </c>
      <c r="M1290" s="12">
        <v>94.514734091258461</v>
      </c>
      <c r="N1290" s="12">
        <v>5.4852659087415372</v>
      </c>
      <c r="O1290" s="9">
        <v>2.3005099619700705E-2</v>
      </c>
      <c r="P1290" s="9">
        <v>3.9500330840334446E-3</v>
      </c>
      <c r="Q1290" s="9">
        <v>6.3227263917015886E-3</v>
      </c>
      <c r="R1290" s="9">
        <v>6.6836431201919543E-5</v>
      </c>
      <c r="S1290" s="9">
        <v>4.7854884740574392E-3</v>
      </c>
      <c r="T1290" s="9">
        <v>1.672247508672027E-2</v>
      </c>
    </row>
    <row r="1291" spans="1:20" x14ac:dyDescent="0.25">
      <c r="A1291">
        <v>26117</v>
      </c>
      <c r="B1291" t="s">
        <v>2545</v>
      </c>
      <c r="D1291" t="s">
        <v>1049</v>
      </c>
      <c r="E1291">
        <v>62956</v>
      </c>
      <c r="F1291">
        <v>59497</v>
      </c>
      <c r="G1291">
        <v>1284</v>
      </c>
      <c r="H1291">
        <v>366</v>
      </c>
      <c r="I1291">
        <v>288</v>
      </c>
      <c r="J1291">
        <v>41</v>
      </c>
      <c r="K1291">
        <v>304</v>
      </c>
      <c r="L1291">
        <v>1176</v>
      </c>
      <c r="M1291" s="12">
        <v>94.505686511214179</v>
      </c>
      <c r="N1291" s="12">
        <v>5.4943134887858189</v>
      </c>
      <c r="O1291" s="9">
        <v>2.0395196645276066E-2</v>
      </c>
      <c r="P1291" s="9">
        <v>5.8135840904758882E-3</v>
      </c>
      <c r="Q1291" s="9">
        <v>4.5746235466039772E-3</v>
      </c>
      <c r="R1291" s="9">
        <v>6.5124849100959398E-4</v>
      </c>
      <c r="S1291" s="9">
        <v>4.8287692991930871E-3</v>
      </c>
      <c r="T1291" s="9">
        <v>1.8679712815299575E-2</v>
      </c>
    </row>
    <row r="1292" spans="1:20" x14ac:dyDescent="0.25">
      <c r="A1292">
        <v>26119</v>
      </c>
      <c r="B1292" t="s">
        <v>2546</v>
      </c>
      <c r="D1292" t="s">
        <v>1049</v>
      </c>
      <c r="E1292">
        <v>9290</v>
      </c>
      <c r="F1292">
        <v>9005</v>
      </c>
      <c r="G1292">
        <v>22</v>
      </c>
      <c r="H1292">
        <v>70</v>
      </c>
      <c r="I1292">
        <v>2</v>
      </c>
      <c r="J1292">
        <v>1</v>
      </c>
      <c r="K1292">
        <v>17</v>
      </c>
      <c r="L1292">
        <v>173</v>
      </c>
      <c r="M1292" s="12">
        <v>96.932185145317547</v>
      </c>
      <c r="N1292" s="12">
        <v>3.0678148546824544</v>
      </c>
      <c r="O1292" s="9">
        <v>2.3681377825618944E-3</v>
      </c>
      <c r="P1292" s="9">
        <v>7.5349838536060282E-3</v>
      </c>
      <c r="Q1292" s="9">
        <v>2.1528525296017224E-4</v>
      </c>
      <c r="R1292" s="9">
        <v>1.0764262648008612E-4</v>
      </c>
      <c r="S1292" s="9">
        <v>1.8299246501614639E-3</v>
      </c>
      <c r="T1292" s="9">
        <v>1.8622174381054898E-2</v>
      </c>
    </row>
    <row r="1293" spans="1:20" x14ac:dyDescent="0.25">
      <c r="A1293">
        <v>26121</v>
      </c>
      <c r="B1293" t="s">
        <v>2547</v>
      </c>
      <c r="D1293" t="s">
        <v>1049</v>
      </c>
      <c r="E1293">
        <v>172707</v>
      </c>
      <c r="F1293">
        <v>139308</v>
      </c>
      <c r="G1293">
        <v>23426</v>
      </c>
      <c r="H1293">
        <v>1094</v>
      </c>
      <c r="I1293">
        <v>909</v>
      </c>
      <c r="J1293">
        <v>21</v>
      </c>
      <c r="K1293">
        <v>809</v>
      </c>
      <c r="L1293">
        <v>7140</v>
      </c>
      <c r="M1293" s="12">
        <v>80.661467109034376</v>
      </c>
      <c r="N1293" s="12">
        <v>19.338532890965624</v>
      </c>
      <c r="O1293" s="9">
        <v>0.13564013039425155</v>
      </c>
      <c r="P1293" s="9">
        <v>6.3344276723004854E-3</v>
      </c>
      <c r="Q1293" s="9">
        <v>5.2632493182094529E-3</v>
      </c>
      <c r="R1293" s="9">
        <v>1.2159321857249562E-4</v>
      </c>
      <c r="S1293" s="9">
        <v>4.6842339916737599E-3</v>
      </c>
      <c r="T1293" s="9">
        <v>4.1341694314648507E-2</v>
      </c>
    </row>
    <row r="1294" spans="1:20" x14ac:dyDescent="0.25">
      <c r="A1294">
        <v>26123</v>
      </c>
      <c r="B1294" t="s">
        <v>2548</v>
      </c>
      <c r="D1294" t="s">
        <v>1049</v>
      </c>
      <c r="E1294">
        <v>47899</v>
      </c>
      <c r="F1294">
        <v>44583</v>
      </c>
      <c r="G1294">
        <v>628</v>
      </c>
      <c r="H1294">
        <v>399</v>
      </c>
      <c r="I1294">
        <v>164</v>
      </c>
      <c r="J1294">
        <v>0</v>
      </c>
      <c r="K1294">
        <v>1297</v>
      </c>
      <c r="L1294">
        <v>828</v>
      </c>
      <c r="M1294" s="12">
        <v>93.077099730683315</v>
      </c>
      <c r="N1294" s="12">
        <v>6.9229002693166866</v>
      </c>
      <c r="O1294" s="9">
        <v>1.3110920896052109E-2</v>
      </c>
      <c r="P1294" s="9">
        <v>8.3300277667592224E-3</v>
      </c>
      <c r="Q1294" s="9">
        <v>3.4238710620263469E-3</v>
      </c>
      <c r="R1294" s="9">
        <v>0</v>
      </c>
      <c r="S1294" s="9">
        <v>2.7077809557610806E-2</v>
      </c>
      <c r="T1294" s="9">
        <v>1.7286373410718387E-2</v>
      </c>
    </row>
    <row r="1295" spans="1:20" x14ac:dyDescent="0.25">
      <c r="A1295">
        <v>26125</v>
      </c>
      <c r="B1295" t="s">
        <v>2549</v>
      </c>
      <c r="D1295" t="s">
        <v>1049</v>
      </c>
      <c r="E1295">
        <v>1241860</v>
      </c>
      <c r="F1295">
        <v>939218</v>
      </c>
      <c r="G1295">
        <v>170390</v>
      </c>
      <c r="H1295">
        <v>3282</v>
      </c>
      <c r="I1295">
        <v>84806</v>
      </c>
      <c r="J1295">
        <v>237</v>
      </c>
      <c r="K1295">
        <v>9524</v>
      </c>
      <c r="L1295">
        <v>34403</v>
      </c>
      <c r="M1295" s="12">
        <v>75.62994218349894</v>
      </c>
      <c r="N1295" s="12">
        <v>24.370057816501056</v>
      </c>
      <c r="O1295" s="9">
        <v>0.13720548209943151</v>
      </c>
      <c r="P1295" s="9">
        <v>2.6428099785805164E-3</v>
      </c>
      <c r="Q1295" s="9">
        <v>6.8289501232022931E-2</v>
      </c>
      <c r="R1295" s="9">
        <v>1.9084276810590566E-4</v>
      </c>
      <c r="S1295" s="9">
        <v>7.6691414491166475E-3</v>
      </c>
      <c r="T1295" s="9">
        <v>2.7702800637753048E-2</v>
      </c>
    </row>
    <row r="1296" spans="1:20" x14ac:dyDescent="0.25">
      <c r="A1296">
        <v>26127</v>
      </c>
      <c r="B1296" t="s">
        <v>2550</v>
      </c>
      <c r="D1296" t="s">
        <v>1049</v>
      </c>
      <c r="E1296">
        <v>26317</v>
      </c>
      <c r="F1296">
        <v>24923</v>
      </c>
      <c r="G1296">
        <v>327</v>
      </c>
      <c r="H1296">
        <v>225</v>
      </c>
      <c r="I1296">
        <v>62</v>
      </c>
      <c r="J1296">
        <v>4</v>
      </c>
      <c r="K1296">
        <v>396</v>
      </c>
      <c r="L1296">
        <v>380</v>
      </c>
      <c r="M1296" s="12">
        <v>94.703043659991636</v>
      </c>
      <c r="N1296" s="12">
        <v>5.2969563400083599</v>
      </c>
      <c r="O1296" s="9">
        <v>1.2425428430292207E-2</v>
      </c>
      <c r="P1296" s="9">
        <v>8.5496067180909682E-3</v>
      </c>
      <c r="Q1296" s="9">
        <v>2.3558916289850669E-3</v>
      </c>
      <c r="R1296" s="9">
        <v>1.5199300832161722E-4</v>
      </c>
      <c r="S1296" s="9">
        <v>1.5047307823840103E-2</v>
      </c>
      <c r="T1296" s="9">
        <v>1.4439335790553634E-2</v>
      </c>
    </row>
    <row r="1297" spans="1:20" x14ac:dyDescent="0.25">
      <c r="A1297">
        <v>26129</v>
      </c>
      <c r="B1297" t="s">
        <v>2551</v>
      </c>
      <c r="D1297" t="s">
        <v>1049</v>
      </c>
      <c r="E1297">
        <v>20979</v>
      </c>
      <c r="F1297">
        <v>20252</v>
      </c>
      <c r="G1297">
        <v>68</v>
      </c>
      <c r="H1297">
        <v>253</v>
      </c>
      <c r="I1297">
        <v>127</v>
      </c>
      <c r="J1297">
        <v>0</v>
      </c>
      <c r="K1297">
        <v>70</v>
      </c>
      <c r="L1297">
        <v>209</v>
      </c>
      <c r="M1297" s="12">
        <v>96.534629867963204</v>
      </c>
      <c r="N1297" s="12">
        <v>3.4653701320367984</v>
      </c>
      <c r="O1297" s="9">
        <v>3.2413365746699081E-3</v>
      </c>
      <c r="P1297" s="9">
        <v>1.2059678726345393E-2</v>
      </c>
      <c r="Q1297" s="9">
        <v>6.0536727203393866E-3</v>
      </c>
      <c r="R1297" s="9">
        <v>0</v>
      </c>
      <c r="S1297" s="9">
        <v>3.3366700033366698E-3</v>
      </c>
      <c r="T1297" s="9">
        <v>9.9623432956766293E-3</v>
      </c>
    </row>
    <row r="1298" spans="1:20" x14ac:dyDescent="0.25">
      <c r="A1298">
        <v>26131</v>
      </c>
      <c r="B1298" t="s">
        <v>2552</v>
      </c>
      <c r="D1298" t="s">
        <v>1049</v>
      </c>
      <c r="E1298">
        <v>6072</v>
      </c>
      <c r="F1298">
        <v>5818</v>
      </c>
      <c r="G1298">
        <v>19</v>
      </c>
      <c r="H1298">
        <v>71</v>
      </c>
      <c r="I1298">
        <v>8</v>
      </c>
      <c r="J1298">
        <v>4</v>
      </c>
      <c r="K1298">
        <v>10</v>
      </c>
      <c r="L1298">
        <v>142</v>
      </c>
      <c r="M1298" s="12">
        <v>95.816864295125157</v>
      </c>
      <c r="N1298" s="12">
        <v>4.183135704874835</v>
      </c>
      <c r="O1298" s="9">
        <v>3.129117259552042E-3</v>
      </c>
      <c r="P1298" s="9">
        <v>1.1693017127799736E-2</v>
      </c>
      <c r="Q1298" s="9">
        <v>1.3175230566534915E-3</v>
      </c>
      <c r="R1298" s="9">
        <v>6.5876152832674575E-4</v>
      </c>
      <c r="S1298" s="9">
        <v>1.6469038208168643E-3</v>
      </c>
      <c r="T1298" s="9">
        <v>2.3386034255599472E-2</v>
      </c>
    </row>
    <row r="1299" spans="1:20" x14ac:dyDescent="0.25">
      <c r="A1299">
        <v>26133</v>
      </c>
      <c r="B1299" t="s">
        <v>2553</v>
      </c>
      <c r="D1299" t="s">
        <v>1049</v>
      </c>
      <c r="E1299">
        <v>23221</v>
      </c>
      <c r="F1299">
        <v>22376</v>
      </c>
      <c r="G1299">
        <v>228</v>
      </c>
      <c r="H1299">
        <v>196</v>
      </c>
      <c r="I1299">
        <v>75</v>
      </c>
      <c r="J1299">
        <v>0</v>
      </c>
      <c r="K1299">
        <v>14</v>
      </c>
      <c r="L1299">
        <v>332</v>
      </c>
      <c r="M1299" s="12">
        <v>96.361052495585895</v>
      </c>
      <c r="N1299" s="12">
        <v>3.6389475044141077</v>
      </c>
      <c r="O1299" s="9">
        <v>9.8186985917919131E-3</v>
      </c>
      <c r="P1299" s="9">
        <v>8.4406356315404156E-3</v>
      </c>
      <c r="Q1299" s="9">
        <v>3.229835063089445E-3</v>
      </c>
      <c r="R1299" s="9">
        <v>0</v>
      </c>
      <c r="S1299" s="9">
        <v>6.029025451100297E-4</v>
      </c>
      <c r="T1299" s="9">
        <v>1.4297403212609276E-2</v>
      </c>
    </row>
    <row r="1300" spans="1:20" x14ac:dyDescent="0.25">
      <c r="A1300">
        <v>26135</v>
      </c>
      <c r="B1300" t="s">
        <v>2554</v>
      </c>
      <c r="D1300" t="s">
        <v>1049</v>
      </c>
      <c r="E1300">
        <v>8304</v>
      </c>
      <c r="F1300">
        <v>8019</v>
      </c>
      <c r="G1300">
        <v>48</v>
      </c>
      <c r="H1300">
        <v>39</v>
      </c>
      <c r="I1300">
        <v>7</v>
      </c>
      <c r="J1300">
        <v>10</v>
      </c>
      <c r="K1300">
        <v>32</v>
      </c>
      <c r="L1300">
        <v>149</v>
      </c>
      <c r="M1300" s="12">
        <v>96.567919075144502</v>
      </c>
      <c r="N1300" s="12">
        <v>3.4320809248554913</v>
      </c>
      <c r="O1300" s="9">
        <v>5.7803468208092483E-3</v>
      </c>
      <c r="P1300" s="9">
        <v>4.6965317919075147E-3</v>
      </c>
      <c r="Q1300" s="9">
        <v>8.4296724470134872E-4</v>
      </c>
      <c r="R1300" s="9">
        <v>1.2042389210019267E-3</v>
      </c>
      <c r="S1300" s="9">
        <v>3.8535645472061657E-3</v>
      </c>
      <c r="T1300" s="9">
        <v>1.7943159922928709E-2</v>
      </c>
    </row>
    <row r="1301" spans="1:20" x14ac:dyDescent="0.25">
      <c r="A1301">
        <v>26137</v>
      </c>
      <c r="B1301" t="s">
        <v>2555</v>
      </c>
      <c r="D1301" t="s">
        <v>1049</v>
      </c>
      <c r="E1301">
        <v>24247</v>
      </c>
      <c r="F1301">
        <v>23261</v>
      </c>
      <c r="G1301">
        <v>106</v>
      </c>
      <c r="H1301">
        <v>134</v>
      </c>
      <c r="I1301">
        <v>119</v>
      </c>
      <c r="J1301">
        <v>0</v>
      </c>
      <c r="K1301">
        <v>22</v>
      </c>
      <c r="L1301">
        <v>605</v>
      </c>
      <c r="M1301" s="12">
        <v>95.933517548562705</v>
      </c>
      <c r="N1301" s="12">
        <v>4.0664824514372917</v>
      </c>
      <c r="O1301" s="9">
        <v>4.3716748463727469E-3</v>
      </c>
      <c r="P1301" s="9">
        <v>5.5264568812636618E-3</v>
      </c>
      <c r="Q1301" s="9">
        <v>4.9078236482863859E-3</v>
      </c>
      <c r="R1301" s="9">
        <v>0</v>
      </c>
      <c r="S1301" s="9">
        <v>9.0732874170000415E-4</v>
      </c>
      <c r="T1301" s="9">
        <v>2.4951540396750113E-2</v>
      </c>
    </row>
    <row r="1302" spans="1:20" x14ac:dyDescent="0.25">
      <c r="A1302">
        <v>26139</v>
      </c>
      <c r="B1302" t="s">
        <v>2556</v>
      </c>
      <c r="D1302" t="s">
        <v>1049</v>
      </c>
      <c r="E1302">
        <v>280243</v>
      </c>
      <c r="F1302">
        <v>252213</v>
      </c>
      <c r="G1302">
        <v>4019</v>
      </c>
      <c r="H1302">
        <v>954</v>
      </c>
      <c r="I1302">
        <v>7632</v>
      </c>
      <c r="J1302">
        <v>26</v>
      </c>
      <c r="K1302">
        <v>8318</v>
      </c>
      <c r="L1302">
        <v>7081</v>
      </c>
      <c r="M1302" s="12">
        <v>89.997966050891549</v>
      </c>
      <c r="N1302" s="12">
        <v>10.002033949108451</v>
      </c>
      <c r="O1302" s="9">
        <v>1.4341125380473375E-2</v>
      </c>
      <c r="P1302" s="9">
        <v>3.404188507830704E-3</v>
      </c>
      <c r="Q1302" s="9">
        <v>2.7233508062645632E-2</v>
      </c>
      <c r="R1302" s="9">
        <v>9.2776625999578936E-5</v>
      </c>
      <c r="S1302" s="9">
        <v>2.9681383656326832E-2</v>
      </c>
      <c r="T1302" s="9">
        <v>2.52673572578084E-2</v>
      </c>
    </row>
    <row r="1303" spans="1:20" x14ac:dyDescent="0.25">
      <c r="A1303">
        <v>26141</v>
      </c>
      <c r="B1303" t="s">
        <v>2557</v>
      </c>
      <c r="D1303" t="s">
        <v>1049</v>
      </c>
      <c r="E1303">
        <v>12854</v>
      </c>
      <c r="F1303">
        <v>12426</v>
      </c>
      <c r="G1303">
        <v>68</v>
      </c>
      <c r="H1303">
        <v>52</v>
      </c>
      <c r="I1303">
        <v>54</v>
      </c>
      <c r="J1303">
        <v>0</v>
      </c>
      <c r="K1303">
        <v>51</v>
      </c>
      <c r="L1303">
        <v>203</v>
      </c>
      <c r="M1303" s="12">
        <v>96.67029718375602</v>
      </c>
      <c r="N1303" s="12">
        <v>3.3297028162439708</v>
      </c>
      <c r="O1303" s="9">
        <v>5.2901820444997668E-3</v>
      </c>
      <c r="P1303" s="9">
        <v>4.0454333281468805E-3</v>
      </c>
      <c r="Q1303" s="9">
        <v>4.201026917690991E-3</v>
      </c>
      <c r="R1303" s="9">
        <v>0</v>
      </c>
      <c r="S1303" s="9">
        <v>3.9676365333748253E-3</v>
      </c>
      <c r="T1303" s="9">
        <v>1.5792749338727246E-2</v>
      </c>
    </row>
    <row r="1304" spans="1:20" x14ac:dyDescent="0.25">
      <c r="A1304">
        <v>26143</v>
      </c>
      <c r="B1304" t="s">
        <v>2558</v>
      </c>
      <c r="D1304" t="s">
        <v>1049</v>
      </c>
      <c r="E1304">
        <v>23934</v>
      </c>
      <c r="F1304">
        <v>23182</v>
      </c>
      <c r="G1304">
        <v>68</v>
      </c>
      <c r="H1304">
        <v>209</v>
      </c>
      <c r="I1304">
        <v>44</v>
      </c>
      <c r="J1304">
        <v>0</v>
      </c>
      <c r="K1304">
        <v>22</v>
      </c>
      <c r="L1304">
        <v>409</v>
      </c>
      <c r="M1304" s="12">
        <v>96.858026238823442</v>
      </c>
      <c r="N1304" s="12">
        <v>3.141973761176569</v>
      </c>
      <c r="O1304" s="9">
        <v>2.8411464861703016E-3</v>
      </c>
      <c r="P1304" s="9">
        <v>8.7323472883763676E-3</v>
      </c>
      <c r="Q1304" s="9">
        <v>1.8383889028160776E-3</v>
      </c>
      <c r="R1304" s="9">
        <v>0</v>
      </c>
      <c r="S1304" s="9">
        <v>9.1919445140803879E-4</v>
      </c>
      <c r="T1304" s="9">
        <v>1.7088660482994903E-2</v>
      </c>
    </row>
    <row r="1305" spans="1:20" x14ac:dyDescent="0.25">
      <c r="A1305">
        <v>26145</v>
      </c>
      <c r="B1305" t="s">
        <v>2559</v>
      </c>
      <c r="D1305" t="s">
        <v>1049</v>
      </c>
      <c r="E1305">
        <v>193803</v>
      </c>
      <c r="F1305">
        <v>145477</v>
      </c>
      <c r="G1305">
        <v>35902</v>
      </c>
      <c r="H1305">
        <v>562</v>
      </c>
      <c r="I1305">
        <v>2357</v>
      </c>
      <c r="J1305">
        <v>12</v>
      </c>
      <c r="K1305">
        <v>3393</v>
      </c>
      <c r="L1305">
        <v>6100</v>
      </c>
      <c r="M1305" s="12">
        <v>75.064369488604413</v>
      </c>
      <c r="N1305" s="12">
        <v>24.935630511395594</v>
      </c>
      <c r="O1305" s="9">
        <v>0.18524997033069662</v>
      </c>
      <c r="P1305" s="9">
        <v>2.8998519114771183E-3</v>
      </c>
      <c r="Q1305" s="9">
        <v>1.2161834440127346E-2</v>
      </c>
      <c r="R1305" s="9">
        <v>6.1918546152536335E-5</v>
      </c>
      <c r="S1305" s="9">
        <v>1.7507468924629649E-2</v>
      </c>
      <c r="T1305" s="9">
        <v>3.1475260960872636E-2</v>
      </c>
    </row>
    <row r="1306" spans="1:20" x14ac:dyDescent="0.25">
      <c r="A1306">
        <v>26147</v>
      </c>
      <c r="B1306" t="s">
        <v>2560</v>
      </c>
      <c r="D1306" t="s">
        <v>1049</v>
      </c>
      <c r="E1306">
        <v>159761</v>
      </c>
      <c r="F1306">
        <v>149488</v>
      </c>
      <c r="G1306">
        <v>3321</v>
      </c>
      <c r="H1306">
        <v>264</v>
      </c>
      <c r="I1306">
        <v>1097</v>
      </c>
      <c r="J1306">
        <v>25</v>
      </c>
      <c r="K1306">
        <v>988</v>
      </c>
      <c r="L1306">
        <v>4578</v>
      </c>
      <c r="M1306" s="12">
        <v>93.569769843704037</v>
      </c>
      <c r="N1306" s="12">
        <v>6.4302301562959672</v>
      </c>
      <c r="O1306" s="9">
        <v>2.0787301030914928E-2</v>
      </c>
      <c r="P1306" s="9">
        <v>1.6524683746346105E-3</v>
      </c>
      <c r="Q1306" s="9">
        <v>6.8665068445991203E-3</v>
      </c>
      <c r="R1306" s="9">
        <v>1.5648374759797448E-4</v>
      </c>
      <c r="S1306" s="9">
        <v>6.1842377050719509E-3</v>
      </c>
      <c r="T1306" s="9">
        <v>2.8655303860141087E-2</v>
      </c>
    </row>
    <row r="1307" spans="1:20" x14ac:dyDescent="0.25">
      <c r="A1307">
        <v>26149</v>
      </c>
      <c r="B1307" t="s">
        <v>2561</v>
      </c>
      <c r="D1307" t="s">
        <v>1049</v>
      </c>
      <c r="E1307">
        <v>60890</v>
      </c>
      <c r="F1307">
        <v>55338</v>
      </c>
      <c r="G1307">
        <v>1538</v>
      </c>
      <c r="H1307">
        <v>263</v>
      </c>
      <c r="I1307">
        <v>334</v>
      </c>
      <c r="J1307">
        <v>22</v>
      </c>
      <c r="K1307">
        <v>1844</v>
      </c>
      <c r="L1307">
        <v>1551</v>
      </c>
      <c r="M1307" s="12">
        <v>90.881918213171303</v>
      </c>
      <c r="N1307" s="12">
        <v>9.1180817868287072</v>
      </c>
      <c r="O1307" s="9">
        <v>2.5258663163080966E-2</v>
      </c>
      <c r="P1307" s="9">
        <v>4.3192642470027921E-3</v>
      </c>
      <c r="Q1307" s="9">
        <v>5.4853013631138122E-3</v>
      </c>
      <c r="R1307" s="9">
        <v>3.6130727541468222E-4</v>
      </c>
      <c r="S1307" s="9">
        <v>3.0284118902939729E-2</v>
      </c>
      <c r="T1307" s="9">
        <v>2.5472162916735097E-2</v>
      </c>
    </row>
    <row r="1308" spans="1:20" x14ac:dyDescent="0.25">
      <c r="A1308">
        <v>26151</v>
      </c>
      <c r="B1308" t="s">
        <v>2562</v>
      </c>
      <c r="D1308" t="s">
        <v>1049</v>
      </c>
      <c r="E1308">
        <v>41535</v>
      </c>
      <c r="F1308">
        <v>40179</v>
      </c>
      <c r="G1308">
        <v>249</v>
      </c>
      <c r="H1308">
        <v>161</v>
      </c>
      <c r="I1308">
        <v>162</v>
      </c>
      <c r="J1308">
        <v>6</v>
      </c>
      <c r="K1308">
        <v>215</v>
      </c>
      <c r="L1308">
        <v>563</v>
      </c>
      <c r="M1308" s="12">
        <v>96.735283495846886</v>
      </c>
      <c r="N1308" s="12">
        <v>3.2647165041531236</v>
      </c>
      <c r="O1308" s="9">
        <v>5.994944023113037E-3</v>
      </c>
      <c r="P1308" s="9">
        <v>3.8762489466714818E-3</v>
      </c>
      <c r="Q1308" s="9">
        <v>3.9003250270855903E-3</v>
      </c>
      <c r="R1308" s="9">
        <v>1.4445648248465149E-4</v>
      </c>
      <c r="S1308" s="9">
        <v>5.1763572890333454E-3</v>
      </c>
      <c r="T1308" s="9">
        <v>1.3554833273143132E-2</v>
      </c>
    </row>
    <row r="1309" spans="1:20" x14ac:dyDescent="0.25">
      <c r="A1309">
        <v>26153</v>
      </c>
      <c r="B1309" t="s">
        <v>2563</v>
      </c>
      <c r="D1309" t="s">
        <v>1049</v>
      </c>
      <c r="E1309">
        <v>8114</v>
      </c>
      <c r="F1309">
        <v>7042</v>
      </c>
      <c r="G1309">
        <v>49</v>
      </c>
      <c r="H1309">
        <v>578</v>
      </c>
      <c r="I1309">
        <v>29</v>
      </c>
      <c r="J1309">
        <v>0</v>
      </c>
      <c r="K1309">
        <v>3</v>
      </c>
      <c r="L1309">
        <v>413</v>
      </c>
      <c r="M1309" s="12">
        <v>86.78826719250678</v>
      </c>
      <c r="N1309" s="12">
        <v>13.21173280749322</v>
      </c>
      <c r="O1309" s="9">
        <v>6.0389450332758192E-3</v>
      </c>
      <c r="P1309" s="9">
        <v>7.1234902637416816E-2</v>
      </c>
      <c r="Q1309" s="9">
        <v>3.5740695094897707E-3</v>
      </c>
      <c r="R1309" s="9">
        <v>0</v>
      </c>
      <c r="S1309" s="9">
        <v>3.697313285679073E-4</v>
      </c>
      <c r="T1309" s="9">
        <v>5.089967956618191E-2</v>
      </c>
    </row>
    <row r="1310" spans="1:20" x14ac:dyDescent="0.25">
      <c r="A1310">
        <v>26155</v>
      </c>
      <c r="B1310" t="s">
        <v>2564</v>
      </c>
      <c r="D1310" t="s">
        <v>1049</v>
      </c>
      <c r="E1310">
        <v>68617</v>
      </c>
      <c r="F1310">
        <v>66409</v>
      </c>
      <c r="G1310">
        <v>269</v>
      </c>
      <c r="H1310">
        <v>153</v>
      </c>
      <c r="I1310">
        <v>309</v>
      </c>
      <c r="J1310">
        <v>20</v>
      </c>
      <c r="K1310">
        <v>156</v>
      </c>
      <c r="L1310">
        <v>1301</v>
      </c>
      <c r="M1310" s="12">
        <v>96.782138537097211</v>
      </c>
      <c r="N1310" s="12">
        <v>3.2178614629027789</v>
      </c>
      <c r="O1310" s="9">
        <v>3.9203112931197812E-3</v>
      </c>
      <c r="P1310" s="9">
        <v>2.2297681332614366E-3</v>
      </c>
      <c r="Q1310" s="9">
        <v>4.5032572103123137E-3</v>
      </c>
      <c r="R1310" s="9">
        <v>2.9147295859626625E-4</v>
      </c>
      <c r="S1310" s="9">
        <v>2.2734890770508766E-3</v>
      </c>
      <c r="T1310" s="9">
        <v>1.8960315956687117E-2</v>
      </c>
    </row>
    <row r="1311" spans="1:20" x14ac:dyDescent="0.25">
      <c r="A1311">
        <v>26157</v>
      </c>
      <c r="B1311" t="s">
        <v>2565</v>
      </c>
      <c r="D1311" t="s">
        <v>1049</v>
      </c>
      <c r="E1311">
        <v>53569</v>
      </c>
      <c r="F1311">
        <v>51718</v>
      </c>
      <c r="G1311">
        <v>641</v>
      </c>
      <c r="H1311">
        <v>157</v>
      </c>
      <c r="I1311">
        <v>178</v>
      </c>
      <c r="J1311">
        <v>0</v>
      </c>
      <c r="K1311">
        <v>112</v>
      </c>
      <c r="L1311">
        <v>763</v>
      </c>
      <c r="M1311" s="12">
        <v>96.544643357165526</v>
      </c>
      <c r="N1311" s="12">
        <v>3.4553566428344751</v>
      </c>
      <c r="O1311" s="9">
        <v>1.1965875786368983E-2</v>
      </c>
      <c r="P1311" s="9">
        <v>2.9307995295786743E-3</v>
      </c>
      <c r="Q1311" s="9">
        <v>3.3228173010509811E-3</v>
      </c>
      <c r="R1311" s="9">
        <v>0</v>
      </c>
      <c r="S1311" s="9">
        <v>2.0907614478523026E-3</v>
      </c>
      <c r="T1311" s="9">
        <v>1.4243312363493812E-2</v>
      </c>
    </row>
    <row r="1312" spans="1:20" x14ac:dyDescent="0.25">
      <c r="A1312">
        <v>26159</v>
      </c>
      <c r="B1312" t="s">
        <v>2566</v>
      </c>
      <c r="D1312" t="s">
        <v>1049</v>
      </c>
      <c r="E1312">
        <v>75190</v>
      </c>
      <c r="F1312">
        <v>64989</v>
      </c>
      <c r="G1312">
        <v>2447</v>
      </c>
      <c r="H1312">
        <v>689</v>
      </c>
      <c r="I1312">
        <v>482</v>
      </c>
      <c r="J1312">
        <v>41</v>
      </c>
      <c r="K1312">
        <v>3094</v>
      </c>
      <c r="L1312">
        <v>3448</v>
      </c>
      <c r="M1312" s="12">
        <v>86.43303630801968</v>
      </c>
      <c r="N1312" s="12">
        <v>13.566963691980316</v>
      </c>
      <c r="O1312" s="9">
        <v>3.2544221306024738E-2</v>
      </c>
      <c r="P1312" s="9">
        <v>9.1634525867801565E-3</v>
      </c>
      <c r="Q1312" s="9">
        <v>6.4104269184732015E-3</v>
      </c>
      <c r="R1312" s="9">
        <v>5.4528527729751292E-4</v>
      </c>
      <c r="S1312" s="9">
        <v>4.1149088974597688E-2</v>
      </c>
      <c r="T1312" s="9">
        <v>4.5857161856629872E-2</v>
      </c>
    </row>
    <row r="1313" spans="1:20" x14ac:dyDescent="0.25">
      <c r="A1313">
        <v>26161</v>
      </c>
      <c r="B1313" t="s">
        <v>2567</v>
      </c>
      <c r="D1313" t="s">
        <v>1049</v>
      </c>
      <c r="E1313">
        <v>361509</v>
      </c>
      <c r="F1313">
        <v>267225</v>
      </c>
      <c r="G1313">
        <v>42966</v>
      </c>
      <c r="H1313">
        <v>1214</v>
      </c>
      <c r="I1313">
        <v>31505</v>
      </c>
      <c r="J1313">
        <v>151</v>
      </c>
      <c r="K1313">
        <v>2651</v>
      </c>
      <c r="L1313">
        <v>15797</v>
      </c>
      <c r="M1313" s="12">
        <v>73.919321510667785</v>
      </c>
      <c r="N1313" s="12">
        <v>26.080678489332215</v>
      </c>
      <c r="O1313" s="9">
        <v>0.11885181281793815</v>
      </c>
      <c r="P1313" s="9">
        <v>3.3581459935990527E-3</v>
      </c>
      <c r="Q1313" s="9">
        <v>8.714859104475961E-2</v>
      </c>
      <c r="R1313" s="9">
        <v>4.1769361205391841E-4</v>
      </c>
      <c r="S1313" s="9">
        <v>7.3331507652644881E-3</v>
      </c>
      <c r="T1313" s="9">
        <v>4.3697390659706951E-2</v>
      </c>
    </row>
    <row r="1314" spans="1:20" x14ac:dyDescent="0.25">
      <c r="A1314">
        <v>26163</v>
      </c>
      <c r="B1314" t="s">
        <v>2568</v>
      </c>
      <c r="D1314" t="s">
        <v>1049</v>
      </c>
      <c r="E1314">
        <v>1763822</v>
      </c>
      <c r="F1314">
        <v>937802</v>
      </c>
      <c r="G1314">
        <v>689583</v>
      </c>
      <c r="H1314">
        <v>5673</v>
      </c>
      <c r="I1314">
        <v>54995</v>
      </c>
      <c r="J1314">
        <v>389</v>
      </c>
      <c r="K1314">
        <v>34129</v>
      </c>
      <c r="L1314">
        <v>41251</v>
      </c>
      <c r="M1314" s="12">
        <v>53.168743784803688</v>
      </c>
      <c r="N1314" s="12">
        <v>46.831256215196319</v>
      </c>
      <c r="O1314" s="9">
        <v>0.39095951859087824</v>
      </c>
      <c r="P1314" s="9">
        <v>3.2163109429409545E-3</v>
      </c>
      <c r="Q1314" s="9">
        <v>3.1179450080563685E-2</v>
      </c>
      <c r="R1314" s="9">
        <v>2.2054379636947491E-4</v>
      </c>
      <c r="S1314" s="9">
        <v>1.9349458165279717E-2</v>
      </c>
      <c r="T1314" s="9">
        <v>2.3387280575931133E-2</v>
      </c>
    </row>
    <row r="1315" spans="1:20" x14ac:dyDescent="0.25">
      <c r="A1315">
        <v>26165</v>
      </c>
      <c r="B1315" t="s">
        <v>2569</v>
      </c>
      <c r="D1315" t="s">
        <v>1049</v>
      </c>
      <c r="E1315">
        <v>32915</v>
      </c>
      <c r="F1315">
        <v>31609</v>
      </c>
      <c r="G1315">
        <v>236</v>
      </c>
      <c r="H1315">
        <v>178</v>
      </c>
      <c r="I1315">
        <v>232</v>
      </c>
      <c r="J1315">
        <v>7</v>
      </c>
      <c r="K1315">
        <v>44</v>
      </c>
      <c r="L1315">
        <v>609</v>
      </c>
      <c r="M1315" s="12">
        <v>96.03220416223607</v>
      </c>
      <c r="N1315" s="12">
        <v>3.967795837763938</v>
      </c>
      <c r="O1315" s="9">
        <v>7.1699832902931797E-3</v>
      </c>
      <c r="P1315" s="9">
        <v>5.4078687528482453E-3</v>
      </c>
      <c r="Q1315" s="9">
        <v>7.048458149779736E-3</v>
      </c>
      <c r="R1315" s="9">
        <v>2.1266899589852652E-4</v>
      </c>
      <c r="S1315" s="9">
        <v>1.3367765456478809E-3</v>
      </c>
      <c r="T1315" s="9">
        <v>1.8502202643171806E-2</v>
      </c>
    </row>
    <row r="1316" spans="1:20" x14ac:dyDescent="0.25">
      <c r="A1316">
        <v>27001</v>
      </c>
      <c r="B1316" t="s">
        <v>2570</v>
      </c>
      <c r="D1316" t="s">
        <v>1049</v>
      </c>
      <c r="E1316">
        <v>15841</v>
      </c>
      <c r="F1316">
        <v>15062</v>
      </c>
      <c r="G1316">
        <v>79</v>
      </c>
      <c r="H1316">
        <v>349</v>
      </c>
      <c r="I1316">
        <v>62</v>
      </c>
      <c r="J1316">
        <v>2</v>
      </c>
      <c r="K1316">
        <v>5</v>
      </c>
      <c r="L1316">
        <v>282</v>
      </c>
      <c r="M1316" s="12">
        <v>95.082381162805376</v>
      </c>
      <c r="N1316" s="12">
        <v>4.9176188371946212</v>
      </c>
      <c r="O1316" s="9">
        <v>4.9870588977968559E-3</v>
      </c>
      <c r="P1316" s="9">
        <v>2.2031437409254465E-2</v>
      </c>
      <c r="Q1316" s="9">
        <v>3.9138943248532287E-3</v>
      </c>
      <c r="R1316" s="9">
        <v>1.2625465564042673E-4</v>
      </c>
      <c r="S1316" s="9">
        <v>3.1563663910106683E-4</v>
      </c>
      <c r="T1316" s="9">
        <v>1.7801906445300171E-2</v>
      </c>
    </row>
    <row r="1317" spans="1:20" x14ac:dyDescent="0.25">
      <c r="A1317">
        <v>27003</v>
      </c>
      <c r="B1317" t="s">
        <v>2571</v>
      </c>
      <c r="D1317" t="s">
        <v>1049</v>
      </c>
      <c r="E1317">
        <v>344861</v>
      </c>
      <c r="F1317">
        <v>291758</v>
      </c>
      <c r="G1317">
        <v>19145</v>
      </c>
      <c r="H1317">
        <v>2120</v>
      </c>
      <c r="I1317">
        <v>14691</v>
      </c>
      <c r="J1317">
        <v>116</v>
      </c>
      <c r="K1317">
        <v>5927</v>
      </c>
      <c r="L1317">
        <v>11104</v>
      </c>
      <c r="M1317" s="12">
        <v>84.60162210281824</v>
      </c>
      <c r="N1317" s="12">
        <v>15.398377897181764</v>
      </c>
      <c r="O1317" s="9">
        <v>5.5515120584815329E-2</v>
      </c>
      <c r="P1317" s="9">
        <v>6.1474043165217294E-3</v>
      </c>
      <c r="Q1317" s="9">
        <v>4.2599772082085249E-2</v>
      </c>
      <c r="R1317" s="9">
        <v>3.3636740599835875E-4</v>
      </c>
      <c r="S1317" s="9">
        <v>1.7186634615105795E-2</v>
      </c>
      <c r="T1317" s="9">
        <v>3.2198479967291173E-2</v>
      </c>
    </row>
    <row r="1318" spans="1:20" x14ac:dyDescent="0.25">
      <c r="A1318">
        <v>27005</v>
      </c>
      <c r="B1318" t="s">
        <v>2572</v>
      </c>
      <c r="D1318" t="s">
        <v>1049</v>
      </c>
      <c r="E1318">
        <v>33552</v>
      </c>
      <c r="F1318">
        <v>29436</v>
      </c>
      <c r="G1318">
        <v>175</v>
      </c>
      <c r="H1318">
        <v>2586</v>
      </c>
      <c r="I1318">
        <v>186</v>
      </c>
      <c r="J1318">
        <v>9</v>
      </c>
      <c r="K1318">
        <v>62</v>
      </c>
      <c r="L1318">
        <v>1098</v>
      </c>
      <c r="M1318" s="12">
        <v>87.732474964234626</v>
      </c>
      <c r="N1318" s="12">
        <v>12.267525035765379</v>
      </c>
      <c r="O1318" s="9">
        <v>5.2157844539818792E-3</v>
      </c>
      <c r="P1318" s="9">
        <v>7.7074391988555077E-2</v>
      </c>
      <c r="Q1318" s="9">
        <v>5.5436337625178831E-3</v>
      </c>
      <c r="R1318" s="9">
        <v>2.6824034334763948E-4</v>
      </c>
      <c r="S1318" s="9">
        <v>1.8478779208392943E-3</v>
      </c>
      <c r="T1318" s="9">
        <v>3.2725321888412019E-2</v>
      </c>
    </row>
    <row r="1319" spans="1:20" x14ac:dyDescent="0.25">
      <c r="A1319">
        <v>27007</v>
      </c>
      <c r="B1319" t="s">
        <v>2573</v>
      </c>
      <c r="D1319" t="s">
        <v>1049</v>
      </c>
      <c r="E1319">
        <v>45847</v>
      </c>
      <c r="F1319">
        <v>33693</v>
      </c>
      <c r="G1319">
        <v>446</v>
      </c>
      <c r="H1319">
        <v>9582</v>
      </c>
      <c r="I1319">
        <v>375</v>
      </c>
      <c r="J1319">
        <v>43</v>
      </c>
      <c r="K1319">
        <v>67</v>
      </c>
      <c r="L1319">
        <v>1641</v>
      </c>
      <c r="M1319" s="12">
        <v>73.49008659236155</v>
      </c>
      <c r="N1319" s="12">
        <v>26.509913407638454</v>
      </c>
      <c r="O1319" s="9">
        <v>9.7280083756843411E-3</v>
      </c>
      <c r="P1319" s="9">
        <v>0.20899949833140663</v>
      </c>
      <c r="Q1319" s="9">
        <v>8.1793792396449051E-3</v>
      </c>
      <c r="R1319" s="9">
        <v>9.3790215281261587E-4</v>
      </c>
      <c r="S1319" s="9">
        <v>1.4613824241498899E-3</v>
      </c>
      <c r="T1319" s="9">
        <v>3.5792963552686109E-2</v>
      </c>
    </row>
    <row r="1320" spans="1:20" x14ac:dyDescent="0.25">
      <c r="A1320">
        <v>27009</v>
      </c>
      <c r="B1320" t="s">
        <v>2574</v>
      </c>
      <c r="D1320" t="s">
        <v>1049</v>
      </c>
      <c r="E1320">
        <v>39360</v>
      </c>
      <c r="F1320">
        <v>36741</v>
      </c>
      <c r="G1320">
        <v>1104</v>
      </c>
      <c r="H1320">
        <v>145</v>
      </c>
      <c r="I1320">
        <v>425</v>
      </c>
      <c r="J1320">
        <v>0</v>
      </c>
      <c r="K1320">
        <v>36</v>
      </c>
      <c r="L1320">
        <v>909</v>
      </c>
      <c r="M1320" s="12">
        <v>93.346036585365852</v>
      </c>
      <c r="N1320" s="12">
        <v>6.6539634146341466</v>
      </c>
      <c r="O1320" s="9">
        <v>2.8048780487804879E-2</v>
      </c>
      <c r="P1320" s="9">
        <v>3.6839430894308944E-3</v>
      </c>
      <c r="Q1320" s="9">
        <v>1.0797764227642276E-2</v>
      </c>
      <c r="R1320" s="9">
        <v>0</v>
      </c>
      <c r="S1320" s="9">
        <v>9.1463414634146347E-4</v>
      </c>
      <c r="T1320" s="9">
        <v>2.3094512195121951E-2</v>
      </c>
    </row>
    <row r="1321" spans="1:20" x14ac:dyDescent="0.25">
      <c r="A1321">
        <v>27011</v>
      </c>
      <c r="B1321" t="s">
        <v>2575</v>
      </c>
      <c r="D1321" t="s">
        <v>1049</v>
      </c>
      <c r="E1321">
        <v>5039</v>
      </c>
      <c r="F1321">
        <v>5003</v>
      </c>
      <c r="G1321">
        <v>15</v>
      </c>
      <c r="H1321">
        <v>0</v>
      </c>
      <c r="I1321">
        <v>0</v>
      </c>
      <c r="J1321">
        <v>0</v>
      </c>
      <c r="K1321">
        <v>1</v>
      </c>
      <c r="L1321">
        <v>20</v>
      </c>
      <c r="M1321" s="12">
        <v>99.285572534232983</v>
      </c>
      <c r="N1321" s="12">
        <v>0.71442746576701721</v>
      </c>
      <c r="O1321" s="9">
        <v>2.9767811073625719E-3</v>
      </c>
      <c r="P1321" s="9">
        <v>0</v>
      </c>
      <c r="Q1321" s="9">
        <v>0</v>
      </c>
      <c r="R1321" s="9">
        <v>0</v>
      </c>
      <c r="S1321" s="9">
        <v>1.9845207382417147E-4</v>
      </c>
      <c r="T1321" s="9">
        <v>3.9690414764834295E-3</v>
      </c>
    </row>
    <row r="1322" spans="1:20" x14ac:dyDescent="0.25">
      <c r="A1322">
        <v>27013</v>
      </c>
      <c r="B1322" t="s">
        <v>2576</v>
      </c>
      <c r="D1322" t="s">
        <v>1049</v>
      </c>
      <c r="E1322">
        <v>65767</v>
      </c>
      <c r="F1322">
        <v>60187</v>
      </c>
      <c r="G1322">
        <v>2199</v>
      </c>
      <c r="H1322">
        <v>199</v>
      </c>
      <c r="I1322">
        <v>1402</v>
      </c>
      <c r="J1322">
        <v>12</v>
      </c>
      <c r="K1322">
        <v>202</v>
      </c>
      <c r="L1322">
        <v>1566</v>
      </c>
      <c r="M1322" s="12">
        <v>91.515501695379143</v>
      </c>
      <c r="N1322" s="12">
        <v>8.4844983046208586</v>
      </c>
      <c r="O1322" s="9">
        <v>3.3436221813371449E-2</v>
      </c>
      <c r="P1322" s="9">
        <v>3.02583362476622E-3</v>
      </c>
      <c r="Q1322" s="9">
        <v>2.1317682120212265E-2</v>
      </c>
      <c r="R1322" s="9">
        <v>1.8246232913163136E-4</v>
      </c>
      <c r="S1322" s="9">
        <v>3.0714492070491278E-3</v>
      </c>
      <c r="T1322" s="9">
        <v>2.3811333951677893E-2</v>
      </c>
    </row>
    <row r="1323" spans="1:20" x14ac:dyDescent="0.25">
      <c r="A1323">
        <v>27015</v>
      </c>
      <c r="B1323" t="s">
        <v>2577</v>
      </c>
      <c r="D1323" t="s">
        <v>1049</v>
      </c>
      <c r="E1323">
        <v>25243</v>
      </c>
      <c r="F1323">
        <v>24233</v>
      </c>
      <c r="G1323">
        <v>71</v>
      </c>
      <c r="H1323">
        <v>58</v>
      </c>
      <c r="I1323">
        <v>177</v>
      </c>
      <c r="J1323">
        <v>24</v>
      </c>
      <c r="K1323">
        <v>450</v>
      </c>
      <c r="L1323">
        <v>230</v>
      </c>
      <c r="M1323" s="12">
        <v>95.998890781602825</v>
      </c>
      <c r="N1323" s="12">
        <v>4.001109218397179</v>
      </c>
      <c r="O1323" s="9">
        <v>2.8126609357049478E-3</v>
      </c>
      <c r="P1323" s="9">
        <v>2.2976666798716476E-3</v>
      </c>
      <c r="Q1323" s="9">
        <v>7.0118448678841662E-3</v>
      </c>
      <c r="R1323" s="9">
        <v>9.5075862615378519E-4</v>
      </c>
      <c r="S1323" s="9">
        <v>1.7826724240383472E-2</v>
      </c>
      <c r="T1323" s="9">
        <v>9.1114368339737743E-3</v>
      </c>
    </row>
    <row r="1324" spans="1:20" x14ac:dyDescent="0.25">
      <c r="A1324">
        <v>27017</v>
      </c>
      <c r="B1324" t="s">
        <v>2578</v>
      </c>
      <c r="D1324" t="s">
        <v>1049</v>
      </c>
      <c r="E1324">
        <v>35408</v>
      </c>
      <c r="F1324">
        <v>31641</v>
      </c>
      <c r="G1324">
        <v>555</v>
      </c>
      <c r="H1324">
        <v>1885</v>
      </c>
      <c r="I1324">
        <v>180</v>
      </c>
      <c r="J1324">
        <v>0</v>
      </c>
      <c r="K1324">
        <v>73</v>
      </c>
      <c r="L1324">
        <v>1074</v>
      </c>
      <c r="M1324" s="12">
        <v>89.361161319475826</v>
      </c>
      <c r="N1324" s="12">
        <v>10.638838680524175</v>
      </c>
      <c r="O1324" s="9">
        <v>1.5674423859014911E-2</v>
      </c>
      <c r="P1324" s="9">
        <v>5.3236556710347945E-2</v>
      </c>
      <c r="Q1324" s="9">
        <v>5.0835969272480797E-3</v>
      </c>
      <c r="R1324" s="9">
        <v>0</v>
      </c>
      <c r="S1324" s="9">
        <v>2.0616809760506099E-3</v>
      </c>
      <c r="T1324" s="9">
        <v>3.0332128332580206E-2</v>
      </c>
    </row>
    <row r="1325" spans="1:20" x14ac:dyDescent="0.25">
      <c r="A1325">
        <v>27019</v>
      </c>
      <c r="B1325" t="s">
        <v>2579</v>
      </c>
      <c r="D1325" t="s">
        <v>1049</v>
      </c>
      <c r="E1325">
        <v>98799</v>
      </c>
      <c r="F1325">
        <v>91640</v>
      </c>
      <c r="G1325">
        <v>1501</v>
      </c>
      <c r="H1325">
        <v>197</v>
      </c>
      <c r="I1325">
        <v>2544</v>
      </c>
      <c r="J1325">
        <v>46</v>
      </c>
      <c r="K1325">
        <v>572</v>
      </c>
      <c r="L1325">
        <v>2299</v>
      </c>
      <c r="M1325" s="12">
        <v>92.753975242664396</v>
      </c>
      <c r="N1325" s="12">
        <v>7.2460247573356007</v>
      </c>
      <c r="O1325" s="9">
        <v>1.5192461462160549E-2</v>
      </c>
      <c r="P1325" s="9">
        <v>1.9939473071589795E-3</v>
      </c>
      <c r="Q1325" s="9">
        <v>2.5749248474174841E-2</v>
      </c>
      <c r="R1325" s="9">
        <v>4.6559175700158908E-4</v>
      </c>
      <c r="S1325" s="9">
        <v>5.7895322827154119E-3</v>
      </c>
      <c r="T1325" s="9">
        <v>2.3269466290144637E-2</v>
      </c>
    </row>
    <row r="1326" spans="1:20" x14ac:dyDescent="0.25">
      <c r="A1326">
        <v>27021</v>
      </c>
      <c r="B1326" t="s">
        <v>2580</v>
      </c>
      <c r="D1326" t="s">
        <v>1049</v>
      </c>
      <c r="E1326">
        <v>28810</v>
      </c>
      <c r="F1326">
        <v>24385</v>
      </c>
      <c r="G1326">
        <v>116</v>
      </c>
      <c r="H1326">
        <v>3250</v>
      </c>
      <c r="I1326">
        <v>178</v>
      </c>
      <c r="J1326">
        <v>13</v>
      </c>
      <c r="K1326">
        <v>24</v>
      </c>
      <c r="L1326">
        <v>844</v>
      </c>
      <c r="M1326" s="12">
        <v>84.640749739673723</v>
      </c>
      <c r="N1326" s="12">
        <v>15.359250260326277</v>
      </c>
      <c r="O1326" s="9">
        <v>4.0263797292606736E-3</v>
      </c>
      <c r="P1326" s="9">
        <v>0.11280805275945852</v>
      </c>
      <c r="Q1326" s="9">
        <v>6.1784102742103433E-3</v>
      </c>
      <c r="R1326" s="9">
        <v>4.5123221103783411E-4</v>
      </c>
      <c r="S1326" s="9">
        <v>8.3304408191600134E-4</v>
      </c>
      <c r="T1326" s="9">
        <v>2.9295383547379383E-2</v>
      </c>
    </row>
    <row r="1327" spans="1:20" x14ac:dyDescent="0.25">
      <c r="A1327">
        <v>27023</v>
      </c>
      <c r="B1327" t="s">
        <v>2581</v>
      </c>
      <c r="D1327" t="s">
        <v>1049</v>
      </c>
      <c r="E1327">
        <v>12040</v>
      </c>
      <c r="F1327">
        <v>11153</v>
      </c>
      <c r="G1327">
        <v>74</v>
      </c>
      <c r="H1327">
        <v>188</v>
      </c>
      <c r="I1327">
        <v>87</v>
      </c>
      <c r="J1327">
        <v>124</v>
      </c>
      <c r="K1327">
        <v>225</v>
      </c>
      <c r="L1327">
        <v>189</v>
      </c>
      <c r="M1327" s="12">
        <v>92.632890365448503</v>
      </c>
      <c r="N1327" s="12">
        <v>7.3671096345514959</v>
      </c>
      <c r="O1327" s="9">
        <v>6.1461794019933551E-3</v>
      </c>
      <c r="P1327" s="9">
        <v>1.5614617940199336E-2</v>
      </c>
      <c r="Q1327" s="9">
        <v>7.2259136212624586E-3</v>
      </c>
      <c r="R1327" s="9">
        <v>1.0299003322259137E-2</v>
      </c>
      <c r="S1327" s="9">
        <v>1.8687707641196014E-2</v>
      </c>
      <c r="T1327" s="9">
        <v>1.5697674418604653E-2</v>
      </c>
    </row>
    <row r="1328" spans="1:20" x14ac:dyDescent="0.25">
      <c r="A1328">
        <v>27025</v>
      </c>
      <c r="B1328" t="s">
        <v>2582</v>
      </c>
      <c r="D1328" t="s">
        <v>1049</v>
      </c>
      <c r="E1328">
        <v>54297</v>
      </c>
      <c r="F1328">
        <v>51825</v>
      </c>
      <c r="G1328">
        <v>736</v>
      </c>
      <c r="H1328">
        <v>259</v>
      </c>
      <c r="I1328">
        <v>518</v>
      </c>
      <c r="J1328">
        <v>11</v>
      </c>
      <c r="K1328">
        <v>147</v>
      </c>
      <c r="L1328">
        <v>801</v>
      </c>
      <c r="M1328" s="12">
        <v>95.447262279683969</v>
      </c>
      <c r="N1328" s="12">
        <v>4.5527377203160402</v>
      </c>
      <c r="O1328" s="9">
        <v>1.3555076707737077E-2</v>
      </c>
      <c r="P1328" s="9">
        <v>4.7700609610107376E-3</v>
      </c>
      <c r="Q1328" s="9">
        <v>9.5401219220214752E-3</v>
      </c>
      <c r="R1328" s="9">
        <v>2.0258946166454869E-4</v>
      </c>
      <c r="S1328" s="9">
        <v>2.7073318967898779E-3</v>
      </c>
      <c r="T1328" s="9">
        <v>1.4752196253936681E-2</v>
      </c>
    </row>
    <row r="1329" spans="1:20" x14ac:dyDescent="0.25">
      <c r="A1329">
        <v>27027</v>
      </c>
      <c r="B1329" t="s">
        <v>2583</v>
      </c>
      <c r="D1329" t="s">
        <v>1049</v>
      </c>
      <c r="E1329">
        <v>62040</v>
      </c>
      <c r="F1329">
        <v>56814</v>
      </c>
      <c r="G1329">
        <v>1595</v>
      </c>
      <c r="H1329">
        <v>861</v>
      </c>
      <c r="I1329">
        <v>697</v>
      </c>
      <c r="J1329">
        <v>9</v>
      </c>
      <c r="K1329">
        <v>340</v>
      </c>
      <c r="L1329">
        <v>1724</v>
      </c>
      <c r="M1329" s="12">
        <v>91.576402321083179</v>
      </c>
      <c r="N1329" s="12">
        <v>8.4235976789168276</v>
      </c>
      <c r="O1329" s="9">
        <v>2.5709219858156027E-2</v>
      </c>
      <c r="P1329" s="9">
        <v>1.3878143133462282E-2</v>
      </c>
      <c r="Q1329" s="9">
        <v>1.1234687298517086E-2</v>
      </c>
      <c r="R1329" s="9">
        <v>1.4506769825918761E-4</v>
      </c>
      <c r="S1329" s="9">
        <v>5.4803352675693098E-3</v>
      </c>
      <c r="T1329" s="9">
        <v>2.7788523533204386E-2</v>
      </c>
    </row>
    <row r="1330" spans="1:20" x14ac:dyDescent="0.25">
      <c r="A1330">
        <v>27029</v>
      </c>
      <c r="B1330" t="s">
        <v>2584</v>
      </c>
      <c r="D1330" t="s">
        <v>1049</v>
      </c>
      <c r="E1330">
        <v>8824</v>
      </c>
      <c r="F1330">
        <v>7617</v>
      </c>
      <c r="G1330">
        <v>38</v>
      </c>
      <c r="H1330">
        <v>760</v>
      </c>
      <c r="I1330">
        <v>39</v>
      </c>
      <c r="J1330">
        <v>12</v>
      </c>
      <c r="K1330">
        <v>10</v>
      </c>
      <c r="L1330">
        <v>348</v>
      </c>
      <c r="M1330" s="12">
        <v>86.321396192203082</v>
      </c>
      <c r="N1330" s="12">
        <v>13.678603807796918</v>
      </c>
      <c r="O1330" s="9">
        <v>4.3064369900271985E-3</v>
      </c>
      <c r="P1330" s="9">
        <v>8.6128739800543974E-2</v>
      </c>
      <c r="Q1330" s="9">
        <v>4.419764279238441E-3</v>
      </c>
      <c r="R1330" s="9">
        <v>1.3599274705349048E-3</v>
      </c>
      <c r="S1330" s="9">
        <v>1.1332728921124207E-3</v>
      </c>
      <c r="T1330" s="9">
        <v>3.9437896645512241E-2</v>
      </c>
    </row>
    <row r="1331" spans="1:20" x14ac:dyDescent="0.25">
      <c r="A1331">
        <v>27031</v>
      </c>
      <c r="B1331" t="s">
        <v>2585</v>
      </c>
      <c r="D1331" t="s">
        <v>1049</v>
      </c>
      <c r="E1331">
        <v>5270</v>
      </c>
      <c r="F1331">
        <v>4587</v>
      </c>
      <c r="G1331">
        <v>28</v>
      </c>
      <c r="H1331">
        <v>433</v>
      </c>
      <c r="I1331">
        <v>42</v>
      </c>
      <c r="J1331">
        <v>0</v>
      </c>
      <c r="K1331">
        <v>55</v>
      </c>
      <c r="L1331">
        <v>125</v>
      </c>
      <c r="M1331" s="12">
        <v>87.039848197343446</v>
      </c>
      <c r="N1331" s="12">
        <v>12.960151802656547</v>
      </c>
      <c r="O1331" s="9">
        <v>5.3130929791271346E-3</v>
      </c>
      <c r="P1331" s="9">
        <v>8.2163187855787481E-2</v>
      </c>
      <c r="Q1331" s="9">
        <v>7.9696394686907014E-3</v>
      </c>
      <c r="R1331" s="9">
        <v>0</v>
      </c>
      <c r="S1331" s="9">
        <v>1.0436432637571158E-2</v>
      </c>
      <c r="T1331" s="9">
        <v>2.3719165085388995E-2</v>
      </c>
    </row>
    <row r="1332" spans="1:20" x14ac:dyDescent="0.25">
      <c r="A1332">
        <v>27033</v>
      </c>
      <c r="B1332" t="s">
        <v>2586</v>
      </c>
      <c r="D1332" t="s">
        <v>1049</v>
      </c>
      <c r="E1332">
        <v>11437</v>
      </c>
      <c r="F1332">
        <v>10304</v>
      </c>
      <c r="G1332">
        <v>73</v>
      </c>
      <c r="H1332">
        <v>60</v>
      </c>
      <c r="I1332">
        <v>325</v>
      </c>
      <c r="J1332">
        <v>29</v>
      </c>
      <c r="K1332">
        <v>455</v>
      </c>
      <c r="L1332">
        <v>191</v>
      </c>
      <c r="M1332" s="12">
        <v>90.093556002448196</v>
      </c>
      <c r="N1332" s="12">
        <v>9.9064439975518059</v>
      </c>
      <c r="O1332" s="9">
        <v>6.3827926903908365E-3</v>
      </c>
      <c r="P1332" s="9">
        <v>5.2461309784034276E-3</v>
      </c>
      <c r="Q1332" s="9">
        <v>2.8416542799685231E-2</v>
      </c>
      <c r="R1332" s="9">
        <v>2.53562997289499E-3</v>
      </c>
      <c r="S1332" s="9">
        <v>3.9783159919559323E-2</v>
      </c>
      <c r="T1332" s="9">
        <v>1.6700183614584245E-2</v>
      </c>
    </row>
    <row r="1333" spans="1:20" x14ac:dyDescent="0.25">
      <c r="A1333">
        <v>27035</v>
      </c>
      <c r="B1333" t="s">
        <v>2587</v>
      </c>
      <c r="D1333" t="s">
        <v>1049</v>
      </c>
      <c r="E1333">
        <v>63505</v>
      </c>
      <c r="F1333">
        <v>60984</v>
      </c>
      <c r="G1333">
        <v>405</v>
      </c>
      <c r="H1333">
        <v>725</v>
      </c>
      <c r="I1333">
        <v>281</v>
      </c>
      <c r="J1333">
        <v>0</v>
      </c>
      <c r="K1333">
        <v>87</v>
      </c>
      <c r="L1333">
        <v>1023</v>
      </c>
      <c r="M1333" s="12">
        <v>96.030233839855129</v>
      </c>
      <c r="N1333" s="12">
        <v>3.9697661601448706</v>
      </c>
      <c r="O1333" s="9">
        <v>6.3774505944413822E-3</v>
      </c>
      <c r="P1333" s="9">
        <v>1.1416423903629635E-2</v>
      </c>
      <c r="Q1333" s="9">
        <v>4.4248484371309342E-3</v>
      </c>
      <c r="R1333" s="9">
        <v>0</v>
      </c>
      <c r="S1333" s="9">
        <v>1.3699708684355562E-3</v>
      </c>
      <c r="T1333" s="9">
        <v>1.6108967797811197E-2</v>
      </c>
    </row>
    <row r="1334" spans="1:20" x14ac:dyDescent="0.25">
      <c r="A1334">
        <v>27037</v>
      </c>
      <c r="B1334" t="s">
        <v>2588</v>
      </c>
      <c r="D1334" t="s">
        <v>1049</v>
      </c>
      <c r="E1334">
        <v>414655</v>
      </c>
      <c r="F1334">
        <v>344459</v>
      </c>
      <c r="G1334">
        <v>23507</v>
      </c>
      <c r="H1334">
        <v>1056</v>
      </c>
      <c r="I1334">
        <v>19581</v>
      </c>
      <c r="J1334">
        <v>204</v>
      </c>
      <c r="K1334">
        <v>12173</v>
      </c>
      <c r="L1334">
        <v>13675</v>
      </c>
      <c r="M1334" s="12">
        <v>83.071227888244451</v>
      </c>
      <c r="N1334" s="12">
        <v>16.928772111755556</v>
      </c>
      <c r="O1334" s="9">
        <v>5.6690501742412365E-2</v>
      </c>
      <c r="P1334" s="9">
        <v>2.5466954456114118E-3</v>
      </c>
      <c r="Q1334" s="9">
        <v>4.7222389697459337E-2</v>
      </c>
      <c r="R1334" s="9">
        <v>4.9197525653856824E-4</v>
      </c>
      <c r="S1334" s="9">
        <v>2.9356935283548973E-2</v>
      </c>
      <c r="T1334" s="9">
        <v>3.2979223691984902E-2</v>
      </c>
    </row>
    <row r="1335" spans="1:20" x14ac:dyDescent="0.25">
      <c r="A1335">
        <v>27039</v>
      </c>
      <c r="B1335" t="s">
        <v>2589</v>
      </c>
      <c r="D1335" t="s">
        <v>1049</v>
      </c>
      <c r="E1335">
        <v>20485</v>
      </c>
      <c r="F1335">
        <v>19706</v>
      </c>
      <c r="G1335">
        <v>61</v>
      </c>
      <c r="H1335">
        <v>67</v>
      </c>
      <c r="I1335">
        <v>155</v>
      </c>
      <c r="J1335">
        <v>2</v>
      </c>
      <c r="K1335">
        <v>176</v>
      </c>
      <c r="L1335">
        <v>318</v>
      </c>
      <c r="M1335" s="12">
        <v>96.197217476202098</v>
      </c>
      <c r="N1335" s="12">
        <v>3.8027825237979007</v>
      </c>
      <c r="O1335" s="9">
        <v>2.9777886258237733E-3</v>
      </c>
      <c r="P1335" s="9">
        <v>3.2706858677080792E-3</v>
      </c>
      <c r="Q1335" s="9">
        <v>7.5665120820112277E-3</v>
      </c>
      <c r="R1335" s="9">
        <v>9.7632413961435202E-5</v>
      </c>
      <c r="S1335" s="9">
        <v>8.591652428606298E-3</v>
      </c>
      <c r="T1335" s="9">
        <v>1.5523553819868197E-2</v>
      </c>
    </row>
    <row r="1336" spans="1:20" x14ac:dyDescent="0.25">
      <c r="A1336">
        <v>27041</v>
      </c>
      <c r="B1336" t="s">
        <v>2590</v>
      </c>
      <c r="D1336" t="s">
        <v>1049</v>
      </c>
      <c r="E1336">
        <v>36891</v>
      </c>
      <c r="F1336">
        <v>35839</v>
      </c>
      <c r="G1336">
        <v>245</v>
      </c>
      <c r="H1336">
        <v>149</v>
      </c>
      <c r="I1336">
        <v>37</v>
      </c>
      <c r="J1336">
        <v>0</v>
      </c>
      <c r="K1336">
        <v>201</v>
      </c>
      <c r="L1336">
        <v>420</v>
      </c>
      <c r="M1336" s="12">
        <v>97.148355967580173</v>
      </c>
      <c r="N1336" s="12">
        <v>2.8516440324198316</v>
      </c>
      <c r="O1336" s="9">
        <v>6.6411861971754629E-3</v>
      </c>
      <c r="P1336" s="9">
        <v>4.0389254831801795E-3</v>
      </c>
      <c r="Q1336" s="9">
        <v>1.0029546501856821E-3</v>
      </c>
      <c r="R1336" s="9">
        <v>0</v>
      </c>
      <c r="S1336" s="9">
        <v>5.4484833699276246E-3</v>
      </c>
      <c r="T1336" s="9">
        <v>1.1384890623729365E-2</v>
      </c>
    </row>
    <row r="1337" spans="1:20" x14ac:dyDescent="0.25">
      <c r="A1337">
        <v>27043</v>
      </c>
      <c r="B1337" t="s">
        <v>2591</v>
      </c>
      <c r="D1337" t="s">
        <v>1049</v>
      </c>
      <c r="E1337">
        <v>13966</v>
      </c>
      <c r="F1337">
        <v>13585</v>
      </c>
      <c r="G1337">
        <v>31</v>
      </c>
      <c r="H1337">
        <v>10</v>
      </c>
      <c r="I1337">
        <v>36</v>
      </c>
      <c r="J1337">
        <v>0</v>
      </c>
      <c r="K1337">
        <v>90</v>
      </c>
      <c r="L1337">
        <v>214</v>
      </c>
      <c r="M1337" s="12">
        <v>97.271946154947727</v>
      </c>
      <c r="N1337" s="12">
        <v>2.72805384505227</v>
      </c>
      <c r="O1337" s="9">
        <v>2.2196763568666763E-3</v>
      </c>
      <c r="P1337" s="9">
        <v>7.1602463124731495E-4</v>
      </c>
      <c r="Q1337" s="9">
        <v>2.5776886724903337E-3</v>
      </c>
      <c r="R1337" s="9">
        <v>0</v>
      </c>
      <c r="S1337" s="9">
        <v>6.4442216812258344E-3</v>
      </c>
      <c r="T1337" s="9">
        <v>1.5322927108692539E-2</v>
      </c>
    </row>
    <row r="1338" spans="1:20" x14ac:dyDescent="0.25">
      <c r="A1338">
        <v>27045</v>
      </c>
      <c r="B1338" t="s">
        <v>2592</v>
      </c>
      <c r="D1338" t="s">
        <v>1049</v>
      </c>
      <c r="E1338">
        <v>20825</v>
      </c>
      <c r="F1338">
        <v>20434</v>
      </c>
      <c r="G1338">
        <v>101</v>
      </c>
      <c r="H1338">
        <v>20</v>
      </c>
      <c r="I1338">
        <v>101</v>
      </c>
      <c r="J1338">
        <v>3</v>
      </c>
      <c r="K1338">
        <v>19</v>
      </c>
      <c r="L1338">
        <v>147</v>
      </c>
      <c r="M1338" s="12">
        <v>98.122448979591837</v>
      </c>
      <c r="N1338" s="12">
        <v>1.8775510204081631</v>
      </c>
      <c r="O1338" s="9">
        <v>4.8499399759903963E-3</v>
      </c>
      <c r="P1338" s="9">
        <v>9.6038415366146463E-4</v>
      </c>
      <c r="Q1338" s="9">
        <v>4.8499399759903963E-3</v>
      </c>
      <c r="R1338" s="9">
        <v>1.440576230492197E-4</v>
      </c>
      <c r="S1338" s="9">
        <v>9.1236494597839136E-4</v>
      </c>
      <c r="T1338" s="9">
        <v>7.058823529411765E-3</v>
      </c>
    </row>
    <row r="1339" spans="1:20" x14ac:dyDescent="0.25">
      <c r="A1339">
        <v>27047</v>
      </c>
      <c r="B1339" t="s">
        <v>2593</v>
      </c>
      <c r="D1339" t="s">
        <v>1049</v>
      </c>
      <c r="E1339">
        <v>30619</v>
      </c>
      <c r="F1339">
        <v>28851</v>
      </c>
      <c r="G1339">
        <v>407</v>
      </c>
      <c r="H1339">
        <v>104</v>
      </c>
      <c r="I1339">
        <v>574</v>
      </c>
      <c r="J1339">
        <v>14</v>
      </c>
      <c r="K1339">
        <v>287</v>
      </c>
      <c r="L1339">
        <v>382</v>
      </c>
      <c r="M1339" s="12">
        <v>94.225807505143862</v>
      </c>
      <c r="N1339" s="12">
        <v>5.7741924948561349</v>
      </c>
      <c r="O1339" s="9">
        <v>1.3292400143701623E-2</v>
      </c>
      <c r="P1339" s="9">
        <v>3.396583820503609E-3</v>
      </c>
      <c r="Q1339" s="9">
        <v>1.874652993239492E-2</v>
      </c>
      <c r="R1339" s="9">
        <v>4.5723243737548583E-4</v>
      </c>
      <c r="S1339" s="9">
        <v>9.3732649661974598E-3</v>
      </c>
      <c r="T1339" s="9">
        <v>1.2475913648388256E-2</v>
      </c>
    </row>
    <row r="1340" spans="1:20" x14ac:dyDescent="0.25">
      <c r="A1340">
        <v>27049</v>
      </c>
      <c r="B1340" t="s">
        <v>2594</v>
      </c>
      <c r="D1340" t="s">
        <v>1049</v>
      </c>
      <c r="E1340">
        <v>46138</v>
      </c>
      <c r="F1340">
        <v>43621</v>
      </c>
      <c r="G1340">
        <v>477</v>
      </c>
      <c r="H1340">
        <v>447</v>
      </c>
      <c r="I1340">
        <v>252</v>
      </c>
      <c r="J1340">
        <v>0</v>
      </c>
      <c r="K1340">
        <v>252</v>
      </c>
      <c r="L1340">
        <v>1089</v>
      </c>
      <c r="M1340" s="12">
        <v>94.544626988599418</v>
      </c>
      <c r="N1340" s="12">
        <v>5.4553730114005807</v>
      </c>
      <c r="O1340" s="9">
        <v>1.0338549568685249E-2</v>
      </c>
      <c r="P1340" s="9">
        <v>9.6883263253717111E-3</v>
      </c>
      <c r="Q1340" s="9">
        <v>5.461875243833716E-3</v>
      </c>
      <c r="R1340" s="9">
        <v>0</v>
      </c>
      <c r="S1340" s="9">
        <v>5.461875243833716E-3</v>
      </c>
      <c r="T1340" s="9">
        <v>2.3603103732281416E-2</v>
      </c>
    </row>
    <row r="1341" spans="1:20" x14ac:dyDescent="0.25">
      <c r="A1341">
        <v>27051</v>
      </c>
      <c r="B1341" t="s">
        <v>2595</v>
      </c>
      <c r="D1341" t="s">
        <v>1049</v>
      </c>
      <c r="E1341">
        <v>5923</v>
      </c>
      <c r="F1341">
        <v>5772</v>
      </c>
      <c r="G1341">
        <v>14</v>
      </c>
      <c r="H1341">
        <v>10</v>
      </c>
      <c r="I1341">
        <v>5</v>
      </c>
      <c r="J1341">
        <v>0</v>
      </c>
      <c r="K1341">
        <v>8</v>
      </c>
      <c r="L1341">
        <v>114</v>
      </c>
      <c r="M1341" s="12">
        <v>97.450616241769367</v>
      </c>
      <c r="N1341" s="12">
        <v>2.5493837582306265</v>
      </c>
      <c r="O1341" s="9">
        <v>2.363667060611177E-3</v>
      </c>
      <c r="P1341" s="9">
        <v>1.6883336147222692E-3</v>
      </c>
      <c r="Q1341" s="9">
        <v>8.4416680736113458E-4</v>
      </c>
      <c r="R1341" s="9">
        <v>0</v>
      </c>
      <c r="S1341" s="9">
        <v>1.3506668917778154E-3</v>
      </c>
      <c r="T1341" s="9">
        <v>1.9247003207833867E-2</v>
      </c>
    </row>
    <row r="1342" spans="1:20" x14ac:dyDescent="0.25">
      <c r="A1342">
        <v>27053</v>
      </c>
      <c r="B1342" t="s">
        <v>2596</v>
      </c>
      <c r="D1342" t="s">
        <v>1049</v>
      </c>
      <c r="E1342">
        <v>1224763</v>
      </c>
      <c r="F1342">
        <v>894712</v>
      </c>
      <c r="G1342">
        <v>155667</v>
      </c>
      <c r="H1342">
        <v>8162</v>
      </c>
      <c r="I1342">
        <v>85759</v>
      </c>
      <c r="J1342">
        <v>457</v>
      </c>
      <c r="K1342">
        <v>35160</v>
      </c>
      <c r="L1342">
        <v>44846</v>
      </c>
      <c r="M1342" s="12">
        <v>73.051847581940336</v>
      </c>
      <c r="N1342" s="12">
        <v>26.948152418059657</v>
      </c>
      <c r="O1342" s="9">
        <v>0.12709969194039991</v>
      </c>
      <c r="P1342" s="9">
        <v>6.6641464511909649E-3</v>
      </c>
      <c r="Q1342" s="9">
        <v>7.0020893838236453E-2</v>
      </c>
      <c r="R1342" s="9">
        <v>3.7313341438302756E-4</v>
      </c>
      <c r="S1342" s="9">
        <v>2.8707594857127462E-2</v>
      </c>
      <c r="T1342" s="9">
        <v>3.6616063679258765E-2</v>
      </c>
    </row>
    <row r="1343" spans="1:20" x14ac:dyDescent="0.25">
      <c r="A1343">
        <v>27055</v>
      </c>
      <c r="B1343" t="s">
        <v>2597</v>
      </c>
      <c r="D1343" t="s">
        <v>1049</v>
      </c>
      <c r="E1343">
        <v>18709</v>
      </c>
      <c r="F1343">
        <v>18166</v>
      </c>
      <c r="G1343">
        <v>136</v>
      </c>
      <c r="H1343">
        <v>41</v>
      </c>
      <c r="I1343">
        <v>94</v>
      </c>
      <c r="J1343">
        <v>2</v>
      </c>
      <c r="K1343">
        <v>34</v>
      </c>
      <c r="L1343">
        <v>236</v>
      </c>
      <c r="M1343" s="12">
        <v>97.097653535731467</v>
      </c>
      <c r="N1343" s="12">
        <v>2.9023464642685339</v>
      </c>
      <c r="O1343" s="9">
        <v>7.2692287134534178E-3</v>
      </c>
      <c r="P1343" s="9">
        <v>2.1914586562616924E-3</v>
      </c>
      <c r="Q1343" s="9">
        <v>5.0243198460633923E-3</v>
      </c>
      <c r="R1343" s="9">
        <v>1.0690042225666791E-4</v>
      </c>
      <c r="S1343" s="9">
        <v>1.8173071783633545E-3</v>
      </c>
      <c r="T1343" s="9">
        <v>1.2614249826286814E-2</v>
      </c>
    </row>
    <row r="1344" spans="1:20" x14ac:dyDescent="0.25">
      <c r="A1344">
        <v>27057</v>
      </c>
      <c r="B1344" t="s">
        <v>2598</v>
      </c>
      <c r="D1344" t="s">
        <v>1049</v>
      </c>
      <c r="E1344">
        <v>20743</v>
      </c>
      <c r="F1344">
        <v>19493</v>
      </c>
      <c r="G1344">
        <v>198</v>
      </c>
      <c r="H1344">
        <v>448</v>
      </c>
      <c r="I1344">
        <v>131</v>
      </c>
      <c r="J1344">
        <v>0</v>
      </c>
      <c r="K1344">
        <v>66</v>
      </c>
      <c r="L1344">
        <v>407</v>
      </c>
      <c r="M1344" s="12">
        <v>93.973870703369812</v>
      </c>
      <c r="N1344" s="12">
        <v>6.0261292966301889</v>
      </c>
      <c r="O1344" s="9">
        <v>9.5453888058622191E-3</v>
      </c>
      <c r="P1344" s="9">
        <v>2.1597647399122597E-2</v>
      </c>
      <c r="Q1344" s="9">
        <v>6.3153835028684378E-3</v>
      </c>
      <c r="R1344" s="9">
        <v>0</v>
      </c>
      <c r="S1344" s="9">
        <v>3.1817962686207396E-3</v>
      </c>
      <c r="T1344" s="9">
        <v>1.9621076989827894E-2</v>
      </c>
    </row>
    <row r="1345" spans="1:20" x14ac:dyDescent="0.25">
      <c r="A1345">
        <v>27059</v>
      </c>
      <c r="B1345" t="s">
        <v>2599</v>
      </c>
      <c r="D1345" t="s">
        <v>1049</v>
      </c>
      <c r="E1345">
        <v>38584</v>
      </c>
      <c r="F1345">
        <v>36870</v>
      </c>
      <c r="G1345">
        <v>233</v>
      </c>
      <c r="H1345">
        <v>128</v>
      </c>
      <c r="I1345">
        <v>394</v>
      </c>
      <c r="J1345">
        <v>9</v>
      </c>
      <c r="K1345">
        <v>171</v>
      </c>
      <c r="L1345">
        <v>779</v>
      </c>
      <c r="M1345" s="12">
        <v>95.55774414264981</v>
      </c>
      <c r="N1345" s="12">
        <v>4.4422558573501973</v>
      </c>
      <c r="O1345" s="9">
        <v>6.0387725482065101E-3</v>
      </c>
      <c r="P1345" s="9">
        <v>3.3174372797014308E-3</v>
      </c>
      <c r="Q1345" s="9">
        <v>1.0211486626580966E-2</v>
      </c>
      <c r="R1345" s="9">
        <v>2.3325730872900683E-4</v>
      </c>
      <c r="S1345" s="9">
        <v>4.4318888658511297E-3</v>
      </c>
      <c r="T1345" s="9">
        <v>2.0189715944432925E-2</v>
      </c>
    </row>
    <row r="1346" spans="1:20" x14ac:dyDescent="0.25">
      <c r="A1346">
        <v>27061</v>
      </c>
      <c r="B1346" t="s">
        <v>2600</v>
      </c>
      <c r="D1346" t="s">
        <v>1049</v>
      </c>
      <c r="E1346">
        <v>45237</v>
      </c>
      <c r="F1346">
        <v>42065</v>
      </c>
      <c r="G1346">
        <v>192</v>
      </c>
      <c r="H1346">
        <v>1664</v>
      </c>
      <c r="I1346">
        <v>189</v>
      </c>
      <c r="J1346">
        <v>5</v>
      </c>
      <c r="K1346">
        <v>80</v>
      </c>
      <c r="L1346">
        <v>1042</v>
      </c>
      <c r="M1346" s="12">
        <v>92.988040763092158</v>
      </c>
      <c r="N1346" s="12">
        <v>7.0119592369078418</v>
      </c>
      <c r="O1346" s="9">
        <v>4.244313283374229E-3</v>
      </c>
      <c r="P1346" s="9">
        <v>3.6784048455909983E-2</v>
      </c>
      <c r="Q1346" s="9">
        <v>4.177995888321507E-3</v>
      </c>
      <c r="R1346" s="9">
        <v>1.1052899175453721E-4</v>
      </c>
      <c r="S1346" s="9">
        <v>1.7684638680725954E-3</v>
      </c>
      <c r="T1346" s="9">
        <v>2.3034241881645556E-2</v>
      </c>
    </row>
    <row r="1347" spans="1:20" x14ac:dyDescent="0.25">
      <c r="A1347">
        <v>27063</v>
      </c>
      <c r="B1347" t="s">
        <v>2601</v>
      </c>
      <c r="D1347" t="s">
        <v>1049</v>
      </c>
      <c r="E1347">
        <v>10104</v>
      </c>
      <c r="F1347">
        <v>9619</v>
      </c>
      <c r="G1347">
        <v>12</v>
      </c>
      <c r="H1347">
        <v>11</v>
      </c>
      <c r="I1347">
        <v>257</v>
      </c>
      <c r="J1347">
        <v>2</v>
      </c>
      <c r="K1347">
        <v>104</v>
      </c>
      <c r="L1347">
        <v>99</v>
      </c>
      <c r="M1347" s="12">
        <v>95.199920823436273</v>
      </c>
      <c r="N1347" s="12">
        <v>4.8000791765637372</v>
      </c>
      <c r="O1347" s="9">
        <v>1.1876484560570072E-3</v>
      </c>
      <c r="P1347" s="9">
        <v>1.0886777513855899E-3</v>
      </c>
      <c r="Q1347" s="9">
        <v>2.5435471100554236E-2</v>
      </c>
      <c r="R1347" s="9">
        <v>1.9794140934283451E-4</v>
      </c>
      <c r="S1347" s="9">
        <v>1.0292953285827395E-2</v>
      </c>
      <c r="T1347" s="9">
        <v>9.7980997624703085E-3</v>
      </c>
    </row>
    <row r="1348" spans="1:20" x14ac:dyDescent="0.25">
      <c r="A1348">
        <v>27065</v>
      </c>
      <c r="B1348" t="s">
        <v>2602</v>
      </c>
      <c r="D1348" t="s">
        <v>1049</v>
      </c>
      <c r="E1348">
        <v>15948</v>
      </c>
      <c r="F1348">
        <v>15372</v>
      </c>
      <c r="G1348">
        <v>64</v>
      </c>
      <c r="H1348">
        <v>144</v>
      </c>
      <c r="I1348">
        <v>72</v>
      </c>
      <c r="J1348">
        <v>2</v>
      </c>
      <c r="K1348">
        <v>43</v>
      </c>
      <c r="L1348">
        <v>251</v>
      </c>
      <c r="M1348" s="12">
        <v>96.388261851015798</v>
      </c>
      <c r="N1348" s="12">
        <v>3.6117381489841982</v>
      </c>
      <c r="O1348" s="9">
        <v>4.0130423877602203E-3</v>
      </c>
      <c r="P1348" s="9">
        <v>9.0293453724604959E-3</v>
      </c>
      <c r="Q1348" s="9">
        <v>4.5146726862302479E-3</v>
      </c>
      <c r="R1348" s="9">
        <v>1.2540757461750688E-4</v>
      </c>
      <c r="S1348" s="9">
        <v>2.6962628542763984E-3</v>
      </c>
      <c r="T1348" s="9">
        <v>1.5738650614497116E-2</v>
      </c>
    </row>
    <row r="1349" spans="1:20" x14ac:dyDescent="0.25">
      <c r="A1349">
        <v>27067</v>
      </c>
      <c r="B1349" t="s">
        <v>2603</v>
      </c>
      <c r="D1349" t="s">
        <v>1049</v>
      </c>
      <c r="E1349">
        <v>42577</v>
      </c>
      <c r="F1349">
        <v>37521</v>
      </c>
      <c r="G1349">
        <v>1846</v>
      </c>
      <c r="H1349">
        <v>168</v>
      </c>
      <c r="I1349">
        <v>347</v>
      </c>
      <c r="J1349">
        <v>0</v>
      </c>
      <c r="K1349">
        <v>2089</v>
      </c>
      <c r="L1349">
        <v>606</v>
      </c>
      <c r="M1349" s="12">
        <v>88.125044037860818</v>
      </c>
      <c r="N1349" s="12">
        <v>11.874955962139182</v>
      </c>
      <c r="O1349" s="9">
        <v>4.3356741902905324E-2</v>
      </c>
      <c r="P1349" s="9">
        <v>3.9457923291918171E-3</v>
      </c>
      <c r="Q1349" s="9">
        <v>8.1499401085092897E-3</v>
      </c>
      <c r="R1349" s="9">
        <v>0</v>
      </c>
      <c r="S1349" s="9">
        <v>4.9064048664772063E-2</v>
      </c>
      <c r="T1349" s="9">
        <v>1.423303661601334E-2</v>
      </c>
    </row>
    <row r="1350" spans="1:20" x14ac:dyDescent="0.25">
      <c r="A1350">
        <v>27069</v>
      </c>
      <c r="B1350" t="s">
        <v>2604</v>
      </c>
      <c r="D1350" t="s">
        <v>1049</v>
      </c>
      <c r="E1350">
        <v>4384</v>
      </c>
      <c r="F1350">
        <v>4290</v>
      </c>
      <c r="G1350">
        <v>35</v>
      </c>
      <c r="H1350">
        <v>9</v>
      </c>
      <c r="I1350">
        <v>16</v>
      </c>
      <c r="J1350">
        <v>0</v>
      </c>
      <c r="K1350">
        <v>4</v>
      </c>
      <c r="L1350">
        <v>30</v>
      </c>
      <c r="M1350" s="12">
        <v>97.855839416058402</v>
      </c>
      <c r="N1350" s="12">
        <v>2.144160583941606</v>
      </c>
      <c r="O1350" s="9">
        <v>7.9835766423357671E-3</v>
      </c>
      <c r="P1350" s="9">
        <v>2.0529197080291972E-3</v>
      </c>
      <c r="Q1350" s="9">
        <v>3.6496350364963502E-3</v>
      </c>
      <c r="R1350" s="9">
        <v>0</v>
      </c>
      <c r="S1350" s="9">
        <v>9.1240875912408756E-4</v>
      </c>
      <c r="T1350" s="9">
        <v>6.8430656934306573E-3</v>
      </c>
    </row>
    <row r="1351" spans="1:20" x14ac:dyDescent="0.25">
      <c r="A1351">
        <v>27071</v>
      </c>
      <c r="B1351" t="s">
        <v>2605</v>
      </c>
      <c r="D1351" t="s">
        <v>1049</v>
      </c>
      <c r="E1351">
        <v>12776</v>
      </c>
      <c r="F1351">
        <v>11956</v>
      </c>
      <c r="G1351">
        <v>111</v>
      </c>
      <c r="H1351">
        <v>468</v>
      </c>
      <c r="I1351">
        <v>68</v>
      </c>
      <c r="J1351">
        <v>0</v>
      </c>
      <c r="K1351">
        <v>0</v>
      </c>
      <c r="L1351">
        <v>173</v>
      </c>
      <c r="M1351" s="12">
        <v>93.581715716969313</v>
      </c>
      <c r="N1351" s="12">
        <v>6.4182842830306823</v>
      </c>
      <c r="O1351" s="9">
        <v>8.6881653099561678E-3</v>
      </c>
      <c r="P1351" s="9">
        <v>3.6631183469004382E-2</v>
      </c>
      <c r="Q1351" s="9">
        <v>5.322479649342517E-3</v>
      </c>
      <c r="R1351" s="9">
        <v>0</v>
      </c>
      <c r="S1351" s="9">
        <v>0</v>
      </c>
      <c r="T1351" s="9">
        <v>1.3541014402003757E-2</v>
      </c>
    </row>
    <row r="1352" spans="1:20" x14ac:dyDescent="0.25">
      <c r="A1352">
        <v>27073</v>
      </c>
      <c r="B1352" t="s">
        <v>2606</v>
      </c>
      <c r="D1352" t="s">
        <v>1049</v>
      </c>
      <c r="E1352">
        <v>6840</v>
      </c>
      <c r="F1352">
        <v>6616</v>
      </c>
      <c r="G1352">
        <v>79</v>
      </c>
      <c r="H1352">
        <v>11</v>
      </c>
      <c r="I1352">
        <v>30</v>
      </c>
      <c r="J1352">
        <v>0</v>
      </c>
      <c r="K1352">
        <v>60</v>
      </c>
      <c r="L1352">
        <v>44</v>
      </c>
      <c r="M1352" s="12">
        <v>96.725146198830416</v>
      </c>
      <c r="N1352" s="12">
        <v>3.2748538011695909</v>
      </c>
      <c r="O1352" s="9">
        <v>1.1549707602339181E-2</v>
      </c>
      <c r="P1352" s="9">
        <v>1.6081871345029241E-3</v>
      </c>
      <c r="Q1352" s="9">
        <v>4.3859649122807015E-3</v>
      </c>
      <c r="R1352" s="9">
        <v>0</v>
      </c>
      <c r="S1352" s="9">
        <v>8.771929824561403E-3</v>
      </c>
      <c r="T1352" s="9">
        <v>6.4327485380116962E-3</v>
      </c>
    </row>
    <row r="1353" spans="1:20" x14ac:dyDescent="0.25">
      <c r="A1353">
        <v>27075</v>
      </c>
      <c r="B1353" t="s">
        <v>2607</v>
      </c>
      <c r="D1353" t="s">
        <v>1049</v>
      </c>
      <c r="E1353">
        <v>10578</v>
      </c>
      <c r="F1353">
        <v>10242</v>
      </c>
      <c r="G1353">
        <v>110</v>
      </c>
      <c r="H1353">
        <v>50</v>
      </c>
      <c r="I1353">
        <v>4</v>
      </c>
      <c r="J1353">
        <v>4</v>
      </c>
      <c r="K1353">
        <v>47</v>
      </c>
      <c r="L1353">
        <v>121</v>
      </c>
      <c r="M1353" s="12">
        <v>96.823596142938172</v>
      </c>
      <c r="N1353" s="12">
        <v>3.176403857061826</v>
      </c>
      <c r="O1353" s="9">
        <v>1.0398941198714312E-2</v>
      </c>
      <c r="P1353" s="9">
        <v>4.7267914539610512E-3</v>
      </c>
      <c r="Q1353" s="9">
        <v>3.7814331631688409E-4</v>
      </c>
      <c r="R1353" s="9">
        <v>3.7814331631688409E-4</v>
      </c>
      <c r="S1353" s="9">
        <v>4.4431839667233878E-3</v>
      </c>
      <c r="T1353" s="9">
        <v>1.1438835318585744E-2</v>
      </c>
    </row>
    <row r="1354" spans="1:20" x14ac:dyDescent="0.25">
      <c r="A1354">
        <v>27077</v>
      </c>
      <c r="B1354" t="s">
        <v>2608</v>
      </c>
      <c r="D1354" t="s">
        <v>1049</v>
      </c>
      <c r="E1354">
        <v>3841</v>
      </c>
      <c r="F1354">
        <v>3592</v>
      </c>
      <c r="G1354">
        <v>1</v>
      </c>
      <c r="H1354">
        <v>7</v>
      </c>
      <c r="I1354">
        <v>29</v>
      </c>
      <c r="J1354">
        <v>0</v>
      </c>
      <c r="K1354">
        <v>0</v>
      </c>
      <c r="L1354">
        <v>212</v>
      </c>
      <c r="M1354" s="12">
        <v>93.517313199687578</v>
      </c>
      <c r="N1354" s="12">
        <v>6.4826868003124192</v>
      </c>
      <c r="O1354" s="9">
        <v>2.6034886748242648E-4</v>
      </c>
      <c r="P1354" s="9">
        <v>1.8224420723769851E-3</v>
      </c>
      <c r="Q1354" s="9">
        <v>7.5501171569903672E-3</v>
      </c>
      <c r="R1354" s="9">
        <v>0</v>
      </c>
      <c r="S1354" s="9">
        <v>0</v>
      </c>
      <c r="T1354" s="9">
        <v>5.519395990627441E-2</v>
      </c>
    </row>
    <row r="1355" spans="1:20" x14ac:dyDescent="0.25">
      <c r="A1355">
        <v>27079</v>
      </c>
      <c r="B1355" t="s">
        <v>2609</v>
      </c>
      <c r="D1355" t="s">
        <v>1049</v>
      </c>
      <c r="E1355">
        <v>27810</v>
      </c>
      <c r="F1355">
        <v>26720</v>
      </c>
      <c r="G1355">
        <v>244</v>
      </c>
      <c r="H1355">
        <v>65</v>
      </c>
      <c r="I1355">
        <v>120</v>
      </c>
      <c r="J1355">
        <v>3</v>
      </c>
      <c r="K1355">
        <v>339</v>
      </c>
      <c r="L1355">
        <v>319</v>
      </c>
      <c r="M1355" s="12">
        <v>96.080546565983454</v>
      </c>
      <c r="N1355" s="12">
        <v>3.9194534340165408</v>
      </c>
      <c r="O1355" s="9">
        <v>8.7738223660553758E-3</v>
      </c>
      <c r="P1355" s="9">
        <v>2.3372887450557353E-3</v>
      </c>
      <c r="Q1355" s="9">
        <v>4.3149946062567418E-3</v>
      </c>
      <c r="R1355" s="9">
        <v>1.0787486515641856E-4</v>
      </c>
      <c r="S1355" s="9">
        <v>1.2189859762675297E-2</v>
      </c>
      <c r="T1355" s="9">
        <v>1.1470693994965839E-2</v>
      </c>
    </row>
    <row r="1356" spans="1:20" x14ac:dyDescent="0.25">
      <c r="A1356">
        <v>27081</v>
      </c>
      <c r="B1356" t="s">
        <v>2610</v>
      </c>
      <c r="D1356" t="s">
        <v>1049</v>
      </c>
      <c r="E1356">
        <v>5724</v>
      </c>
      <c r="F1356">
        <v>5591</v>
      </c>
      <c r="G1356">
        <v>18</v>
      </c>
      <c r="H1356">
        <v>41</v>
      </c>
      <c r="I1356">
        <v>11</v>
      </c>
      <c r="J1356">
        <v>0</v>
      </c>
      <c r="K1356">
        <v>21</v>
      </c>
      <c r="L1356">
        <v>42</v>
      </c>
      <c r="M1356" s="12">
        <v>97.676450034940601</v>
      </c>
      <c r="N1356" s="12">
        <v>2.3235499650593994</v>
      </c>
      <c r="O1356" s="9">
        <v>3.1446540880503146E-3</v>
      </c>
      <c r="P1356" s="9">
        <v>7.1628232005590499E-3</v>
      </c>
      <c r="Q1356" s="9">
        <v>1.9217330538085255E-3</v>
      </c>
      <c r="R1356" s="9">
        <v>0</v>
      </c>
      <c r="S1356" s="9">
        <v>3.6687631027253671E-3</v>
      </c>
      <c r="T1356" s="9">
        <v>7.3375262054507341E-3</v>
      </c>
    </row>
    <row r="1357" spans="1:20" x14ac:dyDescent="0.25">
      <c r="A1357">
        <v>27083</v>
      </c>
      <c r="B1357" t="s">
        <v>2611</v>
      </c>
      <c r="D1357" t="s">
        <v>1049</v>
      </c>
      <c r="E1357">
        <v>25789</v>
      </c>
      <c r="F1357">
        <v>22719</v>
      </c>
      <c r="G1357">
        <v>862</v>
      </c>
      <c r="H1357">
        <v>111</v>
      </c>
      <c r="I1357">
        <v>969</v>
      </c>
      <c r="J1357">
        <v>1</v>
      </c>
      <c r="K1357">
        <v>710</v>
      </c>
      <c r="L1357">
        <v>417</v>
      </c>
      <c r="M1357" s="12">
        <v>88.095699716933566</v>
      </c>
      <c r="N1357" s="12">
        <v>11.904300283066425</v>
      </c>
      <c r="O1357" s="9">
        <v>3.3425103726394977E-2</v>
      </c>
      <c r="P1357" s="9">
        <v>4.30416068866571E-3</v>
      </c>
      <c r="Q1357" s="9">
        <v>3.7574159525379035E-2</v>
      </c>
      <c r="R1357" s="9">
        <v>3.8776222420411803E-5</v>
      </c>
      <c r="S1357" s="9">
        <v>2.753111791849238E-2</v>
      </c>
      <c r="T1357" s="9">
        <v>1.616968474931172E-2</v>
      </c>
    </row>
    <row r="1358" spans="1:20" x14ac:dyDescent="0.25">
      <c r="A1358">
        <v>27085</v>
      </c>
      <c r="B1358" t="s">
        <v>2612</v>
      </c>
      <c r="D1358" t="s">
        <v>1049</v>
      </c>
      <c r="E1358">
        <v>35816</v>
      </c>
      <c r="F1358">
        <v>34129</v>
      </c>
      <c r="G1358">
        <v>118</v>
      </c>
      <c r="H1358">
        <v>62</v>
      </c>
      <c r="I1358">
        <v>214</v>
      </c>
      <c r="J1358">
        <v>0</v>
      </c>
      <c r="K1358">
        <v>683</v>
      </c>
      <c r="L1358">
        <v>610</v>
      </c>
      <c r="M1358" s="12">
        <v>95.289814607996419</v>
      </c>
      <c r="N1358" s="12">
        <v>4.7101853920035737</v>
      </c>
      <c r="O1358" s="9">
        <v>3.2946169309805672E-3</v>
      </c>
      <c r="P1358" s="9">
        <v>1.7310699128880948E-3</v>
      </c>
      <c r="Q1358" s="9">
        <v>5.9749832477105202E-3</v>
      </c>
      <c r="R1358" s="9">
        <v>0</v>
      </c>
      <c r="S1358" s="9">
        <v>1.9069689524234979E-2</v>
      </c>
      <c r="T1358" s="9">
        <v>1.7031494304221576E-2</v>
      </c>
    </row>
    <row r="1359" spans="1:20" x14ac:dyDescent="0.25">
      <c r="A1359">
        <v>27087</v>
      </c>
      <c r="B1359" t="s">
        <v>2613</v>
      </c>
      <c r="D1359" t="s">
        <v>1049</v>
      </c>
      <c r="E1359">
        <v>5500</v>
      </c>
      <c r="F1359">
        <v>2562</v>
      </c>
      <c r="G1359">
        <v>17</v>
      </c>
      <c r="H1359">
        <v>2353</v>
      </c>
      <c r="I1359">
        <v>25</v>
      </c>
      <c r="J1359">
        <v>19</v>
      </c>
      <c r="K1359">
        <v>24</v>
      </c>
      <c r="L1359">
        <v>500</v>
      </c>
      <c r="M1359" s="12">
        <v>46.581818181818178</v>
      </c>
      <c r="N1359" s="12">
        <v>53.418181818181822</v>
      </c>
      <c r="O1359" s="9">
        <v>3.0909090909090908E-3</v>
      </c>
      <c r="P1359" s="9">
        <v>0.42781818181818182</v>
      </c>
      <c r="Q1359" s="9">
        <v>4.5454545454545452E-3</v>
      </c>
      <c r="R1359" s="9">
        <v>3.4545454545454545E-3</v>
      </c>
      <c r="S1359" s="9">
        <v>4.3636363636363638E-3</v>
      </c>
      <c r="T1359" s="9">
        <v>9.0909090909090912E-2</v>
      </c>
    </row>
    <row r="1360" spans="1:20" x14ac:dyDescent="0.25">
      <c r="A1360">
        <v>27089</v>
      </c>
      <c r="B1360" t="s">
        <v>2614</v>
      </c>
      <c r="D1360" t="s">
        <v>1049</v>
      </c>
      <c r="E1360">
        <v>9397</v>
      </c>
      <c r="F1360">
        <v>9119</v>
      </c>
      <c r="G1360">
        <v>30</v>
      </c>
      <c r="H1360">
        <v>24</v>
      </c>
      <c r="I1360">
        <v>25</v>
      </c>
      <c r="J1360">
        <v>3</v>
      </c>
      <c r="K1360">
        <v>56</v>
      </c>
      <c r="L1360">
        <v>140</v>
      </c>
      <c r="M1360" s="12">
        <v>97.041609024156656</v>
      </c>
      <c r="N1360" s="12">
        <v>2.9583909758433542</v>
      </c>
      <c r="O1360" s="9">
        <v>3.1925082473129723E-3</v>
      </c>
      <c r="P1360" s="9">
        <v>2.5540065978503779E-3</v>
      </c>
      <c r="Q1360" s="9">
        <v>2.6604235394274769E-3</v>
      </c>
      <c r="R1360" s="9">
        <v>3.1925082473129723E-4</v>
      </c>
      <c r="S1360" s="9">
        <v>5.9593487283175484E-3</v>
      </c>
      <c r="T1360" s="9">
        <v>1.4898371820793871E-2</v>
      </c>
    </row>
    <row r="1361" spans="1:20" x14ac:dyDescent="0.25">
      <c r="A1361">
        <v>27091</v>
      </c>
      <c r="B1361" t="s">
        <v>2615</v>
      </c>
      <c r="D1361" t="s">
        <v>1049</v>
      </c>
      <c r="E1361">
        <v>20084</v>
      </c>
      <c r="F1361">
        <v>19492</v>
      </c>
      <c r="G1361">
        <v>64</v>
      </c>
      <c r="H1361">
        <v>14</v>
      </c>
      <c r="I1361">
        <v>185</v>
      </c>
      <c r="J1361">
        <v>5</v>
      </c>
      <c r="K1361">
        <v>123</v>
      </c>
      <c r="L1361">
        <v>201</v>
      </c>
      <c r="M1361" s="12">
        <v>97.052380003983274</v>
      </c>
      <c r="N1361" s="12">
        <v>2.94761999601673</v>
      </c>
      <c r="O1361" s="9">
        <v>3.186616211909978E-3</v>
      </c>
      <c r="P1361" s="9">
        <v>6.9707229635530767E-4</v>
      </c>
      <c r="Q1361" s="9">
        <v>9.2113124875522808E-3</v>
      </c>
      <c r="R1361" s="9">
        <v>2.4895439155546705E-4</v>
      </c>
      <c r="S1361" s="9">
        <v>6.1242780322644892E-3</v>
      </c>
      <c r="T1361" s="9">
        <v>1.0007966540529776E-2</v>
      </c>
    </row>
    <row r="1362" spans="1:20" x14ac:dyDescent="0.25">
      <c r="A1362">
        <v>27093</v>
      </c>
      <c r="B1362" t="s">
        <v>2616</v>
      </c>
      <c r="D1362" t="s">
        <v>1049</v>
      </c>
      <c r="E1362">
        <v>23105</v>
      </c>
      <c r="F1362">
        <v>22485</v>
      </c>
      <c r="G1362">
        <v>173</v>
      </c>
      <c r="H1362">
        <v>34</v>
      </c>
      <c r="I1362">
        <v>75</v>
      </c>
      <c r="J1362">
        <v>12</v>
      </c>
      <c r="K1362">
        <v>82</v>
      </c>
      <c r="L1362">
        <v>244</v>
      </c>
      <c r="M1362" s="12">
        <v>97.316598138930971</v>
      </c>
      <c r="N1362" s="12">
        <v>2.6834018610690324</v>
      </c>
      <c r="O1362" s="9">
        <v>7.4875568058861714E-3</v>
      </c>
      <c r="P1362" s="9">
        <v>1.4715429560701147E-3</v>
      </c>
      <c r="Q1362" s="9">
        <v>3.2460506383899588E-3</v>
      </c>
      <c r="R1362" s="9">
        <v>5.1936810214239337E-4</v>
      </c>
      <c r="S1362" s="9">
        <v>3.5490153646396882E-3</v>
      </c>
      <c r="T1362" s="9">
        <v>1.0560484743562E-2</v>
      </c>
    </row>
    <row r="1363" spans="1:20" x14ac:dyDescent="0.25">
      <c r="A1363">
        <v>27095</v>
      </c>
      <c r="B1363" t="s">
        <v>2617</v>
      </c>
      <c r="D1363" t="s">
        <v>1049</v>
      </c>
      <c r="E1363">
        <v>25635</v>
      </c>
      <c r="F1363">
        <v>23261</v>
      </c>
      <c r="G1363">
        <v>113</v>
      </c>
      <c r="H1363">
        <v>1259</v>
      </c>
      <c r="I1363">
        <v>196</v>
      </c>
      <c r="J1363">
        <v>20</v>
      </c>
      <c r="K1363">
        <v>53</v>
      </c>
      <c r="L1363">
        <v>733</v>
      </c>
      <c r="M1363" s="12">
        <v>90.739223717573623</v>
      </c>
      <c r="N1363" s="12">
        <v>9.2607762824263702</v>
      </c>
      <c r="O1363" s="9">
        <v>4.4080358884337817E-3</v>
      </c>
      <c r="P1363" s="9">
        <v>4.9112541447240102E-2</v>
      </c>
      <c r="Q1363" s="9">
        <v>7.6457967622391258E-3</v>
      </c>
      <c r="R1363" s="9">
        <v>7.8018334308562517E-4</v>
      </c>
      <c r="S1363" s="9">
        <v>2.0674858591769067E-3</v>
      </c>
      <c r="T1363" s="9">
        <v>2.8593719524088162E-2</v>
      </c>
    </row>
    <row r="1364" spans="1:20" x14ac:dyDescent="0.25">
      <c r="A1364">
        <v>27097</v>
      </c>
      <c r="B1364" t="s">
        <v>2618</v>
      </c>
      <c r="D1364" t="s">
        <v>1049</v>
      </c>
      <c r="E1364">
        <v>32880</v>
      </c>
      <c r="F1364">
        <v>31868</v>
      </c>
      <c r="G1364">
        <v>202</v>
      </c>
      <c r="H1364">
        <v>85</v>
      </c>
      <c r="I1364">
        <v>166</v>
      </c>
      <c r="J1364">
        <v>0</v>
      </c>
      <c r="K1364">
        <v>180</v>
      </c>
      <c r="L1364">
        <v>379</v>
      </c>
      <c r="M1364" s="12">
        <v>96.922141119221422</v>
      </c>
      <c r="N1364" s="12">
        <v>3.0778588807785887</v>
      </c>
      <c r="O1364" s="9">
        <v>6.1435523114355232E-3</v>
      </c>
      <c r="P1364" s="9">
        <v>2.5851581508515814E-3</v>
      </c>
      <c r="Q1364" s="9">
        <v>5.0486618004866183E-3</v>
      </c>
      <c r="R1364" s="9">
        <v>0</v>
      </c>
      <c r="S1364" s="9">
        <v>5.4744525547445258E-3</v>
      </c>
      <c r="T1364" s="9">
        <v>1.1526763990267639E-2</v>
      </c>
    </row>
    <row r="1365" spans="1:20" x14ac:dyDescent="0.25">
      <c r="A1365">
        <v>27099</v>
      </c>
      <c r="B1365" t="s">
        <v>2619</v>
      </c>
      <c r="D1365" t="s">
        <v>1049</v>
      </c>
      <c r="E1365">
        <v>39386</v>
      </c>
      <c r="F1365">
        <v>35570</v>
      </c>
      <c r="G1365">
        <v>1351</v>
      </c>
      <c r="H1365">
        <v>43</v>
      </c>
      <c r="I1365">
        <v>964</v>
      </c>
      <c r="J1365">
        <v>0</v>
      </c>
      <c r="K1365">
        <v>551</v>
      </c>
      <c r="L1365">
        <v>907</v>
      </c>
      <c r="M1365" s="12">
        <v>90.31127811912863</v>
      </c>
      <c r="N1365" s="12">
        <v>9.6887218808713769</v>
      </c>
      <c r="O1365" s="9">
        <v>3.430152846189001E-2</v>
      </c>
      <c r="P1365" s="9">
        <v>1.0917584928654852E-3</v>
      </c>
      <c r="Q1365" s="9">
        <v>2.4475702026100644E-2</v>
      </c>
      <c r="R1365" s="9">
        <v>0</v>
      </c>
      <c r="S1365" s="9">
        <v>1.3989742548113544E-2</v>
      </c>
      <c r="T1365" s="9">
        <v>2.3028487279744072E-2</v>
      </c>
    </row>
    <row r="1366" spans="1:20" x14ac:dyDescent="0.25">
      <c r="A1366">
        <v>27101</v>
      </c>
      <c r="B1366" t="s">
        <v>2620</v>
      </c>
      <c r="D1366" t="s">
        <v>1049</v>
      </c>
      <c r="E1366">
        <v>8394</v>
      </c>
      <c r="F1366">
        <v>8134</v>
      </c>
      <c r="G1366">
        <v>53</v>
      </c>
      <c r="H1366">
        <v>22</v>
      </c>
      <c r="I1366">
        <v>94</v>
      </c>
      <c r="J1366">
        <v>0</v>
      </c>
      <c r="K1366">
        <v>28</v>
      </c>
      <c r="L1366">
        <v>63</v>
      </c>
      <c r="M1366" s="12">
        <v>96.902549440076243</v>
      </c>
      <c r="N1366" s="12">
        <v>3.0974505599237552</v>
      </c>
      <c r="O1366" s="9">
        <v>6.3140338336907312E-3</v>
      </c>
      <c r="P1366" s="9">
        <v>2.6209197045508697E-3</v>
      </c>
      <c r="Q1366" s="9">
        <v>1.1198475101262807E-2</v>
      </c>
      <c r="R1366" s="9">
        <v>0</v>
      </c>
      <c r="S1366" s="9">
        <v>3.3357159876101976E-3</v>
      </c>
      <c r="T1366" s="9">
        <v>7.5053609721229446E-3</v>
      </c>
    </row>
    <row r="1367" spans="1:20" x14ac:dyDescent="0.25">
      <c r="A1367">
        <v>27103</v>
      </c>
      <c r="B1367" t="s">
        <v>2621</v>
      </c>
      <c r="D1367" t="s">
        <v>1049</v>
      </c>
      <c r="E1367">
        <v>33477</v>
      </c>
      <c r="F1367">
        <v>31090</v>
      </c>
      <c r="G1367">
        <v>1014</v>
      </c>
      <c r="H1367">
        <v>62</v>
      </c>
      <c r="I1367">
        <v>550</v>
      </c>
      <c r="J1367">
        <v>0</v>
      </c>
      <c r="K1367">
        <v>261</v>
      </c>
      <c r="L1367">
        <v>500</v>
      </c>
      <c r="M1367" s="12">
        <v>92.869731457418524</v>
      </c>
      <c r="N1367" s="12">
        <v>7.1302685425814731</v>
      </c>
      <c r="O1367" s="9">
        <v>3.028945245989784E-2</v>
      </c>
      <c r="P1367" s="9">
        <v>1.8520178032679154E-3</v>
      </c>
      <c r="Q1367" s="9">
        <v>1.6429190190279892E-2</v>
      </c>
      <c r="R1367" s="9">
        <v>0</v>
      </c>
      <c r="S1367" s="9">
        <v>7.7963975266600949E-3</v>
      </c>
      <c r="T1367" s="9">
        <v>1.4935627445708994E-2</v>
      </c>
    </row>
    <row r="1368" spans="1:20" x14ac:dyDescent="0.25">
      <c r="A1368">
        <v>27105</v>
      </c>
      <c r="B1368" t="s">
        <v>2622</v>
      </c>
      <c r="D1368" t="s">
        <v>1049</v>
      </c>
      <c r="E1368">
        <v>21854</v>
      </c>
      <c r="F1368">
        <v>17069</v>
      </c>
      <c r="G1368">
        <v>948</v>
      </c>
      <c r="H1368">
        <v>132</v>
      </c>
      <c r="I1368">
        <v>1372</v>
      </c>
      <c r="J1368">
        <v>8</v>
      </c>
      <c r="K1368">
        <v>1960</v>
      </c>
      <c r="L1368">
        <v>365</v>
      </c>
      <c r="M1368" s="12">
        <v>78.104694792715293</v>
      </c>
      <c r="N1368" s="12">
        <v>21.895305207284707</v>
      </c>
      <c r="O1368" s="9">
        <v>4.3378786492175345E-2</v>
      </c>
      <c r="P1368" s="9">
        <v>6.0400841951130232E-3</v>
      </c>
      <c r="Q1368" s="9">
        <v>6.2780269058295965E-2</v>
      </c>
      <c r="R1368" s="9">
        <v>3.6606570879472864E-4</v>
      </c>
      <c r="S1368" s="9">
        <v>8.9686098654708515E-2</v>
      </c>
      <c r="T1368" s="9">
        <v>1.6701747963759495E-2</v>
      </c>
    </row>
    <row r="1369" spans="1:20" x14ac:dyDescent="0.25">
      <c r="A1369">
        <v>27107</v>
      </c>
      <c r="B1369" t="s">
        <v>2623</v>
      </c>
      <c r="D1369" t="s">
        <v>1049</v>
      </c>
      <c r="E1369">
        <v>6589</v>
      </c>
      <c r="F1369">
        <v>6136</v>
      </c>
      <c r="G1369">
        <v>58</v>
      </c>
      <c r="H1369">
        <v>136</v>
      </c>
      <c r="I1369">
        <v>38</v>
      </c>
      <c r="J1369">
        <v>0</v>
      </c>
      <c r="K1369">
        <v>70</v>
      </c>
      <c r="L1369">
        <v>151</v>
      </c>
      <c r="M1369" s="12">
        <v>93.124905144938523</v>
      </c>
      <c r="N1369" s="12">
        <v>6.8750948550614659</v>
      </c>
      <c r="O1369" s="9">
        <v>8.8025497040522087E-3</v>
      </c>
      <c r="P1369" s="9">
        <v>2.064046137501897E-2</v>
      </c>
      <c r="Q1369" s="9">
        <v>5.7671877371376539E-3</v>
      </c>
      <c r="R1369" s="9">
        <v>0</v>
      </c>
      <c r="S1369" s="9">
        <v>1.0623766884200941E-2</v>
      </c>
      <c r="T1369" s="9">
        <v>2.2916982850204888E-2</v>
      </c>
    </row>
    <row r="1370" spans="1:20" x14ac:dyDescent="0.25">
      <c r="A1370">
        <v>27109</v>
      </c>
      <c r="B1370" t="s">
        <v>2624</v>
      </c>
      <c r="D1370" t="s">
        <v>1049</v>
      </c>
      <c r="E1370">
        <v>151685</v>
      </c>
      <c r="F1370">
        <v>128436</v>
      </c>
      <c r="G1370">
        <v>8584</v>
      </c>
      <c r="H1370">
        <v>422</v>
      </c>
      <c r="I1370">
        <v>8812</v>
      </c>
      <c r="J1370">
        <v>20</v>
      </c>
      <c r="K1370">
        <v>1551</v>
      </c>
      <c r="L1370">
        <v>3860</v>
      </c>
      <c r="M1370" s="12">
        <v>84.672841744404522</v>
      </c>
      <c r="N1370" s="12">
        <v>15.327158255595478</v>
      </c>
      <c r="O1370" s="9">
        <v>5.6590961532122494E-2</v>
      </c>
      <c r="P1370" s="9">
        <v>2.7820812868774103E-3</v>
      </c>
      <c r="Q1370" s="9">
        <v>5.8094076540198436E-2</v>
      </c>
      <c r="R1370" s="9">
        <v>1.3185219369087254E-4</v>
      </c>
      <c r="S1370" s="9">
        <v>1.0225137620727165E-2</v>
      </c>
      <c r="T1370" s="9">
        <v>2.5447473382338399E-2</v>
      </c>
    </row>
    <row r="1371" spans="1:20" x14ac:dyDescent="0.25">
      <c r="A1371">
        <v>27111</v>
      </c>
      <c r="B1371" t="s">
        <v>2625</v>
      </c>
      <c r="D1371" t="s">
        <v>1049</v>
      </c>
      <c r="E1371">
        <v>57790</v>
      </c>
      <c r="F1371">
        <v>55043</v>
      </c>
      <c r="G1371">
        <v>835</v>
      </c>
      <c r="H1371">
        <v>226</v>
      </c>
      <c r="I1371">
        <v>363</v>
      </c>
      <c r="J1371">
        <v>6</v>
      </c>
      <c r="K1371">
        <v>513</v>
      </c>
      <c r="L1371">
        <v>804</v>
      </c>
      <c r="M1371" s="12">
        <v>95.24658245371171</v>
      </c>
      <c r="N1371" s="12">
        <v>4.7534175462882855</v>
      </c>
      <c r="O1371" s="9">
        <v>1.4448866585914518E-2</v>
      </c>
      <c r="P1371" s="9">
        <v>3.9107111957086002E-3</v>
      </c>
      <c r="Q1371" s="9">
        <v>6.2813635577089466E-3</v>
      </c>
      <c r="R1371" s="9">
        <v>1.0382419103651151E-4</v>
      </c>
      <c r="S1371" s="9">
        <v>8.8769683336217334E-3</v>
      </c>
      <c r="T1371" s="9">
        <v>1.3912441598892543E-2</v>
      </c>
    </row>
    <row r="1372" spans="1:20" x14ac:dyDescent="0.25">
      <c r="A1372">
        <v>27113</v>
      </c>
      <c r="B1372" t="s">
        <v>2626</v>
      </c>
      <c r="D1372" t="s">
        <v>1049</v>
      </c>
      <c r="E1372">
        <v>14197</v>
      </c>
      <c r="F1372">
        <v>13339</v>
      </c>
      <c r="G1372">
        <v>223</v>
      </c>
      <c r="H1372">
        <v>237</v>
      </c>
      <c r="I1372">
        <v>129</v>
      </c>
      <c r="J1372">
        <v>2</v>
      </c>
      <c r="K1372">
        <v>38</v>
      </c>
      <c r="L1372">
        <v>229</v>
      </c>
      <c r="M1372" s="12">
        <v>93.956469676692251</v>
      </c>
      <c r="N1372" s="12">
        <v>6.0435303233077411</v>
      </c>
      <c r="O1372" s="9">
        <v>1.5707543847291682E-2</v>
      </c>
      <c r="P1372" s="9">
        <v>1.6693667676269633E-2</v>
      </c>
      <c r="Q1372" s="9">
        <v>9.0864267098682821E-3</v>
      </c>
      <c r="R1372" s="9">
        <v>1.4087483271113616E-4</v>
      </c>
      <c r="S1372" s="9">
        <v>2.6766218215115867E-3</v>
      </c>
      <c r="T1372" s="9">
        <v>1.6130168345425088E-2</v>
      </c>
    </row>
    <row r="1373" spans="1:20" x14ac:dyDescent="0.25">
      <c r="A1373">
        <v>27115</v>
      </c>
      <c r="B1373" t="s">
        <v>2627</v>
      </c>
      <c r="D1373" t="s">
        <v>1049</v>
      </c>
      <c r="E1373">
        <v>29057</v>
      </c>
      <c r="F1373">
        <v>26555</v>
      </c>
      <c r="G1373">
        <v>623</v>
      </c>
      <c r="H1373">
        <v>706</v>
      </c>
      <c r="I1373">
        <v>151</v>
      </c>
      <c r="J1373">
        <v>27</v>
      </c>
      <c r="K1373">
        <v>156</v>
      </c>
      <c r="L1373">
        <v>839</v>
      </c>
      <c r="M1373" s="12">
        <v>91.389338197336272</v>
      </c>
      <c r="N1373" s="12">
        <v>8.6106618026637296</v>
      </c>
      <c r="O1373" s="9">
        <v>2.1440616718862923E-2</v>
      </c>
      <c r="P1373" s="9">
        <v>2.4297071273703411E-2</v>
      </c>
      <c r="Q1373" s="9">
        <v>5.196682382902571E-3</v>
      </c>
      <c r="R1373" s="9">
        <v>9.2920810820112194E-4</v>
      </c>
      <c r="S1373" s="9">
        <v>5.3687579584953708E-3</v>
      </c>
      <c r="T1373" s="9">
        <v>2.88742815844719E-2</v>
      </c>
    </row>
    <row r="1374" spans="1:20" x14ac:dyDescent="0.25">
      <c r="A1374">
        <v>27117</v>
      </c>
      <c r="B1374" t="s">
        <v>2628</v>
      </c>
      <c r="D1374" t="s">
        <v>1049</v>
      </c>
      <c r="E1374">
        <v>9229</v>
      </c>
      <c r="F1374">
        <v>8545</v>
      </c>
      <c r="G1374">
        <v>124</v>
      </c>
      <c r="H1374">
        <v>96</v>
      </c>
      <c r="I1374">
        <v>87</v>
      </c>
      <c r="J1374">
        <v>0</v>
      </c>
      <c r="K1374">
        <v>132</v>
      </c>
      <c r="L1374">
        <v>245</v>
      </c>
      <c r="M1374" s="12">
        <v>92.588579477733234</v>
      </c>
      <c r="N1374" s="12">
        <v>7.4114205222667682</v>
      </c>
      <c r="O1374" s="9">
        <v>1.3435908549138585E-2</v>
      </c>
      <c r="P1374" s="9">
        <v>1.0401993715462131E-2</v>
      </c>
      <c r="Q1374" s="9">
        <v>9.4268068046375556E-3</v>
      </c>
      <c r="R1374" s="9">
        <v>0</v>
      </c>
      <c r="S1374" s="9">
        <v>1.4302741358760428E-2</v>
      </c>
      <c r="T1374" s="9">
        <v>2.6546754794668979E-2</v>
      </c>
    </row>
    <row r="1375" spans="1:20" x14ac:dyDescent="0.25">
      <c r="A1375">
        <v>27119</v>
      </c>
      <c r="B1375" t="s">
        <v>2629</v>
      </c>
      <c r="D1375" t="s">
        <v>1049</v>
      </c>
      <c r="E1375">
        <v>31564</v>
      </c>
      <c r="F1375">
        <v>29261</v>
      </c>
      <c r="G1375">
        <v>566</v>
      </c>
      <c r="H1375">
        <v>392</v>
      </c>
      <c r="I1375">
        <v>261</v>
      </c>
      <c r="J1375">
        <v>19</v>
      </c>
      <c r="K1375">
        <v>303</v>
      </c>
      <c r="L1375">
        <v>762</v>
      </c>
      <c r="M1375" s="12">
        <v>92.703713090863005</v>
      </c>
      <c r="N1375" s="12">
        <v>7.2962869091369909</v>
      </c>
      <c r="O1375" s="9">
        <v>1.7931821061969333E-2</v>
      </c>
      <c r="P1375" s="9">
        <v>1.2419211760233176E-2</v>
      </c>
      <c r="Q1375" s="9">
        <v>8.2689139526042326E-3</v>
      </c>
      <c r="R1375" s="9">
        <v>6.0195159041946525E-4</v>
      </c>
      <c r="S1375" s="9">
        <v>9.5995437840577878E-3</v>
      </c>
      <c r="T1375" s="9">
        <v>2.414142694208592E-2</v>
      </c>
    </row>
    <row r="1376" spans="1:20" x14ac:dyDescent="0.25">
      <c r="A1376">
        <v>27121</v>
      </c>
      <c r="B1376" t="s">
        <v>2630</v>
      </c>
      <c r="D1376" t="s">
        <v>1049</v>
      </c>
      <c r="E1376">
        <v>10932</v>
      </c>
      <c r="F1376">
        <v>10612</v>
      </c>
      <c r="G1376">
        <v>51</v>
      </c>
      <c r="H1376">
        <v>37</v>
      </c>
      <c r="I1376">
        <v>45</v>
      </c>
      <c r="J1376">
        <v>0</v>
      </c>
      <c r="K1376">
        <v>73</v>
      </c>
      <c r="L1376">
        <v>114</v>
      </c>
      <c r="M1376" s="12">
        <v>97.072813757775336</v>
      </c>
      <c r="N1376" s="12">
        <v>2.9271862422246615</v>
      </c>
      <c r="O1376" s="9">
        <v>4.6652030735455539E-3</v>
      </c>
      <c r="P1376" s="9">
        <v>3.384559092572265E-3</v>
      </c>
      <c r="Q1376" s="9">
        <v>4.1163556531284302E-3</v>
      </c>
      <c r="R1376" s="9">
        <v>0</v>
      </c>
      <c r="S1376" s="9">
        <v>6.6776436150750088E-3</v>
      </c>
      <c r="T1376" s="9">
        <v>1.0428100987925357E-2</v>
      </c>
    </row>
    <row r="1377" spans="1:20" x14ac:dyDescent="0.25">
      <c r="A1377">
        <v>27123</v>
      </c>
      <c r="B1377" t="s">
        <v>2631</v>
      </c>
      <c r="D1377" t="s">
        <v>1049</v>
      </c>
      <c r="E1377">
        <v>537893</v>
      </c>
      <c r="F1377">
        <v>362213</v>
      </c>
      <c r="G1377">
        <v>61773</v>
      </c>
      <c r="H1377">
        <v>3619</v>
      </c>
      <c r="I1377">
        <v>75542</v>
      </c>
      <c r="J1377">
        <v>171</v>
      </c>
      <c r="K1377">
        <v>11471</v>
      </c>
      <c r="L1377">
        <v>23104</v>
      </c>
      <c r="M1377" s="12">
        <v>67.33922917755018</v>
      </c>
      <c r="N1377" s="12">
        <v>32.66077082244982</v>
      </c>
      <c r="O1377" s="9">
        <v>0.11484254303365167</v>
      </c>
      <c r="P1377" s="9">
        <v>6.728103916578204E-3</v>
      </c>
      <c r="Q1377" s="9">
        <v>0.1404405708942113</v>
      </c>
      <c r="R1377" s="9">
        <v>3.1790709304638654E-4</v>
      </c>
      <c r="S1377" s="9">
        <v>2.1325802715409941E-2</v>
      </c>
      <c r="T1377" s="9">
        <v>4.2952780571600672E-2</v>
      </c>
    </row>
    <row r="1378" spans="1:20" x14ac:dyDescent="0.25">
      <c r="A1378">
        <v>27125</v>
      </c>
      <c r="B1378" t="s">
        <v>2632</v>
      </c>
      <c r="D1378" t="s">
        <v>1049</v>
      </c>
      <c r="E1378">
        <v>4017</v>
      </c>
      <c r="F1378">
        <v>3821</v>
      </c>
      <c r="G1378">
        <v>17</v>
      </c>
      <c r="H1378">
        <v>60</v>
      </c>
      <c r="I1378">
        <v>18</v>
      </c>
      <c r="J1378">
        <v>0</v>
      </c>
      <c r="K1378">
        <v>26</v>
      </c>
      <c r="L1378">
        <v>75</v>
      </c>
      <c r="M1378" s="12">
        <v>95.120736868309692</v>
      </c>
      <c r="N1378" s="12">
        <v>4.8792631316903163</v>
      </c>
      <c r="O1378" s="9">
        <v>4.2320139407518052E-3</v>
      </c>
      <c r="P1378" s="9">
        <v>1.4936519790888723E-2</v>
      </c>
      <c r="Q1378" s="9">
        <v>4.4809559372666168E-3</v>
      </c>
      <c r="R1378" s="9">
        <v>0</v>
      </c>
      <c r="S1378" s="9">
        <v>6.4724919093851136E-3</v>
      </c>
      <c r="T1378" s="9">
        <v>1.8670649738610903E-2</v>
      </c>
    </row>
    <row r="1379" spans="1:20" x14ac:dyDescent="0.25">
      <c r="A1379">
        <v>27127</v>
      </c>
      <c r="B1379" t="s">
        <v>2633</v>
      </c>
      <c r="D1379" t="s">
        <v>1049</v>
      </c>
      <c r="E1379">
        <v>15430</v>
      </c>
      <c r="F1379">
        <v>13700</v>
      </c>
      <c r="G1379">
        <v>119</v>
      </c>
      <c r="H1379">
        <v>741</v>
      </c>
      <c r="I1379">
        <v>457</v>
      </c>
      <c r="J1379">
        <v>0</v>
      </c>
      <c r="K1379">
        <v>243</v>
      </c>
      <c r="L1379">
        <v>170</v>
      </c>
      <c r="M1379" s="12">
        <v>88.788075178224233</v>
      </c>
      <c r="N1379" s="12">
        <v>11.21192482177576</v>
      </c>
      <c r="O1379" s="9">
        <v>7.712248865845755E-3</v>
      </c>
      <c r="P1379" s="9">
        <v>4.8023331173039537E-2</v>
      </c>
      <c r="Q1379" s="9">
        <v>2.9617627997407647E-2</v>
      </c>
      <c r="R1379" s="9">
        <v>0</v>
      </c>
      <c r="S1379" s="9">
        <v>1.5748541801685029E-2</v>
      </c>
      <c r="T1379" s="9">
        <v>1.1017498379779649E-2</v>
      </c>
    </row>
    <row r="1380" spans="1:20" x14ac:dyDescent="0.25">
      <c r="A1380">
        <v>27129</v>
      </c>
      <c r="B1380" t="s">
        <v>2634</v>
      </c>
      <c r="D1380" t="s">
        <v>1049</v>
      </c>
      <c r="E1380">
        <v>14798</v>
      </c>
      <c r="F1380">
        <v>13585</v>
      </c>
      <c r="G1380">
        <v>74</v>
      </c>
      <c r="H1380">
        <v>188</v>
      </c>
      <c r="I1380">
        <v>74</v>
      </c>
      <c r="J1380">
        <v>0</v>
      </c>
      <c r="K1380">
        <v>692</v>
      </c>
      <c r="L1380">
        <v>185</v>
      </c>
      <c r="M1380" s="12">
        <v>91.802946344100562</v>
      </c>
      <c r="N1380" s="12">
        <v>8.1970536558994453</v>
      </c>
      <c r="O1380" s="9">
        <v>5.0006757669955396E-3</v>
      </c>
      <c r="P1380" s="9">
        <v>1.2704419516150832E-2</v>
      </c>
      <c r="Q1380" s="9">
        <v>5.0006757669955396E-3</v>
      </c>
      <c r="R1380" s="9">
        <v>0</v>
      </c>
      <c r="S1380" s="9">
        <v>4.6763076091363695E-2</v>
      </c>
      <c r="T1380" s="9">
        <v>1.2501689417488851E-2</v>
      </c>
    </row>
    <row r="1381" spans="1:20" x14ac:dyDescent="0.25">
      <c r="A1381">
        <v>27131</v>
      </c>
      <c r="B1381" t="s">
        <v>2635</v>
      </c>
      <c r="D1381" t="s">
        <v>1049</v>
      </c>
      <c r="E1381">
        <v>65251</v>
      </c>
      <c r="F1381">
        <v>57383</v>
      </c>
      <c r="G1381">
        <v>3076</v>
      </c>
      <c r="H1381">
        <v>253</v>
      </c>
      <c r="I1381">
        <v>1435</v>
      </c>
      <c r="J1381">
        <v>27</v>
      </c>
      <c r="K1381">
        <v>1877</v>
      </c>
      <c r="L1381">
        <v>1200</v>
      </c>
      <c r="M1381" s="12">
        <v>87.941947249850571</v>
      </c>
      <c r="N1381" s="12">
        <v>12.058052750149423</v>
      </c>
      <c r="O1381" s="9">
        <v>4.714103998406155E-2</v>
      </c>
      <c r="P1381" s="9">
        <v>3.8773352132534366E-3</v>
      </c>
      <c r="Q1381" s="9">
        <v>2.1992000122603484E-2</v>
      </c>
      <c r="R1381" s="9">
        <v>4.1378676188870666E-4</v>
      </c>
      <c r="S1381" s="9">
        <v>2.8765842669077869E-2</v>
      </c>
      <c r="T1381" s="9">
        <v>1.8390522750609185E-2</v>
      </c>
    </row>
    <row r="1382" spans="1:20" x14ac:dyDescent="0.25">
      <c r="A1382">
        <v>27133</v>
      </c>
      <c r="B1382" t="s">
        <v>2636</v>
      </c>
      <c r="D1382" t="s">
        <v>1049</v>
      </c>
      <c r="E1382">
        <v>9433</v>
      </c>
      <c r="F1382">
        <v>9084</v>
      </c>
      <c r="G1382">
        <v>95</v>
      </c>
      <c r="H1382">
        <v>66</v>
      </c>
      <c r="I1382">
        <v>94</v>
      </c>
      <c r="J1382">
        <v>0</v>
      </c>
      <c r="K1382">
        <v>42</v>
      </c>
      <c r="L1382">
        <v>52</v>
      </c>
      <c r="M1382" s="12">
        <v>96.300222622707523</v>
      </c>
      <c r="N1382" s="12">
        <v>3.699777377292484</v>
      </c>
      <c r="O1382" s="9">
        <v>1.0071027244778968E-2</v>
      </c>
      <c r="P1382" s="9">
        <v>6.9967136647938093E-3</v>
      </c>
      <c r="Q1382" s="9">
        <v>9.9650164316760301E-3</v>
      </c>
      <c r="R1382" s="9">
        <v>0</v>
      </c>
      <c r="S1382" s="9">
        <v>4.4524541503233326E-3</v>
      </c>
      <c r="T1382" s="9">
        <v>5.5125622813526976E-3</v>
      </c>
    </row>
    <row r="1383" spans="1:20" x14ac:dyDescent="0.25">
      <c r="A1383">
        <v>27135</v>
      </c>
      <c r="B1383" t="s">
        <v>2637</v>
      </c>
      <c r="D1383" t="s">
        <v>1049</v>
      </c>
      <c r="E1383">
        <v>15537</v>
      </c>
      <c r="F1383">
        <v>14457</v>
      </c>
      <c r="G1383">
        <v>135</v>
      </c>
      <c r="H1383">
        <v>184</v>
      </c>
      <c r="I1383">
        <v>415</v>
      </c>
      <c r="J1383">
        <v>3</v>
      </c>
      <c r="K1383">
        <v>24</v>
      </c>
      <c r="L1383">
        <v>319</v>
      </c>
      <c r="M1383" s="12">
        <v>93.048851129561697</v>
      </c>
      <c r="N1383" s="12">
        <v>6.9511488704383089</v>
      </c>
      <c r="O1383" s="9">
        <v>8.6889360880478862E-3</v>
      </c>
      <c r="P1383" s="9">
        <v>1.1842698075561563E-2</v>
      </c>
      <c r="Q1383" s="9">
        <v>2.6710433159554611E-2</v>
      </c>
      <c r="R1383" s="9">
        <v>1.9308746862328635E-4</v>
      </c>
      <c r="S1383" s="9">
        <v>1.5446997489862908E-3</v>
      </c>
      <c r="T1383" s="9">
        <v>2.0531634163609449E-2</v>
      </c>
    </row>
    <row r="1384" spans="1:20" x14ac:dyDescent="0.25">
      <c r="A1384">
        <v>27137</v>
      </c>
      <c r="B1384" t="s">
        <v>2638</v>
      </c>
      <c r="D1384" t="s">
        <v>1049</v>
      </c>
      <c r="E1384">
        <v>200294</v>
      </c>
      <c r="F1384">
        <v>185083</v>
      </c>
      <c r="G1384">
        <v>3199</v>
      </c>
      <c r="H1384">
        <v>3691</v>
      </c>
      <c r="I1384">
        <v>2204</v>
      </c>
      <c r="J1384">
        <v>79</v>
      </c>
      <c r="K1384">
        <v>602</v>
      </c>
      <c r="L1384">
        <v>5436</v>
      </c>
      <c r="M1384" s="12">
        <v>92.405663674398625</v>
      </c>
      <c r="N1384" s="12">
        <v>7.5943363256013656</v>
      </c>
      <c r="O1384" s="9">
        <v>1.5971521862861594E-2</v>
      </c>
      <c r="P1384" s="9">
        <v>1.8427910970872818E-2</v>
      </c>
      <c r="Q1384" s="9">
        <v>1.10038243781641E-2</v>
      </c>
      <c r="R1384" s="9">
        <v>3.9442020230261518E-4</v>
      </c>
      <c r="S1384" s="9">
        <v>3.0055817947617003E-3</v>
      </c>
      <c r="T1384" s="9">
        <v>2.7140104047050834E-2</v>
      </c>
    </row>
    <row r="1385" spans="1:20" x14ac:dyDescent="0.25">
      <c r="A1385">
        <v>27139</v>
      </c>
      <c r="B1385" t="s">
        <v>2639</v>
      </c>
      <c r="D1385" t="s">
        <v>1049</v>
      </c>
      <c r="E1385">
        <v>141463</v>
      </c>
      <c r="F1385">
        <v>119466</v>
      </c>
      <c r="G1385">
        <v>4921</v>
      </c>
      <c r="H1385">
        <v>1144</v>
      </c>
      <c r="I1385">
        <v>8490</v>
      </c>
      <c r="J1385">
        <v>130</v>
      </c>
      <c r="K1385">
        <v>3393</v>
      </c>
      <c r="L1385">
        <v>3919</v>
      </c>
      <c r="M1385" s="12">
        <v>84.450350975166657</v>
      </c>
      <c r="N1385" s="12">
        <v>15.549649024833348</v>
      </c>
      <c r="O1385" s="9">
        <v>3.4786481270720968E-2</v>
      </c>
      <c r="P1385" s="9">
        <v>8.0869202547662646E-3</v>
      </c>
      <c r="Q1385" s="9">
        <v>6.0015693149445437E-2</v>
      </c>
      <c r="R1385" s="9">
        <v>9.1896821076889359E-4</v>
      </c>
      <c r="S1385" s="9">
        <v>2.3985070301068123E-2</v>
      </c>
      <c r="T1385" s="9">
        <v>2.7703357061563801E-2</v>
      </c>
    </row>
    <row r="1386" spans="1:20" x14ac:dyDescent="0.25">
      <c r="A1386">
        <v>27141</v>
      </c>
      <c r="B1386" t="s">
        <v>2640</v>
      </c>
      <c r="D1386" t="s">
        <v>1049</v>
      </c>
      <c r="E1386">
        <v>92024</v>
      </c>
      <c r="F1386">
        <v>85624</v>
      </c>
      <c r="G1386">
        <v>2099</v>
      </c>
      <c r="H1386">
        <v>465</v>
      </c>
      <c r="I1386">
        <v>1053</v>
      </c>
      <c r="J1386">
        <v>11</v>
      </c>
      <c r="K1386">
        <v>889</v>
      </c>
      <c r="L1386">
        <v>1883</v>
      </c>
      <c r="M1386" s="12">
        <v>93.045292532382859</v>
      </c>
      <c r="N1386" s="12">
        <v>6.9547074676171441</v>
      </c>
      <c r="O1386" s="9">
        <v>2.2809267147700599E-2</v>
      </c>
      <c r="P1386" s="9">
        <v>5.0530296444405804E-3</v>
      </c>
      <c r="Q1386" s="9">
        <v>1.1442667130313831E-2</v>
      </c>
      <c r="R1386" s="9">
        <v>1.1953403459966966E-4</v>
      </c>
      <c r="S1386" s="9">
        <v>9.6605233417369381E-3</v>
      </c>
      <c r="T1386" s="9">
        <v>2.0462053377379812E-2</v>
      </c>
    </row>
    <row r="1387" spans="1:20" x14ac:dyDescent="0.25">
      <c r="A1387">
        <v>27143</v>
      </c>
      <c r="B1387" t="s">
        <v>2641</v>
      </c>
      <c r="D1387" t="s">
        <v>1049</v>
      </c>
      <c r="E1387">
        <v>14888</v>
      </c>
      <c r="F1387">
        <v>14424</v>
      </c>
      <c r="G1387">
        <v>92</v>
      </c>
      <c r="H1387">
        <v>26</v>
      </c>
      <c r="I1387">
        <v>97</v>
      </c>
      <c r="J1387">
        <v>4</v>
      </c>
      <c r="K1387">
        <v>105</v>
      </c>
      <c r="L1387">
        <v>140</v>
      </c>
      <c r="M1387" s="12">
        <v>96.883396023643201</v>
      </c>
      <c r="N1387" s="12">
        <v>3.1166039763567976</v>
      </c>
      <c r="O1387" s="9">
        <v>6.1794734013970983E-3</v>
      </c>
      <c r="P1387" s="9">
        <v>1.7463729177861365E-3</v>
      </c>
      <c r="Q1387" s="9">
        <v>6.5153143471252013E-3</v>
      </c>
      <c r="R1387" s="9">
        <v>2.6867275658248256E-4</v>
      </c>
      <c r="S1387" s="9">
        <v>7.0526598602901665E-3</v>
      </c>
      <c r="T1387" s="9">
        <v>9.4035464803868887E-3</v>
      </c>
    </row>
    <row r="1388" spans="1:20" x14ac:dyDescent="0.25">
      <c r="A1388">
        <v>27145</v>
      </c>
      <c r="B1388" t="s">
        <v>2642</v>
      </c>
      <c r="D1388" t="s">
        <v>1049</v>
      </c>
      <c r="E1388">
        <v>155300</v>
      </c>
      <c r="F1388">
        <v>138964</v>
      </c>
      <c r="G1388">
        <v>7881</v>
      </c>
      <c r="H1388">
        <v>518</v>
      </c>
      <c r="I1388">
        <v>3339</v>
      </c>
      <c r="J1388">
        <v>33</v>
      </c>
      <c r="K1388">
        <v>2061</v>
      </c>
      <c r="L1388">
        <v>2504</v>
      </c>
      <c r="M1388" s="12">
        <v>89.481004507405032</v>
      </c>
      <c r="N1388" s="12">
        <v>10.518995492594978</v>
      </c>
      <c r="O1388" s="9">
        <v>5.0746941403734709E-2</v>
      </c>
      <c r="P1388" s="9">
        <v>3.3354797166773986E-3</v>
      </c>
      <c r="Q1388" s="9">
        <v>2.1500321957501609E-2</v>
      </c>
      <c r="R1388" s="9">
        <v>2.1249195106245975E-4</v>
      </c>
      <c r="S1388" s="9">
        <v>1.3271088216355441E-2</v>
      </c>
      <c r="T1388" s="9">
        <v>1.6123631680618158E-2</v>
      </c>
    </row>
    <row r="1389" spans="1:20" x14ac:dyDescent="0.25">
      <c r="A1389">
        <v>27147</v>
      </c>
      <c r="B1389" t="s">
        <v>2643</v>
      </c>
      <c r="D1389" t="s">
        <v>1049</v>
      </c>
      <c r="E1389">
        <v>36612</v>
      </c>
      <c r="F1389">
        <v>33268</v>
      </c>
      <c r="G1389">
        <v>1196</v>
      </c>
      <c r="H1389">
        <v>70</v>
      </c>
      <c r="I1389">
        <v>445</v>
      </c>
      <c r="J1389">
        <v>7</v>
      </c>
      <c r="K1389">
        <v>1220</v>
      </c>
      <c r="L1389">
        <v>406</v>
      </c>
      <c r="M1389" s="12">
        <v>90.866382606795582</v>
      </c>
      <c r="N1389" s="12">
        <v>9.133617393204414</v>
      </c>
      <c r="O1389" s="9">
        <v>3.2666885174259808E-2</v>
      </c>
      <c r="P1389" s="9">
        <v>1.9119414399650387E-3</v>
      </c>
      <c r="Q1389" s="9">
        <v>1.2154484868349176E-2</v>
      </c>
      <c r="R1389" s="9">
        <v>1.9119414399650387E-4</v>
      </c>
      <c r="S1389" s="9">
        <v>3.3322407953676393E-2</v>
      </c>
      <c r="T1389" s="9">
        <v>1.1089260351797225E-2</v>
      </c>
    </row>
    <row r="1390" spans="1:20" x14ac:dyDescent="0.25">
      <c r="A1390">
        <v>27149</v>
      </c>
      <c r="B1390" t="s">
        <v>2644</v>
      </c>
      <c r="D1390" t="s">
        <v>1049</v>
      </c>
      <c r="E1390">
        <v>9759</v>
      </c>
      <c r="F1390">
        <v>9091</v>
      </c>
      <c r="G1390">
        <v>98</v>
      </c>
      <c r="H1390">
        <v>212</v>
      </c>
      <c r="I1390">
        <v>182</v>
      </c>
      <c r="J1390">
        <v>26</v>
      </c>
      <c r="K1390">
        <v>28</v>
      </c>
      <c r="L1390">
        <v>122</v>
      </c>
      <c r="M1390" s="12">
        <v>93.155036376677941</v>
      </c>
      <c r="N1390" s="12">
        <v>6.8449636233220614</v>
      </c>
      <c r="O1390" s="9">
        <v>1.0042012501280869E-2</v>
      </c>
      <c r="P1390" s="9">
        <v>2.1723537247668817E-2</v>
      </c>
      <c r="Q1390" s="9">
        <v>1.8649451788093043E-2</v>
      </c>
      <c r="R1390" s="9">
        <v>2.6642073982990062E-3</v>
      </c>
      <c r="S1390" s="9">
        <v>2.8691464289373912E-3</v>
      </c>
      <c r="T1390" s="9">
        <v>1.250128086894149E-2</v>
      </c>
    </row>
    <row r="1391" spans="1:20" x14ac:dyDescent="0.25">
      <c r="A1391">
        <v>27151</v>
      </c>
      <c r="B1391" t="s">
        <v>2645</v>
      </c>
      <c r="D1391" t="s">
        <v>1049</v>
      </c>
      <c r="E1391">
        <v>9448</v>
      </c>
      <c r="F1391">
        <v>8970</v>
      </c>
      <c r="G1391">
        <v>214</v>
      </c>
      <c r="H1391">
        <v>1</v>
      </c>
      <c r="I1391">
        <v>27</v>
      </c>
      <c r="J1391">
        <v>12</v>
      </c>
      <c r="K1391">
        <v>178</v>
      </c>
      <c r="L1391">
        <v>46</v>
      </c>
      <c r="M1391" s="12">
        <v>94.940728196443686</v>
      </c>
      <c r="N1391" s="12">
        <v>5.0592718035563085</v>
      </c>
      <c r="O1391" s="9">
        <v>2.2650296359017781E-2</v>
      </c>
      <c r="P1391" s="9">
        <v>1.0584250635055038E-4</v>
      </c>
      <c r="Q1391" s="9">
        <v>2.8577476714648602E-3</v>
      </c>
      <c r="R1391" s="9">
        <v>1.2701100762066045E-3</v>
      </c>
      <c r="S1391" s="9">
        <v>1.8839966130397966E-2</v>
      </c>
      <c r="T1391" s="9">
        <v>4.8687552921253176E-3</v>
      </c>
    </row>
    <row r="1392" spans="1:20" x14ac:dyDescent="0.25">
      <c r="A1392">
        <v>27153</v>
      </c>
      <c r="B1392" t="s">
        <v>2646</v>
      </c>
      <c r="D1392" t="s">
        <v>1049</v>
      </c>
      <c r="E1392">
        <v>24423</v>
      </c>
      <c r="F1392">
        <v>23300</v>
      </c>
      <c r="G1392">
        <v>99</v>
      </c>
      <c r="H1392">
        <v>138</v>
      </c>
      <c r="I1392">
        <v>104</v>
      </c>
      <c r="J1392">
        <v>0</v>
      </c>
      <c r="K1392">
        <v>284</v>
      </c>
      <c r="L1392">
        <v>498</v>
      </c>
      <c r="M1392" s="12">
        <v>95.401875281496956</v>
      </c>
      <c r="N1392" s="12">
        <v>4.5981247185030503</v>
      </c>
      <c r="O1392" s="9">
        <v>4.0535560741923595E-3</v>
      </c>
      <c r="P1392" s="9">
        <v>5.6504114973590465E-3</v>
      </c>
      <c r="Q1392" s="9">
        <v>4.258281128444499E-3</v>
      </c>
      <c r="R1392" s="9">
        <v>0</v>
      </c>
      <c r="S1392" s="9">
        <v>1.1628383081521516E-2</v>
      </c>
      <c r="T1392" s="9">
        <v>2.0390615403513081E-2</v>
      </c>
    </row>
    <row r="1393" spans="1:20" x14ac:dyDescent="0.25">
      <c r="A1393">
        <v>27155</v>
      </c>
      <c r="B1393" t="s">
        <v>2647</v>
      </c>
      <c r="D1393" t="s">
        <v>1049</v>
      </c>
      <c r="E1393">
        <v>3357</v>
      </c>
      <c r="F1393">
        <v>3111</v>
      </c>
      <c r="G1393">
        <v>21</v>
      </c>
      <c r="H1393">
        <v>134</v>
      </c>
      <c r="I1393">
        <v>11</v>
      </c>
      <c r="J1393">
        <v>0</v>
      </c>
      <c r="K1393">
        <v>11</v>
      </c>
      <c r="L1393">
        <v>69</v>
      </c>
      <c r="M1393" s="12">
        <v>92.672028596961582</v>
      </c>
      <c r="N1393" s="12">
        <v>7.3279714030384273</v>
      </c>
      <c r="O1393" s="9">
        <v>6.2555853440571943E-3</v>
      </c>
      <c r="P1393" s="9">
        <v>3.9916592195412569E-2</v>
      </c>
      <c r="Q1393" s="9">
        <v>3.2767351802204347E-3</v>
      </c>
      <c r="R1393" s="9">
        <v>0</v>
      </c>
      <c r="S1393" s="9">
        <v>3.2767351802204347E-3</v>
      </c>
      <c r="T1393" s="9">
        <v>2.0554066130473638E-2</v>
      </c>
    </row>
    <row r="1394" spans="1:20" x14ac:dyDescent="0.25">
      <c r="A1394">
        <v>27157</v>
      </c>
      <c r="B1394" t="s">
        <v>2648</v>
      </c>
      <c r="D1394" t="s">
        <v>1049</v>
      </c>
      <c r="E1394">
        <v>21490</v>
      </c>
      <c r="F1394">
        <v>20905</v>
      </c>
      <c r="G1394">
        <v>87</v>
      </c>
      <c r="H1394">
        <v>35</v>
      </c>
      <c r="I1394">
        <v>81</v>
      </c>
      <c r="J1394">
        <v>0</v>
      </c>
      <c r="K1394">
        <v>61</v>
      </c>
      <c r="L1394">
        <v>321</v>
      </c>
      <c r="M1394" s="12">
        <v>97.277803629595155</v>
      </c>
      <c r="N1394" s="12">
        <v>2.7221963704048395</v>
      </c>
      <c r="O1394" s="9">
        <v>4.0483946021405304E-3</v>
      </c>
      <c r="P1394" s="9">
        <v>1.6286644951140066E-3</v>
      </c>
      <c r="Q1394" s="9">
        <v>3.7691949744067007E-3</v>
      </c>
      <c r="R1394" s="9">
        <v>0</v>
      </c>
      <c r="S1394" s="9">
        <v>2.8385295486272684E-3</v>
      </c>
      <c r="T1394" s="9">
        <v>1.4937180083759887E-2</v>
      </c>
    </row>
    <row r="1395" spans="1:20" x14ac:dyDescent="0.25">
      <c r="A1395">
        <v>27159</v>
      </c>
      <c r="B1395" t="s">
        <v>2649</v>
      </c>
      <c r="D1395" t="s">
        <v>1049</v>
      </c>
      <c r="E1395">
        <v>13626</v>
      </c>
      <c r="F1395">
        <v>13118</v>
      </c>
      <c r="G1395">
        <v>154</v>
      </c>
      <c r="H1395">
        <v>108</v>
      </c>
      <c r="I1395">
        <v>53</v>
      </c>
      <c r="J1395">
        <v>0</v>
      </c>
      <c r="K1395">
        <v>27</v>
      </c>
      <c r="L1395">
        <v>166</v>
      </c>
      <c r="M1395" s="12">
        <v>96.271833259944231</v>
      </c>
      <c r="N1395" s="12">
        <v>3.7281667400557756</v>
      </c>
      <c r="O1395" s="9">
        <v>1.1301922794657273E-2</v>
      </c>
      <c r="P1395" s="9">
        <v>7.9260237780713338E-3</v>
      </c>
      <c r="Q1395" s="9">
        <v>3.8896227799794509E-3</v>
      </c>
      <c r="R1395" s="9">
        <v>0</v>
      </c>
      <c r="S1395" s="9">
        <v>1.9815059445178335E-3</v>
      </c>
      <c r="T1395" s="9">
        <v>1.2182592103331866E-2</v>
      </c>
    </row>
    <row r="1396" spans="1:20" x14ac:dyDescent="0.25">
      <c r="A1396">
        <v>27161</v>
      </c>
      <c r="B1396" t="s">
        <v>2650</v>
      </c>
      <c r="D1396" t="s">
        <v>1049</v>
      </c>
      <c r="E1396">
        <v>18898</v>
      </c>
      <c r="F1396">
        <v>17666</v>
      </c>
      <c r="G1396">
        <v>394</v>
      </c>
      <c r="H1396">
        <v>180</v>
      </c>
      <c r="I1396">
        <v>111</v>
      </c>
      <c r="J1396">
        <v>2</v>
      </c>
      <c r="K1396">
        <v>223</v>
      </c>
      <c r="L1396">
        <v>322</v>
      </c>
      <c r="M1396" s="12">
        <v>93.480791618160652</v>
      </c>
      <c r="N1396" s="12">
        <v>6.5192083818393476</v>
      </c>
      <c r="O1396" s="9">
        <v>2.0848767065297914E-2</v>
      </c>
      <c r="P1396" s="9">
        <v>9.5248174409990477E-3</v>
      </c>
      <c r="Q1396" s="9">
        <v>5.873637421949413E-3</v>
      </c>
      <c r="R1396" s="9">
        <v>1.0583130489998942E-4</v>
      </c>
      <c r="S1396" s="9">
        <v>1.180019049634882E-2</v>
      </c>
      <c r="T1396" s="9">
        <v>1.7038840088898295E-2</v>
      </c>
    </row>
    <row r="1397" spans="1:20" x14ac:dyDescent="0.25">
      <c r="A1397">
        <v>27163</v>
      </c>
      <c r="B1397" t="s">
        <v>2651</v>
      </c>
      <c r="D1397" t="s">
        <v>1049</v>
      </c>
      <c r="E1397">
        <v>250979</v>
      </c>
      <c r="F1397">
        <v>216738</v>
      </c>
      <c r="G1397">
        <v>10300</v>
      </c>
      <c r="H1397">
        <v>989</v>
      </c>
      <c r="I1397">
        <v>13454</v>
      </c>
      <c r="J1397">
        <v>153</v>
      </c>
      <c r="K1397">
        <v>1939</v>
      </c>
      <c r="L1397">
        <v>7406</v>
      </c>
      <c r="M1397" s="12">
        <v>86.357025886627966</v>
      </c>
      <c r="N1397" s="12">
        <v>13.642974113372036</v>
      </c>
      <c r="O1397" s="9">
        <v>4.1039290139812494E-2</v>
      </c>
      <c r="P1397" s="9">
        <v>3.9405687328421899E-3</v>
      </c>
      <c r="Q1397" s="9">
        <v>5.3606078596217216E-2</v>
      </c>
      <c r="R1397" s="9">
        <v>6.096127564457584E-4</v>
      </c>
      <c r="S1397" s="9">
        <v>7.7257459787472256E-3</v>
      </c>
      <c r="T1397" s="9">
        <v>2.9508444929655469E-2</v>
      </c>
    </row>
    <row r="1398" spans="1:20" x14ac:dyDescent="0.25">
      <c r="A1398">
        <v>27165</v>
      </c>
      <c r="B1398" t="s">
        <v>2652</v>
      </c>
      <c r="D1398" t="s">
        <v>1049</v>
      </c>
      <c r="E1398">
        <v>10936</v>
      </c>
      <c r="F1398">
        <v>9556</v>
      </c>
      <c r="G1398">
        <v>65</v>
      </c>
      <c r="H1398">
        <v>63</v>
      </c>
      <c r="I1398">
        <v>106</v>
      </c>
      <c r="J1398">
        <v>0</v>
      </c>
      <c r="K1398">
        <v>1015</v>
      </c>
      <c r="L1398">
        <v>131</v>
      </c>
      <c r="M1398" s="12">
        <v>87.381126554498906</v>
      </c>
      <c r="N1398" s="12">
        <v>12.618873445501096</v>
      </c>
      <c r="O1398" s="9">
        <v>5.9436722750548648E-3</v>
      </c>
      <c r="P1398" s="9">
        <v>5.760790051207023E-3</v>
      </c>
      <c r="Q1398" s="9">
        <v>9.6927578639356259E-3</v>
      </c>
      <c r="R1398" s="9">
        <v>0</v>
      </c>
      <c r="S1398" s="9">
        <v>9.2812728602779809E-2</v>
      </c>
      <c r="T1398" s="9">
        <v>1.1978785662033651E-2</v>
      </c>
    </row>
    <row r="1399" spans="1:20" x14ac:dyDescent="0.25">
      <c r="A1399">
        <v>27167</v>
      </c>
      <c r="B1399" t="s">
        <v>2653</v>
      </c>
      <c r="D1399" t="s">
        <v>1049</v>
      </c>
      <c r="E1399">
        <v>6398</v>
      </c>
      <c r="F1399">
        <v>6030</v>
      </c>
      <c r="G1399">
        <v>35</v>
      </c>
      <c r="H1399">
        <v>187</v>
      </c>
      <c r="I1399">
        <v>0</v>
      </c>
      <c r="J1399">
        <v>0</v>
      </c>
      <c r="K1399">
        <v>5</v>
      </c>
      <c r="L1399">
        <v>141</v>
      </c>
      <c r="M1399" s="12">
        <v>94.248202563301035</v>
      </c>
      <c r="N1399" s="12">
        <v>5.7517974366989684</v>
      </c>
      <c r="O1399" s="9">
        <v>5.4704595185995622E-3</v>
      </c>
      <c r="P1399" s="9">
        <v>2.9227883713660519E-2</v>
      </c>
      <c r="Q1399" s="9">
        <v>0</v>
      </c>
      <c r="R1399" s="9">
        <v>0</v>
      </c>
      <c r="S1399" s="9">
        <v>7.8149421694279466E-4</v>
      </c>
      <c r="T1399" s="9">
        <v>2.2038136917786808E-2</v>
      </c>
    </row>
    <row r="1400" spans="1:20" x14ac:dyDescent="0.25">
      <c r="A1400">
        <v>27169</v>
      </c>
      <c r="B1400" t="s">
        <v>2654</v>
      </c>
      <c r="D1400" t="s">
        <v>1049</v>
      </c>
      <c r="E1400">
        <v>50992</v>
      </c>
      <c r="F1400">
        <v>47759</v>
      </c>
      <c r="G1400">
        <v>750</v>
      </c>
      <c r="H1400">
        <v>177</v>
      </c>
      <c r="I1400">
        <v>1371</v>
      </c>
      <c r="J1400">
        <v>10</v>
      </c>
      <c r="K1400">
        <v>249</v>
      </c>
      <c r="L1400">
        <v>676</v>
      </c>
      <c r="M1400" s="12">
        <v>93.659789770944457</v>
      </c>
      <c r="N1400" s="12">
        <v>6.3402102290555389</v>
      </c>
      <c r="O1400" s="9">
        <v>1.4708189519924694E-2</v>
      </c>
      <c r="P1400" s="9">
        <v>3.4711327267022279E-3</v>
      </c>
      <c r="Q1400" s="9">
        <v>2.688657044242234E-2</v>
      </c>
      <c r="R1400" s="9">
        <v>1.9610919359899591E-4</v>
      </c>
      <c r="S1400" s="9">
        <v>4.8831189206149988E-3</v>
      </c>
      <c r="T1400" s="9">
        <v>1.3256981487292124E-2</v>
      </c>
    </row>
    <row r="1401" spans="1:20" x14ac:dyDescent="0.25">
      <c r="A1401">
        <v>27171</v>
      </c>
      <c r="B1401" t="s">
        <v>2655</v>
      </c>
      <c r="D1401" t="s">
        <v>1049</v>
      </c>
      <c r="E1401">
        <v>131130</v>
      </c>
      <c r="F1401">
        <v>124169</v>
      </c>
      <c r="G1401">
        <v>1855</v>
      </c>
      <c r="H1401">
        <v>538</v>
      </c>
      <c r="I1401">
        <v>1520</v>
      </c>
      <c r="J1401">
        <v>9</v>
      </c>
      <c r="K1401">
        <v>1154</v>
      </c>
      <c r="L1401">
        <v>1885</v>
      </c>
      <c r="M1401" s="12">
        <v>94.691527491802034</v>
      </c>
      <c r="N1401" s="12">
        <v>5.3084725081979718</v>
      </c>
      <c r="O1401" s="9">
        <v>1.4146267063219706E-2</v>
      </c>
      <c r="P1401" s="9">
        <v>4.102798749332723E-3</v>
      </c>
      <c r="Q1401" s="9">
        <v>1.1591550369861968E-2</v>
      </c>
      <c r="R1401" s="9">
        <v>6.863417982155113E-5</v>
      </c>
      <c r="S1401" s="9">
        <v>8.800427057118889E-3</v>
      </c>
      <c r="T1401" s="9">
        <v>1.4375047662624875E-2</v>
      </c>
    </row>
    <row r="1402" spans="1:20" x14ac:dyDescent="0.25">
      <c r="A1402">
        <v>27173</v>
      </c>
      <c r="B1402" t="s">
        <v>2656</v>
      </c>
      <c r="D1402" t="s">
        <v>1049</v>
      </c>
      <c r="E1402">
        <v>9930</v>
      </c>
      <c r="F1402">
        <v>9187</v>
      </c>
      <c r="G1402">
        <v>51</v>
      </c>
      <c r="H1402">
        <v>389</v>
      </c>
      <c r="I1402">
        <v>60</v>
      </c>
      <c r="J1402">
        <v>0</v>
      </c>
      <c r="K1402">
        <v>72</v>
      </c>
      <c r="L1402">
        <v>171</v>
      </c>
      <c r="M1402" s="12">
        <v>92.517623363544814</v>
      </c>
      <c r="N1402" s="12">
        <v>7.4823766364551858</v>
      </c>
      <c r="O1402" s="9">
        <v>5.1359516616314204E-3</v>
      </c>
      <c r="P1402" s="9">
        <v>3.9174219536757302E-2</v>
      </c>
      <c r="Q1402" s="9">
        <v>6.0422960725075529E-3</v>
      </c>
      <c r="R1402" s="9">
        <v>0</v>
      </c>
      <c r="S1402" s="9">
        <v>7.2507552870090634E-3</v>
      </c>
      <c r="T1402" s="9">
        <v>1.7220543806646525E-2</v>
      </c>
    </row>
    <row r="1403" spans="1:20" x14ac:dyDescent="0.25">
      <c r="A1403">
        <v>28001</v>
      </c>
      <c r="B1403" t="s">
        <v>2657</v>
      </c>
      <c r="D1403" t="s">
        <v>1049</v>
      </c>
      <c r="E1403">
        <v>31583</v>
      </c>
      <c r="F1403">
        <v>13449</v>
      </c>
      <c r="G1403">
        <v>16798</v>
      </c>
      <c r="H1403">
        <v>78</v>
      </c>
      <c r="I1403">
        <v>197</v>
      </c>
      <c r="J1403">
        <v>0</v>
      </c>
      <c r="K1403">
        <v>538</v>
      </c>
      <c r="L1403">
        <v>523</v>
      </c>
      <c r="M1403" s="12">
        <v>42.583035177152269</v>
      </c>
      <c r="N1403" s="12">
        <v>57.416964822847739</v>
      </c>
      <c r="O1403" s="9">
        <v>0.53186841022068831</v>
      </c>
      <c r="P1403" s="9">
        <v>2.4696830573409747E-3</v>
      </c>
      <c r="Q1403" s="9">
        <v>6.2375328499509226E-3</v>
      </c>
      <c r="R1403" s="9">
        <v>0</v>
      </c>
      <c r="S1403" s="9">
        <v>1.7034480574992877E-2</v>
      </c>
      <c r="T1403" s="9">
        <v>1.6559541525504227E-2</v>
      </c>
    </row>
    <row r="1404" spans="1:20" x14ac:dyDescent="0.25">
      <c r="A1404">
        <v>28003</v>
      </c>
      <c r="B1404" t="s">
        <v>2658</v>
      </c>
      <c r="D1404" t="s">
        <v>1049</v>
      </c>
      <c r="E1404">
        <v>37242</v>
      </c>
      <c r="F1404">
        <v>31710</v>
      </c>
      <c r="G1404">
        <v>4374</v>
      </c>
      <c r="H1404">
        <v>33</v>
      </c>
      <c r="I1404">
        <v>107</v>
      </c>
      <c r="J1404">
        <v>0</v>
      </c>
      <c r="K1404">
        <v>310</v>
      </c>
      <c r="L1404">
        <v>708</v>
      </c>
      <c r="M1404" s="12">
        <v>85.145803125503463</v>
      </c>
      <c r="N1404" s="12">
        <v>14.854196874496536</v>
      </c>
      <c r="O1404" s="9">
        <v>0.11744804253262446</v>
      </c>
      <c r="P1404" s="9">
        <v>8.8609634283873045E-4</v>
      </c>
      <c r="Q1404" s="9">
        <v>2.8731002631437624E-3</v>
      </c>
      <c r="R1404" s="9">
        <v>0</v>
      </c>
      <c r="S1404" s="9">
        <v>8.3239353418183767E-3</v>
      </c>
      <c r="T1404" s="9">
        <v>1.9010794264540037E-2</v>
      </c>
    </row>
    <row r="1405" spans="1:20" x14ac:dyDescent="0.25">
      <c r="A1405">
        <v>28005</v>
      </c>
      <c r="B1405" t="s">
        <v>2659</v>
      </c>
      <c r="D1405" t="s">
        <v>1049</v>
      </c>
      <c r="E1405">
        <v>12574</v>
      </c>
      <c r="F1405">
        <v>7237</v>
      </c>
      <c r="G1405">
        <v>5277</v>
      </c>
      <c r="H1405">
        <v>3</v>
      </c>
      <c r="I1405">
        <v>34</v>
      </c>
      <c r="J1405">
        <v>0</v>
      </c>
      <c r="K1405">
        <v>0</v>
      </c>
      <c r="L1405">
        <v>23</v>
      </c>
      <c r="M1405" s="12">
        <v>57.55527278511213</v>
      </c>
      <c r="N1405" s="12">
        <v>42.444727214887862</v>
      </c>
      <c r="O1405" s="9">
        <v>0.41967552091617621</v>
      </c>
      <c r="P1405" s="9">
        <v>2.385875616351201E-4</v>
      </c>
      <c r="Q1405" s="9">
        <v>2.7039923651980277E-3</v>
      </c>
      <c r="R1405" s="9">
        <v>0</v>
      </c>
      <c r="S1405" s="9">
        <v>0</v>
      </c>
      <c r="T1405" s="9">
        <v>1.8291713058692541E-3</v>
      </c>
    </row>
    <row r="1406" spans="1:20" x14ac:dyDescent="0.25">
      <c r="A1406">
        <v>28007</v>
      </c>
      <c r="B1406" t="s">
        <v>2660</v>
      </c>
      <c r="D1406" t="s">
        <v>1049</v>
      </c>
      <c r="E1406">
        <v>18731</v>
      </c>
      <c r="F1406">
        <v>10142</v>
      </c>
      <c r="G1406">
        <v>8027</v>
      </c>
      <c r="H1406">
        <v>26</v>
      </c>
      <c r="I1406">
        <v>82</v>
      </c>
      <c r="J1406">
        <v>0</v>
      </c>
      <c r="K1406">
        <v>213</v>
      </c>
      <c r="L1406">
        <v>241</v>
      </c>
      <c r="M1406" s="12">
        <v>54.145534141263155</v>
      </c>
      <c r="N1406" s="12">
        <v>45.854465858736852</v>
      </c>
      <c r="O1406" s="9">
        <v>0.42854092146708667</v>
      </c>
      <c r="P1406" s="9">
        <v>1.3880732475575249E-3</v>
      </c>
      <c r="Q1406" s="9">
        <v>4.3777694730660404E-3</v>
      </c>
      <c r="R1406" s="9">
        <v>0</v>
      </c>
      <c r="S1406" s="9">
        <v>1.1371523143452031E-2</v>
      </c>
      <c r="T1406" s="9">
        <v>1.2866371256206289E-2</v>
      </c>
    </row>
    <row r="1407" spans="1:20" x14ac:dyDescent="0.25">
      <c r="A1407">
        <v>28009</v>
      </c>
      <c r="B1407" t="s">
        <v>2661</v>
      </c>
      <c r="D1407" t="s">
        <v>1049</v>
      </c>
      <c r="E1407">
        <v>8306</v>
      </c>
      <c r="F1407">
        <v>5051</v>
      </c>
      <c r="G1407">
        <v>3042</v>
      </c>
      <c r="H1407">
        <v>0</v>
      </c>
      <c r="I1407">
        <v>0</v>
      </c>
      <c r="J1407">
        <v>0</v>
      </c>
      <c r="K1407">
        <v>137</v>
      </c>
      <c r="L1407">
        <v>76</v>
      </c>
      <c r="M1407" s="12">
        <v>60.811461594028415</v>
      </c>
      <c r="N1407" s="12">
        <v>39.188538405971585</v>
      </c>
      <c r="O1407" s="9">
        <v>0.36624127137009393</v>
      </c>
      <c r="P1407" s="9">
        <v>0</v>
      </c>
      <c r="Q1407" s="9">
        <v>0</v>
      </c>
      <c r="R1407" s="9">
        <v>0</v>
      </c>
      <c r="S1407" s="9">
        <v>1.6494100650132435E-2</v>
      </c>
      <c r="T1407" s="9">
        <v>9.1500120394895253E-3</v>
      </c>
    </row>
    <row r="1408" spans="1:20" x14ac:dyDescent="0.25">
      <c r="A1408">
        <v>28011</v>
      </c>
      <c r="B1408" t="s">
        <v>2662</v>
      </c>
      <c r="D1408" t="s">
        <v>1049</v>
      </c>
      <c r="E1408">
        <v>33121</v>
      </c>
      <c r="F1408">
        <v>10875</v>
      </c>
      <c r="G1408">
        <v>21276</v>
      </c>
      <c r="H1408">
        <v>91</v>
      </c>
      <c r="I1408">
        <v>309</v>
      </c>
      <c r="J1408">
        <v>0</v>
      </c>
      <c r="K1408">
        <v>505</v>
      </c>
      <c r="L1408">
        <v>65</v>
      </c>
      <c r="M1408" s="12">
        <v>32.834153558165511</v>
      </c>
      <c r="N1408" s="12">
        <v>67.165846441834489</v>
      </c>
      <c r="O1408" s="9">
        <v>0.64237190906071673</v>
      </c>
      <c r="P1408" s="9">
        <v>2.7475015850970683E-3</v>
      </c>
      <c r="Q1408" s="9">
        <v>9.3294284592856502E-3</v>
      </c>
      <c r="R1408" s="9">
        <v>0</v>
      </c>
      <c r="S1408" s="9">
        <v>1.5247124181033181E-2</v>
      </c>
      <c r="T1408" s="9">
        <v>1.9625011322121915E-3</v>
      </c>
    </row>
    <row r="1409" spans="1:20" x14ac:dyDescent="0.25">
      <c r="A1409">
        <v>28013</v>
      </c>
      <c r="B1409" t="s">
        <v>2663</v>
      </c>
      <c r="D1409" t="s">
        <v>1049</v>
      </c>
      <c r="E1409">
        <v>14617</v>
      </c>
      <c r="F1409">
        <v>9786</v>
      </c>
      <c r="G1409">
        <v>3984</v>
      </c>
      <c r="H1409">
        <v>0</v>
      </c>
      <c r="I1409">
        <v>30</v>
      </c>
      <c r="J1409">
        <v>38</v>
      </c>
      <c r="K1409">
        <v>540</v>
      </c>
      <c r="L1409">
        <v>239</v>
      </c>
      <c r="M1409" s="12">
        <v>66.949442430047199</v>
      </c>
      <c r="N1409" s="12">
        <v>33.050557569952794</v>
      </c>
      <c r="O1409" s="9">
        <v>0.27255934870356435</v>
      </c>
      <c r="P1409" s="9">
        <v>0</v>
      </c>
      <c r="Q1409" s="9">
        <v>2.0524047342135869E-3</v>
      </c>
      <c r="R1409" s="9">
        <v>2.5997126633372099E-3</v>
      </c>
      <c r="S1409" s="9">
        <v>3.6943285215844564E-2</v>
      </c>
      <c r="T1409" s="9">
        <v>1.6350824382568241E-2</v>
      </c>
    </row>
    <row r="1410" spans="1:20" x14ac:dyDescent="0.25">
      <c r="A1410">
        <v>28015</v>
      </c>
      <c r="B1410" t="s">
        <v>2664</v>
      </c>
      <c r="D1410" t="s">
        <v>1049</v>
      </c>
      <c r="E1410">
        <v>10221</v>
      </c>
      <c r="F1410">
        <v>6601</v>
      </c>
      <c r="G1410">
        <v>3424</v>
      </c>
      <c r="H1410">
        <v>7</v>
      </c>
      <c r="I1410">
        <v>69</v>
      </c>
      <c r="J1410">
        <v>0</v>
      </c>
      <c r="K1410">
        <v>0</v>
      </c>
      <c r="L1410">
        <v>120</v>
      </c>
      <c r="M1410" s="12">
        <v>64.582721847177382</v>
      </c>
      <c r="N1410" s="12">
        <v>35.417278152822618</v>
      </c>
      <c r="O1410" s="9">
        <v>0.33499657567752666</v>
      </c>
      <c r="P1410" s="9">
        <v>6.8486449466784074E-4</v>
      </c>
      <c r="Q1410" s="9">
        <v>6.7508071617258586E-3</v>
      </c>
      <c r="R1410" s="9">
        <v>0</v>
      </c>
      <c r="S1410" s="9">
        <v>0</v>
      </c>
      <c r="T1410" s="9">
        <v>1.1740534194305841E-2</v>
      </c>
    </row>
    <row r="1411" spans="1:20" x14ac:dyDescent="0.25">
      <c r="A1411">
        <v>28017</v>
      </c>
      <c r="B1411" t="s">
        <v>2665</v>
      </c>
      <c r="D1411" t="s">
        <v>1049</v>
      </c>
      <c r="E1411">
        <v>17305</v>
      </c>
      <c r="F1411">
        <v>9288</v>
      </c>
      <c r="G1411">
        <v>7492</v>
      </c>
      <c r="H1411">
        <v>23</v>
      </c>
      <c r="I1411">
        <v>18</v>
      </c>
      <c r="J1411">
        <v>0</v>
      </c>
      <c r="K1411">
        <v>142</v>
      </c>
      <c r="L1411">
        <v>342</v>
      </c>
      <c r="M1411" s="12">
        <v>53.672349032071651</v>
      </c>
      <c r="N1411" s="12">
        <v>46.327650967928349</v>
      </c>
      <c r="O1411" s="9">
        <v>0.43293845709332562</v>
      </c>
      <c r="P1411" s="9">
        <v>1.3290956370991043E-3</v>
      </c>
      <c r="Q1411" s="9">
        <v>1.0401618029471252E-3</v>
      </c>
      <c r="R1411" s="9">
        <v>0</v>
      </c>
      <c r="S1411" s="9">
        <v>8.2057208899162098E-3</v>
      </c>
      <c r="T1411" s="9">
        <v>1.9763074255995376E-2</v>
      </c>
    </row>
    <row r="1412" spans="1:20" x14ac:dyDescent="0.25">
      <c r="A1412">
        <v>28019</v>
      </c>
      <c r="B1412" t="s">
        <v>2666</v>
      </c>
      <c r="D1412" t="s">
        <v>1049</v>
      </c>
      <c r="E1412">
        <v>8360</v>
      </c>
      <c r="F1412">
        <v>5681</v>
      </c>
      <c r="G1412">
        <v>2583</v>
      </c>
      <c r="H1412">
        <v>43</v>
      </c>
      <c r="I1412">
        <v>11</v>
      </c>
      <c r="J1412">
        <v>6</v>
      </c>
      <c r="K1412">
        <v>7</v>
      </c>
      <c r="L1412">
        <v>29</v>
      </c>
      <c r="M1412" s="12">
        <v>67.954545454545453</v>
      </c>
      <c r="N1412" s="12">
        <v>32.045454545454547</v>
      </c>
      <c r="O1412" s="9">
        <v>0.30897129186602873</v>
      </c>
      <c r="P1412" s="9">
        <v>5.1435406698564596E-3</v>
      </c>
      <c r="Q1412" s="9">
        <v>1.3157894736842105E-3</v>
      </c>
      <c r="R1412" s="9">
        <v>7.1770334928229664E-4</v>
      </c>
      <c r="S1412" s="9">
        <v>8.3732057416267944E-4</v>
      </c>
      <c r="T1412" s="9">
        <v>3.4688995215311005E-3</v>
      </c>
    </row>
    <row r="1413" spans="1:20" x14ac:dyDescent="0.25">
      <c r="A1413">
        <v>28021</v>
      </c>
      <c r="B1413" t="s">
        <v>2667</v>
      </c>
      <c r="D1413" t="s">
        <v>1049</v>
      </c>
      <c r="E1413">
        <v>9106</v>
      </c>
      <c r="F1413">
        <v>1098</v>
      </c>
      <c r="G1413">
        <v>7915</v>
      </c>
      <c r="H1413">
        <v>15</v>
      </c>
      <c r="I1413">
        <v>39</v>
      </c>
      <c r="J1413">
        <v>0</v>
      </c>
      <c r="K1413">
        <v>14</v>
      </c>
      <c r="L1413">
        <v>25</v>
      </c>
      <c r="M1413" s="12">
        <v>12.057983746980014</v>
      </c>
      <c r="N1413" s="12">
        <v>87.942016253019986</v>
      </c>
      <c r="O1413" s="9">
        <v>0.86920711618712931</v>
      </c>
      <c r="P1413" s="9">
        <v>1.6472655392049198E-3</v>
      </c>
      <c r="Q1413" s="9">
        <v>4.2828904019327919E-3</v>
      </c>
      <c r="R1413" s="9">
        <v>0</v>
      </c>
      <c r="S1413" s="9">
        <v>1.5374478365912585E-3</v>
      </c>
      <c r="T1413" s="9">
        <v>2.745442565341533E-3</v>
      </c>
    </row>
    <row r="1414" spans="1:20" x14ac:dyDescent="0.25">
      <c r="A1414">
        <v>28023</v>
      </c>
      <c r="B1414" t="s">
        <v>2668</v>
      </c>
      <c r="D1414" t="s">
        <v>1049</v>
      </c>
      <c r="E1414">
        <v>16089</v>
      </c>
      <c r="F1414">
        <v>10266</v>
      </c>
      <c r="G1414">
        <v>5650</v>
      </c>
      <c r="H1414">
        <v>16</v>
      </c>
      <c r="I1414">
        <v>0</v>
      </c>
      <c r="J1414">
        <v>0</v>
      </c>
      <c r="K1414">
        <v>69</v>
      </c>
      <c r="L1414">
        <v>88</v>
      </c>
      <c r="M1414" s="12">
        <v>63.807570389707259</v>
      </c>
      <c r="N1414" s="12">
        <v>36.192429610292749</v>
      </c>
      <c r="O1414" s="9">
        <v>0.35117160793088448</v>
      </c>
      <c r="P1414" s="9">
        <v>9.9446827024675236E-4</v>
      </c>
      <c r="Q1414" s="9">
        <v>0</v>
      </c>
      <c r="R1414" s="9">
        <v>0</v>
      </c>
      <c r="S1414" s="9">
        <v>4.28864441543912E-3</v>
      </c>
      <c r="T1414" s="9">
        <v>5.4695754863571385E-3</v>
      </c>
    </row>
    <row r="1415" spans="1:20" x14ac:dyDescent="0.25">
      <c r="A1415">
        <v>28025</v>
      </c>
      <c r="B1415" t="s">
        <v>2669</v>
      </c>
      <c r="D1415" t="s">
        <v>1049</v>
      </c>
      <c r="E1415">
        <v>19990</v>
      </c>
      <c r="F1415">
        <v>7948</v>
      </c>
      <c r="G1415">
        <v>11799</v>
      </c>
      <c r="H1415">
        <v>68</v>
      </c>
      <c r="I1415">
        <v>130</v>
      </c>
      <c r="J1415">
        <v>0</v>
      </c>
      <c r="K1415">
        <v>0</v>
      </c>
      <c r="L1415">
        <v>45</v>
      </c>
      <c r="M1415" s="12">
        <v>39.759879939969984</v>
      </c>
      <c r="N1415" s="12">
        <v>60.240120060030009</v>
      </c>
      <c r="O1415" s="9">
        <v>0.59024512256128059</v>
      </c>
      <c r="P1415" s="9">
        <v>3.4017008504252126E-3</v>
      </c>
      <c r="Q1415" s="9">
        <v>6.5032516258129065E-3</v>
      </c>
      <c r="R1415" s="9">
        <v>0</v>
      </c>
      <c r="S1415" s="9">
        <v>0</v>
      </c>
      <c r="T1415" s="9">
        <v>2.2511255627813906E-3</v>
      </c>
    </row>
    <row r="1416" spans="1:20" x14ac:dyDescent="0.25">
      <c r="A1416">
        <v>28027</v>
      </c>
      <c r="B1416" t="s">
        <v>2670</v>
      </c>
      <c r="D1416" t="s">
        <v>1049</v>
      </c>
      <c r="E1416">
        <v>24296</v>
      </c>
      <c r="F1416">
        <v>5247</v>
      </c>
      <c r="G1416">
        <v>18756</v>
      </c>
      <c r="H1416">
        <v>30</v>
      </c>
      <c r="I1416">
        <v>132</v>
      </c>
      <c r="J1416">
        <v>0</v>
      </c>
      <c r="K1416">
        <v>7</v>
      </c>
      <c r="L1416">
        <v>124</v>
      </c>
      <c r="M1416" s="12">
        <v>21.596147513994072</v>
      </c>
      <c r="N1416" s="12">
        <v>78.403852486005931</v>
      </c>
      <c r="O1416" s="9">
        <v>0.77197892657227529</v>
      </c>
      <c r="P1416" s="9">
        <v>1.2347711557458018E-3</v>
      </c>
      <c r="Q1416" s="9">
        <v>5.432993085281528E-3</v>
      </c>
      <c r="R1416" s="9">
        <v>0</v>
      </c>
      <c r="S1416" s="9">
        <v>2.8811326967402042E-4</v>
      </c>
      <c r="T1416" s="9">
        <v>5.1037207770826473E-3</v>
      </c>
    </row>
    <row r="1417" spans="1:20" x14ac:dyDescent="0.25">
      <c r="A1417">
        <v>28029</v>
      </c>
      <c r="B1417" t="s">
        <v>2671</v>
      </c>
      <c r="D1417" t="s">
        <v>1049</v>
      </c>
      <c r="E1417">
        <v>28748</v>
      </c>
      <c r="F1417">
        <v>12980</v>
      </c>
      <c r="G1417">
        <v>14915</v>
      </c>
      <c r="H1417">
        <v>0</v>
      </c>
      <c r="I1417">
        <v>65</v>
      </c>
      <c r="J1417">
        <v>0</v>
      </c>
      <c r="K1417">
        <v>463</v>
      </c>
      <c r="L1417">
        <v>325</v>
      </c>
      <c r="M1417" s="12">
        <v>45.150967023792958</v>
      </c>
      <c r="N1417" s="12">
        <v>54.849032976207035</v>
      </c>
      <c r="O1417" s="9">
        <v>0.51881870043133438</v>
      </c>
      <c r="P1417" s="9">
        <v>0</v>
      </c>
      <c r="Q1417" s="9">
        <v>2.2610268540420204E-3</v>
      </c>
      <c r="R1417" s="9">
        <v>0</v>
      </c>
      <c r="S1417" s="9">
        <v>1.6105468206483928E-2</v>
      </c>
      <c r="T1417" s="9">
        <v>1.1305134270210102E-2</v>
      </c>
    </row>
    <row r="1418" spans="1:20" x14ac:dyDescent="0.25">
      <c r="A1418">
        <v>28031</v>
      </c>
      <c r="B1418" t="s">
        <v>2672</v>
      </c>
      <c r="D1418" t="s">
        <v>1049</v>
      </c>
      <c r="E1418">
        <v>19172</v>
      </c>
      <c r="F1418">
        <v>12003</v>
      </c>
      <c r="G1418">
        <v>6918</v>
      </c>
      <c r="H1418">
        <v>0</v>
      </c>
      <c r="I1418">
        <v>46</v>
      </c>
      <c r="J1418">
        <v>19</v>
      </c>
      <c r="K1418">
        <v>0</v>
      </c>
      <c r="L1418">
        <v>186</v>
      </c>
      <c r="M1418" s="12">
        <v>62.606926768203628</v>
      </c>
      <c r="N1418" s="12">
        <v>37.393073231796372</v>
      </c>
      <c r="O1418" s="9">
        <v>0.36083872313790943</v>
      </c>
      <c r="P1418" s="9">
        <v>0</v>
      </c>
      <c r="Q1418" s="9">
        <v>2.3993323596912162E-3</v>
      </c>
      <c r="R1418" s="9">
        <v>9.9102858335071986E-4</v>
      </c>
      <c r="S1418" s="9">
        <v>0</v>
      </c>
      <c r="T1418" s="9">
        <v>9.7016482370123093E-3</v>
      </c>
    </row>
    <row r="1419" spans="1:20" x14ac:dyDescent="0.25">
      <c r="A1419">
        <v>28033</v>
      </c>
      <c r="B1419" t="s">
        <v>2673</v>
      </c>
      <c r="D1419" t="s">
        <v>1049</v>
      </c>
      <c r="E1419">
        <v>173267</v>
      </c>
      <c r="F1419">
        <v>120513</v>
      </c>
      <c r="G1419">
        <v>43980</v>
      </c>
      <c r="H1419">
        <v>242</v>
      </c>
      <c r="I1419">
        <v>2100</v>
      </c>
      <c r="J1419">
        <v>16</v>
      </c>
      <c r="K1419">
        <v>2782</v>
      </c>
      <c r="L1419">
        <v>3634</v>
      </c>
      <c r="M1419" s="12">
        <v>69.553348300599652</v>
      </c>
      <c r="N1419" s="12">
        <v>30.446651699400345</v>
      </c>
      <c r="O1419" s="9">
        <v>0.25382790721833931</v>
      </c>
      <c r="P1419" s="9">
        <v>1.3966883480408848E-3</v>
      </c>
      <c r="Q1419" s="9">
        <v>1.212002285490024E-2</v>
      </c>
      <c r="R1419" s="9">
        <v>9.23430312754304E-5</v>
      </c>
      <c r="S1419" s="9">
        <v>1.6056144563015462E-2</v>
      </c>
      <c r="T1419" s="9">
        <v>2.0973410978432132E-2</v>
      </c>
    </row>
    <row r="1420" spans="1:20" x14ac:dyDescent="0.25">
      <c r="A1420">
        <v>28035</v>
      </c>
      <c r="B1420" t="s">
        <v>2674</v>
      </c>
      <c r="D1420" t="s">
        <v>1049</v>
      </c>
      <c r="E1420">
        <v>75835</v>
      </c>
      <c r="F1420">
        <v>45182</v>
      </c>
      <c r="G1420">
        <v>27930</v>
      </c>
      <c r="H1420">
        <v>181</v>
      </c>
      <c r="I1420">
        <v>659</v>
      </c>
      <c r="J1420">
        <v>9</v>
      </c>
      <c r="K1420">
        <v>232</v>
      </c>
      <c r="L1420">
        <v>1642</v>
      </c>
      <c r="M1420" s="12">
        <v>59.579349904397702</v>
      </c>
      <c r="N1420" s="12">
        <v>40.420650095602298</v>
      </c>
      <c r="O1420" s="9">
        <v>0.3682995978110371</v>
      </c>
      <c r="P1420" s="9">
        <v>2.386760730533395E-3</v>
      </c>
      <c r="Q1420" s="9">
        <v>8.6899189028812555E-3</v>
      </c>
      <c r="R1420" s="9">
        <v>1.1867871035801411E-4</v>
      </c>
      <c r="S1420" s="9">
        <v>3.0592734225621415E-3</v>
      </c>
      <c r="T1420" s="9">
        <v>2.1652271378651018E-2</v>
      </c>
    </row>
    <row r="1421" spans="1:20" x14ac:dyDescent="0.25">
      <c r="A1421">
        <v>28037</v>
      </c>
      <c r="B1421" t="s">
        <v>2675</v>
      </c>
      <c r="D1421" t="s">
        <v>1049</v>
      </c>
      <c r="E1421">
        <v>7772</v>
      </c>
      <c r="F1421">
        <v>4949</v>
      </c>
      <c r="G1421">
        <v>2795</v>
      </c>
      <c r="H1421">
        <v>0</v>
      </c>
      <c r="I1421">
        <v>2</v>
      </c>
      <c r="J1421">
        <v>0</v>
      </c>
      <c r="K1421">
        <v>0</v>
      </c>
      <c r="L1421">
        <v>26</v>
      </c>
      <c r="M1421" s="12">
        <v>63.677303139475036</v>
      </c>
      <c r="N1421" s="12">
        <v>36.322696860524964</v>
      </c>
      <c r="O1421" s="9">
        <v>0.35962429233144622</v>
      </c>
      <c r="P1421" s="9">
        <v>0</v>
      </c>
      <c r="Q1421" s="9">
        <v>2.5733401955738551E-4</v>
      </c>
      <c r="R1421" s="9">
        <v>0</v>
      </c>
      <c r="S1421" s="9">
        <v>0</v>
      </c>
      <c r="T1421" s="9">
        <v>3.3453422542460112E-3</v>
      </c>
    </row>
    <row r="1422" spans="1:20" x14ac:dyDescent="0.25">
      <c r="A1422">
        <v>28039</v>
      </c>
      <c r="B1422" t="s">
        <v>2676</v>
      </c>
      <c r="D1422" t="s">
        <v>1049</v>
      </c>
      <c r="E1422">
        <v>23545</v>
      </c>
      <c r="F1422">
        <v>20987</v>
      </c>
      <c r="G1422">
        <v>1818</v>
      </c>
      <c r="H1422">
        <v>117</v>
      </c>
      <c r="I1422">
        <v>201</v>
      </c>
      <c r="J1422">
        <v>0</v>
      </c>
      <c r="K1422">
        <v>197</v>
      </c>
      <c r="L1422">
        <v>225</v>
      </c>
      <c r="M1422" s="12">
        <v>89.135697600339768</v>
      </c>
      <c r="N1422" s="12">
        <v>10.864302399660225</v>
      </c>
      <c r="O1422" s="9">
        <v>7.7213845827139527E-2</v>
      </c>
      <c r="P1422" s="9">
        <v>4.9692078997664044E-3</v>
      </c>
      <c r="Q1422" s="9">
        <v>8.5368443406243361E-3</v>
      </c>
      <c r="R1422" s="9">
        <v>0</v>
      </c>
      <c r="S1422" s="9">
        <v>8.3669568910596723E-3</v>
      </c>
      <c r="T1422" s="9">
        <v>9.556169038012317E-3</v>
      </c>
    </row>
    <row r="1423" spans="1:20" x14ac:dyDescent="0.25">
      <c r="A1423">
        <v>28041</v>
      </c>
      <c r="B1423" t="s">
        <v>2677</v>
      </c>
      <c r="D1423" t="s">
        <v>1049</v>
      </c>
      <c r="E1423">
        <v>13801</v>
      </c>
      <c r="F1423">
        <v>10100</v>
      </c>
      <c r="G1423">
        <v>3531</v>
      </c>
      <c r="H1423">
        <v>23</v>
      </c>
      <c r="I1423">
        <v>0</v>
      </c>
      <c r="J1423">
        <v>0</v>
      </c>
      <c r="K1423">
        <v>6</v>
      </c>
      <c r="L1423">
        <v>141</v>
      </c>
      <c r="M1423" s="12">
        <v>73.18310267371929</v>
      </c>
      <c r="N1423" s="12">
        <v>26.816897326280703</v>
      </c>
      <c r="O1423" s="9">
        <v>0.25585102528802262</v>
      </c>
      <c r="P1423" s="9">
        <v>1.6665459024708354E-3</v>
      </c>
      <c r="Q1423" s="9">
        <v>0</v>
      </c>
      <c r="R1423" s="9">
        <v>0</v>
      </c>
      <c r="S1423" s="9">
        <v>4.3475110499239188E-4</v>
      </c>
      <c r="T1423" s="9">
        <v>1.0216650967321208E-2</v>
      </c>
    </row>
    <row r="1424" spans="1:20" x14ac:dyDescent="0.25">
      <c r="A1424">
        <v>28043</v>
      </c>
      <c r="B1424" t="s">
        <v>2678</v>
      </c>
      <c r="D1424" t="s">
        <v>1049</v>
      </c>
      <c r="E1424">
        <v>21379</v>
      </c>
      <c r="F1424">
        <v>11842</v>
      </c>
      <c r="G1424">
        <v>9250</v>
      </c>
      <c r="H1424">
        <v>63</v>
      </c>
      <c r="I1424">
        <v>0</v>
      </c>
      <c r="J1424">
        <v>0</v>
      </c>
      <c r="K1424">
        <v>14</v>
      </c>
      <c r="L1424">
        <v>210</v>
      </c>
      <c r="M1424" s="12">
        <v>55.39080406005894</v>
      </c>
      <c r="N1424" s="12">
        <v>44.609195939941067</v>
      </c>
      <c r="O1424" s="9">
        <v>0.43266757098086905</v>
      </c>
      <c r="P1424" s="9">
        <v>2.9468169699237569E-3</v>
      </c>
      <c r="Q1424" s="9">
        <v>0</v>
      </c>
      <c r="R1424" s="9">
        <v>0</v>
      </c>
      <c r="S1424" s="9">
        <v>6.5484821553861265E-4</v>
      </c>
      <c r="T1424" s="9">
        <v>9.8227232330791898E-3</v>
      </c>
    </row>
    <row r="1425" spans="1:20" x14ac:dyDescent="0.25">
      <c r="A1425">
        <v>28045</v>
      </c>
      <c r="B1425" t="s">
        <v>2679</v>
      </c>
      <c r="D1425" t="s">
        <v>1049</v>
      </c>
      <c r="E1425">
        <v>46277</v>
      </c>
      <c r="F1425">
        <v>40460</v>
      </c>
      <c r="G1425">
        <v>4010</v>
      </c>
      <c r="H1425">
        <v>171</v>
      </c>
      <c r="I1425">
        <v>85</v>
      </c>
      <c r="J1425">
        <v>0</v>
      </c>
      <c r="K1425">
        <v>401</v>
      </c>
      <c r="L1425">
        <v>1150</v>
      </c>
      <c r="M1425" s="12">
        <v>87.430040841022532</v>
      </c>
      <c r="N1425" s="12">
        <v>12.569959158977461</v>
      </c>
      <c r="O1425" s="9">
        <v>8.6652116602199791E-2</v>
      </c>
      <c r="P1425" s="9">
        <v>3.6951401344080211E-3</v>
      </c>
      <c r="Q1425" s="9">
        <v>1.8367655638870282E-3</v>
      </c>
      <c r="R1425" s="9">
        <v>0</v>
      </c>
      <c r="S1425" s="9">
        <v>8.6652116602199802E-3</v>
      </c>
      <c r="T1425" s="9">
        <v>2.4850357629059794E-2</v>
      </c>
    </row>
    <row r="1426" spans="1:20" x14ac:dyDescent="0.25">
      <c r="A1426">
        <v>28047</v>
      </c>
      <c r="B1426" t="s">
        <v>2680</v>
      </c>
      <c r="D1426" t="s">
        <v>1049</v>
      </c>
      <c r="E1426">
        <v>200491</v>
      </c>
      <c r="F1426">
        <v>137403</v>
      </c>
      <c r="G1426">
        <v>48549</v>
      </c>
      <c r="H1426">
        <v>1055</v>
      </c>
      <c r="I1426">
        <v>5928</v>
      </c>
      <c r="J1426">
        <v>45</v>
      </c>
      <c r="K1426">
        <v>2155</v>
      </c>
      <c r="L1426">
        <v>5356</v>
      </c>
      <c r="M1426" s="12">
        <v>68.53325086911633</v>
      </c>
      <c r="N1426" s="12">
        <v>31.466749130883681</v>
      </c>
      <c r="O1426" s="9">
        <v>0.24215052047224064</v>
      </c>
      <c r="P1426" s="9">
        <v>5.2620815896972928E-3</v>
      </c>
      <c r="Q1426" s="9">
        <v>2.9567412003531329E-2</v>
      </c>
      <c r="R1426" s="9">
        <v>2.2444897775960018E-4</v>
      </c>
      <c r="S1426" s="9">
        <v>1.0748612157154187E-2</v>
      </c>
      <c r="T1426" s="9">
        <v>2.6714416108453747E-2</v>
      </c>
    </row>
    <row r="1427" spans="1:20" x14ac:dyDescent="0.25">
      <c r="A1427">
        <v>28049</v>
      </c>
      <c r="B1427" t="s">
        <v>2681</v>
      </c>
      <c r="D1427" t="s">
        <v>1049</v>
      </c>
      <c r="E1427">
        <v>243249</v>
      </c>
      <c r="F1427">
        <v>63210</v>
      </c>
      <c r="G1427">
        <v>174890</v>
      </c>
      <c r="H1427">
        <v>261</v>
      </c>
      <c r="I1427">
        <v>2014</v>
      </c>
      <c r="J1427">
        <v>85</v>
      </c>
      <c r="K1427">
        <v>1337</v>
      </c>
      <c r="L1427">
        <v>1452</v>
      </c>
      <c r="M1427" s="12">
        <v>25.985718337999337</v>
      </c>
      <c r="N1427" s="12">
        <v>74.01428166200067</v>
      </c>
      <c r="O1427" s="9">
        <v>0.71897520647566893</v>
      </c>
      <c r="P1427" s="9">
        <v>1.0729746062676517E-3</v>
      </c>
      <c r="Q1427" s="9">
        <v>8.2795818276745221E-3</v>
      </c>
      <c r="R1427" s="9">
        <v>3.4943617445498237E-4</v>
      </c>
      <c r="S1427" s="9">
        <v>5.4964254734860161E-3</v>
      </c>
      <c r="T1427" s="9">
        <v>5.9691920624545215E-3</v>
      </c>
    </row>
    <row r="1428" spans="1:20" x14ac:dyDescent="0.25">
      <c r="A1428">
        <v>28051</v>
      </c>
      <c r="B1428" t="s">
        <v>2682</v>
      </c>
      <c r="D1428" t="s">
        <v>1049</v>
      </c>
      <c r="E1428">
        <v>18267</v>
      </c>
      <c r="F1428">
        <v>2882</v>
      </c>
      <c r="G1428">
        <v>15196</v>
      </c>
      <c r="H1428">
        <v>11</v>
      </c>
      <c r="I1428">
        <v>61</v>
      </c>
      <c r="J1428">
        <v>0</v>
      </c>
      <c r="K1428">
        <v>35</v>
      </c>
      <c r="L1428">
        <v>82</v>
      </c>
      <c r="M1428" s="12">
        <v>15.777084359774458</v>
      </c>
      <c r="N1428" s="12">
        <v>84.222915640225551</v>
      </c>
      <c r="O1428" s="9">
        <v>0.83188262987901684</v>
      </c>
      <c r="P1428" s="9">
        <v>6.021787923578037E-4</v>
      </c>
      <c r="Q1428" s="9">
        <v>3.3393551212569112E-3</v>
      </c>
      <c r="R1428" s="9">
        <v>0</v>
      </c>
      <c r="S1428" s="9">
        <v>1.9160234302293753E-3</v>
      </c>
      <c r="T1428" s="9">
        <v>4.4889691793945363E-3</v>
      </c>
    </row>
    <row r="1429" spans="1:20" x14ac:dyDescent="0.25">
      <c r="A1429">
        <v>28053</v>
      </c>
      <c r="B1429" t="s">
        <v>2683</v>
      </c>
      <c r="D1429" t="s">
        <v>1049</v>
      </c>
      <c r="E1429">
        <v>8678</v>
      </c>
      <c r="F1429">
        <v>1878</v>
      </c>
      <c r="G1429">
        <v>6556</v>
      </c>
      <c r="H1429">
        <v>14</v>
      </c>
      <c r="I1429">
        <v>14</v>
      </c>
      <c r="J1429">
        <v>0</v>
      </c>
      <c r="K1429">
        <v>143</v>
      </c>
      <c r="L1429">
        <v>73</v>
      </c>
      <c r="M1429" s="12">
        <v>21.640931090112929</v>
      </c>
      <c r="N1429" s="12">
        <v>78.359068909887071</v>
      </c>
      <c r="O1429" s="9">
        <v>0.75547361143120539</v>
      </c>
      <c r="P1429" s="9">
        <v>1.6132749481447338E-3</v>
      </c>
      <c r="Q1429" s="9">
        <v>1.6132749481447338E-3</v>
      </c>
      <c r="R1429" s="9">
        <v>0</v>
      </c>
      <c r="S1429" s="9">
        <v>1.647845125604978E-2</v>
      </c>
      <c r="T1429" s="9">
        <v>8.4120765153261126E-3</v>
      </c>
    </row>
    <row r="1430" spans="1:20" x14ac:dyDescent="0.25">
      <c r="A1430">
        <v>28055</v>
      </c>
      <c r="B1430" t="s">
        <v>2684</v>
      </c>
      <c r="D1430" t="s">
        <v>1049</v>
      </c>
      <c r="E1430">
        <v>1296</v>
      </c>
      <c r="F1430">
        <v>445</v>
      </c>
      <c r="G1430">
        <v>841</v>
      </c>
      <c r="H1430">
        <v>0</v>
      </c>
      <c r="I1430">
        <v>0</v>
      </c>
      <c r="J1430">
        <v>0</v>
      </c>
      <c r="K1430">
        <v>10</v>
      </c>
      <c r="L1430">
        <v>0</v>
      </c>
      <c r="M1430" s="12">
        <v>34.336419753086425</v>
      </c>
      <c r="N1430" s="12">
        <v>65.663580246913583</v>
      </c>
      <c r="O1430" s="9">
        <v>0.6489197530864198</v>
      </c>
      <c r="P1430" s="9">
        <v>0</v>
      </c>
      <c r="Q1430" s="9">
        <v>0</v>
      </c>
      <c r="R1430" s="9">
        <v>0</v>
      </c>
      <c r="S1430" s="9">
        <v>7.716049382716049E-3</v>
      </c>
      <c r="T1430" s="9">
        <v>0</v>
      </c>
    </row>
    <row r="1431" spans="1:20" x14ac:dyDescent="0.25">
      <c r="A1431">
        <v>28057</v>
      </c>
      <c r="B1431" t="s">
        <v>2685</v>
      </c>
      <c r="D1431" t="s">
        <v>1049</v>
      </c>
      <c r="E1431">
        <v>23439</v>
      </c>
      <c r="F1431">
        <v>21354</v>
      </c>
      <c r="G1431">
        <v>1801</v>
      </c>
      <c r="H1431">
        <v>2</v>
      </c>
      <c r="I1431">
        <v>39</v>
      </c>
      <c r="J1431">
        <v>7</v>
      </c>
      <c r="K1431">
        <v>123</v>
      </c>
      <c r="L1431">
        <v>113</v>
      </c>
      <c r="M1431" s="12">
        <v>91.104569307564319</v>
      </c>
      <c r="N1431" s="12">
        <v>8.8954306924356832</v>
      </c>
      <c r="O1431" s="9">
        <v>7.6837749050727419E-2</v>
      </c>
      <c r="P1431" s="9">
        <v>8.5327872349502969E-5</v>
      </c>
      <c r="Q1431" s="9">
        <v>1.6638935108153079E-3</v>
      </c>
      <c r="R1431" s="9">
        <v>2.9864755322326036E-4</v>
      </c>
      <c r="S1431" s="9">
        <v>5.2476641494944324E-3</v>
      </c>
      <c r="T1431" s="9">
        <v>4.8210247877469173E-3</v>
      </c>
    </row>
    <row r="1432" spans="1:20" x14ac:dyDescent="0.25">
      <c r="A1432">
        <v>28059</v>
      </c>
      <c r="B1432" t="s">
        <v>2686</v>
      </c>
      <c r="D1432" t="s">
        <v>1049</v>
      </c>
      <c r="E1432">
        <v>141314</v>
      </c>
      <c r="F1432">
        <v>101379</v>
      </c>
      <c r="G1432">
        <v>31303</v>
      </c>
      <c r="H1432">
        <v>545</v>
      </c>
      <c r="I1432">
        <v>3127</v>
      </c>
      <c r="J1432">
        <v>55</v>
      </c>
      <c r="K1432">
        <v>2155</v>
      </c>
      <c r="L1432">
        <v>2750</v>
      </c>
      <c r="M1432" s="12">
        <v>71.740238051431561</v>
      </c>
      <c r="N1432" s="12">
        <v>28.259761948568435</v>
      </c>
      <c r="O1432" s="9">
        <v>0.22151379198097854</v>
      </c>
      <c r="P1432" s="9">
        <v>3.8566596374032297E-3</v>
      </c>
      <c r="Q1432" s="9">
        <v>2.2128026947082383E-2</v>
      </c>
      <c r="R1432" s="9">
        <v>3.892041835911516E-4</v>
      </c>
      <c r="S1432" s="9">
        <v>1.5249727557071486E-2</v>
      </c>
      <c r="T1432" s="9">
        <v>1.946020917955758E-2</v>
      </c>
    </row>
    <row r="1433" spans="1:20" x14ac:dyDescent="0.25">
      <c r="A1433">
        <v>28061</v>
      </c>
      <c r="B1433" t="s">
        <v>2687</v>
      </c>
      <c r="D1433" t="s">
        <v>1049</v>
      </c>
      <c r="E1433">
        <v>16547</v>
      </c>
      <c r="F1433">
        <v>7459</v>
      </c>
      <c r="G1433">
        <v>8947</v>
      </c>
      <c r="H1433">
        <v>1</v>
      </c>
      <c r="I1433">
        <v>0</v>
      </c>
      <c r="J1433">
        <v>0</v>
      </c>
      <c r="K1433">
        <v>47</v>
      </c>
      <c r="L1433">
        <v>93</v>
      </c>
      <c r="M1433" s="12">
        <v>45.0776575814347</v>
      </c>
      <c r="N1433" s="12">
        <v>54.922342418565293</v>
      </c>
      <c r="O1433" s="9">
        <v>0.54070224209826556</v>
      </c>
      <c r="P1433" s="9">
        <v>6.0433915513386112E-5</v>
      </c>
      <c r="Q1433" s="9">
        <v>0</v>
      </c>
      <c r="R1433" s="9">
        <v>0</v>
      </c>
      <c r="S1433" s="9">
        <v>2.8403940291291474E-3</v>
      </c>
      <c r="T1433" s="9">
        <v>5.6203541427449081E-3</v>
      </c>
    </row>
    <row r="1434" spans="1:20" x14ac:dyDescent="0.25">
      <c r="A1434">
        <v>28063</v>
      </c>
      <c r="B1434" t="s">
        <v>2688</v>
      </c>
      <c r="D1434" t="s">
        <v>1049</v>
      </c>
      <c r="E1434">
        <v>7463</v>
      </c>
      <c r="F1434">
        <v>983</v>
      </c>
      <c r="G1434">
        <v>6448</v>
      </c>
      <c r="H1434">
        <v>0</v>
      </c>
      <c r="I1434">
        <v>32</v>
      </c>
      <c r="J1434">
        <v>0</v>
      </c>
      <c r="K1434">
        <v>0</v>
      </c>
      <c r="L1434">
        <v>0</v>
      </c>
      <c r="M1434" s="12">
        <v>13.171646790834785</v>
      </c>
      <c r="N1434" s="12">
        <v>86.828353209165215</v>
      </c>
      <c r="O1434" s="9">
        <v>0.86399571218008842</v>
      </c>
      <c r="P1434" s="9">
        <v>0</v>
      </c>
      <c r="Q1434" s="9">
        <v>4.2878199115637143E-3</v>
      </c>
      <c r="R1434" s="9">
        <v>0</v>
      </c>
      <c r="S1434" s="9">
        <v>0</v>
      </c>
      <c r="T1434" s="9">
        <v>0</v>
      </c>
    </row>
    <row r="1435" spans="1:20" x14ac:dyDescent="0.25">
      <c r="A1435">
        <v>28065</v>
      </c>
      <c r="B1435" t="s">
        <v>2689</v>
      </c>
      <c r="D1435" t="s">
        <v>1049</v>
      </c>
      <c r="E1435">
        <v>11639</v>
      </c>
      <c r="F1435">
        <v>4428</v>
      </c>
      <c r="G1435">
        <v>7175</v>
      </c>
      <c r="H1435">
        <v>0</v>
      </c>
      <c r="I1435">
        <v>0</v>
      </c>
      <c r="J1435">
        <v>0</v>
      </c>
      <c r="K1435">
        <v>18</v>
      </c>
      <c r="L1435">
        <v>18</v>
      </c>
      <c r="M1435" s="12">
        <v>38.044505541713207</v>
      </c>
      <c r="N1435" s="12">
        <v>61.9554944582868</v>
      </c>
      <c r="O1435" s="9">
        <v>0.61646189535183438</v>
      </c>
      <c r="P1435" s="9">
        <v>0</v>
      </c>
      <c r="Q1435" s="9">
        <v>0</v>
      </c>
      <c r="R1435" s="9">
        <v>0</v>
      </c>
      <c r="S1435" s="9">
        <v>1.5465246155167969E-3</v>
      </c>
      <c r="T1435" s="9">
        <v>1.5465246155167969E-3</v>
      </c>
    </row>
    <row r="1436" spans="1:20" x14ac:dyDescent="0.25">
      <c r="A1436">
        <v>28067</v>
      </c>
      <c r="B1436" t="s">
        <v>2690</v>
      </c>
      <c r="D1436" t="s">
        <v>1049</v>
      </c>
      <c r="E1436">
        <v>68328</v>
      </c>
      <c r="F1436">
        <v>47069</v>
      </c>
      <c r="G1436">
        <v>19831</v>
      </c>
      <c r="H1436">
        <v>146</v>
      </c>
      <c r="I1436">
        <v>365</v>
      </c>
      <c r="J1436">
        <v>48</v>
      </c>
      <c r="K1436">
        <v>205</v>
      </c>
      <c r="L1436">
        <v>664</v>
      </c>
      <c r="M1436" s="12">
        <v>68.886839948483782</v>
      </c>
      <c r="N1436" s="12">
        <v>31.113160051516214</v>
      </c>
      <c r="O1436" s="9">
        <v>0.29023240838309333</v>
      </c>
      <c r="P1436" s="9">
        <v>2.136752136752137E-3</v>
      </c>
      <c r="Q1436" s="9">
        <v>5.341880341880342E-3</v>
      </c>
      <c r="R1436" s="9">
        <v>7.0249385317878467E-4</v>
      </c>
      <c r="S1436" s="9">
        <v>3.0002341646177262E-3</v>
      </c>
      <c r="T1436" s="9">
        <v>9.7178316356398547E-3</v>
      </c>
    </row>
    <row r="1437" spans="1:20" x14ac:dyDescent="0.25">
      <c r="A1437">
        <v>28069</v>
      </c>
      <c r="B1437" t="s">
        <v>2691</v>
      </c>
      <c r="D1437" t="s">
        <v>1049</v>
      </c>
      <c r="E1437">
        <v>10082</v>
      </c>
      <c r="F1437">
        <v>3617</v>
      </c>
      <c r="G1437">
        <v>6078</v>
      </c>
      <c r="H1437">
        <v>378</v>
      </c>
      <c r="I1437">
        <v>0</v>
      </c>
      <c r="J1437">
        <v>0</v>
      </c>
      <c r="K1437">
        <v>0</v>
      </c>
      <c r="L1437">
        <v>9</v>
      </c>
      <c r="M1437" s="12">
        <v>35.875818290021819</v>
      </c>
      <c r="N1437" s="12">
        <v>64.124181709978174</v>
      </c>
      <c r="O1437" s="9">
        <v>0.60285657607617538</v>
      </c>
      <c r="P1437" s="9">
        <v>3.7492560999801625E-2</v>
      </c>
      <c r="Q1437" s="9">
        <v>0</v>
      </c>
      <c r="R1437" s="9">
        <v>0</v>
      </c>
      <c r="S1437" s="9">
        <v>0</v>
      </c>
      <c r="T1437" s="9">
        <v>8.9268002380480066E-4</v>
      </c>
    </row>
    <row r="1438" spans="1:20" x14ac:dyDescent="0.25">
      <c r="A1438">
        <v>28071</v>
      </c>
      <c r="B1438" t="s">
        <v>2692</v>
      </c>
      <c r="D1438" t="s">
        <v>1049</v>
      </c>
      <c r="E1438">
        <v>52744</v>
      </c>
      <c r="F1438">
        <v>37814</v>
      </c>
      <c r="G1438">
        <v>12579</v>
      </c>
      <c r="H1438">
        <v>32</v>
      </c>
      <c r="I1438">
        <v>1110</v>
      </c>
      <c r="J1438">
        <v>25</v>
      </c>
      <c r="K1438">
        <v>590</v>
      </c>
      <c r="L1438">
        <v>594</v>
      </c>
      <c r="M1438" s="12">
        <v>71.693462763537084</v>
      </c>
      <c r="N1438" s="12">
        <v>28.306537236462916</v>
      </c>
      <c r="O1438" s="9">
        <v>0.23849158198088882</v>
      </c>
      <c r="P1438" s="9">
        <v>6.0670408008493858E-4</v>
      </c>
      <c r="Q1438" s="9">
        <v>2.1045047777946305E-2</v>
      </c>
      <c r="R1438" s="9">
        <v>4.7398756256635828E-4</v>
      </c>
      <c r="S1438" s="9">
        <v>1.1186106476566055E-2</v>
      </c>
      <c r="T1438" s="9">
        <v>1.1261944486576672E-2</v>
      </c>
    </row>
    <row r="1439" spans="1:20" x14ac:dyDescent="0.25">
      <c r="A1439">
        <v>28073</v>
      </c>
      <c r="B1439" t="s">
        <v>2693</v>
      </c>
      <c r="D1439" t="s">
        <v>1049</v>
      </c>
      <c r="E1439">
        <v>60517</v>
      </c>
      <c r="F1439">
        <v>46017</v>
      </c>
      <c r="G1439">
        <v>12076</v>
      </c>
      <c r="H1439">
        <v>42</v>
      </c>
      <c r="I1439">
        <v>843</v>
      </c>
      <c r="J1439">
        <v>0</v>
      </c>
      <c r="K1439">
        <v>718</v>
      </c>
      <c r="L1439">
        <v>821</v>
      </c>
      <c r="M1439" s="12">
        <v>76.039790472098744</v>
      </c>
      <c r="N1439" s="12">
        <v>23.960209527901252</v>
      </c>
      <c r="O1439" s="9">
        <v>0.19954723466133484</v>
      </c>
      <c r="P1439" s="9">
        <v>6.9401986218748453E-4</v>
      </c>
      <c r="Q1439" s="9">
        <v>1.3929970091048797E-2</v>
      </c>
      <c r="R1439" s="9">
        <v>0</v>
      </c>
      <c r="S1439" s="9">
        <v>1.1864434786919379E-2</v>
      </c>
      <c r="T1439" s="9">
        <v>1.3566435877522019E-2</v>
      </c>
    </row>
    <row r="1440" spans="1:20" x14ac:dyDescent="0.25">
      <c r="A1440">
        <v>28075</v>
      </c>
      <c r="B1440" t="s">
        <v>2694</v>
      </c>
      <c r="D1440" t="s">
        <v>1049</v>
      </c>
      <c r="E1440">
        <v>78221</v>
      </c>
      <c r="F1440">
        <v>42612</v>
      </c>
      <c r="G1440">
        <v>33518</v>
      </c>
      <c r="H1440">
        <v>126</v>
      </c>
      <c r="I1440">
        <v>525</v>
      </c>
      <c r="J1440">
        <v>25</v>
      </c>
      <c r="K1440">
        <v>449</v>
      </c>
      <c r="L1440">
        <v>966</v>
      </c>
      <c r="M1440" s="12">
        <v>54.476419375870933</v>
      </c>
      <c r="N1440" s="12">
        <v>45.523580624129067</v>
      </c>
      <c r="O1440" s="9">
        <v>0.42850385446363509</v>
      </c>
      <c r="P1440" s="9">
        <v>1.6108206236176985E-3</v>
      </c>
      <c r="Q1440" s="9">
        <v>6.711752598407077E-3</v>
      </c>
      <c r="R1440" s="9">
        <v>3.1960726659081319E-4</v>
      </c>
      <c r="S1440" s="9">
        <v>5.7401465079710053E-3</v>
      </c>
      <c r="T1440" s="9">
        <v>1.2349624781069022E-2</v>
      </c>
    </row>
    <row r="1441" spans="1:20" x14ac:dyDescent="0.25">
      <c r="A1441">
        <v>28077</v>
      </c>
      <c r="B1441" t="s">
        <v>2695</v>
      </c>
      <c r="D1441" t="s">
        <v>1049</v>
      </c>
      <c r="E1441">
        <v>12659</v>
      </c>
      <c r="F1441">
        <v>8345</v>
      </c>
      <c r="G1441">
        <v>4205</v>
      </c>
      <c r="H1441">
        <v>0</v>
      </c>
      <c r="I1441">
        <v>4</v>
      </c>
      <c r="J1441">
        <v>0</v>
      </c>
      <c r="K1441">
        <v>0</v>
      </c>
      <c r="L1441">
        <v>105</v>
      </c>
      <c r="M1441" s="12">
        <v>65.921478789793824</v>
      </c>
      <c r="N1441" s="12">
        <v>34.078521210206176</v>
      </c>
      <c r="O1441" s="9">
        <v>0.33217473734102221</v>
      </c>
      <c r="P1441" s="9">
        <v>0</v>
      </c>
      <c r="Q1441" s="9">
        <v>3.1598072517576427E-4</v>
      </c>
      <c r="R1441" s="9">
        <v>0</v>
      </c>
      <c r="S1441" s="9">
        <v>0</v>
      </c>
      <c r="T1441" s="9">
        <v>8.2944940358638131E-3</v>
      </c>
    </row>
    <row r="1442" spans="1:20" x14ac:dyDescent="0.25">
      <c r="A1442">
        <v>28079</v>
      </c>
      <c r="B1442" t="s">
        <v>2696</v>
      </c>
      <c r="D1442" t="s">
        <v>1049</v>
      </c>
      <c r="E1442">
        <v>22936</v>
      </c>
      <c r="F1442">
        <v>11748</v>
      </c>
      <c r="G1442">
        <v>9719</v>
      </c>
      <c r="H1442">
        <v>1325</v>
      </c>
      <c r="I1442">
        <v>41</v>
      </c>
      <c r="J1442">
        <v>0</v>
      </c>
      <c r="K1442">
        <v>33</v>
      </c>
      <c r="L1442">
        <v>70</v>
      </c>
      <c r="M1442" s="12">
        <v>51.220788280432508</v>
      </c>
      <c r="N1442" s="12">
        <v>48.779211719567492</v>
      </c>
      <c r="O1442" s="9">
        <v>0.42374433205441225</v>
      </c>
      <c r="P1442" s="9">
        <v>5.776944541332403E-2</v>
      </c>
      <c r="Q1442" s="9">
        <v>1.7875828392047437E-3</v>
      </c>
      <c r="R1442" s="9">
        <v>0</v>
      </c>
      <c r="S1442" s="9">
        <v>1.4387861876525986E-3</v>
      </c>
      <c r="T1442" s="9">
        <v>3.0519707010812696E-3</v>
      </c>
    </row>
    <row r="1443" spans="1:20" x14ac:dyDescent="0.25">
      <c r="A1443">
        <v>28081</v>
      </c>
      <c r="B1443" t="s">
        <v>2697</v>
      </c>
      <c r="D1443" t="s">
        <v>1049</v>
      </c>
      <c r="E1443">
        <v>84840</v>
      </c>
      <c r="F1443">
        <v>57917</v>
      </c>
      <c r="G1443">
        <v>24499</v>
      </c>
      <c r="H1443">
        <v>134</v>
      </c>
      <c r="I1443">
        <v>688</v>
      </c>
      <c r="J1443">
        <v>20</v>
      </c>
      <c r="K1443">
        <v>581</v>
      </c>
      <c r="L1443">
        <v>1001</v>
      </c>
      <c r="M1443" s="12">
        <v>68.266148043375765</v>
      </c>
      <c r="N1443" s="12">
        <v>31.733851956624232</v>
      </c>
      <c r="O1443" s="9">
        <v>0.28876709099481379</v>
      </c>
      <c r="P1443" s="9">
        <v>1.5794436586515795E-3</v>
      </c>
      <c r="Q1443" s="9">
        <v>8.10938236680811E-3</v>
      </c>
      <c r="R1443" s="9">
        <v>2.3573785950023574E-4</v>
      </c>
      <c r="S1443" s="9">
        <v>6.8481848184818485E-3</v>
      </c>
      <c r="T1443" s="9">
        <v>1.1798679867986798E-2</v>
      </c>
    </row>
    <row r="1444" spans="1:20" x14ac:dyDescent="0.25">
      <c r="A1444">
        <v>28083</v>
      </c>
      <c r="B1444" t="s">
        <v>2698</v>
      </c>
      <c r="D1444" t="s">
        <v>1049</v>
      </c>
      <c r="E1444">
        <v>30113</v>
      </c>
      <c r="F1444">
        <v>7386</v>
      </c>
      <c r="G1444">
        <v>22053</v>
      </c>
      <c r="H1444">
        <v>0</v>
      </c>
      <c r="I1444">
        <v>216</v>
      </c>
      <c r="J1444">
        <v>0</v>
      </c>
      <c r="K1444">
        <v>268</v>
      </c>
      <c r="L1444">
        <v>190</v>
      </c>
      <c r="M1444" s="12">
        <v>24.527612658984491</v>
      </c>
      <c r="N1444" s="12">
        <v>75.472387341015519</v>
      </c>
      <c r="O1444" s="9">
        <v>0.73234151363198619</v>
      </c>
      <c r="P1444" s="9">
        <v>0</v>
      </c>
      <c r="Q1444" s="9">
        <v>7.1729817686713377E-3</v>
      </c>
      <c r="R1444" s="9">
        <v>0</v>
      </c>
      <c r="S1444" s="9">
        <v>8.899810712981104E-3</v>
      </c>
      <c r="T1444" s="9">
        <v>6.3095672965164549E-3</v>
      </c>
    </row>
    <row r="1445" spans="1:20" x14ac:dyDescent="0.25">
      <c r="A1445">
        <v>28085</v>
      </c>
      <c r="B1445" t="s">
        <v>2699</v>
      </c>
      <c r="D1445" t="s">
        <v>1049</v>
      </c>
      <c r="E1445">
        <v>34542</v>
      </c>
      <c r="F1445">
        <v>23567</v>
      </c>
      <c r="G1445">
        <v>10641</v>
      </c>
      <c r="H1445">
        <v>4</v>
      </c>
      <c r="I1445">
        <v>254</v>
      </c>
      <c r="J1445">
        <v>0</v>
      </c>
      <c r="K1445">
        <v>0</v>
      </c>
      <c r="L1445">
        <v>76</v>
      </c>
      <c r="M1445" s="12">
        <v>68.227085866481389</v>
      </c>
      <c r="N1445" s="12">
        <v>31.772914133518615</v>
      </c>
      <c r="O1445" s="9">
        <v>0.3080597533437554</v>
      </c>
      <c r="P1445" s="9">
        <v>1.1580105378958948E-4</v>
      </c>
      <c r="Q1445" s="9">
        <v>7.3533669156389319E-3</v>
      </c>
      <c r="R1445" s="9">
        <v>0</v>
      </c>
      <c r="S1445" s="9">
        <v>0</v>
      </c>
      <c r="T1445" s="9">
        <v>2.2002200220022001E-3</v>
      </c>
    </row>
    <row r="1446" spans="1:20" x14ac:dyDescent="0.25">
      <c r="A1446">
        <v>28087</v>
      </c>
      <c r="B1446" t="s">
        <v>2700</v>
      </c>
      <c r="D1446" t="s">
        <v>1049</v>
      </c>
      <c r="E1446">
        <v>59558</v>
      </c>
      <c r="F1446">
        <v>32099</v>
      </c>
      <c r="G1446">
        <v>25925</v>
      </c>
      <c r="H1446">
        <v>119</v>
      </c>
      <c r="I1446">
        <v>596</v>
      </c>
      <c r="J1446">
        <v>13</v>
      </c>
      <c r="K1446">
        <v>125</v>
      </c>
      <c r="L1446">
        <v>681</v>
      </c>
      <c r="M1446" s="12">
        <v>53.895362503777832</v>
      </c>
      <c r="N1446" s="12">
        <v>46.104637496222168</v>
      </c>
      <c r="O1446" s="9">
        <v>0.43528996944155279</v>
      </c>
      <c r="P1446" s="9">
        <v>1.998052318748111E-3</v>
      </c>
      <c r="Q1446" s="9">
        <v>1.0007051949360288E-2</v>
      </c>
      <c r="R1446" s="9">
        <v>2.1827462305651634E-4</v>
      </c>
      <c r="S1446" s="9">
        <v>2.0987944524665032E-3</v>
      </c>
      <c r="T1446" s="9">
        <v>1.143423217703751E-2</v>
      </c>
    </row>
    <row r="1447" spans="1:20" x14ac:dyDescent="0.25">
      <c r="A1447">
        <v>28089</v>
      </c>
      <c r="B1447" t="s">
        <v>2701</v>
      </c>
      <c r="D1447" t="s">
        <v>1049</v>
      </c>
      <c r="E1447">
        <v>102212</v>
      </c>
      <c r="F1447">
        <v>57872</v>
      </c>
      <c r="G1447">
        <v>39113</v>
      </c>
      <c r="H1447">
        <v>179</v>
      </c>
      <c r="I1447">
        <v>2544</v>
      </c>
      <c r="J1447">
        <v>7</v>
      </c>
      <c r="K1447">
        <v>1910</v>
      </c>
      <c r="L1447">
        <v>587</v>
      </c>
      <c r="M1447" s="12">
        <v>56.619575000978358</v>
      </c>
      <c r="N1447" s="12">
        <v>43.380424999021642</v>
      </c>
      <c r="O1447" s="9">
        <v>0.38266544045708917</v>
      </c>
      <c r="P1447" s="9">
        <v>1.751262082730012E-3</v>
      </c>
      <c r="Q1447" s="9">
        <v>2.488944546628576E-2</v>
      </c>
      <c r="R1447" s="9">
        <v>6.8485109380503264E-5</v>
      </c>
      <c r="S1447" s="9">
        <v>1.8686651273823036E-2</v>
      </c>
      <c r="T1447" s="9">
        <v>5.7429656009079172E-3</v>
      </c>
    </row>
    <row r="1448" spans="1:20" x14ac:dyDescent="0.25">
      <c r="A1448">
        <v>28091</v>
      </c>
      <c r="B1448" t="s">
        <v>2702</v>
      </c>
      <c r="D1448" t="s">
        <v>1049</v>
      </c>
      <c r="E1448">
        <v>25466</v>
      </c>
      <c r="F1448">
        <v>16748</v>
      </c>
      <c r="G1448">
        <v>8183</v>
      </c>
      <c r="H1448">
        <v>78</v>
      </c>
      <c r="I1448">
        <v>109</v>
      </c>
      <c r="J1448">
        <v>16</v>
      </c>
      <c r="K1448">
        <v>183</v>
      </c>
      <c r="L1448">
        <v>149</v>
      </c>
      <c r="M1448" s="12">
        <v>65.766119531924915</v>
      </c>
      <c r="N1448" s="12">
        <v>34.233880468075078</v>
      </c>
      <c r="O1448" s="9">
        <v>0.32133040131940627</v>
      </c>
      <c r="P1448" s="9">
        <v>3.0629074059530352E-3</v>
      </c>
      <c r="Q1448" s="9">
        <v>4.2802167596010365E-3</v>
      </c>
      <c r="R1448" s="9">
        <v>6.282886986570329E-4</v>
      </c>
      <c r="S1448" s="9">
        <v>7.1860519908898135E-3</v>
      </c>
      <c r="T1448" s="9">
        <v>5.850938506243619E-3</v>
      </c>
    </row>
    <row r="1449" spans="1:20" x14ac:dyDescent="0.25">
      <c r="A1449">
        <v>28093</v>
      </c>
      <c r="B1449" t="s">
        <v>2703</v>
      </c>
      <c r="D1449" t="s">
        <v>1049</v>
      </c>
      <c r="E1449">
        <v>35981</v>
      </c>
      <c r="F1449">
        <v>17745</v>
      </c>
      <c r="G1449">
        <v>17150</v>
      </c>
      <c r="H1449">
        <v>37</v>
      </c>
      <c r="I1449">
        <v>43</v>
      </c>
      <c r="J1449">
        <v>0</v>
      </c>
      <c r="K1449">
        <v>647</v>
      </c>
      <c r="L1449">
        <v>359</v>
      </c>
      <c r="M1449" s="12">
        <v>49.31769545037659</v>
      </c>
      <c r="N1449" s="12">
        <v>50.68230454962341</v>
      </c>
      <c r="O1449" s="9">
        <v>0.47664044912592757</v>
      </c>
      <c r="P1449" s="9">
        <v>1.028320502487424E-3</v>
      </c>
      <c r="Q1449" s="9">
        <v>1.1950751785664657E-3</v>
      </c>
      <c r="R1449" s="9">
        <v>0</v>
      </c>
      <c r="S1449" s="9">
        <v>1.798171257052333E-2</v>
      </c>
      <c r="T1449" s="9">
        <v>9.9774881187293298E-3</v>
      </c>
    </row>
    <row r="1450" spans="1:20" x14ac:dyDescent="0.25">
      <c r="A1450">
        <v>28095</v>
      </c>
      <c r="B1450" t="s">
        <v>2704</v>
      </c>
      <c r="D1450" t="s">
        <v>1049</v>
      </c>
      <c r="E1450">
        <v>35967</v>
      </c>
      <c r="F1450">
        <v>24441</v>
      </c>
      <c r="G1450">
        <v>10846</v>
      </c>
      <c r="H1450">
        <v>9</v>
      </c>
      <c r="I1450">
        <v>87</v>
      </c>
      <c r="J1450">
        <v>0</v>
      </c>
      <c r="K1450">
        <v>21</v>
      </c>
      <c r="L1450">
        <v>563</v>
      </c>
      <c r="M1450" s="12">
        <v>67.953957794645092</v>
      </c>
      <c r="N1450" s="12">
        <v>32.046042205354908</v>
      </c>
      <c r="O1450" s="9">
        <v>0.30155420246336923</v>
      </c>
      <c r="P1450" s="9">
        <v>2.5022937692885145E-4</v>
      </c>
      <c r="Q1450" s="9">
        <v>2.4188839769788972E-3</v>
      </c>
      <c r="R1450" s="9">
        <v>0</v>
      </c>
      <c r="S1450" s="9">
        <v>5.8386854616732E-4</v>
      </c>
      <c r="T1450" s="9">
        <v>1.5653237690104817E-2</v>
      </c>
    </row>
    <row r="1451" spans="1:20" x14ac:dyDescent="0.25">
      <c r="A1451">
        <v>28097</v>
      </c>
      <c r="B1451" t="s">
        <v>2705</v>
      </c>
      <c r="D1451" t="s">
        <v>1049</v>
      </c>
      <c r="E1451">
        <v>10309</v>
      </c>
      <c r="F1451">
        <v>5565</v>
      </c>
      <c r="G1451">
        <v>4342</v>
      </c>
      <c r="H1451">
        <v>0</v>
      </c>
      <c r="I1451">
        <v>30</v>
      </c>
      <c r="J1451">
        <v>0</v>
      </c>
      <c r="K1451">
        <v>58</v>
      </c>
      <c r="L1451">
        <v>314</v>
      </c>
      <c r="M1451" s="12">
        <v>53.981957512852851</v>
      </c>
      <c r="N1451" s="12">
        <v>46.018042487147156</v>
      </c>
      <c r="O1451" s="9">
        <v>0.42118537200504413</v>
      </c>
      <c r="P1451" s="9">
        <v>0</v>
      </c>
      <c r="Q1451" s="9">
        <v>2.9100785721214474E-3</v>
      </c>
      <c r="R1451" s="9">
        <v>0</v>
      </c>
      <c r="S1451" s="9">
        <v>5.6261519061014649E-3</v>
      </c>
      <c r="T1451" s="9">
        <v>3.0458822388204482E-2</v>
      </c>
    </row>
    <row r="1452" spans="1:20" x14ac:dyDescent="0.25">
      <c r="A1452">
        <v>28099</v>
      </c>
      <c r="B1452" t="s">
        <v>2706</v>
      </c>
      <c r="D1452" t="s">
        <v>1049</v>
      </c>
      <c r="E1452">
        <v>29437</v>
      </c>
      <c r="F1452">
        <v>17711</v>
      </c>
      <c r="G1452">
        <v>6152</v>
      </c>
      <c r="H1452">
        <v>4770</v>
      </c>
      <c r="I1452">
        <v>109</v>
      </c>
      <c r="J1452">
        <v>0</v>
      </c>
      <c r="K1452">
        <v>47</v>
      </c>
      <c r="L1452">
        <v>648</v>
      </c>
      <c r="M1452" s="12">
        <v>60.165777762679618</v>
      </c>
      <c r="N1452" s="12">
        <v>39.834222237320375</v>
      </c>
      <c r="O1452" s="9">
        <v>0.20898868770594831</v>
      </c>
      <c r="P1452" s="9">
        <v>0.16204096884872779</v>
      </c>
      <c r="Q1452" s="9">
        <v>3.7028229778849745E-3</v>
      </c>
      <c r="R1452" s="9">
        <v>0</v>
      </c>
      <c r="S1452" s="9">
        <v>1.5966300913815945E-3</v>
      </c>
      <c r="T1452" s="9">
        <v>2.2013112749261134E-2</v>
      </c>
    </row>
    <row r="1453" spans="1:20" x14ac:dyDescent="0.25">
      <c r="A1453">
        <v>28101</v>
      </c>
      <c r="B1453" t="s">
        <v>2707</v>
      </c>
      <c r="D1453" t="s">
        <v>1049</v>
      </c>
      <c r="E1453">
        <v>21437</v>
      </c>
      <c r="F1453">
        <v>13483</v>
      </c>
      <c r="G1453">
        <v>6426</v>
      </c>
      <c r="H1453">
        <v>1088</v>
      </c>
      <c r="I1453">
        <v>97</v>
      </c>
      <c r="J1453">
        <v>0</v>
      </c>
      <c r="K1453">
        <v>32</v>
      </c>
      <c r="L1453">
        <v>311</v>
      </c>
      <c r="M1453" s="12">
        <v>62.895927601809952</v>
      </c>
      <c r="N1453" s="12">
        <v>37.104072398190048</v>
      </c>
      <c r="O1453" s="9">
        <v>0.29976209357652656</v>
      </c>
      <c r="P1453" s="9">
        <v>5.0753370340999207E-2</v>
      </c>
      <c r="Q1453" s="9">
        <v>4.5248868778280547E-3</v>
      </c>
      <c r="R1453" s="9">
        <v>0</v>
      </c>
      <c r="S1453" s="9">
        <v>1.4927461864999766E-3</v>
      </c>
      <c r="T1453" s="9">
        <v>1.4507627000046649E-2</v>
      </c>
    </row>
    <row r="1454" spans="1:20" x14ac:dyDescent="0.25">
      <c r="A1454">
        <v>28103</v>
      </c>
      <c r="B1454" t="s">
        <v>2708</v>
      </c>
      <c r="D1454" t="s">
        <v>1049</v>
      </c>
      <c r="E1454">
        <v>10942</v>
      </c>
      <c r="F1454">
        <v>2982</v>
      </c>
      <c r="G1454">
        <v>7887</v>
      </c>
      <c r="H1454">
        <v>20</v>
      </c>
      <c r="I1454">
        <v>4</v>
      </c>
      <c r="J1454">
        <v>0</v>
      </c>
      <c r="K1454">
        <v>3</v>
      </c>
      <c r="L1454">
        <v>46</v>
      </c>
      <c r="M1454" s="12">
        <v>27.252787424602449</v>
      </c>
      <c r="N1454" s="12">
        <v>72.74721257539754</v>
      </c>
      <c r="O1454" s="9">
        <v>0.72080058490221166</v>
      </c>
      <c r="P1454" s="9">
        <v>1.8278194114421495E-3</v>
      </c>
      <c r="Q1454" s="9">
        <v>3.6556388228842988E-4</v>
      </c>
      <c r="R1454" s="9">
        <v>0</v>
      </c>
      <c r="S1454" s="9">
        <v>2.7417291171632244E-4</v>
      </c>
      <c r="T1454" s="9">
        <v>4.2039846463169436E-3</v>
      </c>
    </row>
    <row r="1455" spans="1:20" x14ac:dyDescent="0.25">
      <c r="A1455">
        <v>28105</v>
      </c>
      <c r="B1455" t="s">
        <v>2709</v>
      </c>
      <c r="D1455" t="s">
        <v>1049</v>
      </c>
      <c r="E1455">
        <v>49392</v>
      </c>
      <c r="F1455">
        <v>28496</v>
      </c>
      <c r="G1455">
        <v>18328</v>
      </c>
      <c r="H1455">
        <v>52</v>
      </c>
      <c r="I1455">
        <v>1449</v>
      </c>
      <c r="J1455">
        <v>8</v>
      </c>
      <c r="K1455">
        <v>355</v>
      </c>
      <c r="L1455">
        <v>704</v>
      </c>
      <c r="M1455" s="12">
        <v>57.693553611920954</v>
      </c>
      <c r="N1455" s="12">
        <v>42.306446388079038</v>
      </c>
      <c r="O1455" s="9">
        <v>0.37107223841917719</v>
      </c>
      <c r="P1455" s="9">
        <v>1.0528020732102365E-3</v>
      </c>
      <c r="Q1455" s="9">
        <v>2.9336734693877552E-2</v>
      </c>
      <c r="R1455" s="9">
        <v>1.6196954972465177E-4</v>
      </c>
      <c r="S1455" s="9">
        <v>7.1873987690314221E-3</v>
      </c>
      <c r="T1455" s="9">
        <v>1.4253320375769355E-2</v>
      </c>
    </row>
    <row r="1456" spans="1:20" x14ac:dyDescent="0.25">
      <c r="A1456">
        <v>28107</v>
      </c>
      <c r="B1456" t="s">
        <v>2710</v>
      </c>
      <c r="D1456" t="s">
        <v>1049</v>
      </c>
      <c r="E1456">
        <v>34229</v>
      </c>
      <c r="F1456">
        <v>16585</v>
      </c>
      <c r="G1456">
        <v>17258</v>
      </c>
      <c r="H1456">
        <v>22</v>
      </c>
      <c r="I1456">
        <v>4</v>
      </c>
      <c r="J1456">
        <v>0</v>
      </c>
      <c r="K1456">
        <v>13</v>
      </c>
      <c r="L1456">
        <v>347</v>
      </c>
      <c r="M1456" s="12">
        <v>48.453066113529466</v>
      </c>
      <c r="N1456" s="12">
        <v>51.546933886470534</v>
      </c>
      <c r="O1456" s="9">
        <v>0.50419235151479735</v>
      </c>
      <c r="P1456" s="9">
        <v>6.4272984895848552E-4</v>
      </c>
      <c r="Q1456" s="9">
        <v>1.1685997253790645E-4</v>
      </c>
      <c r="R1456" s="9">
        <v>0</v>
      </c>
      <c r="S1456" s="9">
        <v>3.7979491074819596E-4</v>
      </c>
      <c r="T1456" s="9">
        <v>1.0137602617663385E-2</v>
      </c>
    </row>
    <row r="1457" spans="1:20" x14ac:dyDescent="0.25">
      <c r="A1457">
        <v>28109</v>
      </c>
      <c r="B1457" t="s">
        <v>2711</v>
      </c>
      <c r="D1457" t="s">
        <v>1049</v>
      </c>
      <c r="E1457">
        <v>55049</v>
      </c>
      <c r="F1457">
        <v>46332</v>
      </c>
      <c r="G1457">
        <v>7094</v>
      </c>
      <c r="H1457">
        <v>76</v>
      </c>
      <c r="I1457">
        <v>188</v>
      </c>
      <c r="J1457">
        <v>0</v>
      </c>
      <c r="K1457">
        <v>385</v>
      </c>
      <c r="L1457">
        <v>974</v>
      </c>
      <c r="M1457" s="12">
        <v>84.165016621555338</v>
      </c>
      <c r="N1457" s="12">
        <v>15.834983378444658</v>
      </c>
      <c r="O1457" s="9">
        <v>0.1288670093916329</v>
      </c>
      <c r="P1457" s="9">
        <v>1.380588203237116E-3</v>
      </c>
      <c r="Q1457" s="9">
        <v>3.41513923958655E-3</v>
      </c>
      <c r="R1457" s="9">
        <v>0</v>
      </c>
      <c r="S1457" s="9">
        <v>6.99376918745118E-3</v>
      </c>
      <c r="T1457" s="9">
        <v>1.7693327762538829E-2</v>
      </c>
    </row>
    <row r="1458" spans="1:20" x14ac:dyDescent="0.25">
      <c r="A1458">
        <v>28111</v>
      </c>
      <c r="B1458" t="s">
        <v>2712</v>
      </c>
      <c r="D1458" t="s">
        <v>1049</v>
      </c>
      <c r="E1458">
        <v>12047</v>
      </c>
      <c r="F1458">
        <v>9488</v>
      </c>
      <c r="G1458">
        <v>2380</v>
      </c>
      <c r="H1458">
        <v>0</v>
      </c>
      <c r="I1458">
        <v>11</v>
      </c>
      <c r="J1458">
        <v>0</v>
      </c>
      <c r="K1458">
        <v>17</v>
      </c>
      <c r="L1458">
        <v>151</v>
      </c>
      <c r="M1458" s="12">
        <v>78.758197061509094</v>
      </c>
      <c r="N1458" s="12">
        <v>21.24180293849091</v>
      </c>
      <c r="O1458" s="9">
        <v>0.19755955839628123</v>
      </c>
      <c r="P1458" s="9">
        <v>0</v>
      </c>
      <c r="Q1458" s="9">
        <v>9.1309039594919897E-4</v>
      </c>
      <c r="R1458" s="9">
        <v>0</v>
      </c>
      <c r="S1458" s="9">
        <v>1.4111397028305802E-3</v>
      </c>
      <c r="T1458" s="9">
        <v>1.2534240889848095E-2</v>
      </c>
    </row>
    <row r="1459" spans="1:20" x14ac:dyDescent="0.25">
      <c r="A1459">
        <v>28113</v>
      </c>
      <c r="B1459" t="s">
        <v>2713</v>
      </c>
      <c r="D1459" t="s">
        <v>1049</v>
      </c>
      <c r="E1459">
        <v>39763</v>
      </c>
      <c r="F1459">
        <v>17788</v>
      </c>
      <c r="G1459">
        <v>21194</v>
      </c>
      <c r="H1459">
        <v>191</v>
      </c>
      <c r="I1459">
        <v>187</v>
      </c>
      <c r="J1459">
        <v>5</v>
      </c>
      <c r="K1459">
        <v>122</v>
      </c>
      <c r="L1459">
        <v>276</v>
      </c>
      <c r="M1459" s="12">
        <v>44.735055202072274</v>
      </c>
      <c r="N1459" s="12">
        <v>55.264944797927718</v>
      </c>
      <c r="O1459" s="9">
        <v>0.53300807283152685</v>
      </c>
      <c r="P1459" s="9">
        <v>4.8034605034831378E-3</v>
      </c>
      <c r="Q1459" s="9">
        <v>4.70286447199658E-3</v>
      </c>
      <c r="R1459" s="9">
        <v>1.2574503935819731E-4</v>
      </c>
      <c r="S1459" s="9">
        <v>3.0681789603400145E-3</v>
      </c>
      <c r="T1459" s="9">
        <v>6.9411261725724916E-3</v>
      </c>
    </row>
    <row r="1460" spans="1:20" x14ac:dyDescent="0.25">
      <c r="A1460">
        <v>28115</v>
      </c>
      <c r="B1460" t="s">
        <v>2714</v>
      </c>
      <c r="D1460" t="s">
        <v>1049</v>
      </c>
      <c r="E1460">
        <v>31075</v>
      </c>
      <c r="F1460">
        <v>24529</v>
      </c>
      <c r="G1460">
        <v>4742</v>
      </c>
      <c r="H1460">
        <v>9</v>
      </c>
      <c r="I1460">
        <v>241</v>
      </c>
      <c r="J1460">
        <v>0</v>
      </c>
      <c r="K1460">
        <v>1150</v>
      </c>
      <c r="L1460">
        <v>404</v>
      </c>
      <c r="M1460" s="12">
        <v>78.934835076428001</v>
      </c>
      <c r="N1460" s="12">
        <v>21.065164923572002</v>
      </c>
      <c r="O1460" s="9">
        <v>0.1525985518905873</v>
      </c>
      <c r="P1460" s="9">
        <v>2.896218825422365E-4</v>
      </c>
      <c r="Q1460" s="9">
        <v>7.7554304102976672E-3</v>
      </c>
      <c r="R1460" s="9">
        <v>0</v>
      </c>
      <c r="S1460" s="9">
        <v>3.7007240547063558E-2</v>
      </c>
      <c r="T1460" s="9">
        <v>1.3000804505229283E-2</v>
      </c>
    </row>
    <row r="1461" spans="1:20" x14ac:dyDescent="0.25">
      <c r="A1461">
        <v>28117</v>
      </c>
      <c r="B1461" t="s">
        <v>2715</v>
      </c>
      <c r="D1461" t="s">
        <v>1049</v>
      </c>
      <c r="E1461">
        <v>25389</v>
      </c>
      <c r="F1461">
        <v>21312</v>
      </c>
      <c r="G1461">
        <v>3401</v>
      </c>
      <c r="H1461">
        <v>0</v>
      </c>
      <c r="I1461">
        <v>37</v>
      </c>
      <c r="J1461">
        <v>0</v>
      </c>
      <c r="K1461">
        <v>130</v>
      </c>
      <c r="L1461">
        <v>509</v>
      </c>
      <c r="M1461" s="12">
        <v>83.94186458702589</v>
      </c>
      <c r="N1461" s="12">
        <v>16.058135412974124</v>
      </c>
      <c r="O1461" s="9">
        <v>0.13395565008468235</v>
      </c>
      <c r="P1461" s="9">
        <v>0</v>
      </c>
      <c r="Q1461" s="9">
        <v>1.4573240379691993E-3</v>
      </c>
      <c r="R1461" s="9">
        <v>0</v>
      </c>
      <c r="S1461" s="9">
        <v>5.1203277009728623E-3</v>
      </c>
      <c r="T1461" s="9">
        <v>2.0048052306116823E-2</v>
      </c>
    </row>
    <row r="1462" spans="1:20" x14ac:dyDescent="0.25">
      <c r="A1462">
        <v>28119</v>
      </c>
      <c r="B1462" t="s">
        <v>2716</v>
      </c>
      <c r="D1462" t="s">
        <v>1049</v>
      </c>
      <c r="E1462">
        <v>7537</v>
      </c>
      <c r="F1462">
        <v>2106</v>
      </c>
      <c r="G1462">
        <v>5351</v>
      </c>
      <c r="H1462">
        <v>0</v>
      </c>
      <c r="I1462">
        <v>6</v>
      </c>
      <c r="J1462">
        <v>0</v>
      </c>
      <c r="K1462">
        <v>38</v>
      </c>
      <c r="L1462">
        <v>36</v>
      </c>
      <c r="M1462" s="12">
        <v>27.942152049887227</v>
      </c>
      <c r="N1462" s="12">
        <v>72.057847950112773</v>
      </c>
      <c r="O1462" s="9">
        <v>0.70996417672814116</v>
      </c>
      <c r="P1462" s="9">
        <v>0</v>
      </c>
      <c r="Q1462" s="9">
        <v>7.9607270797399496E-4</v>
      </c>
      <c r="R1462" s="9">
        <v>0</v>
      </c>
      <c r="S1462" s="9">
        <v>5.041793817168635E-3</v>
      </c>
      <c r="T1462" s="9">
        <v>4.7764362478439695E-3</v>
      </c>
    </row>
    <row r="1463" spans="1:20" x14ac:dyDescent="0.25">
      <c r="A1463">
        <v>28121</v>
      </c>
      <c r="B1463" t="s">
        <v>2717</v>
      </c>
      <c r="D1463" t="s">
        <v>1049</v>
      </c>
      <c r="E1463">
        <v>149645</v>
      </c>
      <c r="F1463">
        <v>114455</v>
      </c>
      <c r="G1463">
        <v>29965</v>
      </c>
      <c r="H1463">
        <v>193</v>
      </c>
      <c r="I1463">
        <v>1724</v>
      </c>
      <c r="J1463">
        <v>42</v>
      </c>
      <c r="K1463">
        <v>1361</v>
      </c>
      <c r="L1463">
        <v>1905</v>
      </c>
      <c r="M1463" s="12">
        <v>76.484346286210709</v>
      </c>
      <c r="N1463" s="12">
        <v>23.515653713789302</v>
      </c>
      <c r="O1463" s="9">
        <v>0.20024056934745565</v>
      </c>
      <c r="P1463" s="9">
        <v>1.2897190016372081E-3</v>
      </c>
      <c r="Q1463" s="9">
        <v>1.152059875037589E-2</v>
      </c>
      <c r="R1463" s="9">
        <v>2.8066423869825254E-4</v>
      </c>
      <c r="S1463" s="9">
        <v>9.0948578301981355E-3</v>
      </c>
      <c r="T1463" s="9">
        <v>1.2730127969527882E-2</v>
      </c>
    </row>
    <row r="1464" spans="1:20" x14ac:dyDescent="0.25">
      <c r="A1464">
        <v>28123</v>
      </c>
      <c r="B1464" t="s">
        <v>2718</v>
      </c>
      <c r="D1464" t="s">
        <v>1049</v>
      </c>
      <c r="E1464">
        <v>28399</v>
      </c>
      <c r="F1464">
        <v>16374</v>
      </c>
      <c r="G1464">
        <v>10930</v>
      </c>
      <c r="H1464">
        <v>210</v>
      </c>
      <c r="I1464">
        <v>73</v>
      </c>
      <c r="J1464">
        <v>0</v>
      </c>
      <c r="K1464">
        <v>776</v>
      </c>
      <c r="L1464">
        <v>36</v>
      </c>
      <c r="M1464" s="12">
        <v>57.656959752103944</v>
      </c>
      <c r="N1464" s="12">
        <v>42.343040247896049</v>
      </c>
      <c r="O1464" s="9">
        <v>0.38487270678545021</v>
      </c>
      <c r="P1464" s="9">
        <v>7.3946265713581462E-3</v>
      </c>
      <c r="Q1464" s="9">
        <v>2.5705130462340222E-3</v>
      </c>
      <c r="R1464" s="9">
        <v>0</v>
      </c>
      <c r="S1464" s="9">
        <v>2.7324905806542486E-2</v>
      </c>
      <c r="T1464" s="9">
        <v>1.2676502693756823E-3</v>
      </c>
    </row>
    <row r="1465" spans="1:20" x14ac:dyDescent="0.25">
      <c r="A1465">
        <v>28125</v>
      </c>
      <c r="B1465" t="s">
        <v>2719</v>
      </c>
      <c r="D1465" t="s">
        <v>1049</v>
      </c>
      <c r="E1465">
        <v>4631</v>
      </c>
      <c r="F1465">
        <v>1245</v>
      </c>
      <c r="G1465">
        <v>3350</v>
      </c>
      <c r="H1465">
        <v>5</v>
      </c>
      <c r="I1465">
        <v>19</v>
      </c>
      <c r="J1465">
        <v>0</v>
      </c>
      <c r="K1465">
        <v>12</v>
      </c>
      <c r="L1465">
        <v>0</v>
      </c>
      <c r="M1465" s="12">
        <v>26.884042323472251</v>
      </c>
      <c r="N1465" s="12">
        <v>73.115957676527742</v>
      </c>
      <c r="O1465" s="9">
        <v>0.72338587778017704</v>
      </c>
      <c r="P1465" s="9">
        <v>1.0796804145972792E-3</v>
      </c>
      <c r="Q1465" s="9">
        <v>4.1027855754696609E-3</v>
      </c>
      <c r="R1465" s="9">
        <v>0</v>
      </c>
      <c r="S1465" s="9">
        <v>2.5912329950334703E-3</v>
      </c>
      <c r="T1465" s="9">
        <v>0</v>
      </c>
    </row>
    <row r="1466" spans="1:20" x14ac:dyDescent="0.25">
      <c r="A1466">
        <v>28127</v>
      </c>
      <c r="B1466" t="s">
        <v>2720</v>
      </c>
      <c r="D1466" t="s">
        <v>1049</v>
      </c>
      <c r="E1466">
        <v>27215</v>
      </c>
      <c r="F1466">
        <v>16878</v>
      </c>
      <c r="G1466">
        <v>9944</v>
      </c>
      <c r="H1466">
        <v>3</v>
      </c>
      <c r="I1466">
        <v>62</v>
      </c>
      <c r="J1466">
        <v>0</v>
      </c>
      <c r="K1466">
        <v>36</v>
      </c>
      <c r="L1466">
        <v>292</v>
      </c>
      <c r="M1466" s="12">
        <v>62.017269887929451</v>
      </c>
      <c r="N1466" s="12">
        <v>37.982730112070549</v>
      </c>
      <c r="O1466" s="9">
        <v>0.36538673525629251</v>
      </c>
      <c r="P1466" s="9">
        <v>1.1023332720925961E-4</v>
      </c>
      <c r="Q1466" s="9">
        <v>2.278155428991365E-3</v>
      </c>
      <c r="R1466" s="9">
        <v>0</v>
      </c>
      <c r="S1466" s="9">
        <v>1.3227999265111152E-3</v>
      </c>
      <c r="T1466" s="9">
        <v>1.0729377181701267E-2</v>
      </c>
    </row>
    <row r="1467" spans="1:20" x14ac:dyDescent="0.25">
      <c r="A1467">
        <v>28129</v>
      </c>
      <c r="B1467" t="s">
        <v>2721</v>
      </c>
      <c r="D1467" t="s">
        <v>1049</v>
      </c>
      <c r="E1467">
        <v>16114</v>
      </c>
      <c r="F1467">
        <v>12241</v>
      </c>
      <c r="G1467">
        <v>3809</v>
      </c>
      <c r="H1467">
        <v>0</v>
      </c>
      <c r="I1467">
        <v>7</v>
      </c>
      <c r="J1467">
        <v>0</v>
      </c>
      <c r="K1467">
        <v>4</v>
      </c>
      <c r="L1467">
        <v>53</v>
      </c>
      <c r="M1467" s="12">
        <v>75.964999379421613</v>
      </c>
      <c r="N1467" s="12">
        <v>24.03500062057838</v>
      </c>
      <c r="O1467" s="9">
        <v>0.23637830457986844</v>
      </c>
      <c r="P1467" s="9">
        <v>0</v>
      </c>
      <c r="Q1467" s="9">
        <v>4.3440486533449172E-4</v>
      </c>
      <c r="R1467" s="9">
        <v>0</v>
      </c>
      <c r="S1467" s="9">
        <v>2.4823135161970955E-4</v>
      </c>
      <c r="T1467" s="9">
        <v>3.2890654089611517E-3</v>
      </c>
    </row>
    <row r="1468" spans="1:20" x14ac:dyDescent="0.25">
      <c r="A1468">
        <v>28131</v>
      </c>
      <c r="B1468" t="s">
        <v>2722</v>
      </c>
      <c r="D1468" t="s">
        <v>1049</v>
      </c>
      <c r="E1468">
        <v>17981</v>
      </c>
      <c r="F1468">
        <v>14154</v>
      </c>
      <c r="G1468">
        <v>3463</v>
      </c>
      <c r="H1468">
        <v>74</v>
      </c>
      <c r="I1468">
        <v>0</v>
      </c>
      <c r="J1468">
        <v>0</v>
      </c>
      <c r="K1468">
        <v>0</v>
      </c>
      <c r="L1468">
        <v>290</v>
      </c>
      <c r="M1468" s="12">
        <v>78.716422890829207</v>
      </c>
      <c r="N1468" s="12">
        <v>21.283577109170793</v>
      </c>
      <c r="O1468" s="9">
        <v>0.19259218063511485</v>
      </c>
      <c r="P1468" s="9">
        <v>4.1154552027139754E-3</v>
      </c>
      <c r="Q1468" s="9">
        <v>0</v>
      </c>
      <c r="R1468" s="9">
        <v>0</v>
      </c>
      <c r="S1468" s="9">
        <v>0</v>
      </c>
      <c r="T1468" s="9">
        <v>1.6128135253879093E-2</v>
      </c>
    </row>
    <row r="1469" spans="1:20" x14ac:dyDescent="0.25">
      <c r="A1469">
        <v>28133</v>
      </c>
      <c r="B1469" t="s">
        <v>2723</v>
      </c>
      <c r="D1469" t="s">
        <v>1049</v>
      </c>
      <c r="E1469">
        <v>26915</v>
      </c>
      <c r="F1469">
        <v>6715</v>
      </c>
      <c r="G1469">
        <v>19911</v>
      </c>
      <c r="H1469">
        <v>72</v>
      </c>
      <c r="I1469">
        <v>37</v>
      </c>
      <c r="J1469">
        <v>0</v>
      </c>
      <c r="K1469">
        <v>76</v>
      </c>
      <c r="L1469">
        <v>104</v>
      </c>
      <c r="M1469" s="12">
        <v>24.948913245402192</v>
      </c>
      <c r="N1469" s="12">
        <v>75.051086754597804</v>
      </c>
      <c r="O1469" s="9">
        <v>0.73977336057960241</v>
      </c>
      <c r="P1469" s="9">
        <v>2.6750882407579417E-3</v>
      </c>
      <c r="Q1469" s="9">
        <v>1.3746981237228312E-3</v>
      </c>
      <c r="R1469" s="9">
        <v>0</v>
      </c>
      <c r="S1469" s="9">
        <v>2.823704254133383E-3</v>
      </c>
      <c r="T1469" s="9">
        <v>3.8640163477614712E-3</v>
      </c>
    </row>
    <row r="1470" spans="1:20" x14ac:dyDescent="0.25">
      <c r="A1470">
        <v>28135</v>
      </c>
      <c r="B1470" t="s">
        <v>2724</v>
      </c>
      <c r="D1470" t="s">
        <v>1049</v>
      </c>
      <c r="E1470">
        <v>14552</v>
      </c>
      <c r="F1470">
        <v>5174</v>
      </c>
      <c r="G1470">
        <v>6872</v>
      </c>
      <c r="H1470">
        <v>71</v>
      </c>
      <c r="I1470">
        <v>220</v>
      </c>
      <c r="J1470">
        <v>24</v>
      </c>
      <c r="K1470">
        <v>2105</v>
      </c>
      <c r="L1470">
        <v>86</v>
      </c>
      <c r="M1470" s="12">
        <v>35.555250137438158</v>
      </c>
      <c r="N1470" s="12">
        <v>64.444749862561849</v>
      </c>
      <c r="O1470" s="9">
        <v>0.47223749312809238</v>
      </c>
      <c r="P1470" s="9">
        <v>4.8790544255085215E-3</v>
      </c>
      <c r="Q1470" s="9">
        <v>1.5118196811434854E-2</v>
      </c>
      <c r="R1470" s="9">
        <v>1.6492578339747114E-3</v>
      </c>
      <c r="S1470" s="9">
        <v>0.14465365585486531</v>
      </c>
      <c r="T1470" s="9">
        <v>5.9098405717427161E-3</v>
      </c>
    </row>
    <row r="1471" spans="1:20" x14ac:dyDescent="0.25">
      <c r="A1471">
        <v>28137</v>
      </c>
      <c r="B1471" t="s">
        <v>2725</v>
      </c>
      <c r="D1471" t="s">
        <v>1049</v>
      </c>
      <c r="E1471">
        <v>28333</v>
      </c>
      <c r="F1471">
        <v>18804</v>
      </c>
      <c r="G1471">
        <v>8511</v>
      </c>
      <c r="H1471">
        <v>27</v>
      </c>
      <c r="I1471">
        <v>71</v>
      </c>
      <c r="J1471">
        <v>26</v>
      </c>
      <c r="K1471">
        <v>255</v>
      </c>
      <c r="L1471">
        <v>639</v>
      </c>
      <c r="M1471" s="12">
        <v>66.367839621642617</v>
      </c>
      <c r="N1471" s="12">
        <v>33.632160378357391</v>
      </c>
      <c r="O1471" s="9">
        <v>0.30039176931493311</v>
      </c>
      <c r="P1471" s="9">
        <v>9.5295238767514911E-4</v>
      </c>
      <c r="Q1471" s="9">
        <v>2.5059118342568736E-3</v>
      </c>
      <c r="R1471" s="9">
        <v>9.1765785479829172E-4</v>
      </c>
      <c r="S1471" s="9">
        <v>9.0001058835986313E-3</v>
      </c>
      <c r="T1471" s="9">
        <v>2.2553206508311864E-2</v>
      </c>
    </row>
    <row r="1472" spans="1:20" x14ac:dyDescent="0.25">
      <c r="A1472">
        <v>28139</v>
      </c>
      <c r="B1472" t="s">
        <v>2726</v>
      </c>
      <c r="D1472" t="s">
        <v>1049</v>
      </c>
      <c r="E1472">
        <v>21993</v>
      </c>
      <c r="F1472">
        <v>17496</v>
      </c>
      <c r="G1472">
        <v>3734</v>
      </c>
      <c r="H1472">
        <v>7</v>
      </c>
      <c r="I1472">
        <v>102</v>
      </c>
      <c r="J1472">
        <v>14</v>
      </c>
      <c r="K1472">
        <v>351</v>
      </c>
      <c r="L1472">
        <v>289</v>
      </c>
      <c r="M1472" s="12">
        <v>79.552584913381537</v>
      </c>
      <c r="N1472" s="12">
        <v>20.44741508661847</v>
      </c>
      <c r="O1472" s="9">
        <v>0.16978129404810621</v>
      </c>
      <c r="P1472" s="9">
        <v>3.182830900741145E-4</v>
      </c>
      <c r="Q1472" s="9">
        <v>4.6378393125085255E-3</v>
      </c>
      <c r="R1472" s="9">
        <v>6.3656618014822899E-4</v>
      </c>
      <c r="S1472" s="9">
        <v>1.5959623516573457E-2</v>
      </c>
      <c r="T1472" s="9">
        <v>1.3140544718774155E-2</v>
      </c>
    </row>
    <row r="1473" spans="1:20" x14ac:dyDescent="0.25">
      <c r="A1473">
        <v>28141</v>
      </c>
      <c r="B1473" t="s">
        <v>2727</v>
      </c>
      <c r="D1473" t="s">
        <v>1049</v>
      </c>
      <c r="E1473">
        <v>19476</v>
      </c>
      <c r="F1473">
        <v>18472</v>
      </c>
      <c r="G1473">
        <v>488</v>
      </c>
      <c r="H1473">
        <v>50</v>
      </c>
      <c r="I1473">
        <v>18</v>
      </c>
      <c r="J1473">
        <v>0</v>
      </c>
      <c r="K1473">
        <v>268</v>
      </c>
      <c r="L1473">
        <v>180</v>
      </c>
      <c r="M1473" s="12">
        <v>94.844937358800578</v>
      </c>
      <c r="N1473" s="12">
        <v>5.1550626411994243</v>
      </c>
      <c r="O1473" s="9">
        <v>2.50564797699733E-2</v>
      </c>
      <c r="P1473" s="9">
        <v>2.5672622715136578E-3</v>
      </c>
      <c r="Q1473" s="9">
        <v>9.2421441774491681E-4</v>
      </c>
      <c r="R1473" s="9">
        <v>0</v>
      </c>
      <c r="S1473" s="9">
        <v>1.3760525775313205E-2</v>
      </c>
      <c r="T1473" s="9">
        <v>9.242144177449169E-3</v>
      </c>
    </row>
    <row r="1474" spans="1:20" x14ac:dyDescent="0.25">
      <c r="A1474">
        <v>28143</v>
      </c>
      <c r="B1474" t="s">
        <v>2728</v>
      </c>
      <c r="D1474" t="s">
        <v>1049</v>
      </c>
      <c r="E1474">
        <v>10276</v>
      </c>
      <c r="F1474">
        <v>2011</v>
      </c>
      <c r="G1474">
        <v>8066</v>
      </c>
      <c r="H1474">
        <v>0</v>
      </c>
      <c r="I1474">
        <v>91</v>
      </c>
      <c r="J1474">
        <v>0</v>
      </c>
      <c r="K1474">
        <v>38</v>
      </c>
      <c r="L1474">
        <v>70</v>
      </c>
      <c r="M1474" s="12">
        <v>19.569871545348384</v>
      </c>
      <c r="N1474" s="12">
        <v>80.430128454651623</v>
      </c>
      <c r="O1474" s="9">
        <v>0.78493577267419234</v>
      </c>
      <c r="P1474" s="9">
        <v>0</v>
      </c>
      <c r="Q1474" s="9">
        <v>8.855585831062671E-3</v>
      </c>
      <c r="R1474" s="9">
        <v>0</v>
      </c>
      <c r="S1474" s="9">
        <v>3.6979369404437526E-3</v>
      </c>
      <c r="T1474" s="9">
        <v>6.8119891008174387E-3</v>
      </c>
    </row>
    <row r="1475" spans="1:20" x14ac:dyDescent="0.25">
      <c r="A1475">
        <v>28145</v>
      </c>
      <c r="B1475" t="s">
        <v>2729</v>
      </c>
      <c r="D1475" t="s">
        <v>1049</v>
      </c>
      <c r="E1475">
        <v>28202</v>
      </c>
      <c r="F1475">
        <v>22879</v>
      </c>
      <c r="G1475">
        <v>4196</v>
      </c>
      <c r="H1475">
        <v>19</v>
      </c>
      <c r="I1475">
        <v>261</v>
      </c>
      <c r="J1475">
        <v>44</v>
      </c>
      <c r="K1475">
        <v>434</v>
      </c>
      <c r="L1475">
        <v>369</v>
      </c>
      <c r="M1475" s="12">
        <v>81.12545209559606</v>
      </c>
      <c r="N1475" s="12">
        <v>18.874547904403943</v>
      </c>
      <c r="O1475" s="9">
        <v>0.14878377420041131</v>
      </c>
      <c r="P1475" s="9">
        <v>6.7371108432026097E-4</v>
      </c>
      <c r="Q1475" s="9">
        <v>9.2546627898730579E-3</v>
      </c>
      <c r="R1475" s="9">
        <v>1.560173037373236E-3</v>
      </c>
      <c r="S1475" s="9">
        <v>1.5388979504999645E-2</v>
      </c>
      <c r="T1475" s="9">
        <v>1.308417842706191E-2</v>
      </c>
    </row>
    <row r="1476" spans="1:20" x14ac:dyDescent="0.25">
      <c r="A1476">
        <v>28147</v>
      </c>
      <c r="B1476" t="s">
        <v>2730</v>
      </c>
      <c r="D1476" t="s">
        <v>1049</v>
      </c>
      <c r="E1476">
        <v>14670</v>
      </c>
      <c r="F1476">
        <v>7789</v>
      </c>
      <c r="G1476">
        <v>6713</v>
      </c>
      <c r="H1476">
        <v>0</v>
      </c>
      <c r="I1476">
        <v>68</v>
      </c>
      <c r="J1476">
        <v>0</v>
      </c>
      <c r="K1476">
        <v>36</v>
      </c>
      <c r="L1476">
        <v>64</v>
      </c>
      <c r="M1476" s="12">
        <v>53.094751192910707</v>
      </c>
      <c r="N1476" s="12">
        <v>46.905248807089301</v>
      </c>
      <c r="O1476" s="9">
        <v>0.45760054533060668</v>
      </c>
      <c r="P1476" s="9">
        <v>0</v>
      </c>
      <c r="Q1476" s="9">
        <v>4.6353101567825497E-3</v>
      </c>
      <c r="R1476" s="9">
        <v>0</v>
      </c>
      <c r="S1476" s="9">
        <v>2.4539877300613498E-3</v>
      </c>
      <c r="T1476" s="9">
        <v>4.3626448534423998E-3</v>
      </c>
    </row>
    <row r="1477" spans="1:20" x14ac:dyDescent="0.25">
      <c r="A1477">
        <v>28149</v>
      </c>
      <c r="B1477" t="s">
        <v>2731</v>
      </c>
      <c r="D1477" t="s">
        <v>1049</v>
      </c>
      <c r="E1477">
        <v>47510</v>
      </c>
      <c r="F1477">
        <v>22808</v>
      </c>
      <c r="G1477">
        <v>23850</v>
      </c>
      <c r="H1477">
        <v>50</v>
      </c>
      <c r="I1477">
        <v>229</v>
      </c>
      <c r="J1477">
        <v>0</v>
      </c>
      <c r="K1477">
        <v>45</v>
      </c>
      <c r="L1477">
        <v>528</v>
      </c>
      <c r="M1477" s="12">
        <v>48.006735424121239</v>
      </c>
      <c r="N1477" s="12">
        <v>51.993264575878761</v>
      </c>
      <c r="O1477" s="9">
        <v>0.50199957903599246</v>
      </c>
      <c r="P1477" s="9">
        <v>1.0524100189433804E-3</v>
      </c>
      <c r="Q1477" s="9">
        <v>4.8200378867606824E-3</v>
      </c>
      <c r="R1477" s="9">
        <v>0</v>
      </c>
      <c r="S1477" s="9">
        <v>9.4716901704904228E-4</v>
      </c>
      <c r="T1477" s="9">
        <v>1.1113449800042096E-2</v>
      </c>
    </row>
    <row r="1478" spans="1:20" x14ac:dyDescent="0.25">
      <c r="A1478">
        <v>28151</v>
      </c>
      <c r="B1478" t="s">
        <v>2732</v>
      </c>
      <c r="D1478" t="s">
        <v>1049</v>
      </c>
      <c r="E1478">
        <v>48002</v>
      </c>
      <c r="F1478">
        <v>12442</v>
      </c>
      <c r="G1478">
        <v>34492</v>
      </c>
      <c r="H1478">
        <v>55</v>
      </c>
      <c r="I1478">
        <v>311</v>
      </c>
      <c r="J1478">
        <v>0</v>
      </c>
      <c r="K1478">
        <v>317</v>
      </c>
      <c r="L1478">
        <v>385</v>
      </c>
      <c r="M1478" s="12">
        <v>25.919753343610687</v>
      </c>
      <c r="N1478" s="12">
        <v>74.08024665638932</v>
      </c>
      <c r="O1478" s="9">
        <v>0.7185533936085996</v>
      </c>
      <c r="P1478" s="9">
        <v>1.1457855922669888E-3</v>
      </c>
      <c r="Q1478" s="9">
        <v>6.4788967126369734E-3</v>
      </c>
      <c r="R1478" s="9">
        <v>0</v>
      </c>
      <c r="S1478" s="9">
        <v>6.6038915045206446E-3</v>
      </c>
      <c r="T1478" s="9">
        <v>8.0204991458689215E-3</v>
      </c>
    </row>
    <row r="1479" spans="1:20" x14ac:dyDescent="0.25">
      <c r="A1479">
        <v>28153</v>
      </c>
      <c r="B1479" t="s">
        <v>2733</v>
      </c>
      <c r="D1479" t="s">
        <v>1049</v>
      </c>
      <c r="E1479">
        <v>20458</v>
      </c>
      <c r="F1479">
        <v>11831</v>
      </c>
      <c r="G1479">
        <v>8289</v>
      </c>
      <c r="H1479">
        <v>67</v>
      </c>
      <c r="I1479">
        <v>94</v>
      </c>
      <c r="J1479">
        <v>0</v>
      </c>
      <c r="K1479">
        <v>45</v>
      </c>
      <c r="L1479">
        <v>132</v>
      </c>
      <c r="M1479" s="12">
        <v>57.830677485580217</v>
      </c>
      <c r="N1479" s="12">
        <v>42.16932251441979</v>
      </c>
      <c r="O1479" s="9">
        <v>0.40517157102356044</v>
      </c>
      <c r="P1479" s="9">
        <v>3.2750024440316747E-3</v>
      </c>
      <c r="Q1479" s="9">
        <v>4.5947795483429468E-3</v>
      </c>
      <c r="R1479" s="9">
        <v>0</v>
      </c>
      <c r="S1479" s="9">
        <v>2.1996285071854533E-3</v>
      </c>
      <c r="T1479" s="9">
        <v>6.4522436210773292E-3</v>
      </c>
    </row>
    <row r="1480" spans="1:20" x14ac:dyDescent="0.25">
      <c r="A1480">
        <v>28155</v>
      </c>
      <c r="B1480" t="s">
        <v>2734</v>
      </c>
      <c r="D1480" t="s">
        <v>1049</v>
      </c>
      <c r="E1480">
        <v>9868</v>
      </c>
      <c r="F1480">
        <v>7822</v>
      </c>
      <c r="G1480">
        <v>1893</v>
      </c>
      <c r="H1480">
        <v>17</v>
      </c>
      <c r="I1480">
        <v>15</v>
      </c>
      <c r="J1480">
        <v>0</v>
      </c>
      <c r="K1480">
        <v>16</v>
      </c>
      <c r="L1480">
        <v>105</v>
      </c>
      <c r="M1480" s="12">
        <v>79.266315362788802</v>
      </c>
      <c r="N1480" s="12">
        <v>20.733684637211187</v>
      </c>
      <c r="O1480" s="9">
        <v>0.19183218483988651</v>
      </c>
      <c r="P1480" s="9">
        <v>1.7227401702472639E-3</v>
      </c>
      <c r="Q1480" s="9">
        <v>1.5200648561005268E-3</v>
      </c>
      <c r="R1480" s="9">
        <v>0</v>
      </c>
      <c r="S1480" s="9">
        <v>1.6214025131738954E-3</v>
      </c>
      <c r="T1480" s="9">
        <v>1.0640453992703689E-2</v>
      </c>
    </row>
    <row r="1481" spans="1:20" x14ac:dyDescent="0.25">
      <c r="A1481">
        <v>28157</v>
      </c>
      <c r="B1481" t="s">
        <v>2735</v>
      </c>
      <c r="D1481" t="s">
        <v>1049</v>
      </c>
      <c r="E1481">
        <v>9084</v>
      </c>
      <c r="F1481">
        <v>2537</v>
      </c>
      <c r="G1481">
        <v>6477</v>
      </c>
      <c r="H1481">
        <v>0</v>
      </c>
      <c r="I1481">
        <v>6</v>
      </c>
      <c r="J1481">
        <v>0</v>
      </c>
      <c r="K1481">
        <v>39</v>
      </c>
      <c r="L1481">
        <v>25</v>
      </c>
      <c r="M1481" s="12">
        <v>27.928225451343021</v>
      </c>
      <c r="N1481" s="12">
        <v>72.071774548656975</v>
      </c>
      <c r="O1481" s="9">
        <v>0.71301188903566715</v>
      </c>
      <c r="P1481" s="9">
        <v>0</v>
      </c>
      <c r="Q1481" s="9">
        <v>6.6050198150594452E-4</v>
      </c>
      <c r="R1481" s="9">
        <v>0</v>
      </c>
      <c r="S1481" s="9">
        <v>4.2932628797886395E-3</v>
      </c>
      <c r="T1481" s="9">
        <v>2.7520915896081023E-3</v>
      </c>
    </row>
    <row r="1482" spans="1:20" x14ac:dyDescent="0.25">
      <c r="A1482">
        <v>28159</v>
      </c>
      <c r="B1482" t="s">
        <v>2736</v>
      </c>
      <c r="D1482" t="s">
        <v>1049</v>
      </c>
      <c r="E1482">
        <v>18482</v>
      </c>
      <c r="F1482">
        <v>9343</v>
      </c>
      <c r="G1482">
        <v>8742</v>
      </c>
      <c r="H1482">
        <v>230</v>
      </c>
      <c r="I1482">
        <v>6</v>
      </c>
      <c r="J1482">
        <v>0</v>
      </c>
      <c r="K1482">
        <v>124</v>
      </c>
      <c r="L1482">
        <v>37</v>
      </c>
      <c r="M1482" s="12">
        <v>50.551888323774484</v>
      </c>
      <c r="N1482" s="12">
        <v>49.448111676225516</v>
      </c>
      <c r="O1482" s="9">
        <v>0.47300075749377773</v>
      </c>
      <c r="P1482" s="9">
        <v>1.2444540634130506E-2</v>
      </c>
      <c r="Q1482" s="9">
        <v>3.246401904555784E-4</v>
      </c>
      <c r="R1482" s="9">
        <v>0</v>
      </c>
      <c r="S1482" s="9">
        <v>6.7092306027486202E-3</v>
      </c>
      <c r="T1482" s="9">
        <v>2.0019478411427336E-3</v>
      </c>
    </row>
    <row r="1483" spans="1:20" x14ac:dyDescent="0.25">
      <c r="A1483">
        <v>28161</v>
      </c>
      <c r="B1483" t="s">
        <v>2737</v>
      </c>
      <c r="D1483" t="s">
        <v>1049</v>
      </c>
      <c r="E1483">
        <v>12426</v>
      </c>
      <c r="F1483">
        <v>7282</v>
      </c>
      <c r="G1483">
        <v>4988</v>
      </c>
      <c r="H1483">
        <v>55</v>
      </c>
      <c r="I1483">
        <v>21</v>
      </c>
      <c r="J1483">
        <v>0</v>
      </c>
      <c r="K1483">
        <v>63</v>
      </c>
      <c r="L1483">
        <v>17</v>
      </c>
      <c r="M1483" s="12">
        <v>58.602929341702882</v>
      </c>
      <c r="N1483" s="12">
        <v>41.397070658297118</v>
      </c>
      <c r="O1483" s="9">
        <v>0.40141638499919524</v>
      </c>
      <c r="P1483" s="9">
        <v>4.4262031224851115E-3</v>
      </c>
      <c r="Q1483" s="9">
        <v>1.6900048285852245E-3</v>
      </c>
      <c r="R1483" s="9">
        <v>0</v>
      </c>
      <c r="S1483" s="9">
        <v>5.0700144857556738E-3</v>
      </c>
      <c r="T1483" s="9">
        <v>1.3680991469499438E-3</v>
      </c>
    </row>
    <row r="1484" spans="1:20" x14ac:dyDescent="0.25">
      <c r="A1484">
        <v>28163</v>
      </c>
      <c r="B1484" t="s">
        <v>2738</v>
      </c>
      <c r="D1484" t="s">
        <v>1049</v>
      </c>
      <c r="E1484">
        <v>27496</v>
      </c>
      <c r="F1484">
        <v>10529</v>
      </c>
      <c r="G1484">
        <v>15672</v>
      </c>
      <c r="H1484">
        <v>97</v>
      </c>
      <c r="I1484">
        <v>105</v>
      </c>
      <c r="J1484">
        <v>0</v>
      </c>
      <c r="K1484">
        <v>449</v>
      </c>
      <c r="L1484">
        <v>644</v>
      </c>
      <c r="M1484" s="12">
        <v>38.292842595286587</v>
      </c>
      <c r="N1484" s="12">
        <v>61.707157404713406</v>
      </c>
      <c r="O1484" s="9">
        <v>0.56997381437299965</v>
      </c>
      <c r="P1484" s="9">
        <v>3.5277858597614199E-3</v>
      </c>
      <c r="Q1484" s="9">
        <v>3.8187372708757637E-3</v>
      </c>
      <c r="R1484" s="9">
        <v>0</v>
      </c>
      <c r="S1484" s="9">
        <v>1.6329647948792551E-2</v>
      </c>
      <c r="T1484" s="9">
        <v>2.3421588594704685E-2</v>
      </c>
    </row>
    <row r="1485" spans="1:20" x14ac:dyDescent="0.25">
      <c r="A1485">
        <v>29001</v>
      </c>
      <c r="B1485" t="s">
        <v>2739</v>
      </c>
      <c r="D1485" t="s">
        <v>1049</v>
      </c>
      <c r="E1485">
        <v>25437</v>
      </c>
      <c r="F1485">
        <v>23443</v>
      </c>
      <c r="G1485">
        <v>617</v>
      </c>
      <c r="H1485">
        <v>56</v>
      </c>
      <c r="I1485">
        <v>642</v>
      </c>
      <c r="J1485">
        <v>33</v>
      </c>
      <c r="K1485">
        <v>81</v>
      </c>
      <c r="L1485">
        <v>565</v>
      </c>
      <c r="M1485" s="12">
        <v>92.16102527813814</v>
      </c>
      <c r="N1485" s="12">
        <v>7.8389747218618551</v>
      </c>
      <c r="O1485" s="9">
        <v>2.4256005032039941E-2</v>
      </c>
      <c r="P1485" s="9">
        <v>2.2015174745449542E-3</v>
      </c>
      <c r="Q1485" s="9">
        <v>2.5238825333176083E-2</v>
      </c>
      <c r="R1485" s="9">
        <v>1.2973227974997052E-3</v>
      </c>
      <c r="S1485" s="9">
        <v>3.1843377756810946E-3</v>
      </c>
      <c r="T1485" s="9">
        <v>2.221173880567677E-2</v>
      </c>
    </row>
    <row r="1486" spans="1:20" x14ac:dyDescent="0.25">
      <c r="A1486">
        <v>29003</v>
      </c>
      <c r="B1486" t="s">
        <v>2740</v>
      </c>
      <c r="D1486" t="s">
        <v>1049</v>
      </c>
      <c r="E1486">
        <v>17358</v>
      </c>
      <c r="F1486">
        <v>16650</v>
      </c>
      <c r="G1486">
        <v>308</v>
      </c>
      <c r="H1486">
        <v>26</v>
      </c>
      <c r="I1486">
        <v>39</v>
      </c>
      <c r="J1486">
        <v>74</v>
      </c>
      <c r="K1486">
        <v>27</v>
      </c>
      <c r="L1486">
        <v>234</v>
      </c>
      <c r="M1486" s="12">
        <v>95.921189077082616</v>
      </c>
      <c r="N1486" s="12">
        <v>4.0788109229173868</v>
      </c>
      <c r="O1486" s="9">
        <v>1.7743979721166033E-2</v>
      </c>
      <c r="P1486" s="9">
        <v>1.4978684180205093E-3</v>
      </c>
      <c r="Q1486" s="9">
        <v>2.2468026270307641E-3</v>
      </c>
      <c r="R1486" s="9">
        <v>4.2631639589814493E-3</v>
      </c>
      <c r="S1486" s="9">
        <v>1.5554787417905289E-3</v>
      </c>
      <c r="T1486" s="9">
        <v>1.3480815762184583E-2</v>
      </c>
    </row>
    <row r="1487" spans="1:20" x14ac:dyDescent="0.25">
      <c r="A1487">
        <v>29005</v>
      </c>
      <c r="B1487" t="s">
        <v>2741</v>
      </c>
      <c r="D1487" t="s">
        <v>1049</v>
      </c>
      <c r="E1487">
        <v>5335</v>
      </c>
      <c r="F1487">
        <v>5214</v>
      </c>
      <c r="G1487">
        <v>20</v>
      </c>
      <c r="H1487">
        <v>20</v>
      </c>
      <c r="I1487">
        <v>33</v>
      </c>
      <c r="J1487">
        <v>0</v>
      </c>
      <c r="K1487">
        <v>0</v>
      </c>
      <c r="L1487">
        <v>48</v>
      </c>
      <c r="M1487" s="12">
        <v>97.731958762886592</v>
      </c>
      <c r="N1487" s="12">
        <v>2.268041237113402</v>
      </c>
      <c r="O1487" s="9">
        <v>3.7488284910965324E-3</v>
      </c>
      <c r="P1487" s="9">
        <v>3.7488284910965324E-3</v>
      </c>
      <c r="Q1487" s="9">
        <v>6.1855670103092781E-3</v>
      </c>
      <c r="R1487" s="9">
        <v>0</v>
      </c>
      <c r="S1487" s="9">
        <v>0</v>
      </c>
      <c r="T1487" s="9">
        <v>8.9971883786316778E-3</v>
      </c>
    </row>
    <row r="1488" spans="1:20" x14ac:dyDescent="0.25">
      <c r="A1488">
        <v>29007</v>
      </c>
      <c r="B1488" t="s">
        <v>2742</v>
      </c>
      <c r="D1488" t="s">
        <v>1049</v>
      </c>
      <c r="E1488">
        <v>25763</v>
      </c>
      <c r="F1488">
        <v>23046</v>
      </c>
      <c r="G1488">
        <v>1572</v>
      </c>
      <c r="H1488">
        <v>58</v>
      </c>
      <c r="I1488">
        <v>54</v>
      </c>
      <c r="J1488">
        <v>12</v>
      </c>
      <c r="K1488">
        <v>143</v>
      </c>
      <c r="L1488">
        <v>878</v>
      </c>
      <c r="M1488" s="12">
        <v>89.453867950161083</v>
      </c>
      <c r="N1488" s="12">
        <v>10.546132049838915</v>
      </c>
      <c r="O1488" s="9">
        <v>6.1017738617397045E-2</v>
      </c>
      <c r="P1488" s="9">
        <v>2.2512906105655399E-3</v>
      </c>
      <c r="Q1488" s="9">
        <v>2.0960291891472266E-3</v>
      </c>
      <c r="R1488" s="9">
        <v>4.6578426425493923E-4</v>
      </c>
      <c r="S1488" s="9">
        <v>5.5505958157046932E-3</v>
      </c>
      <c r="T1488" s="9">
        <v>3.4079882001319721E-2</v>
      </c>
    </row>
    <row r="1489" spans="1:20" x14ac:dyDescent="0.25">
      <c r="A1489">
        <v>29009</v>
      </c>
      <c r="B1489" t="s">
        <v>2743</v>
      </c>
      <c r="D1489" t="s">
        <v>1049</v>
      </c>
      <c r="E1489">
        <v>35398</v>
      </c>
      <c r="F1489">
        <v>33126</v>
      </c>
      <c r="G1489">
        <v>115</v>
      </c>
      <c r="H1489">
        <v>244</v>
      </c>
      <c r="I1489">
        <v>536</v>
      </c>
      <c r="J1489">
        <v>0</v>
      </c>
      <c r="K1489">
        <v>619</v>
      </c>
      <c r="L1489">
        <v>758</v>
      </c>
      <c r="M1489" s="12">
        <v>93.581558280128817</v>
      </c>
      <c r="N1489" s="12">
        <v>6.4184417198711792</v>
      </c>
      <c r="O1489" s="9">
        <v>3.2487711170122607E-3</v>
      </c>
      <c r="P1489" s="9">
        <v>6.8930448047912311E-3</v>
      </c>
      <c r="Q1489" s="9">
        <v>1.5142098423639753E-2</v>
      </c>
      <c r="R1489" s="9">
        <v>0</v>
      </c>
      <c r="S1489" s="9">
        <v>1.7486863664613821E-2</v>
      </c>
      <c r="T1489" s="9">
        <v>2.1413639188654725E-2</v>
      </c>
    </row>
    <row r="1490" spans="1:20" x14ac:dyDescent="0.25">
      <c r="A1490">
        <v>29011</v>
      </c>
      <c r="B1490" t="s">
        <v>2744</v>
      </c>
      <c r="D1490" t="s">
        <v>1049</v>
      </c>
      <c r="E1490">
        <v>11942</v>
      </c>
      <c r="F1490">
        <v>11184</v>
      </c>
      <c r="G1490">
        <v>28</v>
      </c>
      <c r="H1490">
        <v>231</v>
      </c>
      <c r="I1490">
        <v>71</v>
      </c>
      <c r="J1490">
        <v>5</v>
      </c>
      <c r="K1490">
        <v>147</v>
      </c>
      <c r="L1490">
        <v>276</v>
      </c>
      <c r="M1490" s="12">
        <v>93.652654496734215</v>
      </c>
      <c r="N1490" s="12">
        <v>6.3473455032657844</v>
      </c>
      <c r="O1490" s="9">
        <v>2.3446658851113715E-3</v>
      </c>
      <c r="P1490" s="9">
        <v>1.9343493552168817E-2</v>
      </c>
      <c r="Q1490" s="9">
        <v>5.9454027801038355E-3</v>
      </c>
      <c r="R1490" s="9">
        <v>4.1869033662703066E-4</v>
      </c>
      <c r="S1490" s="9">
        <v>1.23094958968347E-2</v>
      </c>
      <c r="T1490" s="9">
        <v>2.3111706581812091E-2</v>
      </c>
    </row>
    <row r="1491" spans="1:20" x14ac:dyDescent="0.25">
      <c r="A1491">
        <v>29013</v>
      </c>
      <c r="B1491" t="s">
        <v>2745</v>
      </c>
      <c r="D1491" t="s">
        <v>1049</v>
      </c>
      <c r="E1491">
        <v>16405</v>
      </c>
      <c r="F1491">
        <v>15726</v>
      </c>
      <c r="G1491">
        <v>205</v>
      </c>
      <c r="H1491">
        <v>77</v>
      </c>
      <c r="I1491">
        <v>32</v>
      </c>
      <c r="J1491">
        <v>9</v>
      </c>
      <c r="K1491">
        <v>68</v>
      </c>
      <c r="L1491">
        <v>288</v>
      </c>
      <c r="M1491" s="12">
        <v>95.861017982322466</v>
      </c>
      <c r="N1491" s="12">
        <v>4.1389820176775372</v>
      </c>
      <c r="O1491" s="9">
        <v>1.2496190185918927E-2</v>
      </c>
      <c r="P1491" s="9">
        <v>4.6936909478817431E-3</v>
      </c>
      <c r="Q1491" s="9">
        <v>1.9506248095092959E-3</v>
      </c>
      <c r="R1491" s="9">
        <v>5.4861322767448949E-4</v>
      </c>
      <c r="S1491" s="9">
        <v>4.1450777202072537E-3</v>
      </c>
      <c r="T1491" s="9">
        <v>1.7555623285583664E-2</v>
      </c>
    </row>
    <row r="1492" spans="1:20" x14ac:dyDescent="0.25">
      <c r="A1492">
        <v>29015</v>
      </c>
      <c r="B1492" t="s">
        <v>2746</v>
      </c>
      <c r="D1492" t="s">
        <v>1049</v>
      </c>
      <c r="E1492">
        <v>18918</v>
      </c>
      <c r="F1492">
        <v>18307</v>
      </c>
      <c r="G1492">
        <v>67</v>
      </c>
      <c r="H1492">
        <v>140</v>
      </c>
      <c r="I1492">
        <v>24</v>
      </c>
      <c r="J1492">
        <v>3</v>
      </c>
      <c r="K1492">
        <v>7</v>
      </c>
      <c r="L1492">
        <v>370</v>
      </c>
      <c r="M1492" s="12">
        <v>96.770271698911088</v>
      </c>
      <c r="N1492" s="12">
        <v>3.22972830108891</v>
      </c>
      <c r="O1492" s="9">
        <v>3.5416005920287557E-3</v>
      </c>
      <c r="P1492" s="9">
        <v>7.4003594460302358E-3</v>
      </c>
      <c r="Q1492" s="9">
        <v>1.2686330478908975E-3</v>
      </c>
      <c r="R1492" s="9">
        <v>1.5857913098636219E-4</v>
      </c>
      <c r="S1492" s="9">
        <v>3.7001797230151181E-4</v>
      </c>
      <c r="T1492" s="9">
        <v>1.9558092821651336E-2</v>
      </c>
    </row>
    <row r="1493" spans="1:20" x14ac:dyDescent="0.25">
      <c r="A1493">
        <v>29017</v>
      </c>
      <c r="B1493" t="s">
        <v>2747</v>
      </c>
      <c r="D1493" t="s">
        <v>1049</v>
      </c>
      <c r="E1493">
        <v>12347</v>
      </c>
      <c r="F1493">
        <v>12068</v>
      </c>
      <c r="G1493">
        <v>53</v>
      </c>
      <c r="H1493">
        <v>81</v>
      </c>
      <c r="I1493">
        <v>50</v>
      </c>
      <c r="J1493">
        <v>0</v>
      </c>
      <c r="K1493">
        <v>0</v>
      </c>
      <c r="L1493">
        <v>95</v>
      </c>
      <c r="M1493" s="12">
        <v>97.740341783429173</v>
      </c>
      <c r="N1493" s="12">
        <v>2.259658216570827</v>
      </c>
      <c r="O1493" s="9">
        <v>4.2925406981452986E-3</v>
      </c>
      <c r="P1493" s="9">
        <v>6.560298048108852E-3</v>
      </c>
      <c r="Q1493" s="9">
        <v>4.0495666963634887E-3</v>
      </c>
      <c r="R1493" s="9">
        <v>0</v>
      </c>
      <c r="S1493" s="9">
        <v>0</v>
      </c>
      <c r="T1493" s="9">
        <v>7.6941767230906295E-3</v>
      </c>
    </row>
    <row r="1494" spans="1:20" x14ac:dyDescent="0.25">
      <c r="A1494">
        <v>29019</v>
      </c>
      <c r="B1494" t="s">
        <v>2748</v>
      </c>
      <c r="D1494" t="s">
        <v>1049</v>
      </c>
      <c r="E1494">
        <v>174589</v>
      </c>
      <c r="F1494">
        <v>142131</v>
      </c>
      <c r="G1494">
        <v>14901</v>
      </c>
      <c r="H1494">
        <v>460</v>
      </c>
      <c r="I1494">
        <v>7419</v>
      </c>
      <c r="J1494">
        <v>211</v>
      </c>
      <c r="K1494">
        <v>1804</v>
      </c>
      <c r="L1494">
        <v>7663</v>
      </c>
      <c r="M1494" s="12">
        <v>81.408908923242578</v>
      </c>
      <c r="N1494" s="12">
        <v>18.591091076757412</v>
      </c>
      <c r="O1494" s="9">
        <v>8.5349019697690001E-2</v>
      </c>
      <c r="P1494" s="9">
        <v>2.6347593490998861E-3</v>
      </c>
      <c r="Q1494" s="9">
        <v>4.2494086110808814E-2</v>
      </c>
      <c r="R1494" s="9">
        <v>1.2085526579566869E-3</v>
      </c>
      <c r="S1494" s="9">
        <v>1.0332838838643901E-2</v>
      </c>
      <c r="T1494" s="9">
        <v>4.3891654113374839E-2</v>
      </c>
    </row>
    <row r="1495" spans="1:20" x14ac:dyDescent="0.25">
      <c r="A1495">
        <v>29021</v>
      </c>
      <c r="B1495" t="s">
        <v>2749</v>
      </c>
      <c r="D1495" t="s">
        <v>1049</v>
      </c>
      <c r="E1495">
        <v>89425</v>
      </c>
      <c r="F1495">
        <v>78839</v>
      </c>
      <c r="G1495">
        <v>4964</v>
      </c>
      <c r="H1495">
        <v>279</v>
      </c>
      <c r="I1495">
        <v>886</v>
      </c>
      <c r="J1495">
        <v>202</v>
      </c>
      <c r="K1495">
        <v>1052</v>
      </c>
      <c r="L1495">
        <v>3203</v>
      </c>
      <c r="M1495" s="12">
        <v>88.162147050601064</v>
      </c>
      <c r="N1495" s="12">
        <v>11.837852949398938</v>
      </c>
      <c r="O1495" s="9">
        <v>5.5510204081632653E-2</v>
      </c>
      <c r="P1495" s="9">
        <v>3.1199329046687168E-3</v>
      </c>
      <c r="Q1495" s="9">
        <v>9.9077439194856023E-3</v>
      </c>
      <c r="R1495" s="9">
        <v>2.2588761532010065E-3</v>
      </c>
      <c r="S1495" s="9">
        <v>1.1764048084987419E-2</v>
      </c>
      <c r="T1495" s="9">
        <v>3.5817724350013978E-2</v>
      </c>
    </row>
    <row r="1496" spans="1:20" x14ac:dyDescent="0.25">
      <c r="A1496">
        <v>29023</v>
      </c>
      <c r="B1496" t="s">
        <v>2750</v>
      </c>
      <c r="D1496" t="s">
        <v>1049</v>
      </c>
      <c r="E1496">
        <v>42826</v>
      </c>
      <c r="F1496">
        <v>38836</v>
      </c>
      <c r="G1496">
        <v>2305</v>
      </c>
      <c r="H1496">
        <v>196</v>
      </c>
      <c r="I1496">
        <v>293</v>
      </c>
      <c r="J1496">
        <v>10</v>
      </c>
      <c r="K1496">
        <v>137</v>
      </c>
      <c r="L1496">
        <v>1049</v>
      </c>
      <c r="M1496" s="12">
        <v>90.683229813664596</v>
      </c>
      <c r="N1496" s="12">
        <v>9.316770186335404</v>
      </c>
      <c r="O1496" s="9">
        <v>5.3822444309531592E-2</v>
      </c>
      <c r="P1496" s="9">
        <v>4.5766590389016018E-3</v>
      </c>
      <c r="Q1496" s="9">
        <v>6.8416382571335173E-3</v>
      </c>
      <c r="R1496" s="9">
        <v>2.3350301218885724E-4</v>
      </c>
      <c r="S1496" s="9">
        <v>3.1989912669873441E-3</v>
      </c>
      <c r="T1496" s="9">
        <v>2.4494465978611123E-2</v>
      </c>
    </row>
    <row r="1497" spans="1:20" x14ac:dyDescent="0.25">
      <c r="A1497">
        <v>29025</v>
      </c>
      <c r="B1497" t="s">
        <v>2751</v>
      </c>
      <c r="D1497" t="s">
        <v>1049</v>
      </c>
      <c r="E1497">
        <v>9046</v>
      </c>
      <c r="F1497">
        <v>8699</v>
      </c>
      <c r="G1497">
        <v>46</v>
      </c>
      <c r="H1497">
        <v>44</v>
      </c>
      <c r="I1497">
        <v>35</v>
      </c>
      <c r="J1497">
        <v>0</v>
      </c>
      <c r="K1497">
        <v>26</v>
      </c>
      <c r="L1497">
        <v>196</v>
      </c>
      <c r="M1497" s="12">
        <v>96.164050409020561</v>
      </c>
      <c r="N1497" s="12">
        <v>3.8359495909794386</v>
      </c>
      <c r="O1497" s="9">
        <v>5.0851204952465177E-3</v>
      </c>
      <c r="P1497" s="9">
        <v>4.8640282998010168E-3</v>
      </c>
      <c r="Q1497" s="9">
        <v>3.8691134202962635E-3</v>
      </c>
      <c r="R1497" s="9">
        <v>0</v>
      </c>
      <c r="S1497" s="9">
        <v>2.8741985407915102E-3</v>
      </c>
      <c r="T1497" s="9">
        <v>2.1667035153659076E-2</v>
      </c>
    </row>
    <row r="1498" spans="1:20" x14ac:dyDescent="0.25">
      <c r="A1498">
        <v>29027</v>
      </c>
      <c r="B1498" t="s">
        <v>2752</v>
      </c>
      <c r="D1498" t="s">
        <v>1049</v>
      </c>
      <c r="E1498">
        <v>44793</v>
      </c>
      <c r="F1498">
        <v>41099</v>
      </c>
      <c r="G1498">
        <v>1937</v>
      </c>
      <c r="H1498">
        <v>202</v>
      </c>
      <c r="I1498">
        <v>351</v>
      </c>
      <c r="J1498">
        <v>6</v>
      </c>
      <c r="K1498">
        <v>191</v>
      </c>
      <c r="L1498">
        <v>1007</v>
      </c>
      <c r="M1498" s="12">
        <v>91.75317571942044</v>
      </c>
      <c r="N1498" s="12">
        <v>8.2468242805795544</v>
      </c>
      <c r="O1498" s="9">
        <v>4.3243363918469405E-2</v>
      </c>
      <c r="P1498" s="9">
        <v>4.5096332016163242E-3</v>
      </c>
      <c r="Q1498" s="9">
        <v>7.836045810729355E-3</v>
      </c>
      <c r="R1498" s="9">
        <v>1.3394950103810864E-4</v>
      </c>
      <c r="S1498" s="9">
        <v>4.2640591163797918E-3</v>
      </c>
      <c r="T1498" s="9">
        <v>2.2481191257562566E-2</v>
      </c>
    </row>
    <row r="1499" spans="1:20" x14ac:dyDescent="0.25">
      <c r="A1499">
        <v>29029</v>
      </c>
      <c r="B1499" t="s">
        <v>2753</v>
      </c>
      <c r="D1499" t="s">
        <v>1049</v>
      </c>
      <c r="E1499">
        <v>44855</v>
      </c>
      <c r="F1499">
        <v>43154</v>
      </c>
      <c r="G1499">
        <v>355</v>
      </c>
      <c r="H1499">
        <v>256</v>
      </c>
      <c r="I1499">
        <v>279</v>
      </c>
      <c r="J1499">
        <v>0</v>
      </c>
      <c r="K1499">
        <v>406</v>
      </c>
      <c r="L1499">
        <v>405</v>
      </c>
      <c r="M1499" s="12">
        <v>96.207780626463048</v>
      </c>
      <c r="N1499" s="12">
        <v>3.7922193735369523</v>
      </c>
      <c r="O1499" s="9">
        <v>7.9143908148478423E-3</v>
      </c>
      <c r="P1499" s="9">
        <v>5.7072790101437964E-3</v>
      </c>
      <c r="Q1499" s="9">
        <v>6.2200423587114037E-3</v>
      </c>
      <c r="R1499" s="9">
        <v>0</v>
      </c>
      <c r="S1499" s="9">
        <v>9.0513878051499269E-3</v>
      </c>
      <c r="T1499" s="9">
        <v>9.0290937465165536E-3</v>
      </c>
    </row>
    <row r="1500" spans="1:20" x14ac:dyDescent="0.25">
      <c r="A1500">
        <v>29031</v>
      </c>
      <c r="B1500" t="s">
        <v>2754</v>
      </c>
      <c r="D1500" t="s">
        <v>1049</v>
      </c>
      <c r="E1500">
        <v>78013</v>
      </c>
      <c r="F1500">
        <v>68620</v>
      </c>
      <c r="G1500">
        <v>6172</v>
      </c>
      <c r="H1500">
        <v>160</v>
      </c>
      <c r="I1500">
        <v>1104</v>
      </c>
      <c r="J1500">
        <v>17</v>
      </c>
      <c r="K1500">
        <v>198</v>
      </c>
      <c r="L1500">
        <v>1742</v>
      </c>
      <c r="M1500" s="12">
        <v>87.959699024521555</v>
      </c>
      <c r="N1500" s="12">
        <v>12.040300975478447</v>
      </c>
      <c r="O1500" s="9">
        <v>7.9115019291656513E-2</v>
      </c>
      <c r="P1500" s="9">
        <v>2.0509402279107326E-3</v>
      </c>
      <c r="Q1500" s="9">
        <v>1.4151487572584057E-2</v>
      </c>
      <c r="R1500" s="9">
        <v>2.1791239921551536E-4</v>
      </c>
      <c r="S1500" s="9">
        <v>2.5380385320395321E-3</v>
      </c>
      <c r="T1500" s="9">
        <v>2.2329611731378103E-2</v>
      </c>
    </row>
    <row r="1501" spans="1:20" x14ac:dyDescent="0.25">
      <c r="A1501">
        <v>29033</v>
      </c>
      <c r="B1501" t="s">
        <v>2755</v>
      </c>
      <c r="D1501" t="s">
        <v>1049</v>
      </c>
      <c r="E1501">
        <v>8909</v>
      </c>
      <c r="F1501">
        <v>8553</v>
      </c>
      <c r="G1501">
        <v>77</v>
      </c>
      <c r="H1501">
        <v>0</v>
      </c>
      <c r="I1501">
        <v>24</v>
      </c>
      <c r="J1501">
        <v>0</v>
      </c>
      <c r="K1501">
        <v>32</v>
      </c>
      <c r="L1501">
        <v>223</v>
      </c>
      <c r="M1501" s="12">
        <v>96.004040857559772</v>
      </c>
      <c r="N1501" s="12">
        <v>3.9959591424402285</v>
      </c>
      <c r="O1501" s="9">
        <v>8.6429453361768997E-3</v>
      </c>
      <c r="P1501" s="9">
        <v>0</v>
      </c>
      <c r="Q1501" s="9">
        <v>2.6939050398473454E-3</v>
      </c>
      <c r="R1501" s="9">
        <v>0</v>
      </c>
      <c r="S1501" s="9">
        <v>3.5918733864631273E-3</v>
      </c>
      <c r="T1501" s="9">
        <v>2.5030867661914917E-2</v>
      </c>
    </row>
    <row r="1502" spans="1:20" x14ac:dyDescent="0.25">
      <c r="A1502">
        <v>29035</v>
      </c>
      <c r="B1502" t="s">
        <v>2756</v>
      </c>
      <c r="D1502" t="s">
        <v>1049</v>
      </c>
      <c r="E1502">
        <v>6255</v>
      </c>
      <c r="F1502">
        <v>5967</v>
      </c>
      <c r="G1502">
        <v>1</v>
      </c>
      <c r="H1502">
        <v>85</v>
      </c>
      <c r="I1502">
        <v>0</v>
      </c>
      <c r="J1502">
        <v>0</v>
      </c>
      <c r="K1502">
        <v>0</v>
      </c>
      <c r="L1502">
        <v>202</v>
      </c>
      <c r="M1502" s="12">
        <v>95.39568345323741</v>
      </c>
      <c r="N1502" s="12">
        <v>4.6043165467625897</v>
      </c>
      <c r="O1502" s="9">
        <v>1.598721023181455E-4</v>
      </c>
      <c r="P1502" s="9">
        <v>1.3589128697042365E-2</v>
      </c>
      <c r="Q1502" s="9">
        <v>0</v>
      </c>
      <c r="R1502" s="9">
        <v>0</v>
      </c>
      <c r="S1502" s="9">
        <v>0</v>
      </c>
      <c r="T1502" s="9">
        <v>3.2294164668265388E-2</v>
      </c>
    </row>
    <row r="1503" spans="1:20" x14ac:dyDescent="0.25">
      <c r="A1503">
        <v>29037</v>
      </c>
      <c r="B1503" t="s">
        <v>2757</v>
      </c>
      <c r="D1503" t="s">
        <v>1049</v>
      </c>
      <c r="E1503">
        <v>101888</v>
      </c>
      <c r="F1503">
        <v>93505</v>
      </c>
      <c r="G1503">
        <v>3795</v>
      </c>
      <c r="H1503">
        <v>568</v>
      </c>
      <c r="I1503">
        <v>842</v>
      </c>
      <c r="J1503">
        <v>22</v>
      </c>
      <c r="K1503">
        <v>645</v>
      </c>
      <c r="L1503">
        <v>2511</v>
      </c>
      <c r="M1503" s="12">
        <v>91.772338253768851</v>
      </c>
      <c r="N1503" s="12">
        <v>8.2276617462311563</v>
      </c>
      <c r="O1503" s="9">
        <v>3.724678077889447E-2</v>
      </c>
      <c r="P1503" s="9">
        <v>5.5747487437185928E-3</v>
      </c>
      <c r="Q1503" s="9">
        <v>8.263976130653267E-3</v>
      </c>
      <c r="R1503" s="9">
        <v>2.1592336683417087E-4</v>
      </c>
      <c r="S1503" s="9">
        <v>6.3304805276381913E-3</v>
      </c>
      <c r="T1503" s="9">
        <v>2.4644707914572864E-2</v>
      </c>
    </row>
    <row r="1504" spans="1:20" x14ac:dyDescent="0.25">
      <c r="A1504">
        <v>29039</v>
      </c>
      <c r="B1504" t="s">
        <v>2758</v>
      </c>
      <c r="D1504" t="s">
        <v>1049</v>
      </c>
      <c r="E1504">
        <v>13862</v>
      </c>
      <c r="F1504">
        <v>13392</v>
      </c>
      <c r="G1504">
        <v>9</v>
      </c>
      <c r="H1504">
        <v>4</v>
      </c>
      <c r="I1504">
        <v>33</v>
      </c>
      <c r="J1504">
        <v>24</v>
      </c>
      <c r="K1504">
        <v>34</v>
      </c>
      <c r="L1504">
        <v>366</v>
      </c>
      <c r="M1504" s="12">
        <v>96.609435867840148</v>
      </c>
      <c r="N1504" s="12">
        <v>3.3905641321598616</v>
      </c>
      <c r="O1504" s="9">
        <v>6.4925696147742032E-4</v>
      </c>
      <c r="P1504" s="9">
        <v>2.8855864954552014E-4</v>
      </c>
      <c r="Q1504" s="9">
        <v>2.3806088587505409E-3</v>
      </c>
      <c r="R1504" s="9">
        <v>1.7313518972731207E-3</v>
      </c>
      <c r="S1504" s="9">
        <v>2.4527485211369212E-3</v>
      </c>
      <c r="T1504" s="9">
        <v>2.6403116433415093E-2</v>
      </c>
    </row>
    <row r="1505" spans="1:20" x14ac:dyDescent="0.25">
      <c r="A1505">
        <v>29041</v>
      </c>
      <c r="B1505" t="s">
        <v>2759</v>
      </c>
      <c r="D1505" t="s">
        <v>1049</v>
      </c>
      <c r="E1505">
        <v>7586</v>
      </c>
      <c r="F1505">
        <v>7266</v>
      </c>
      <c r="G1505">
        <v>181</v>
      </c>
      <c r="H1505">
        <v>17</v>
      </c>
      <c r="I1505">
        <v>7</v>
      </c>
      <c r="J1505">
        <v>0</v>
      </c>
      <c r="K1505">
        <v>0</v>
      </c>
      <c r="L1505">
        <v>115</v>
      </c>
      <c r="M1505" s="12">
        <v>95.781703137358292</v>
      </c>
      <c r="N1505" s="12">
        <v>4.2182968626417088</v>
      </c>
      <c r="O1505" s="9">
        <v>2.3859741629317165E-2</v>
      </c>
      <c r="P1505" s="9">
        <v>2.2409702082784077E-3</v>
      </c>
      <c r="Q1505" s="9">
        <v>9.2275243870287372E-4</v>
      </c>
      <c r="R1505" s="9">
        <v>0</v>
      </c>
      <c r="S1505" s="9">
        <v>0</v>
      </c>
      <c r="T1505" s="9">
        <v>1.515950435011864E-2</v>
      </c>
    </row>
    <row r="1506" spans="1:20" x14ac:dyDescent="0.25">
      <c r="A1506">
        <v>29043</v>
      </c>
      <c r="B1506" t="s">
        <v>2760</v>
      </c>
      <c r="D1506" t="s">
        <v>1049</v>
      </c>
      <c r="E1506">
        <v>83028</v>
      </c>
      <c r="F1506">
        <v>79335</v>
      </c>
      <c r="G1506">
        <v>474</v>
      </c>
      <c r="H1506">
        <v>411</v>
      </c>
      <c r="I1506">
        <v>375</v>
      </c>
      <c r="J1506">
        <v>47</v>
      </c>
      <c r="K1506">
        <v>362</v>
      </c>
      <c r="L1506">
        <v>2024</v>
      </c>
      <c r="M1506" s="12">
        <v>95.55210290504408</v>
      </c>
      <c r="N1506" s="12">
        <v>4.4478970949559189</v>
      </c>
      <c r="O1506" s="9">
        <v>5.7089174736233558E-3</v>
      </c>
      <c r="P1506" s="9">
        <v>4.9501373030784793E-3</v>
      </c>
      <c r="Q1506" s="9">
        <v>4.5165486341956929E-3</v>
      </c>
      <c r="R1506" s="9">
        <v>5.6607409548586017E-4</v>
      </c>
      <c r="S1506" s="9">
        <v>4.3599749482102421E-3</v>
      </c>
      <c r="T1506" s="9">
        <v>2.4377318494965553E-2</v>
      </c>
    </row>
    <row r="1507" spans="1:20" x14ac:dyDescent="0.25">
      <c r="A1507">
        <v>29045</v>
      </c>
      <c r="B1507" t="s">
        <v>2761</v>
      </c>
      <c r="D1507" t="s">
        <v>1049</v>
      </c>
      <c r="E1507">
        <v>6807</v>
      </c>
      <c r="F1507">
        <v>6651</v>
      </c>
      <c r="G1507">
        <v>18</v>
      </c>
      <c r="H1507">
        <v>17</v>
      </c>
      <c r="I1507">
        <v>7</v>
      </c>
      <c r="J1507">
        <v>0</v>
      </c>
      <c r="K1507">
        <v>0</v>
      </c>
      <c r="L1507">
        <v>114</v>
      </c>
      <c r="M1507" s="12">
        <v>97.708241516086375</v>
      </c>
      <c r="N1507" s="12">
        <v>2.2917584839136182</v>
      </c>
      <c r="O1507" s="9">
        <v>2.644336712208021E-3</v>
      </c>
      <c r="P1507" s="9">
        <v>2.4974291170853534E-3</v>
      </c>
      <c r="Q1507" s="9">
        <v>1.028353165858675E-3</v>
      </c>
      <c r="R1507" s="9">
        <v>0</v>
      </c>
      <c r="S1507" s="9">
        <v>0</v>
      </c>
      <c r="T1507" s="9">
        <v>1.6747465843984136E-2</v>
      </c>
    </row>
    <row r="1508" spans="1:20" x14ac:dyDescent="0.25">
      <c r="A1508">
        <v>29047</v>
      </c>
      <c r="B1508" t="s">
        <v>2762</v>
      </c>
      <c r="D1508" t="s">
        <v>1049</v>
      </c>
      <c r="E1508">
        <v>236068</v>
      </c>
      <c r="F1508">
        <v>203006</v>
      </c>
      <c r="G1508">
        <v>13471</v>
      </c>
      <c r="H1508">
        <v>1051</v>
      </c>
      <c r="I1508">
        <v>5324</v>
      </c>
      <c r="J1508">
        <v>484</v>
      </c>
      <c r="K1508">
        <v>4017</v>
      </c>
      <c r="L1508">
        <v>8715</v>
      </c>
      <c r="M1508" s="12">
        <v>85.994713387667971</v>
      </c>
      <c r="N1508" s="12">
        <v>14.005286612332041</v>
      </c>
      <c r="O1508" s="9">
        <v>5.7064066285985392E-2</v>
      </c>
      <c r="P1508" s="9">
        <v>4.4521070200111831E-3</v>
      </c>
      <c r="Q1508" s="9">
        <v>2.2552823762644662E-2</v>
      </c>
      <c r="R1508" s="9">
        <v>2.0502567056949693E-3</v>
      </c>
      <c r="S1508" s="9">
        <v>1.7016283443753496E-2</v>
      </c>
      <c r="T1508" s="9">
        <v>3.6917328905230695E-2</v>
      </c>
    </row>
    <row r="1509" spans="1:20" x14ac:dyDescent="0.25">
      <c r="A1509">
        <v>29049</v>
      </c>
      <c r="B1509" t="s">
        <v>2763</v>
      </c>
      <c r="D1509" t="s">
        <v>1049</v>
      </c>
      <c r="E1509">
        <v>20495</v>
      </c>
      <c r="F1509">
        <v>19518</v>
      </c>
      <c r="G1509">
        <v>409</v>
      </c>
      <c r="H1509">
        <v>107</v>
      </c>
      <c r="I1509">
        <v>57</v>
      </c>
      <c r="J1509">
        <v>7</v>
      </c>
      <c r="K1509">
        <v>107</v>
      </c>
      <c r="L1509">
        <v>290</v>
      </c>
      <c r="M1509" s="12">
        <v>95.232983654549884</v>
      </c>
      <c r="N1509" s="12">
        <v>4.7670163454501102</v>
      </c>
      <c r="O1509" s="9">
        <v>1.9956086850451329E-2</v>
      </c>
      <c r="P1509" s="9">
        <v>5.2207855574530372E-3</v>
      </c>
      <c r="Q1509" s="9">
        <v>2.7811661380824589E-3</v>
      </c>
      <c r="R1509" s="9">
        <v>3.4154671871188094E-4</v>
      </c>
      <c r="S1509" s="9">
        <v>5.2207855574530372E-3</v>
      </c>
      <c r="T1509" s="9">
        <v>1.4149792632349353E-2</v>
      </c>
    </row>
    <row r="1510" spans="1:20" x14ac:dyDescent="0.25">
      <c r="A1510">
        <v>29051</v>
      </c>
      <c r="B1510" t="s">
        <v>2764</v>
      </c>
      <c r="D1510" t="s">
        <v>1049</v>
      </c>
      <c r="E1510">
        <v>76749</v>
      </c>
      <c r="F1510">
        <v>63891</v>
      </c>
      <c r="G1510">
        <v>8946</v>
      </c>
      <c r="H1510">
        <v>250</v>
      </c>
      <c r="I1510">
        <v>1080</v>
      </c>
      <c r="J1510">
        <v>42</v>
      </c>
      <c r="K1510">
        <v>1078</v>
      </c>
      <c r="L1510">
        <v>1462</v>
      </c>
      <c r="M1510" s="12">
        <v>83.246687253254109</v>
      </c>
      <c r="N1510" s="12">
        <v>16.753312746745884</v>
      </c>
      <c r="O1510" s="9">
        <v>0.11656177930657077</v>
      </c>
      <c r="P1510" s="9">
        <v>3.2573714315495966E-3</v>
      </c>
      <c r="Q1510" s="9">
        <v>1.4071844584294257E-2</v>
      </c>
      <c r="R1510" s="9">
        <v>5.4723840050033225E-4</v>
      </c>
      <c r="S1510" s="9">
        <v>1.404578561284186E-2</v>
      </c>
      <c r="T1510" s="9">
        <v>1.904910813170204E-2</v>
      </c>
    </row>
    <row r="1511" spans="1:20" x14ac:dyDescent="0.25">
      <c r="A1511">
        <v>29053</v>
      </c>
      <c r="B1511" t="s">
        <v>2765</v>
      </c>
      <c r="D1511" t="s">
        <v>1049</v>
      </c>
      <c r="E1511">
        <v>17620</v>
      </c>
      <c r="F1511">
        <v>15691</v>
      </c>
      <c r="G1511">
        <v>1144</v>
      </c>
      <c r="H1511">
        <v>61</v>
      </c>
      <c r="I1511">
        <v>59</v>
      </c>
      <c r="J1511">
        <v>13</v>
      </c>
      <c r="K1511">
        <v>122</v>
      </c>
      <c r="L1511">
        <v>530</v>
      </c>
      <c r="M1511" s="12">
        <v>89.052213393870602</v>
      </c>
      <c r="N1511" s="12">
        <v>10.9477866061294</v>
      </c>
      <c r="O1511" s="9">
        <v>6.4926220204313281E-2</v>
      </c>
      <c r="P1511" s="9">
        <v>3.4619750283768447E-3</v>
      </c>
      <c r="Q1511" s="9">
        <v>3.3484676503972759E-3</v>
      </c>
      <c r="R1511" s="9">
        <v>7.3779795686719637E-4</v>
      </c>
      <c r="S1511" s="9">
        <v>6.9239500567536893E-3</v>
      </c>
      <c r="T1511" s="9">
        <v>3.0079455164585697E-2</v>
      </c>
    </row>
    <row r="1512" spans="1:20" x14ac:dyDescent="0.25">
      <c r="A1512">
        <v>29055</v>
      </c>
      <c r="B1512" t="s">
        <v>2766</v>
      </c>
      <c r="D1512" t="s">
        <v>1049</v>
      </c>
      <c r="E1512">
        <v>24387</v>
      </c>
      <c r="F1512">
        <v>23615</v>
      </c>
      <c r="G1512">
        <v>64</v>
      </c>
      <c r="H1512">
        <v>0</v>
      </c>
      <c r="I1512">
        <v>20</v>
      </c>
      <c r="J1512">
        <v>0</v>
      </c>
      <c r="K1512">
        <v>155</v>
      </c>
      <c r="L1512">
        <v>533</v>
      </c>
      <c r="M1512" s="12">
        <v>96.834378972403329</v>
      </c>
      <c r="N1512" s="12">
        <v>3.1656210275966705</v>
      </c>
      <c r="O1512" s="9">
        <v>2.6243490384221103E-3</v>
      </c>
      <c r="P1512" s="9">
        <v>0</v>
      </c>
      <c r="Q1512" s="9">
        <v>8.201090745069094E-4</v>
      </c>
      <c r="R1512" s="9">
        <v>0</v>
      </c>
      <c r="S1512" s="9">
        <v>6.3558453274285484E-3</v>
      </c>
      <c r="T1512" s="9">
        <v>2.1855906835609135E-2</v>
      </c>
    </row>
    <row r="1513" spans="1:20" x14ac:dyDescent="0.25">
      <c r="A1513">
        <v>29057</v>
      </c>
      <c r="B1513" t="s">
        <v>2767</v>
      </c>
      <c r="D1513" t="s">
        <v>1049</v>
      </c>
      <c r="E1513">
        <v>7581</v>
      </c>
      <c r="F1513">
        <v>7251</v>
      </c>
      <c r="G1513">
        <v>30</v>
      </c>
      <c r="H1513">
        <v>53</v>
      </c>
      <c r="I1513">
        <v>9</v>
      </c>
      <c r="J1513">
        <v>6</v>
      </c>
      <c r="K1513">
        <v>18</v>
      </c>
      <c r="L1513">
        <v>214</v>
      </c>
      <c r="M1513" s="12">
        <v>95.647012267510874</v>
      </c>
      <c r="N1513" s="12">
        <v>4.352987732489118</v>
      </c>
      <c r="O1513" s="9">
        <v>3.9572615749901069E-3</v>
      </c>
      <c r="P1513" s="9">
        <v>6.9911621158158556E-3</v>
      </c>
      <c r="Q1513" s="9">
        <v>1.1871784724970321E-3</v>
      </c>
      <c r="R1513" s="9">
        <v>7.9145231499802137E-4</v>
      </c>
      <c r="S1513" s="9">
        <v>2.3743569449940641E-3</v>
      </c>
      <c r="T1513" s="9">
        <v>2.8228465901596094E-2</v>
      </c>
    </row>
    <row r="1514" spans="1:20" x14ac:dyDescent="0.25">
      <c r="A1514">
        <v>29059</v>
      </c>
      <c r="B1514" t="s">
        <v>2768</v>
      </c>
      <c r="D1514" t="s">
        <v>1049</v>
      </c>
      <c r="E1514">
        <v>16441</v>
      </c>
      <c r="F1514">
        <v>15759</v>
      </c>
      <c r="G1514">
        <v>14</v>
      </c>
      <c r="H1514">
        <v>158</v>
      </c>
      <c r="I1514">
        <v>33</v>
      </c>
      <c r="J1514">
        <v>0</v>
      </c>
      <c r="K1514">
        <v>36</v>
      </c>
      <c r="L1514">
        <v>441</v>
      </c>
      <c r="M1514" s="12">
        <v>95.851833830058993</v>
      </c>
      <c r="N1514" s="12">
        <v>4.1481661699410015</v>
      </c>
      <c r="O1514" s="9">
        <v>8.5152971230460436E-4</v>
      </c>
      <c r="P1514" s="9">
        <v>9.6101210388662497E-3</v>
      </c>
      <c r="Q1514" s="9">
        <v>2.00717717900371E-3</v>
      </c>
      <c r="R1514" s="9">
        <v>0</v>
      </c>
      <c r="S1514" s="9">
        <v>2.1896478316404113E-3</v>
      </c>
      <c r="T1514" s="9">
        <v>2.6823185937595036E-2</v>
      </c>
    </row>
    <row r="1515" spans="1:20" x14ac:dyDescent="0.25">
      <c r="A1515">
        <v>29061</v>
      </c>
      <c r="B1515" t="s">
        <v>2769</v>
      </c>
      <c r="D1515" t="s">
        <v>1049</v>
      </c>
      <c r="E1515">
        <v>8300</v>
      </c>
      <c r="F1515">
        <v>8078</v>
      </c>
      <c r="G1515">
        <v>65</v>
      </c>
      <c r="H1515">
        <v>58</v>
      </c>
      <c r="I1515">
        <v>15</v>
      </c>
      <c r="J1515">
        <v>0</v>
      </c>
      <c r="K1515">
        <v>27</v>
      </c>
      <c r="L1515">
        <v>57</v>
      </c>
      <c r="M1515" s="12">
        <v>97.325301204819283</v>
      </c>
      <c r="N1515" s="12">
        <v>2.6746987951807228</v>
      </c>
      <c r="O1515" s="9">
        <v>7.8313253012048199E-3</v>
      </c>
      <c r="P1515" s="9">
        <v>6.9879518072289157E-3</v>
      </c>
      <c r="Q1515" s="9">
        <v>1.8072289156626507E-3</v>
      </c>
      <c r="R1515" s="9">
        <v>0</v>
      </c>
      <c r="S1515" s="9">
        <v>3.253012048192771E-3</v>
      </c>
      <c r="T1515" s="9">
        <v>6.8674698795180723E-3</v>
      </c>
    </row>
    <row r="1516" spans="1:20" x14ac:dyDescent="0.25">
      <c r="A1516">
        <v>29063</v>
      </c>
      <c r="B1516" t="s">
        <v>2770</v>
      </c>
      <c r="D1516" t="s">
        <v>1049</v>
      </c>
      <c r="E1516">
        <v>12564</v>
      </c>
      <c r="F1516">
        <v>10813</v>
      </c>
      <c r="G1516">
        <v>1231</v>
      </c>
      <c r="H1516">
        <v>85</v>
      </c>
      <c r="I1516">
        <v>31</v>
      </c>
      <c r="J1516">
        <v>13</v>
      </c>
      <c r="K1516">
        <v>29</v>
      </c>
      <c r="L1516">
        <v>362</v>
      </c>
      <c r="M1516" s="12">
        <v>86.06335561922954</v>
      </c>
      <c r="N1516" s="12">
        <v>13.936644380770455</v>
      </c>
      <c r="O1516" s="9">
        <v>9.7978350843680354E-2</v>
      </c>
      <c r="P1516" s="9">
        <v>6.7653613498885705E-3</v>
      </c>
      <c r="Q1516" s="9">
        <v>2.4673670805475962E-3</v>
      </c>
      <c r="R1516" s="9">
        <v>1.0347023241006048E-3</v>
      </c>
      <c r="S1516" s="9">
        <v>2.3081821076090417E-3</v>
      </c>
      <c r="T1516" s="9">
        <v>2.8812480101878382E-2</v>
      </c>
    </row>
    <row r="1517" spans="1:20" x14ac:dyDescent="0.25">
      <c r="A1517">
        <v>29065</v>
      </c>
      <c r="B1517" t="s">
        <v>2771</v>
      </c>
      <c r="D1517" t="s">
        <v>1049</v>
      </c>
      <c r="E1517">
        <v>15566</v>
      </c>
      <c r="F1517">
        <v>14941</v>
      </c>
      <c r="G1517">
        <v>77</v>
      </c>
      <c r="H1517">
        <v>138</v>
      </c>
      <c r="I1517">
        <v>60</v>
      </c>
      <c r="J1517">
        <v>0</v>
      </c>
      <c r="K1517">
        <v>42</v>
      </c>
      <c r="L1517">
        <v>308</v>
      </c>
      <c r="M1517" s="12">
        <v>95.984838751124244</v>
      </c>
      <c r="N1517" s="12">
        <v>4.0151612488757555</v>
      </c>
      <c r="O1517" s="9">
        <v>4.9466786586149303E-3</v>
      </c>
      <c r="P1517" s="9">
        <v>8.8654760375176667E-3</v>
      </c>
      <c r="Q1517" s="9">
        <v>3.8545547989207248E-3</v>
      </c>
      <c r="R1517" s="9">
        <v>0</v>
      </c>
      <c r="S1517" s="9">
        <v>2.6981883592445072E-3</v>
      </c>
      <c r="T1517" s="9">
        <v>1.9786714634459721E-2</v>
      </c>
    </row>
    <row r="1518" spans="1:20" x14ac:dyDescent="0.25">
      <c r="A1518">
        <v>29067</v>
      </c>
      <c r="B1518" t="s">
        <v>2772</v>
      </c>
      <c r="D1518" t="s">
        <v>1049</v>
      </c>
      <c r="E1518">
        <v>13391</v>
      </c>
      <c r="F1518">
        <v>13247</v>
      </c>
      <c r="G1518">
        <v>14</v>
      </c>
      <c r="H1518">
        <v>14</v>
      </c>
      <c r="I1518">
        <v>11</v>
      </c>
      <c r="J1518">
        <v>0</v>
      </c>
      <c r="K1518">
        <v>65</v>
      </c>
      <c r="L1518">
        <v>40</v>
      </c>
      <c r="M1518" s="12">
        <v>98.924650884922698</v>
      </c>
      <c r="N1518" s="12">
        <v>1.0753491150772907</v>
      </c>
      <c r="O1518" s="9">
        <v>1.0454783063251437E-3</v>
      </c>
      <c r="P1518" s="9">
        <v>1.0454783063251437E-3</v>
      </c>
      <c r="Q1518" s="9">
        <v>8.2144724068404149E-4</v>
      </c>
      <c r="R1518" s="9">
        <v>0</v>
      </c>
      <c r="S1518" s="9">
        <v>4.8540064222238818E-3</v>
      </c>
      <c r="T1518" s="9">
        <v>2.9870808752146963E-3</v>
      </c>
    </row>
    <row r="1519" spans="1:20" x14ac:dyDescent="0.25">
      <c r="A1519">
        <v>29069</v>
      </c>
      <c r="B1519" t="s">
        <v>2773</v>
      </c>
      <c r="D1519" t="s">
        <v>1049</v>
      </c>
      <c r="E1519">
        <v>30905</v>
      </c>
      <c r="F1519">
        <v>26118</v>
      </c>
      <c r="G1519">
        <v>3003</v>
      </c>
      <c r="H1519">
        <v>114</v>
      </c>
      <c r="I1519">
        <v>125</v>
      </c>
      <c r="J1519">
        <v>4</v>
      </c>
      <c r="K1519">
        <v>869</v>
      </c>
      <c r="L1519">
        <v>672</v>
      </c>
      <c r="M1519" s="12">
        <v>84.510596990778183</v>
      </c>
      <c r="N1519" s="12">
        <v>15.489403009221808</v>
      </c>
      <c r="O1519" s="9">
        <v>9.7168742921857301E-2</v>
      </c>
      <c r="P1519" s="9">
        <v>3.6887235075230545E-3</v>
      </c>
      <c r="Q1519" s="9">
        <v>4.0446529687752789E-3</v>
      </c>
      <c r="R1519" s="9">
        <v>1.2942889500080893E-4</v>
      </c>
      <c r="S1519" s="9">
        <v>2.8118427438925741E-2</v>
      </c>
      <c r="T1519" s="9">
        <v>2.1744054360135899E-2</v>
      </c>
    </row>
    <row r="1520" spans="1:20" x14ac:dyDescent="0.25">
      <c r="A1520">
        <v>29071</v>
      </c>
      <c r="B1520" t="s">
        <v>2774</v>
      </c>
      <c r="D1520" t="s">
        <v>1049</v>
      </c>
      <c r="E1520">
        <v>102413</v>
      </c>
      <c r="F1520">
        <v>98482</v>
      </c>
      <c r="G1520">
        <v>845</v>
      </c>
      <c r="H1520">
        <v>195</v>
      </c>
      <c r="I1520">
        <v>592</v>
      </c>
      <c r="J1520">
        <v>44</v>
      </c>
      <c r="K1520">
        <v>617</v>
      </c>
      <c r="L1520">
        <v>1638</v>
      </c>
      <c r="M1520" s="12">
        <v>96.161620106822383</v>
      </c>
      <c r="N1520" s="12">
        <v>3.8383798931776236</v>
      </c>
      <c r="O1520" s="9">
        <v>8.2509056467440656E-3</v>
      </c>
      <c r="P1520" s="9">
        <v>1.9040551492486306E-3</v>
      </c>
      <c r="Q1520" s="9">
        <v>5.7805161454112268E-3</v>
      </c>
      <c r="R1520" s="9">
        <v>4.2963295675353712E-4</v>
      </c>
      <c r="S1520" s="9">
        <v>6.0246257799302823E-3</v>
      </c>
      <c r="T1520" s="9">
        <v>1.5994063253688497E-2</v>
      </c>
    </row>
    <row r="1521" spans="1:20" x14ac:dyDescent="0.25">
      <c r="A1521">
        <v>29073</v>
      </c>
      <c r="B1521" t="s">
        <v>2775</v>
      </c>
      <c r="D1521" t="s">
        <v>1049</v>
      </c>
      <c r="E1521">
        <v>14769</v>
      </c>
      <c r="F1521">
        <v>14396</v>
      </c>
      <c r="G1521">
        <v>91</v>
      </c>
      <c r="H1521">
        <v>57</v>
      </c>
      <c r="I1521">
        <v>24</v>
      </c>
      <c r="J1521">
        <v>0</v>
      </c>
      <c r="K1521">
        <v>22</v>
      </c>
      <c r="L1521">
        <v>179</v>
      </c>
      <c r="M1521" s="12">
        <v>97.474439704787059</v>
      </c>
      <c r="N1521" s="12">
        <v>2.5255602952129461</v>
      </c>
      <c r="O1521" s="9">
        <v>6.1615546076240774E-3</v>
      </c>
      <c r="P1521" s="9">
        <v>3.8594353036766199E-3</v>
      </c>
      <c r="Q1521" s="9">
        <v>1.6250253910217347E-3</v>
      </c>
      <c r="R1521" s="9">
        <v>0</v>
      </c>
      <c r="S1521" s="9">
        <v>1.4896066084365903E-3</v>
      </c>
      <c r="T1521" s="9">
        <v>1.2119981041370438E-2</v>
      </c>
    </row>
    <row r="1522" spans="1:20" x14ac:dyDescent="0.25">
      <c r="A1522">
        <v>29075</v>
      </c>
      <c r="B1522" t="s">
        <v>2776</v>
      </c>
      <c r="D1522" t="s">
        <v>1049</v>
      </c>
      <c r="E1522">
        <v>6688</v>
      </c>
      <c r="F1522">
        <v>6469</v>
      </c>
      <c r="G1522">
        <v>63</v>
      </c>
      <c r="H1522">
        <v>48</v>
      </c>
      <c r="I1522">
        <v>29</v>
      </c>
      <c r="J1522">
        <v>4</v>
      </c>
      <c r="K1522">
        <v>0</v>
      </c>
      <c r="L1522">
        <v>75</v>
      </c>
      <c r="M1522" s="12">
        <v>96.725478468899524</v>
      </c>
      <c r="N1522" s="12">
        <v>3.2745215311004787</v>
      </c>
      <c r="O1522" s="9">
        <v>9.4198564593301441E-3</v>
      </c>
      <c r="P1522" s="9">
        <v>7.1770334928229667E-3</v>
      </c>
      <c r="Q1522" s="9">
        <v>4.3361244019138757E-3</v>
      </c>
      <c r="R1522" s="9">
        <v>5.9808612440191385E-4</v>
      </c>
      <c r="S1522" s="9">
        <v>0</v>
      </c>
      <c r="T1522" s="9">
        <v>1.1214114832535885E-2</v>
      </c>
    </row>
    <row r="1523" spans="1:20" x14ac:dyDescent="0.25">
      <c r="A1523">
        <v>29077</v>
      </c>
      <c r="B1523" t="s">
        <v>2777</v>
      </c>
      <c r="D1523" t="s">
        <v>1049</v>
      </c>
      <c r="E1523">
        <v>286759</v>
      </c>
      <c r="F1523">
        <v>259407</v>
      </c>
      <c r="G1523">
        <v>9408</v>
      </c>
      <c r="H1523">
        <v>1351</v>
      </c>
      <c r="I1523">
        <v>5452</v>
      </c>
      <c r="J1523">
        <v>234</v>
      </c>
      <c r="K1523">
        <v>2557</v>
      </c>
      <c r="L1523">
        <v>8350</v>
      </c>
      <c r="M1523" s="12">
        <v>90.46167687849379</v>
      </c>
      <c r="N1523" s="12">
        <v>9.5383231215062114</v>
      </c>
      <c r="O1523" s="9">
        <v>3.2808037411205929E-2</v>
      </c>
      <c r="P1523" s="9">
        <v>4.7112732294365654E-3</v>
      </c>
      <c r="Q1523" s="9">
        <v>1.9012480863721801E-2</v>
      </c>
      <c r="R1523" s="9">
        <v>8.1601623663075961E-4</v>
      </c>
      <c r="S1523" s="9">
        <v>8.9168953720720184E-3</v>
      </c>
      <c r="T1523" s="9">
        <v>2.9118528101995056E-2</v>
      </c>
    </row>
    <row r="1524" spans="1:20" x14ac:dyDescent="0.25">
      <c r="A1524">
        <v>29079</v>
      </c>
      <c r="B1524" t="s">
        <v>2778</v>
      </c>
      <c r="D1524" t="s">
        <v>1049</v>
      </c>
      <c r="E1524">
        <v>10111</v>
      </c>
      <c r="F1524">
        <v>9729</v>
      </c>
      <c r="G1524">
        <v>59</v>
      </c>
      <c r="H1524">
        <v>104</v>
      </c>
      <c r="I1524">
        <v>26</v>
      </c>
      <c r="J1524">
        <v>12</v>
      </c>
      <c r="K1524">
        <v>17</v>
      </c>
      <c r="L1524">
        <v>164</v>
      </c>
      <c r="M1524" s="12">
        <v>96.221936504796759</v>
      </c>
      <c r="N1524" s="12">
        <v>3.7780634952032441</v>
      </c>
      <c r="O1524" s="9">
        <v>5.8352289585599845E-3</v>
      </c>
      <c r="P1524" s="9">
        <v>1.0285827316783701E-2</v>
      </c>
      <c r="Q1524" s="9">
        <v>2.5714568291959252E-3</v>
      </c>
      <c r="R1524" s="9">
        <v>1.1868262288596578E-3</v>
      </c>
      <c r="S1524" s="9">
        <v>1.6813371575511819E-3</v>
      </c>
      <c r="T1524" s="9">
        <v>1.6219958461081992E-2</v>
      </c>
    </row>
    <row r="1525" spans="1:20" x14ac:dyDescent="0.25">
      <c r="A1525">
        <v>29081</v>
      </c>
      <c r="B1525" t="s">
        <v>2779</v>
      </c>
      <c r="D1525" t="s">
        <v>1049</v>
      </c>
      <c r="E1525">
        <v>8615</v>
      </c>
      <c r="F1525">
        <v>8369</v>
      </c>
      <c r="G1525">
        <v>68</v>
      </c>
      <c r="H1525">
        <v>16</v>
      </c>
      <c r="I1525">
        <v>2</v>
      </c>
      <c r="J1525">
        <v>0</v>
      </c>
      <c r="K1525">
        <v>36</v>
      </c>
      <c r="L1525">
        <v>124</v>
      </c>
      <c r="M1525" s="12">
        <v>97.144515380150892</v>
      </c>
      <c r="N1525" s="12">
        <v>2.8554846198491002</v>
      </c>
      <c r="O1525" s="9">
        <v>7.8932095182820666E-3</v>
      </c>
      <c r="P1525" s="9">
        <v>1.857225769007545E-3</v>
      </c>
      <c r="Q1525" s="9">
        <v>2.3215322112594313E-4</v>
      </c>
      <c r="R1525" s="9">
        <v>0</v>
      </c>
      <c r="S1525" s="9">
        <v>4.1787579802669761E-3</v>
      </c>
      <c r="T1525" s="9">
        <v>1.4393499709808473E-2</v>
      </c>
    </row>
    <row r="1526" spans="1:20" x14ac:dyDescent="0.25">
      <c r="A1526">
        <v>29083</v>
      </c>
      <c r="B1526" t="s">
        <v>2780</v>
      </c>
      <c r="D1526" t="s">
        <v>1049</v>
      </c>
      <c r="E1526">
        <v>21834</v>
      </c>
      <c r="F1526">
        <v>20900</v>
      </c>
      <c r="G1526">
        <v>317</v>
      </c>
      <c r="H1526">
        <v>156</v>
      </c>
      <c r="I1526">
        <v>47</v>
      </c>
      <c r="J1526">
        <v>7</v>
      </c>
      <c r="K1526">
        <v>55</v>
      </c>
      <c r="L1526">
        <v>352</v>
      </c>
      <c r="M1526" s="12">
        <v>95.722268022350463</v>
      </c>
      <c r="N1526" s="12">
        <v>4.2777319776495375</v>
      </c>
      <c r="O1526" s="9">
        <v>1.4518640652193826E-2</v>
      </c>
      <c r="P1526" s="9">
        <v>7.1448200054960156E-3</v>
      </c>
      <c r="Q1526" s="9">
        <v>2.1526060272968766E-3</v>
      </c>
      <c r="R1526" s="9">
        <v>3.2060089768251349E-4</v>
      </c>
      <c r="S1526" s="9">
        <v>2.5190070532197491E-3</v>
      </c>
      <c r="T1526" s="9">
        <v>1.6121645140606395E-2</v>
      </c>
    </row>
    <row r="1527" spans="1:20" x14ac:dyDescent="0.25">
      <c r="A1527">
        <v>29085</v>
      </c>
      <c r="B1527" t="s">
        <v>2781</v>
      </c>
      <c r="D1527" t="s">
        <v>1049</v>
      </c>
      <c r="E1527">
        <v>9352</v>
      </c>
      <c r="F1527">
        <v>9027</v>
      </c>
      <c r="G1527">
        <v>6</v>
      </c>
      <c r="H1527">
        <v>162</v>
      </c>
      <c r="I1527">
        <v>0</v>
      </c>
      <c r="J1527">
        <v>6</v>
      </c>
      <c r="K1527">
        <v>30</v>
      </c>
      <c r="L1527">
        <v>121</v>
      </c>
      <c r="M1527" s="12">
        <v>96.524807527801542</v>
      </c>
      <c r="N1527" s="12">
        <v>3.4751924721984602</v>
      </c>
      <c r="O1527" s="9">
        <v>6.4157399486740806E-4</v>
      </c>
      <c r="P1527" s="9">
        <v>1.7322497861420018E-2</v>
      </c>
      <c r="Q1527" s="9">
        <v>0</v>
      </c>
      <c r="R1527" s="9">
        <v>6.4157399486740806E-4</v>
      </c>
      <c r="S1527" s="9">
        <v>3.2078699743370402E-3</v>
      </c>
      <c r="T1527" s="9">
        <v>1.2938408896492729E-2</v>
      </c>
    </row>
    <row r="1528" spans="1:20" x14ac:dyDescent="0.25">
      <c r="A1528">
        <v>29087</v>
      </c>
      <c r="B1528" t="s">
        <v>2782</v>
      </c>
      <c r="D1528" t="s">
        <v>1049</v>
      </c>
      <c r="E1528">
        <v>4499</v>
      </c>
      <c r="F1528">
        <v>4349</v>
      </c>
      <c r="G1528">
        <v>14</v>
      </c>
      <c r="H1528">
        <v>72</v>
      </c>
      <c r="I1528">
        <v>20</v>
      </c>
      <c r="J1528">
        <v>2</v>
      </c>
      <c r="K1528">
        <v>0</v>
      </c>
      <c r="L1528">
        <v>42</v>
      </c>
      <c r="M1528" s="12">
        <v>96.665925761280278</v>
      </c>
      <c r="N1528" s="12">
        <v>3.3340742387197158</v>
      </c>
      <c r="O1528" s="9">
        <v>3.1118026228050678E-3</v>
      </c>
      <c r="P1528" s="9">
        <v>1.6003556345854635E-2</v>
      </c>
      <c r="Q1528" s="9">
        <v>4.4454323182929537E-3</v>
      </c>
      <c r="R1528" s="9">
        <v>4.4454323182929539E-4</v>
      </c>
      <c r="S1528" s="9">
        <v>0</v>
      </c>
      <c r="T1528" s="9">
        <v>9.335407868415203E-3</v>
      </c>
    </row>
    <row r="1529" spans="1:20" x14ac:dyDescent="0.25">
      <c r="A1529">
        <v>29089</v>
      </c>
      <c r="B1529" t="s">
        <v>2783</v>
      </c>
      <c r="D1529" t="s">
        <v>1049</v>
      </c>
      <c r="E1529">
        <v>10144</v>
      </c>
      <c r="F1529">
        <v>9310</v>
      </c>
      <c r="G1529">
        <v>514</v>
      </c>
      <c r="H1529">
        <v>52</v>
      </c>
      <c r="I1529">
        <v>19</v>
      </c>
      <c r="J1529">
        <v>15</v>
      </c>
      <c r="K1529">
        <v>40</v>
      </c>
      <c r="L1529">
        <v>194</v>
      </c>
      <c r="M1529" s="12">
        <v>91.778391167192424</v>
      </c>
      <c r="N1529" s="12">
        <v>8.221608832807572</v>
      </c>
      <c r="O1529" s="9">
        <v>5.0670347003154571E-2</v>
      </c>
      <c r="P1529" s="9">
        <v>5.1261829652996848E-3</v>
      </c>
      <c r="Q1529" s="9">
        <v>1.8730283911671925E-3</v>
      </c>
      <c r="R1529" s="9">
        <v>1.4787066246056781E-3</v>
      </c>
      <c r="S1529" s="9">
        <v>3.9432176656151417E-3</v>
      </c>
      <c r="T1529" s="9">
        <v>1.9124605678233438E-2</v>
      </c>
    </row>
    <row r="1530" spans="1:20" x14ac:dyDescent="0.25">
      <c r="A1530">
        <v>29091</v>
      </c>
      <c r="B1530" t="s">
        <v>2784</v>
      </c>
      <c r="D1530" t="s">
        <v>1049</v>
      </c>
      <c r="E1530">
        <v>40139</v>
      </c>
      <c r="F1530">
        <v>38497</v>
      </c>
      <c r="G1530">
        <v>130</v>
      </c>
      <c r="H1530">
        <v>142</v>
      </c>
      <c r="I1530">
        <v>188</v>
      </c>
      <c r="J1530">
        <v>0</v>
      </c>
      <c r="K1530">
        <v>187</v>
      </c>
      <c r="L1530">
        <v>995</v>
      </c>
      <c r="M1530" s="12">
        <v>95.90921547622014</v>
      </c>
      <c r="N1530" s="12">
        <v>4.090784523779865</v>
      </c>
      <c r="O1530" s="9">
        <v>3.2387453598744361E-3</v>
      </c>
      <c r="P1530" s="9">
        <v>3.5377064700166921E-3</v>
      </c>
      <c r="Q1530" s="9">
        <v>4.6837240588953385E-3</v>
      </c>
      <c r="R1530" s="9">
        <v>0</v>
      </c>
      <c r="S1530" s="9">
        <v>4.6588106330501507E-3</v>
      </c>
      <c r="T1530" s="9">
        <v>2.4788858715962033E-2</v>
      </c>
    </row>
    <row r="1531" spans="1:20" x14ac:dyDescent="0.25">
      <c r="A1531">
        <v>29093</v>
      </c>
      <c r="B1531" t="s">
        <v>2785</v>
      </c>
      <c r="D1531" t="s">
        <v>1049</v>
      </c>
      <c r="E1531">
        <v>10286</v>
      </c>
      <c r="F1531">
        <v>9875</v>
      </c>
      <c r="G1531">
        <v>159</v>
      </c>
      <c r="H1531">
        <v>68</v>
      </c>
      <c r="I1531">
        <v>4</v>
      </c>
      <c r="J1531">
        <v>4</v>
      </c>
      <c r="K1531">
        <v>11</v>
      </c>
      <c r="L1531">
        <v>165</v>
      </c>
      <c r="M1531" s="12">
        <v>96.004277658953924</v>
      </c>
      <c r="N1531" s="12">
        <v>3.9957223410460818</v>
      </c>
      <c r="O1531" s="9">
        <v>1.545790394711258E-2</v>
      </c>
      <c r="P1531" s="9">
        <v>6.6109274742368268E-3</v>
      </c>
      <c r="Q1531" s="9">
        <v>3.8887808671981335E-4</v>
      </c>
      <c r="R1531" s="9">
        <v>3.8887808671981335E-4</v>
      </c>
      <c r="S1531" s="9">
        <v>1.0694147384794866E-3</v>
      </c>
      <c r="T1531" s="9">
        <v>1.6041221077192299E-2</v>
      </c>
    </row>
    <row r="1532" spans="1:20" x14ac:dyDescent="0.25">
      <c r="A1532">
        <v>29095</v>
      </c>
      <c r="B1532" t="s">
        <v>2786</v>
      </c>
      <c r="D1532" t="s">
        <v>1049</v>
      </c>
      <c r="E1532">
        <v>688554</v>
      </c>
      <c r="F1532">
        <v>458890</v>
      </c>
      <c r="G1532">
        <v>162606</v>
      </c>
      <c r="H1532">
        <v>2977</v>
      </c>
      <c r="I1532">
        <v>12718</v>
      </c>
      <c r="J1532">
        <v>1857</v>
      </c>
      <c r="K1532">
        <v>28650</v>
      </c>
      <c r="L1532">
        <v>20856</v>
      </c>
      <c r="M1532" s="12">
        <v>66.645462810469482</v>
      </c>
      <c r="N1532" s="12">
        <v>33.354537189530525</v>
      </c>
      <c r="O1532" s="9">
        <v>0.2361557699178278</v>
      </c>
      <c r="P1532" s="9">
        <v>4.3235534177421091E-3</v>
      </c>
      <c r="Q1532" s="9">
        <v>1.8470591994237198E-2</v>
      </c>
      <c r="R1532" s="9">
        <v>2.6969562300124608E-3</v>
      </c>
      <c r="S1532" s="9">
        <v>4.1608936989691439E-2</v>
      </c>
      <c r="T1532" s="9">
        <v>3.0289563345794229E-2</v>
      </c>
    </row>
    <row r="1533" spans="1:20" x14ac:dyDescent="0.25">
      <c r="A1533">
        <v>29097</v>
      </c>
      <c r="B1533" t="s">
        <v>2787</v>
      </c>
      <c r="D1533" t="s">
        <v>1049</v>
      </c>
      <c r="E1533">
        <v>118522</v>
      </c>
      <c r="F1533">
        <v>107188</v>
      </c>
      <c r="G1533">
        <v>2572</v>
      </c>
      <c r="H1533">
        <v>1651</v>
      </c>
      <c r="I1533">
        <v>1333</v>
      </c>
      <c r="J1533">
        <v>169</v>
      </c>
      <c r="K1533">
        <v>2096</v>
      </c>
      <c r="L1533">
        <v>3513</v>
      </c>
      <c r="M1533" s="12">
        <v>90.437218406709306</v>
      </c>
      <c r="N1533" s="12">
        <v>9.5627815932906959</v>
      </c>
      <c r="O1533" s="9">
        <v>2.1700612544506503E-2</v>
      </c>
      <c r="P1533" s="9">
        <v>1.3929903309090295E-2</v>
      </c>
      <c r="Q1533" s="9">
        <v>1.1246857123571995E-2</v>
      </c>
      <c r="R1533" s="9">
        <v>1.4258956143163295E-3</v>
      </c>
      <c r="S1533" s="9">
        <v>1.7684480518384772E-2</v>
      </c>
      <c r="T1533" s="9">
        <v>2.9640066823037072E-2</v>
      </c>
    </row>
    <row r="1534" spans="1:20" x14ac:dyDescent="0.25">
      <c r="A1534">
        <v>29099</v>
      </c>
      <c r="B1534" t="s">
        <v>2788</v>
      </c>
      <c r="D1534" t="s">
        <v>1049</v>
      </c>
      <c r="E1534">
        <v>222639</v>
      </c>
      <c r="F1534">
        <v>214198</v>
      </c>
      <c r="G1534">
        <v>2269</v>
      </c>
      <c r="H1534">
        <v>539</v>
      </c>
      <c r="I1534">
        <v>1697</v>
      </c>
      <c r="J1534">
        <v>45</v>
      </c>
      <c r="K1534">
        <v>459</v>
      </c>
      <c r="L1534">
        <v>3432</v>
      </c>
      <c r="M1534" s="12">
        <v>96.208660656937923</v>
      </c>
      <c r="N1534" s="12">
        <v>3.791339343062087</v>
      </c>
      <c r="O1534" s="9">
        <v>1.0191386055452998E-2</v>
      </c>
      <c r="P1534" s="9">
        <v>2.4209594904756131E-3</v>
      </c>
      <c r="Q1534" s="9">
        <v>7.6222045553564289E-3</v>
      </c>
      <c r="R1534" s="9">
        <v>2.0212092221039442E-4</v>
      </c>
      <c r="S1534" s="9">
        <v>2.0616334065460228E-3</v>
      </c>
      <c r="T1534" s="9">
        <v>1.5415089000579413E-2</v>
      </c>
    </row>
    <row r="1535" spans="1:20" x14ac:dyDescent="0.25">
      <c r="A1535">
        <v>29101</v>
      </c>
      <c r="B1535" t="s">
        <v>2789</v>
      </c>
      <c r="D1535" t="s">
        <v>1049</v>
      </c>
      <c r="E1535">
        <v>53941</v>
      </c>
      <c r="F1535">
        <v>48064</v>
      </c>
      <c r="G1535">
        <v>2445</v>
      </c>
      <c r="H1535">
        <v>333</v>
      </c>
      <c r="I1535">
        <v>804</v>
      </c>
      <c r="J1535">
        <v>170</v>
      </c>
      <c r="K1535">
        <v>236</v>
      </c>
      <c r="L1535">
        <v>1889</v>
      </c>
      <c r="M1535" s="12">
        <v>89.104762611000908</v>
      </c>
      <c r="N1535" s="12">
        <v>10.895237388999092</v>
      </c>
      <c r="O1535" s="9">
        <v>4.5327302052242266E-2</v>
      </c>
      <c r="P1535" s="9">
        <v>6.1734116905507869E-3</v>
      </c>
      <c r="Q1535" s="9">
        <v>1.4905174171780278E-2</v>
      </c>
      <c r="R1535" s="9">
        <v>3.1515915537346359E-3</v>
      </c>
      <c r="S1535" s="9">
        <v>4.3751506275374946E-3</v>
      </c>
      <c r="T1535" s="9">
        <v>3.5019743794145457E-2</v>
      </c>
    </row>
    <row r="1536" spans="1:20" x14ac:dyDescent="0.25">
      <c r="A1536">
        <v>29103</v>
      </c>
      <c r="B1536" t="s">
        <v>2790</v>
      </c>
      <c r="D1536" t="s">
        <v>1049</v>
      </c>
      <c r="E1536">
        <v>3976</v>
      </c>
      <c r="F1536">
        <v>3845</v>
      </c>
      <c r="G1536">
        <v>16</v>
      </c>
      <c r="H1536">
        <v>0</v>
      </c>
      <c r="I1536">
        <v>5</v>
      </c>
      <c r="J1536">
        <v>14</v>
      </c>
      <c r="K1536">
        <v>15</v>
      </c>
      <c r="L1536">
        <v>81</v>
      </c>
      <c r="M1536" s="12">
        <v>96.705231388329977</v>
      </c>
      <c r="N1536" s="12">
        <v>3.2947686116700203</v>
      </c>
      <c r="O1536" s="9">
        <v>4.0241448692152921E-3</v>
      </c>
      <c r="P1536" s="9">
        <v>0</v>
      </c>
      <c r="Q1536" s="9">
        <v>1.2575452716297787E-3</v>
      </c>
      <c r="R1536" s="9">
        <v>3.5211267605633804E-3</v>
      </c>
      <c r="S1536" s="9">
        <v>3.772635814889336E-3</v>
      </c>
      <c r="T1536" s="9">
        <v>2.0372233400402416E-2</v>
      </c>
    </row>
    <row r="1537" spans="1:20" x14ac:dyDescent="0.25">
      <c r="A1537">
        <v>29105</v>
      </c>
      <c r="B1537" t="s">
        <v>2791</v>
      </c>
      <c r="D1537" t="s">
        <v>1049</v>
      </c>
      <c r="E1537">
        <v>35488</v>
      </c>
      <c r="F1537">
        <v>33981</v>
      </c>
      <c r="G1537">
        <v>188</v>
      </c>
      <c r="H1537">
        <v>215</v>
      </c>
      <c r="I1537">
        <v>125</v>
      </c>
      <c r="J1537">
        <v>0</v>
      </c>
      <c r="K1537">
        <v>51</v>
      </c>
      <c r="L1537">
        <v>928</v>
      </c>
      <c r="M1537" s="12">
        <v>95.753494138863843</v>
      </c>
      <c r="N1537" s="12">
        <v>4.2465058611361588</v>
      </c>
      <c r="O1537" s="9">
        <v>5.2975653742110013E-3</v>
      </c>
      <c r="P1537" s="9">
        <v>6.0583859332732195E-3</v>
      </c>
      <c r="Q1537" s="9">
        <v>3.5223174030658251E-3</v>
      </c>
      <c r="R1537" s="9">
        <v>0</v>
      </c>
      <c r="S1537" s="9">
        <v>1.4371055004508567E-3</v>
      </c>
      <c r="T1537" s="9">
        <v>2.6149684400360685E-2</v>
      </c>
    </row>
    <row r="1538" spans="1:20" x14ac:dyDescent="0.25">
      <c r="A1538">
        <v>29107</v>
      </c>
      <c r="B1538" t="s">
        <v>2792</v>
      </c>
      <c r="D1538" t="s">
        <v>1049</v>
      </c>
      <c r="E1538">
        <v>32655</v>
      </c>
      <c r="F1538">
        <v>30750</v>
      </c>
      <c r="G1538">
        <v>662</v>
      </c>
      <c r="H1538">
        <v>80</v>
      </c>
      <c r="I1538">
        <v>158</v>
      </c>
      <c r="J1538">
        <v>18</v>
      </c>
      <c r="K1538">
        <v>222</v>
      </c>
      <c r="L1538">
        <v>765</v>
      </c>
      <c r="M1538" s="12">
        <v>94.166283876894809</v>
      </c>
      <c r="N1538" s="12">
        <v>5.8337161231051908</v>
      </c>
      <c r="O1538" s="9">
        <v>2.0272546317562395E-2</v>
      </c>
      <c r="P1538" s="9">
        <v>2.4498545398866944E-3</v>
      </c>
      <c r="Q1538" s="9">
        <v>4.8384627162762215E-3</v>
      </c>
      <c r="R1538" s="9">
        <v>5.5121727147450618E-4</v>
      </c>
      <c r="S1538" s="9">
        <v>6.7983463481855761E-3</v>
      </c>
      <c r="T1538" s="9">
        <v>2.3426734037666513E-2</v>
      </c>
    </row>
    <row r="1539" spans="1:20" x14ac:dyDescent="0.25">
      <c r="A1539">
        <v>29109</v>
      </c>
      <c r="B1539" t="s">
        <v>2793</v>
      </c>
      <c r="D1539" t="s">
        <v>1049</v>
      </c>
      <c r="E1539">
        <v>38131</v>
      </c>
      <c r="F1539">
        <v>36194</v>
      </c>
      <c r="G1539">
        <v>242</v>
      </c>
      <c r="H1539">
        <v>205</v>
      </c>
      <c r="I1539">
        <v>203</v>
      </c>
      <c r="J1539">
        <v>0</v>
      </c>
      <c r="K1539">
        <v>623</v>
      </c>
      <c r="L1539">
        <v>664</v>
      </c>
      <c r="M1539" s="12">
        <v>94.920143715087463</v>
      </c>
      <c r="N1539" s="12">
        <v>5.0798562849125384</v>
      </c>
      <c r="O1539" s="9">
        <v>6.346542183525216E-3</v>
      </c>
      <c r="P1539" s="9">
        <v>5.3762030893498725E-3</v>
      </c>
      <c r="Q1539" s="9">
        <v>5.3237523275025574E-3</v>
      </c>
      <c r="R1539" s="9">
        <v>0</v>
      </c>
      <c r="S1539" s="9">
        <v>1.6338412315438883E-2</v>
      </c>
      <c r="T1539" s="9">
        <v>1.7413652933308855E-2</v>
      </c>
    </row>
    <row r="1540" spans="1:20" x14ac:dyDescent="0.25">
      <c r="A1540">
        <v>29111</v>
      </c>
      <c r="B1540" t="s">
        <v>2794</v>
      </c>
      <c r="D1540" t="s">
        <v>1049</v>
      </c>
      <c r="E1540">
        <v>10078</v>
      </c>
      <c r="F1540">
        <v>9525</v>
      </c>
      <c r="G1540">
        <v>297</v>
      </c>
      <c r="H1540">
        <v>65</v>
      </c>
      <c r="I1540">
        <v>21</v>
      </c>
      <c r="J1540">
        <v>12</v>
      </c>
      <c r="K1540">
        <v>0</v>
      </c>
      <c r="L1540">
        <v>158</v>
      </c>
      <c r="M1540" s="12">
        <v>94.51280015876165</v>
      </c>
      <c r="N1540" s="12">
        <v>5.4871998412383407</v>
      </c>
      <c r="O1540" s="9">
        <v>2.9470132962889462E-2</v>
      </c>
      <c r="P1540" s="9">
        <v>6.4496923992855724E-3</v>
      </c>
      <c r="Q1540" s="9">
        <v>2.0837467751538006E-3</v>
      </c>
      <c r="R1540" s="9">
        <v>1.1907124429450288E-3</v>
      </c>
      <c r="S1540" s="9">
        <v>0</v>
      </c>
      <c r="T1540" s="9">
        <v>1.5677713832109544E-2</v>
      </c>
    </row>
    <row r="1541" spans="1:20" x14ac:dyDescent="0.25">
      <c r="A1541">
        <v>29113</v>
      </c>
      <c r="B1541" t="s">
        <v>2795</v>
      </c>
      <c r="D1541" t="s">
        <v>1049</v>
      </c>
      <c r="E1541">
        <v>54800</v>
      </c>
      <c r="F1541">
        <v>52071</v>
      </c>
      <c r="G1541">
        <v>1022</v>
      </c>
      <c r="H1541">
        <v>145</v>
      </c>
      <c r="I1541">
        <v>217</v>
      </c>
      <c r="J1541">
        <v>55</v>
      </c>
      <c r="K1541">
        <v>353</v>
      </c>
      <c r="L1541">
        <v>937</v>
      </c>
      <c r="M1541" s="12">
        <v>95.020072992700733</v>
      </c>
      <c r="N1541" s="12">
        <v>4.9799270072992705</v>
      </c>
      <c r="O1541" s="9">
        <v>1.8649635036496349E-2</v>
      </c>
      <c r="P1541" s="9">
        <v>2.6459854014598541E-3</v>
      </c>
      <c r="Q1541" s="9">
        <v>3.9598540145985399E-3</v>
      </c>
      <c r="R1541" s="9">
        <v>1.0036496350364964E-3</v>
      </c>
      <c r="S1541" s="9">
        <v>6.4416058394160588E-3</v>
      </c>
      <c r="T1541" s="9">
        <v>1.70985401459854E-2</v>
      </c>
    </row>
    <row r="1542" spans="1:20" x14ac:dyDescent="0.25">
      <c r="A1542">
        <v>29115</v>
      </c>
      <c r="B1542" t="s">
        <v>2796</v>
      </c>
      <c r="D1542" t="s">
        <v>1049</v>
      </c>
      <c r="E1542">
        <v>12248</v>
      </c>
      <c r="F1542">
        <v>11800</v>
      </c>
      <c r="G1542">
        <v>62</v>
      </c>
      <c r="H1542">
        <v>24</v>
      </c>
      <c r="I1542">
        <v>34</v>
      </c>
      <c r="J1542">
        <v>7</v>
      </c>
      <c r="K1542">
        <v>66</v>
      </c>
      <c r="L1542">
        <v>255</v>
      </c>
      <c r="M1542" s="12">
        <v>96.342259960809926</v>
      </c>
      <c r="N1542" s="12">
        <v>3.6577400391900716</v>
      </c>
      <c r="O1542" s="9">
        <v>5.0620509470934031E-3</v>
      </c>
      <c r="P1542" s="9">
        <v>1.9595035924232528E-3</v>
      </c>
      <c r="Q1542" s="9">
        <v>2.7759634225996083E-3</v>
      </c>
      <c r="R1542" s="9">
        <v>5.7152188112344869E-4</v>
      </c>
      <c r="S1542" s="9">
        <v>5.3886348791639454E-3</v>
      </c>
      <c r="T1542" s="9">
        <v>2.0819725669497059E-2</v>
      </c>
    </row>
    <row r="1543" spans="1:20" x14ac:dyDescent="0.25">
      <c r="A1543">
        <v>29117</v>
      </c>
      <c r="B1543" t="s">
        <v>2797</v>
      </c>
      <c r="D1543" t="s">
        <v>1049</v>
      </c>
      <c r="E1543">
        <v>15025</v>
      </c>
      <c r="F1543">
        <v>14125</v>
      </c>
      <c r="G1543">
        <v>417</v>
      </c>
      <c r="H1543">
        <v>94</v>
      </c>
      <c r="I1543">
        <v>74</v>
      </c>
      <c r="J1543">
        <v>25</v>
      </c>
      <c r="K1543">
        <v>63</v>
      </c>
      <c r="L1543">
        <v>227</v>
      </c>
      <c r="M1543" s="12">
        <v>94.009983361064897</v>
      </c>
      <c r="N1543" s="12">
        <v>5.9900166389351082</v>
      </c>
      <c r="O1543" s="9">
        <v>2.7753743760399335E-2</v>
      </c>
      <c r="P1543" s="9">
        <v>6.2562396006655575E-3</v>
      </c>
      <c r="Q1543" s="9">
        <v>4.9251247920133112E-3</v>
      </c>
      <c r="R1543" s="9">
        <v>1.6638935108153079E-3</v>
      </c>
      <c r="S1543" s="9">
        <v>4.1930116472545754E-3</v>
      </c>
      <c r="T1543" s="9">
        <v>1.5108153078202995E-2</v>
      </c>
    </row>
    <row r="1544" spans="1:20" x14ac:dyDescent="0.25">
      <c r="A1544">
        <v>29119</v>
      </c>
      <c r="B1544" t="s">
        <v>2798</v>
      </c>
      <c r="D1544" t="s">
        <v>1049</v>
      </c>
      <c r="E1544">
        <v>22753</v>
      </c>
      <c r="F1544">
        <v>19988</v>
      </c>
      <c r="G1544">
        <v>418</v>
      </c>
      <c r="H1544">
        <v>584</v>
      </c>
      <c r="I1544">
        <v>312</v>
      </c>
      <c r="J1544">
        <v>353</v>
      </c>
      <c r="K1544">
        <v>366</v>
      </c>
      <c r="L1544">
        <v>732</v>
      </c>
      <c r="M1544" s="12">
        <v>87.84775633982332</v>
      </c>
      <c r="N1544" s="12">
        <v>12.15224366017668</v>
      </c>
      <c r="O1544" s="9">
        <v>1.8371203797301453E-2</v>
      </c>
      <c r="P1544" s="9">
        <v>2.5666945018239355E-2</v>
      </c>
      <c r="Q1544" s="9">
        <v>1.3712477475497737E-2</v>
      </c>
      <c r="R1544" s="9">
        <v>1.551443765657276E-2</v>
      </c>
      <c r="S1544" s="9">
        <v>1.6085790884718499E-2</v>
      </c>
      <c r="T1544" s="9">
        <v>3.2171581769436998E-2</v>
      </c>
    </row>
    <row r="1545" spans="1:20" x14ac:dyDescent="0.25">
      <c r="A1545">
        <v>29121</v>
      </c>
      <c r="B1545" t="s">
        <v>2799</v>
      </c>
      <c r="D1545" t="s">
        <v>1049</v>
      </c>
      <c r="E1545">
        <v>15319</v>
      </c>
      <c r="F1545">
        <v>14482</v>
      </c>
      <c r="G1545">
        <v>362</v>
      </c>
      <c r="H1545">
        <v>41</v>
      </c>
      <c r="I1545">
        <v>61</v>
      </c>
      <c r="J1545">
        <v>0</v>
      </c>
      <c r="K1545">
        <v>56</v>
      </c>
      <c r="L1545">
        <v>317</v>
      </c>
      <c r="M1545" s="12">
        <v>94.536196879691886</v>
      </c>
      <c r="N1545" s="12">
        <v>5.4638031203081141</v>
      </c>
      <c r="O1545" s="9">
        <v>2.3630785299301522E-2</v>
      </c>
      <c r="P1545" s="9">
        <v>2.6764149095893988E-3</v>
      </c>
      <c r="Q1545" s="9">
        <v>3.9819831581695934E-3</v>
      </c>
      <c r="R1545" s="9">
        <v>0</v>
      </c>
      <c r="S1545" s="9">
        <v>3.6555910960245448E-3</v>
      </c>
      <c r="T1545" s="9">
        <v>2.0693256739996082E-2</v>
      </c>
    </row>
    <row r="1546" spans="1:20" x14ac:dyDescent="0.25">
      <c r="A1546">
        <v>29123</v>
      </c>
      <c r="B1546" t="s">
        <v>2800</v>
      </c>
      <c r="D1546" t="s">
        <v>1049</v>
      </c>
      <c r="E1546">
        <v>12226</v>
      </c>
      <c r="F1546">
        <v>11889</v>
      </c>
      <c r="G1546">
        <v>116</v>
      </c>
      <c r="H1546">
        <v>34</v>
      </c>
      <c r="I1546">
        <v>50</v>
      </c>
      <c r="J1546">
        <v>0</v>
      </c>
      <c r="K1546">
        <v>0</v>
      </c>
      <c r="L1546">
        <v>137</v>
      </c>
      <c r="M1546" s="12">
        <v>97.243579257320462</v>
      </c>
      <c r="N1546" s="12">
        <v>2.7564207426795351</v>
      </c>
      <c r="O1546" s="9">
        <v>9.4879764436446908E-3</v>
      </c>
      <c r="P1546" s="9">
        <v>2.7809586127924097E-3</v>
      </c>
      <c r="Q1546" s="9">
        <v>4.0896450188123669E-3</v>
      </c>
      <c r="R1546" s="9">
        <v>0</v>
      </c>
      <c r="S1546" s="9">
        <v>0</v>
      </c>
      <c r="T1546" s="9">
        <v>1.1205627351545885E-2</v>
      </c>
    </row>
    <row r="1547" spans="1:20" x14ac:dyDescent="0.25">
      <c r="A1547">
        <v>29125</v>
      </c>
      <c r="B1547" t="s">
        <v>2801</v>
      </c>
      <c r="D1547" t="s">
        <v>1049</v>
      </c>
      <c r="E1547">
        <v>8959</v>
      </c>
      <c r="F1547">
        <v>8806</v>
      </c>
      <c r="G1547">
        <v>34</v>
      </c>
      <c r="H1547">
        <v>83</v>
      </c>
      <c r="I1547">
        <v>17</v>
      </c>
      <c r="J1547">
        <v>0</v>
      </c>
      <c r="K1547">
        <v>0</v>
      </c>
      <c r="L1547">
        <v>19</v>
      </c>
      <c r="M1547" s="12">
        <v>98.292220113851997</v>
      </c>
      <c r="N1547" s="12">
        <v>1.7077798861480076</v>
      </c>
      <c r="O1547" s="9">
        <v>3.7950664136622392E-3</v>
      </c>
      <c r="P1547" s="9">
        <v>9.264426833351937E-3</v>
      </c>
      <c r="Q1547" s="9">
        <v>1.8975332068311196E-3</v>
      </c>
      <c r="R1547" s="9">
        <v>0</v>
      </c>
      <c r="S1547" s="9">
        <v>0</v>
      </c>
      <c r="T1547" s="9">
        <v>2.1207724076347805E-3</v>
      </c>
    </row>
    <row r="1548" spans="1:20" x14ac:dyDescent="0.25">
      <c r="A1548">
        <v>29127</v>
      </c>
      <c r="B1548" t="s">
        <v>2802</v>
      </c>
      <c r="D1548" t="s">
        <v>1049</v>
      </c>
      <c r="E1548">
        <v>28703</v>
      </c>
      <c r="F1548">
        <v>26167</v>
      </c>
      <c r="G1548">
        <v>1518</v>
      </c>
      <c r="H1548">
        <v>49</v>
      </c>
      <c r="I1548">
        <v>208</v>
      </c>
      <c r="J1548">
        <v>36</v>
      </c>
      <c r="K1548">
        <v>53</v>
      </c>
      <c r="L1548">
        <v>672</v>
      </c>
      <c r="M1548" s="12">
        <v>91.16468661812354</v>
      </c>
      <c r="N1548" s="12">
        <v>8.8353133818764586</v>
      </c>
      <c r="O1548" s="9">
        <v>5.2886457861547574E-2</v>
      </c>
      <c r="P1548" s="9">
        <v>1.7071386266243947E-3</v>
      </c>
      <c r="Q1548" s="9">
        <v>7.2466292722015123E-3</v>
      </c>
      <c r="R1548" s="9">
        <v>1.2542242971118002E-3</v>
      </c>
      <c r="S1548" s="9">
        <v>1.8464968818590391E-3</v>
      </c>
      <c r="T1548" s="9">
        <v>2.3412186879420271E-2</v>
      </c>
    </row>
    <row r="1549" spans="1:20" x14ac:dyDescent="0.25">
      <c r="A1549">
        <v>29129</v>
      </c>
      <c r="B1549" t="s">
        <v>2803</v>
      </c>
      <c r="D1549" t="s">
        <v>1049</v>
      </c>
      <c r="E1549">
        <v>3669</v>
      </c>
      <c r="F1549">
        <v>3553</v>
      </c>
      <c r="G1549">
        <v>15</v>
      </c>
      <c r="H1549">
        <v>0</v>
      </c>
      <c r="I1549">
        <v>23</v>
      </c>
      <c r="J1549">
        <v>4</v>
      </c>
      <c r="K1549">
        <v>22</v>
      </c>
      <c r="L1549">
        <v>52</v>
      </c>
      <c r="M1549" s="12">
        <v>96.838375579176883</v>
      </c>
      <c r="N1549" s="12">
        <v>3.161624420823113</v>
      </c>
      <c r="O1549" s="9">
        <v>4.0883074407195418E-3</v>
      </c>
      <c r="P1549" s="9">
        <v>0</v>
      </c>
      <c r="Q1549" s="9">
        <v>6.2687380757699643E-3</v>
      </c>
      <c r="R1549" s="9">
        <v>1.0902153175252113E-3</v>
      </c>
      <c r="S1549" s="9">
        <v>5.996184246388662E-3</v>
      </c>
      <c r="T1549" s="9">
        <v>1.4172799127827746E-2</v>
      </c>
    </row>
    <row r="1550" spans="1:20" x14ac:dyDescent="0.25">
      <c r="A1550">
        <v>29131</v>
      </c>
      <c r="B1550" t="s">
        <v>2804</v>
      </c>
      <c r="D1550" t="s">
        <v>1049</v>
      </c>
      <c r="E1550">
        <v>24947</v>
      </c>
      <c r="F1550">
        <v>24041</v>
      </c>
      <c r="G1550">
        <v>95</v>
      </c>
      <c r="H1550">
        <v>305</v>
      </c>
      <c r="I1550">
        <v>119</v>
      </c>
      <c r="J1550">
        <v>0</v>
      </c>
      <c r="K1550">
        <v>127</v>
      </c>
      <c r="L1550">
        <v>260</v>
      </c>
      <c r="M1550" s="12">
        <v>96.368300797691106</v>
      </c>
      <c r="N1550" s="12">
        <v>3.6316992023088948</v>
      </c>
      <c r="O1550" s="9">
        <v>3.8080731150038081E-3</v>
      </c>
      <c r="P1550" s="9">
        <v>1.2225918948170121E-2</v>
      </c>
      <c r="Q1550" s="9">
        <v>4.770112638794244E-3</v>
      </c>
      <c r="R1550" s="9">
        <v>0</v>
      </c>
      <c r="S1550" s="9">
        <v>5.0907924800577221E-3</v>
      </c>
      <c r="T1550" s="9">
        <v>1.0422094841063054E-2</v>
      </c>
    </row>
    <row r="1551" spans="1:20" x14ac:dyDescent="0.25">
      <c r="A1551">
        <v>29133</v>
      </c>
      <c r="B1551" t="s">
        <v>2805</v>
      </c>
      <c r="D1551" t="s">
        <v>1049</v>
      </c>
      <c r="E1551">
        <v>13916</v>
      </c>
      <c r="F1551">
        <v>10195</v>
      </c>
      <c r="G1551">
        <v>3357</v>
      </c>
      <c r="H1551">
        <v>124</v>
      </c>
      <c r="I1551">
        <v>9</v>
      </c>
      <c r="J1551">
        <v>6</v>
      </c>
      <c r="K1551">
        <v>12</v>
      </c>
      <c r="L1551">
        <v>213</v>
      </c>
      <c r="M1551" s="12">
        <v>73.26099453866054</v>
      </c>
      <c r="N1551" s="12">
        <v>26.739005461339467</v>
      </c>
      <c r="O1551" s="9">
        <v>0.24123311296349526</v>
      </c>
      <c r="P1551" s="9">
        <v>8.910606496119574E-3</v>
      </c>
      <c r="Q1551" s="9">
        <v>6.4673756826674332E-4</v>
      </c>
      <c r="R1551" s="9">
        <v>4.3115837884449555E-4</v>
      </c>
      <c r="S1551" s="9">
        <v>8.623167576889911E-4</v>
      </c>
      <c r="T1551" s="9">
        <v>1.5306122448979591E-2</v>
      </c>
    </row>
    <row r="1552" spans="1:20" x14ac:dyDescent="0.25">
      <c r="A1552">
        <v>29135</v>
      </c>
      <c r="B1552" t="s">
        <v>2806</v>
      </c>
      <c r="D1552" t="s">
        <v>1049</v>
      </c>
      <c r="E1552">
        <v>15904</v>
      </c>
      <c r="F1552">
        <v>14744</v>
      </c>
      <c r="G1552">
        <v>545</v>
      </c>
      <c r="H1552">
        <v>118</v>
      </c>
      <c r="I1552">
        <v>5</v>
      </c>
      <c r="J1552">
        <v>0</v>
      </c>
      <c r="K1552">
        <v>208</v>
      </c>
      <c r="L1552">
        <v>284</v>
      </c>
      <c r="M1552" s="12">
        <v>92.706237424547282</v>
      </c>
      <c r="N1552" s="12">
        <v>7.2937625754527167</v>
      </c>
      <c r="O1552" s="9">
        <v>3.4268108651911468E-2</v>
      </c>
      <c r="P1552" s="9">
        <v>7.4195171026156942E-3</v>
      </c>
      <c r="Q1552" s="9">
        <v>3.1438631790744467E-4</v>
      </c>
      <c r="R1552" s="9">
        <v>0</v>
      </c>
      <c r="S1552" s="9">
        <v>1.3078470824949699E-2</v>
      </c>
      <c r="T1552" s="9">
        <v>1.7857142857142856E-2</v>
      </c>
    </row>
    <row r="1553" spans="1:20" x14ac:dyDescent="0.25">
      <c r="A1553">
        <v>29137</v>
      </c>
      <c r="B1553" t="s">
        <v>2807</v>
      </c>
      <c r="D1553" t="s">
        <v>1049</v>
      </c>
      <c r="E1553">
        <v>8676</v>
      </c>
      <c r="F1553">
        <v>8228</v>
      </c>
      <c r="G1553">
        <v>299</v>
      </c>
      <c r="H1553">
        <v>15</v>
      </c>
      <c r="I1553">
        <v>18</v>
      </c>
      <c r="J1553">
        <v>21</v>
      </c>
      <c r="K1553">
        <v>0</v>
      </c>
      <c r="L1553">
        <v>95</v>
      </c>
      <c r="M1553" s="12">
        <v>94.83633010603964</v>
      </c>
      <c r="N1553" s="12">
        <v>5.1636698939603498</v>
      </c>
      <c r="O1553" s="9">
        <v>3.4462886122637162E-2</v>
      </c>
      <c r="P1553" s="9">
        <v>1.7289073305670815E-3</v>
      </c>
      <c r="Q1553" s="9">
        <v>2.0746887966804979E-3</v>
      </c>
      <c r="R1553" s="9">
        <v>2.4204702627939143E-3</v>
      </c>
      <c r="S1553" s="9">
        <v>0</v>
      </c>
      <c r="T1553" s="9">
        <v>1.0949746426924849E-2</v>
      </c>
    </row>
    <row r="1554" spans="1:20" x14ac:dyDescent="0.25">
      <c r="A1554">
        <v>29139</v>
      </c>
      <c r="B1554" t="s">
        <v>2808</v>
      </c>
      <c r="D1554" t="s">
        <v>1049</v>
      </c>
      <c r="E1554">
        <v>11618</v>
      </c>
      <c r="F1554">
        <v>11089</v>
      </c>
      <c r="G1554">
        <v>176</v>
      </c>
      <c r="H1554">
        <v>12</v>
      </c>
      <c r="I1554">
        <v>16</v>
      </c>
      <c r="J1554">
        <v>26</v>
      </c>
      <c r="K1554">
        <v>71</v>
      </c>
      <c r="L1554">
        <v>228</v>
      </c>
      <c r="M1554" s="12">
        <v>95.446720605956273</v>
      </c>
      <c r="N1554" s="12">
        <v>4.5532793940437255</v>
      </c>
      <c r="O1554" s="9">
        <v>1.5148906868652091E-2</v>
      </c>
      <c r="P1554" s="9">
        <v>1.0328800137717334E-3</v>
      </c>
      <c r="Q1554" s="9">
        <v>1.3771733516956446E-3</v>
      </c>
      <c r="R1554" s="9">
        <v>2.2379066965054228E-3</v>
      </c>
      <c r="S1554" s="9">
        <v>6.1112067481494236E-3</v>
      </c>
      <c r="T1554" s="9">
        <v>1.9624720261662936E-2</v>
      </c>
    </row>
    <row r="1555" spans="1:20" x14ac:dyDescent="0.25">
      <c r="A1555">
        <v>29141</v>
      </c>
      <c r="B1555" t="s">
        <v>2809</v>
      </c>
      <c r="D1555" t="s">
        <v>1049</v>
      </c>
      <c r="E1555">
        <v>20097</v>
      </c>
      <c r="F1555">
        <v>19324</v>
      </c>
      <c r="G1555">
        <v>168</v>
      </c>
      <c r="H1555">
        <v>105</v>
      </c>
      <c r="I1555">
        <v>23</v>
      </c>
      <c r="J1555">
        <v>0</v>
      </c>
      <c r="K1555">
        <v>75</v>
      </c>
      <c r="L1555">
        <v>402</v>
      </c>
      <c r="M1555" s="12">
        <v>96.153654774344432</v>
      </c>
      <c r="N1555" s="12">
        <v>3.8463452256555701</v>
      </c>
      <c r="O1555" s="9">
        <v>8.3594566353187051E-3</v>
      </c>
      <c r="P1555" s="9">
        <v>5.2246603970741903E-3</v>
      </c>
      <c r="Q1555" s="9">
        <v>1.1444494203114892E-3</v>
      </c>
      <c r="R1555" s="9">
        <v>0</v>
      </c>
      <c r="S1555" s="9">
        <v>3.7319002836244215E-3</v>
      </c>
      <c r="T1555" s="9">
        <v>2.0002985520226901E-2</v>
      </c>
    </row>
    <row r="1556" spans="1:20" x14ac:dyDescent="0.25">
      <c r="A1556">
        <v>29143</v>
      </c>
      <c r="B1556" t="s">
        <v>2810</v>
      </c>
      <c r="D1556" t="s">
        <v>1049</v>
      </c>
      <c r="E1556">
        <v>18030</v>
      </c>
      <c r="F1556">
        <v>14655</v>
      </c>
      <c r="G1556">
        <v>2906</v>
      </c>
      <c r="H1556">
        <v>81</v>
      </c>
      <c r="I1556">
        <v>9</v>
      </c>
      <c r="J1556">
        <v>0</v>
      </c>
      <c r="K1556">
        <v>45</v>
      </c>
      <c r="L1556">
        <v>334</v>
      </c>
      <c r="M1556" s="12">
        <v>81.281198003327788</v>
      </c>
      <c r="N1556" s="12">
        <v>18.718801996672212</v>
      </c>
      <c r="O1556" s="9">
        <v>0.16117581808097614</v>
      </c>
      <c r="P1556" s="9">
        <v>4.4925124792013311E-3</v>
      </c>
      <c r="Q1556" s="9">
        <v>4.9916805324459236E-4</v>
      </c>
      <c r="R1556" s="9">
        <v>0</v>
      </c>
      <c r="S1556" s="9">
        <v>2.4958402662229617E-3</v>
      </c>
      <c r="T1556" s="9">
        <v>1.8524681087077093E-2</v>
      </c>
    </row>
    <row r="1557" spans="1:20" x14ac:dyDescent="0.25">
      <c r="A1557">
        <v>29145</v>
      </c>
      <c r="B1557" t="s">
        <v>2811</v>
      </c>
      <c r="D1557" t="s">
        <v>1049</v>
      </c>
      <c r="E1557">
        <v>58237</v>
      </c>
      <c r="F1557">
        <v>52828</v>
      </c>
      <c r="G1557">
        <v>558</v>
      </c>
      <c r="H1557">
        <v>1371</v>
      </c>
      <c r="I1557">
        <v>766</v>
      </c>
      <c r="J1557">
        <v>553</v>
      </c>
      <c r="K1557">
        <v>311</v>
      </c>
      <c r="L1557">
        <v>1850</v>
      </c>
      <c r="M1557" s="12">
        <v>90.712090251901714</v>
      </c>
      <c r="N1557" s="12">
        <v>9.2879097480982882</v>
      </c>
      <c r="O1557" s="9">
        <v>9.581537510517369E-3</v>
      </c>
      <c r="P1557" s="9">
        <v>2.3541734636056116E-2</v>
      </c>
      <c r="Q1557" s="9">
        <v>1.3153150059240689E-2</v>
      </c>
      <c r="R1557" s="9">
        <v>9.4956814396345967E-3</v>
      </c>
      <c r="S1557" s="9">
        <v>5.3402476089084256E-3</v>
      </c>
      <c r="T1557" s="9">
        <v>3.1766746226625682E-2</v>
      </c>
    </row>
    <row r="1558" spans="1:20" x14ac:dyDescent="0.25">
      <c r="A1558">
        <v>29147</v>
      </c>
      <c r="B1558" t="s">
        <v>2812</v>
      </c>
      <c r="D1558" t="s">
        <v>1049</v>
      </c>
      <c r="E1558">
        <v>22744</v>
      </c>
      <c r="F1558">
        <v>21346</v>
      </c>
      <c r="G1558">
        <v>606</v>
      </c>
      <c r="H1558">
        <v>64</v>
      </c>
      <c r="I1558">
        <v>387</v>
      </c>
      <c r="J1558">
        <v>59</v>
      </c>
      <c r="K1558">
        <v>54</v>
      </c>
      <c r="L1558">
        <v>228</v>
      </c>
      <c r="M1558" s="12">
        <v>93.853323953570168</v>
      </c>
      <c r="N1558" s="12">
        <v>6.1466760464298273</v>
      </c>
      <c r="O1558" s="9">
        <v>2.6644389729159338E-2</v>
      </c>
      <c r="P1558" s="9">
        <v>2.8139289482940555E-3</v>
      </c>
      <c r="Q1558" s="9">
        <v>1.7015476609215617E-2</v>
      </c>
      <c r="R1558" s="9">
        <v>2.5940907492085826E-3</v>
      </c>
      <c r="S1558" s="9">
        <v>2.3742525501231093E-3</v>
      </c>
      <c r="T1558" s="9">
        <v>1.0024621878297573E-2</v>
      </c>
    </row>
    <row r="1559" spans="1:20" x14ac:dyDescent="0.25">
      <c r="A1559">
        <v>29149</v>
      </c>
      <c r="B1559" t="s">
        <v>2813</v>
      </c>
      <c r="D1559" t="s">
        <v>1049</v>
      </c>
      <c r="E1559">
        <v>10779</v>
      </c>
      <c r="F1559">
        <v>10304</v>
      </c>
      <c r="G1559">
        <v>19</v>
      </c>
      <c r="H1559">
        <v>111</v>
      </c>
      <c r="I1559">
        <v>90</v>
      </c>
      <c r="J1559">
        <v>0</v>
      </c>
      <c r="K1559">
        <v>45</v>
      </c>
      <c r="L1559">
        <v>210</v>
      </c>
      <c r="M1559" s="12">
        <v>95.593283235921703</v>
      </c>
      <c r="N1559" s="12">
        <v>4.4067167640783005</v>
      </c>
      <c r="O1559" s="9">
        <v>1.7626867056313202E-3</v>
      </c>
      <c r="P1559" s="9">
        <v>1.0297801280267187E-2</v>
      </c>
      <c r="Q1559" s="9">
        <v>8.349568605622042E-3</v>
      </c>
      <c r="R1559" s="9">
        <v>0</v>
      </c>
      <c r="S1559" s="9">
        <v>4.174784302811021E-3</v>
      </c>
      <c r="T1559" s="9">
        <v>1.9482326746451433E-2</v>
      </c>
    </row>
    <row r="1560" spans="1:20" x14ac:dyDescent="0.25">
      <c r="A1560">
        <v>29151</v>
      </c>
      <c r="B1560" t="s">
        <v>2814</v>
      </c>
      <c r="D1560" t="s">
        <v>1049</v>
      </c>
      <c r="E1560">
        <v>13610</v>
      </c>
      <c r="F1560">
        <v>13354</v>
      </c>
      <c r="G1560">
        <v>89</v>
      </c>
      <c r="H1560">
        <v>63</v>
      </c>
      <c r="I1560">
        <v>4</v>
      </c>
      <c r="J1560">
        <v>0</v>
      </c>
      <c r="K1560">
        <v>36</v>
      </c>
      <c r="L1560">
        <v>64</v>
      </c>
      <c r="M1560" s="12">
        <v>98.119030124908164</v>
      </c>
      <c r="N1560" s="12">
        <v>1.8809698750918442</v>
      </c>
      <c r="O1560" s="9">
        <v>6.53930933137399E-3</v>
      </c>
      <c r="P1560" s="9">
        <v>4.6289493019838358E-3</v>
      </c>
      <c r="Q1560" s="9">
        <v>2.9390154298310065E-4</v>
      </c>
      <c r="R1560" s="9">
        <v>0</v>
      </c>
      <c r="S1560" s="9">
        <v>2.645113886847906E-3</v>
      </c>
      <c r="T1560" s="9">
        <v>4.7024246877296104E-3</v>
      </c>
    </row>
    <row r="1561" spans="1:20" x14ac:dyDescent="0.25">
      <c r="A1561">
        <v>29153</v>
      </c>
      <c r="B1561" t="s">
        <v>2815</v>
      </c>
      <c r="D1561" t="s">
        <v>1049</v>
      </c>
      <c r="E1561">
        <v>9328</v>
      </c>
      <c r="F1561">
        <v>8985</v>
      </c>
      <c r="G1561">
        <v>4</v>
      </c>
      <c r="H1561">
        <v>14</v>
      </c>
      <c r="I1561">
        <v>26</v>
      </c>
      <c r="J1561">
        <v>0</v>
      </c>
      <c r="K1561">
        <v>43</v>
      </c>
      <c r="L1561">
        <v>256</v>
      </c>
      <c r="M1561" s="12">
        <v>96.32289879931389</v>
      </c>
      <c r="N1561" s="12">
        <v>3.6771012006861068</v>
      </c>
      <c r="O1561" s="9">
        <v>4.288164665523156E-4</v>
      </c>
      <c r="P1561" s="9">
        <v>1.5008576329331046E-3</v>
      </c>
      <c r="Q1561" s="9">
        <v>2.7873070325900515E-3</v>
      </c>
      <c r="R1561" s="9">
        <v>0</v>
      </c>
      <c r="S1561" s="9">
        <v>4.6097770154373925E-3</v>
      </c>
      <c r="T1561" s="9">
        <v>2.7444253859348199E-2</v>
      </c>
    </row>
    <row r="1562" spans="1:20" x14ac:dyDescent="0.25">
      <c r="A1562">
        <v>29155</v>
      </c>
      <c r="B1562" t="s">
        <v>2816</v>
      </c>
      <c r="D1562" t="s">
        <v>1049</v>
      </c>
      <c r="E1562">
        <v>17344</v>
      </c>
      <c r="F1562">
        <v>12113</v>
      </c>
      <c r="G1562">
        <v>4717</v>
      </c>
      <c r="H1562">
        <v>18</v>
      </c>
      <c r="I1562">
        <v>0</v>
      </c>
      <c r="J1562">
        <v>2</v>
      </c>
      <c r="K1562">
        <v>160</v>
      </c>
      <c r="L1562">
        <v>334</v>
      </c>
      <c r="M1562" s="12">
        <v>69.839714022140214</v>
      </c>
      <c r="N1562" s="12">
        <v>30.160285977859779</v>
      </c>
      <c r="O1562" s="9">
        <v>0.27196725092250923</v>
      </c>
      <c r="P1562" s="9">
        <v>1.0378228782287823E-3</v>
      </c>
      <c r="Q1562" s="9">
        <v>0</v>
      </c>
      <c r="R1562" s="9">
        <v>1.1531365313653136E-4</v>
      </c>
      <c r="S1562" s="9">
        <v>9.2250922509225092E-3</v>
      </c>
      <c r="T1562" s="9">
        <v>1.9257380073800737E-2</v>
      </c>
    </row>
    <row r="1563" spans="1:20" x14ac:dyDescent="0.25">
      <c r="A1563">
        <v>29157</v>
      </c>
      <c r="B1563" t="s">
        <v>2817</v>
      </c>
      <c r="D1563" t="s">
        <v>1049</v>
      </c>
      <c r="E1563">
        <v>19135</v>
      </c>
      <c r="F1563">
        <v>18627</v>
      </c>
      <c r="G1563">
        <v>58</v>
      </c>
      <c r="H1563">
        <v>110</v>
      </c>
      <c r="I1563">
        <v>134</v>
      </c>
      <c r="J1563">
        <v>0</v>
      </c>
      <c r="K1563">
        <v>40</v>
      </c>
      <c r="L1563">
        <v>166</v>
      </c>
      <c r="M1563" s="12">
        <v>97.345178991377054</v>
      </c>
      <c r="N1563" s="12">
        <v>2.654821008622942</v>
      </c>
      <c r="O1563" s="9">
        <v>3.0310948523647767E-3</v>
      </c>
      <c r="P1563" s="9">
        <v>5.7486281682780247E-3</v>
      </c>
      <c r="Q1563" s="9">
        <v>7.002874314084139E-3</v>
      </c>
      <c r="R1563" s="9">
        <v>0</v>
      </c>
      <c r="S1563" s="9">
        <v>2.0904102430101905E-3</v>
      </c>
      <c r="T1563" s="9">
        <v>8.6752025084922916E-3</v>
      </c>
    </row>
    <row r="1564" spans="1:20" x14ac:dyDescent="0.25">
      <c r="A1564">
        <v>29159</v>
      </c>
      <c r="B1564" t="s">
        <v>2818</v>
      </c>
      <c r="D1564" t="s">
        <v>1049</v>
      </c>
      <c r="E1564">
        <v>42309</v>
      </c>
      <c r="F1564">
        <v>38382</v>
      </c>
      <c r="G1564">
        <v>1203</v>
      </c>
      <c r="H1564">
        <v>71</v>
      </c>
      <c r="I1564">
        <v>236</v>
      </c>
      <c r="J1564">
        <v>34</v>
      </c>
      <c r="K1564">
        <v>1117</v>
      </c>
      <c r="L1564">
        <v>1266</v>
      </c>
      <c r="M1564" s="12">
        <v>90.718286889314328</v>
      </c>
      <c r="N1564" s="12">
        <v>9.2817131106856703</v>
      </c>
      <c r="O1564" s="9">
        <v>2.8433666595759768E-2</v>
      </c>
      <c r="P1564" s="9">
        <v>1.6781299487106762E-3</v>
      </c>
      <c r="Q1564" s="9">
        <v>5.5780094069819656E-3</v>
      </c>
      <c r="R1564" s="9">
        <v>8.0361152473469003E-4</v>
      </c>
      <c r="S1564" s="9">
        <v>2.6401002150842609E-2</v>
      </c>
      <c r="T1564" s="9">
        <v>2.9922711479826988E-2</v>
      </c>
    </row>
    <row r="1565" spans="1:20" x14ac:dyDescent="0.25">
      <c r="A1565">
        <v>29161</v>
      </c>
      <c r="B1565" t="s">
        <v>2819</v>
      </c>
      <c r="D1565" t="s">
        <v>1049</v>
      </c>
      <c r="E1565">
        <v>44873</v>
      </c>
      <c r="F1565">
        <v>40823</v>
      </c>
      <c r="G1565">
        <v>1223</v>
      </c>
      <c r="H1565">
        <v>388</v>
      </c>
      <c r="I1565">
        <v>1642</v>
      </c>
      <c r="J1565">
        <v>0</v>
      </c>
      <c r="K1565">
        <v>31</v>
      </c>
      <c r="L1565">
        <v>766</v>
      </c>
      <c r="M1565" s="12">
        <v>90.974528112673553</v>
      </c>
      <c r="N1565" s="12">
        <v>9.0254718873264537</v>
      </c>
      <c r="O1565" s="9">
        <v>2.7254696588148775E-2</v>
      </c>
      <c r="P1565" s="9">
        <v>8.646624919216455E-3</v>
      </c>
      <c r="Q1565" s="9">
        <v>3.6592160096271698E-2</v>
      </c>
      <c r="R1565" s="9">
        <v>0</v>
      </c>
      <c r="S1565" s="9">
        <v>6.9083858890646942E-4</v>
      </c>
      <c r="T1565" s="9">
        <v>1.7070398680721147E-2</v>
      </c>
    </row>
    <row r="1566" spans="1:20" x14ac:dyDescent="0.25">
      <c r="A1566">
        <v>29163</v>
      </c>
      <c r="B1566" t="s">
        <v>2820</v>
      </c>
      <c r="D1566" t="s">
        <v>1049</v>
      </c>
      <c r="E1566">
        <v>18517</v>
      </c>
      <c r="F1566">
        <v>16563</v>
      </c>
      <c r="G1566">
        <v>1154</v>
      </c>
      <c r="H1566">
        <v>89</v>
      </c>
      <c r="I1566">
        <v>105</v>
      </c>
      <c r="J1566">
        <v>12</v>
      </c>
      <c r="K1566">
        <v>136</v>
      </c>
      <c r="L1566">
        <v>458</v>
      </c>
      <c r="M1566" s="12">
        <v>89.447534697845228</v>
      </c>
      <c r="N1566" s="12">
        <v>10.552465302154777</v>
      </c>
      <c r="O1566" s="9">
        <v>6.2321110331047147E-2</v>
      </c>
      <c r="P1566" s="9">
        <v>4.8063941243181941E-3</v>
      </c>
      <c r="Q1566" s="9">
        <v>5.6704649781282061E-3</v>
      </c>
      <c r="R1566" s="9">
        <v>6.4805314035750936E-4</v>
      </c>
      <c r="S1566" s="9">
        <v>7.3446022573851058E-3</v>
      </c>
      <c r="T1566" s="9">
        <v>2.4734028190311605E-2</v>
      </c>
    </row>
    <row r="1567" spans="1:20" x14ac:dyDescent="0.25">
      <c r="A1567">
        <v>29165</v>
      </c>
      <c r="B1567" t="s">
        <v>2821</v>
      </c>
      <c r="D1567" t="s">
        <v>1049</v>
      </c>
      <c r="E1567">
        <v>96899</v>
      </c>
      <c r="F1567">
        <v>83204</v>
      </c>
      <c r="G1567">
        <v>6555</v>
      </c>
      <c r="H1567">
        <v>421</v>
      </c>
      <c r="I1567">
        <v>2705</v>
      </c>
      <c r="J1567">
        <v>36</v>
      </c>
      <c r="K1567">
        <v>1006</v>
      </c>
      <c r="L1567">
        <v>2972</v>
      </c>
      <c r="M1567" s="12">
        <v>85.866727210807127</v>
      </c>
      <c r="N1567" s="12">
        <v>14.133272789192871</v>
      </c>
      <c r="O1567" s="9">
        <v>6.7647756942796108E-2</v>
      </c>
      <c r="P1567" s="9">
        <v>4.3447300797737854E-3</v>
      </c>
      <c r="Q1567" s="9">
        <v>2.7915664764342252E-2</v>
      </c>
      <c r="R1567" s="9">
        <v>3.7152086192839966E-4</v>
      </c>
      <c r="S1567" s="9">
        <v>1.0381944086110279E-2</v>
      </c>
      <c r="T1567" s="9">
        <v>3.0671111156977883E-2</v>
      </c>
    </row>
    <row r="1568" spans="1:20" x14ac:dyDescent="0.25">
      <c r="A1568">
        <v>29167</v>
      </c>
      <c r="B1568" t="s">
        <v>2822</v>
      </c>
      <c r="D1568" t="s">
        <v>1049</v>
      </c>
      <c r="E1568">
        <v>31347</v>
      </c>
      <c r="F1568">
        <v>29949</v>
      </c>
      <c r="G1568">
        <v>197</v>
      </c>
      <c r="H1568">
        <v>335</v>
      </c>
      <c r="I1568">
        <v>87</v>
      </c>
      <c r="J1568">
        <v>16</v>
      </c>
      <c r="K1568">
        <v>20</v>
      </c>
      <c r="L1568">
        <v>743</v>
      </c>
      <c r="M1568" s="12">
        <v>95.540243085462734</v>
      </c>
      <c r="N1568" s="12">
        <v>4.4597569145372766</v>
      </c>
      <c r="O1568" s="9">
        <v>6.2844929339330715E-3</v>
      </c>
      <c r="P1568" s="9">
        <v>1.0686828085622229E-2</v>
      </c>
      <c r="Q1568" s="9">
        <v>2.7753852043257729E-3</v>
      </c>
      <c r="R1568" s="9">
        <v>5.1041566976106167E-4</v>
      </c>
      <c r="S1568" s="9">
        <v>6.3801958720132704E-4</v>
      </c>
      <c r="T1568" s="9">
        <v>2.3702427664529301E-2</v>
      </c>
    </row>
    <row r="1569" spans="1:20" x14ac:dyDescent="0.25">
      <c r="A1569">
        <v>29169</v>
      </c>
      <c r="B1569" t="s">
        <v>2823</v>
      </c>
      <c r="D1569" t="s">
        <v>1049</v>
      </c>
      <c r="E1569">
        <v>53132</v>
      </c>
      <c r="F1569">
        <v>39842</v>
      </c>
      <c r="G1569">
        <v>6620</v>
      </c>
      <c r="H1569">
        <v>498</v>
      </c>
      <c r="I1569">
        <v>1384</v>
      </c>
      <c r="J1569">
        <v>187</v>
      </c>
      <c r="K1569">
        <v>1803</v>
      </c>
      <c r="L1569">
        <v>2798</v>
      </c>
      <c r="M1569" s="12">
        <v>74.986825265376794</v>
      </c>
      <c r="N1569" s="12">
        <v>25.013174734623199</v>
      </c>
      <c r="O1569" s="9">
        <v>0.12459534743657306</v>
      </c>
      <c r="P1569" s="9">
        <v>9.3728826319355567E-3</v>
      </c>
      <c r="Q1569" s="9">
        <v>2.6048332455017691E-2</v>
      </c>
      <c r="R1569" s="9">
        <v>3.5195362493412631E-3</v>
      </c>
      <c r="S1569" s="9">
        <v>3.3934352179477531E-2</v>
      </c>
      <c r="T1569" s="9">
        <v>5.2661296393886926E-2</v>
      </c>
    </row>
    <row r="1570" spans="1:20" x14ac:dyDescent="0.25">
      <c r="A1570">
        <v>29171</v>
      </c>
      <c r="B1570" t="s">
        <v>2824</v>
      </c>
      <c r="D1570" t="s">
        <v>1049</v>
      </c>
      <c r="E1570">
        <v>4846</v>
      </c>
      <c r="F1570">
        <v>4675</v>
      </c>
      <c r="G1570">
        <v>22</v>
      </c>
      <c r="H1570">
        <v>9</v>
      </c>
      <c r="I1570">
        <v>14</v>
      </c>
      <c r="J1570">
        <v>0</v>
      </c>
      <c r="K1570">
        <v>7</v>
      </c>
      <c r="L1570">
        <v>119</v>
      </c>
      <c r="M1570" s="12">
        <v>96.471316549731739</v>
      </c>
      <c r="N1570" s="12">
        <v>3.5286834502682627</v>
      </c>
      <c r="O1570" s="9">
        <v>4.5398266611638462E-3</v>
      </c>
      <c r="P1570" s="9">
        <v>1.8572018159306646E-3</v>
      </c>
      <c r="Q1570" s="9">
        <v>2.8889806025588112E-3</v>
      </c>
      <c r="R1570" s="9">
        <v>0</v>
      </c>
      <c r="S1570" s="9">
        <v>1.4444903012794056E-3</v>
      </c>
      <c r="T1570" s="9">
        <v>2.4556335121749897E-2</v>
      </c>
    </row>
    <row r="1571" spans="1:20" x14ac:dyDescent="0.25">
      <c r="A1571">
        <v>29173</v>
      </c>
      <c r="B1571" t="s">
        <v>2825</v>
      </c>
      <c r="D1571" t="s">
        <v>1049</v>
      </c>
      <c r="E1571">
        <v>10208</v>
      </c>
      <c r="F1571">
        <v>9883</v>
      </c>
      <c r="G1571">
        <v>136</v>
      </c>
      <c r="H1571">
        <v>49</v>
      </c>
      <c r="I1571">
        <v>46</v>
      </c>
      <c r="J1571">
        <v>3</v>
      </c>
      <c r="K1571">
        <v>0</v>
      </c>
      <c r="L1571">
        <v>91</v>
      </c>
      <c r="M1571" s="12">
        <v>96.816222570532915</v>
      </c>
      <c r="N1571" s="12">
        <v>3.1837774294670851</v>
      </c>
      <c r="O1571" s="9">
        <v>1.3322884012539185E-2</v>
      </c>
      <c r="P1571" s="9">
        <v>4.8001567398119121E-3</v>
      </c>
      <c r="Q1571" s="9">
        <v>4.5062695924764891E-3</v>
      </c>
      <c r="R1571" s="9">
        <v>2.9388714733542321E-4</v>
      </c>
      <c r="S1571" s="9">
        <v>0</v>
      </c>
      <c r="T1571" s="9">
        <v>8.9145768025078367E-3</v>
      </c>
    </row>
    <row r="1572" spans="1:20" x14ac:dyDescent="0.25">
      <c r="A1572">
        <v>29175</v>
      </c>
      <c r="B1572" t="s">
        <v>2826</v>
      </c>
      <c r="D1572" t="s">
        <v>1049</v>
      </c>
      <c r="E1572">
        <v>24987</v>
      </c>
      <c r="F1572">
        <v>22561</v>
      </c>
      <c r="G1572">
        <v>1442</v>
      </c>
      <c r="H1572">
        <v>123</v>
      </c>
      <c r="I1572">
        <v>151</v>
      </c>
      <c r="J1572">
        <v>14</v>
      </c>
      <c r="K1572">
        <v>101</v>
      </c>
      <c r="L1572">
        <v>595</v>
      </c>
      <c r="M1572" s="12">
        <v>90.290951294673221</v>
      </c>
      <c r="N1572" s="12">
        <v>9.7090487053267704</v>
      </c>
      <c r="O1572" s="9">
        <v>5.7710009204786486E-2</v>
      </c>
      <c r="P1572" s="9">
        <v>4.9225597310601516E-3</v>
      </c>
      <c r="Q1572" s="9">
        <v>6.0431424340657144E-3</v>
      </c>
      <c r="R1572" s="9">
        <v>5.602913515027814E-4</v>
      </c>
      <c r="S1572" s="9">
        <v>4.0421018929843516E-3</v>
      </c>
      <c r="T1572" s="9">
        <v>2.3812382438868213E-2</v>
      </c>
    </row>
    <row r="1573" spans="1:20" x14ac:dyDescent="0.25">
      <c r="A1573">
        <v>29177</v>
      </c>
      <c r="B1573" t="s">
        <v>2827</v>
      </c>
      <c r="D1573" t="s">
        <v>1049</v>
      </c>
      <c r="E1573">
        <v>22859</v>
      </c>
      <c r="F1573">
        <v>21882</v>
      </c>
      <c r="G1573">
        <v>352</v>
      </c>
      <c r="H1573">
        <v>114</v>
      </c>
      <c r="I1573">
        <v>37</v>
      </c>
      <c r="J1573">
        <v>1</v>
      </c>
      <c r="K1573">
        <v>47</v>
      </c>
      <c r="L1573">
        <v>426</v>
      </c>
      <c r="M1573" s="12">
        <v>95.725972264753494</v>
      </c>
      <c r="N1573" s="12">
        <v>4.274027735246511</v>
      </c>
      <c r="O1573" s="9">
        <v>1.5398748851655803E-2</v>
      </c>
      <c r="P1573" s="9">
        <v>4.9870947985476179E-3</v>
      </c>
      <c r="Q1573" s="9">
        <v>1.6186184872479111E-3</v>
      </c>
      <c r="R1573" s="9">
        <v>4.3746445601294894E-5</v>
      </c>
      <c r="S1573" s="9">
        <v>2.0560829432608599E-3</v>
      </c>
      <c r="T1573" s="9">
        <v>1.8635985826151624E-2</v>
      </c>
    </row>
    <row r="1574" spans="1:20" x14ac:dyDescent="0.25">
      <c r="A1574">
        <v>29179</v>
      </c>
      <c r="B1574" t="s">
        <v>2828</v>
      </c>
      <c r="D1574" t="s">
        <v>1049</v>
      </c>
      <c r="E1574">
        <v>6361</v>
      </c>
      <c r="F1574">
        <v>6064</v>
      </c>
      <c r="G1574">
        <v>116</v>
      </c>
      <c r="H1574">
        <v>53</v>
      </c>
      <c r="I1574">
        <v>7</v>
      </c>
      <c r="J1574">
        <v>14</v>
      </c>
      <c r="K1574">
        <v>18</v>
      </c>
      <c r="L1574">
        <v>89</v>
      </c>
      <c r="M1574" s="12">
        <v>95.330922810878789</v>
      </c>
      <c r="N1574" s="12">
        <v>4.6690771891212073</v>
      </c>
      <c r="O1574" s="9">
        <v>1.8236126395220879E-2</v>
      </c>
      <c r="P1574" s="9">
        <v>8.3320232667819533E-3</v>
      </c>
      <c r="Q1574" s="9">
        <v>1.1004559031598806E-3</v>
      </c>
      <c r="R1574" s="9">
        <v>2.2009118063197612E-3</v>
      </c>
      <c r="S1574" s="9">
        <v>2.82974375098255E-3</v>
      </c>
      <c r="T1574" s="9">
        <v>1.3991510768747053E-2</v>
      </c>
    </row>
    <row r="1575" spans="1:20" x14ac:dyDescent="0.25">
      <c r="A1575">
        <v>29181</v>
      </c>
      <c r="B1575" t="s">
        <v>2829</v>
      </c>
      <c r="D1575" t="s">
        <v>1049</v>
      </c>
      <c r="E1575">
        <v>13807</v>
      </c>
      <c r="F1575">
        <v>13323</v>
      </c>
      <c r="G1575">
        <v>32</v>
      </c>
      <c r="H1575">
        <v>50</v>
      </c>
      <c r="I1575">
        <v>6</v>
      </c>
      <c r="J1575">
        <v>53</v>
      </c>
      <c r="K1575">
        <v>25</v>
      </c>
      <c r="L1575">
        <v>318</v>
      </c>
      <c r="M1575" s="12">
        <v>96.494531759252553</v>
      </c>
      <c r="N1575" s="12">
        <v>3.5054682407474469</v>
      </c>
      <c r="O1575" s="9">
        <v>2.3176649525602955E-3</v>
      </c>
      <c r="P1575" s="9">
        <v>3.6213514883754617E-3</v>
      </c>
      <c r="Q1575" s="9">
        <v>4.3456217860505543E-4</v>
      </c>
      <c r="R1575" s="9">
        <v>3.8386325776779895E-3</v>
      </c>
      <c r="S1575" s="9">
        <v>1.8106757441877308E-3</v>
      </c>
      <c r="T1575" s="9">
        <v>2.3031795466067935E-2</v>
      </c>
    </row>
    <row r="1576" spans="1:20" x14ac:dyDescent="0.25">
      <c r="A1576">
        <v>29183</v>
      </c>
      <c r="B1576" t="s">
        <v>2830</v>
      </c>
      <c r="D1576" t="s">
        <v>1049</v>
      </c>
      <c r="E1576">
        <v>385115</v>
      </c>
      <c r="F1576">
        <v>347505</v>
      </c>
      <c r="G1576">
        <v>16439</v>
      </c>
      <c r="H1576">
        <v>687</v>
      </c>
      <c r="I1576">
        <v>9167</v>
      </c>
      <c r="J1576">
        <v>116</v>
      </c>
      <c r="K1576">
        <v>1663</v>
      </c>
      <c r="L1576">
        <v>9538</v>
      </c>
      <c r="M1576" s="12">
        <v>90.234085922386825</v>
      </c>
      <c r="N1576" s="12">
        <v>9.7659140776131803</v>
      </c>
      <c r="O1576" s="9">
        <v>4.268595094971632E-2</v>
      </c>
      <c r="P1576" s="9">
        <v>1.7838827363255132E-3</v>
      </c>
      <c r="Q1576" s="9">
        <v>2.3803279539877698E-2</v>
      </c>
      <c r="R1576" s="9">
        <v>3.0120872985991195E-4</v>
      </c>
      <c r="S1576" s="9">
        <v>4.3181906703192554E-3</v>
      </c>
      <c r="T1576" s="9">
        <v>2.4766628150033106E-2</v>
      </c>
    </row>
    <row r="1577" spans="1:20" x14ac:dyDescent="0.25">
      <c r="A1577">
        <v>29185</v>
      </c>
      <c r="B1577" t="s">
        <v>2831</v>
      </c>
      <c r="D1577" t="s">
        <v>1049</v>
      </c>
      <c r="E1577">
        <v>9396</v>
      </c>
      <c r="F1577">
        <v>8941</v>
      </c>
      <c r="G1577">
        <v>80</v>
      </c>
      <c r="H1577">
        <v>69</v>
      </c>
      <c r="I1577">
        <v>18</v>
      </c>
      <c r="J1577">
        <v>0</v>
      </c>
      <c r="K1577">
        <v>6</v>
      </c>
      <c r="L1577">
        <v>282</v>
      </c>
      <c r="M1577" s="12">
        <v>95.157513835674763</v>
      </c>
      <c r="N1577" s="12">
        <v>4.842486164325245</v>
      </c>
      <c r="O1577" s="9">
        <v>8.5142613878246062E-3</v>
      </c>
      <c r="P1577" s="9">
        <v>7.3435504469987227E-3</v>
      </c>
      <c r="Q1577" s="9">
        <v>1.9157088122605363E-3</v>
      </c>
      <c r="R1577" s="9">
        <v>0</v>
      </c>
      <c r="S1577" s="9">
        <v>6.3856960408684551E-4</v>
      </c>
      <c r="T1577" s="9">
        <v>3.0012771392081736E-2</v>
      </c>
    </row>
    <row r="1578" spans="1:20" x14ac:dyDescent="0.25">
      <c r="A1578">
        <v>29186</v>
      </c>
      <c r="B1578" t="s">
        <v>2832</v>
      </c>
      <c r="D1578" t="s">
        <v>1049</v>
      </c>
      <c r="E1578">
        <v>17882</v>
      </c>
      <c r="F1578">
        <v>17300</v>
      </c>
      <c r="G1578">
        <v>456</v>
      </c>
      <c r="H1578">
        <v>0</v>
      </c>
      <c r="I1578">
        <v>14</v>
      </c>
      <c r="J1578">
        <v>0</v>
      </c>
      <c r="K1578">
        <v>7</v>
      </c>
      <c r="L1578">
        <v>105</v>
      </c>
      <c r="M1578" s="12">
        <v>96.745330499944089</v>
      </c>
      <c r="N1578" s="12">
        <v>3.2546695000559218</v>
      </c>
      <c r="O1578" s="9">
        <v>2.5500503299407225E-2</v>
      </c>
      <c r="P1578" s="9">
        <v>0</v>
      </c>
      <c r="Q1578" s="9">
        <v>7.8291018901688846E-4</v>
      </c>
      <c r="R1578" s="9">
        <v>0</v>
      </c>
      <c r="S1578" s="9">
        <v>3.9145509450844423E-4</v>
      </c>
      <c r="T1578" s="9">
        <v>5.8718264176266634E-3</v>
      </c>
    </row>
    <row r="1579" spans="1:20" x14ac:dyDescent="0.25">
      <c r="A1579">
        <v>29187</v>
      </c>
      <c r="B1579" t="s">
        <v>2833</v>
      </c>
      <c r="D1579" t="s">
        <v>1049</v>
      </c>
      <c r="E1579">
        <v>66248</v>
      </c>
      <c r="F1579">
        <v>61724</v>
      </c>
      <c r="G1579">
        <v>2883</v>
      </c>
      <c r="H1579">
        <v>203</v>
      </c>
      <c r="I1579">
        <v>359</v>
      </c>
      <c r="J1579">
        <v>0</v>
      </c>
      <c r="K1579">
        <v>119</v>
      </c>
      <c r="L1579">
        <v>960</v>
      </c>
      <c r="M1579" s="12">
        <v>93.171114599686035</v>
      </c>
      <c r="N1579" s="12">
        <v>6.8288854003139718</v>
      </c>
      <c r="O1579" s="9">
        <v>4.3518294891921265E-2</v>
      </c>
      <c r="P1579" s="9">
        <v>3.0642434488588333E-3</v>
      </c>
      <c r="Q1579" s="9">
        <v>5.4190315179326164E-3</v>
      </c>
      <c r="R1579" s="9">
        <v>0</v>
      </c>
      <c r="S1579" s="9">
        <v>1.7962806424344886E-3</v>
      </c>
      <c r="T1579" s="9">
        <v>1.4491003501992512E-2</v>
      </c>
    </row>
    <row r="1580" spans="1:20" x14ac:dyDescent="0.25">
      <c r="A1580">
        <v>29189</v>
      </c>
      <c r="B1580" t="s">
        <v>2834</v>
      </c>
      <c r="D1580" t="s">
        <v>1049</v>
      </c>
      <c r="E1580">
        <v>999539</v>
      </c>
      <c r="F1580">
        <v>688312</v>
      </c>
      <c r="G1580">
        <v>237302</v>
      </c>
      <c r="H1580">
        <v>1697</v>
      </c>
      <c r="I1580">
        <v>39680</v>
      </c>
      <c r="J1580">
        <v>244</v>
      </c>
      <c r="K1580">
        <v>7306</v>
      </c>
      <c r="L1580">
        <v>24998</v>
      </c>
      <c r="M1580" s="12">
        <v>68.862945818022098</v>
      </c>
      <c r="N1580" s="12">
        <v>31.137054181977891</v>
      </c>
      <c r="O1580" s="9">
        <v>0.23741144667691805</v>
      </c>
      <c r="P1580" s="9">
        <v>1.6977826778144724E-3</v>
      </c>
      <c r="Q1580" s="9">
        <v>3.9698300916722606E-2</v>
      </c>
      <c r="R1580" s="9">
        <v>2.4411253587904025E-4</v>
      </c>
      <c r="S1580" s="9">
        <v>7.3093696193945405E-3</v>
      </c>
      <c r="T1580" s="9">
        <v>2.5009529393050196E-2</v>
      </c>
    </row>
    <row r="1581" spans="1:20" x14ac:dyDescent="0.25">
      <c r="A1581">
        <v>29195</v>
      </c>
      <c r="B1581" t="s">
        <v>2835</v>
      </c>
      <c r="D1581" t="s">
        <v>1049</v>
      </c>
      <c r="E1581">
        <v>23010</v>
      </c>
      <c r="F1581">
        <v>19661</v>
      </c>
      <c r="G1581">
        <v>1084</v>
      </c>
      <c r="H1581">
        <v>58</v>
      </c>
      <c r="I1581">
        <v>194</v>
      </c>
      <c r="J1581">
        <v>215</v>
      </c>
      <c r="K1581">
        <v>879</v>
      </c>
      <c r="L1581">
        <v>919</v>
      </c>
      <c r="M1581" s="12">
        <v>85.44545849630596</v>
      </c>
      <c r="N1581" s="12">
        <v>14.554541503694047</v>
      </c>
      <c r="O1581" s="9">
        <v>4.7109952194697956E-2</v>
      </c>
      <c r="P1581" s="9">
        <v>2.5206431986093004E-3</v>
      </c>
      <c r="Q1581" s="9">
        <v>8.4311169056931774E-3</v>
      </c>
      <c r="R1581" s="9">
        <v>9.3437635810517169E-3</v>
      </c>
      <c r="S1581" s="9">
        <v>3.8200782268578877E-2</v>
      </c>
      <c r="T1581" s="9">
        <v>3.9939156888309429E-2</v>
      </c>
    </row>
    <row r="1582" spans="1:20" x14ac:dyDescent="0.25">
      <c r="A1582">
        <v>29197</v>
      </c>
      <c r="B1582" t="s">
        <v>2836</v>
      </c>
      <c r="D1582" t="s">
        <v>1049</v>
      </c>
      <c r="E1582">
        <v>4450</v>
      </c>
      <c r="F1582">
        <v>4349</v>
      </c>
      <c r="G1582">
        <v>37</v>
      </c>
      <c r="H1582">
        <v>1</v>
      </c>
      <c r="I1582">
        <v>0</v>
      </c>
      <c r="J1582">
        <v>0</v>
      </c>
      <c r="K1582">
        <v>0</v>
      </c>
      <c r="L1582">
        <v>63</v>
      </c>
      <c r="M1582" s="12">
        <v>97.730337078651687</v>
      </c>
      <c r="N1582" s="12">
        <v>2.2696629213483148</v>
      </c>
      <c r="O1582" s="9">
        <v>8.3146067415730343E-3</v>
      </c>
      <c r="P1582" s="9">
        <v>2.2471910112359551E-4</v>
      </c>
      <c r="Q1582" s="9">
        <v>0</v>
      </c>
      <c r="R1582" s="9">
        <v>0</v>
      </c>
      <c r="S1582" s="9">
        <v>0</v>
      </c>
      <c r="T1582" s="9">
        <v>1.4157303370786517E-2</v>
      </c>
    </row>
    <row r="1583" spans="1:20" x14ac:dyDescent="0.25">
      <c r="A1583">
        <v>29199</v>
      </c>
      <c r="B1583" t="s">
        <v>2837</v>
      </c>
      <c r="D1583" t="s">
        <v>1049</v>
      </c>
      <c r="E1583">
        <v>4883</v>
      </c>
      <c r="F1583">
        <v>4776</v>
      </c>
      <c r="G1583">
        <v>82</v>
      </c>
      <c r="H1583">
        <v>0</v>
      </c>
      <c r="I1583">
        <v>0</v>
      </c>
      <c r="J1583">
        <v>0</v>
      </c>
      <c r="K1583">
        <v>0</v>
      </c>
      <c r="L1583">
        <v>25</v>
      </c>
      <c r="M1583" s="12">
        <v>97.808724144992837</v>
      </c>
      <c r="N1583" s="12">
        <v>2.1912758550071678</v>
      </c>
      <c r="O1583" s="9">
        <v>1.6792955150522221E-2</v>
      </c>
      <c r="P1583" s="9">
        <v>0</v>
      </c>
      <c r="Q1583" s="9">
        <v>0</v>
      </c>
      <c r="R1583" s="9">
        <v>0</v>
      </c>
      <c r="S1583" s="9">
        <v>0</v>
      </c>
      <c r="T1583" s="9">
        <v>5.1198033995494569E-3</v>
      </c>
    </row>
    <row r="1584" spans="1:20" x14ac:dyDescent="0.25">
      <c r="A1584">
        <v>29201</v>
      </c>
      <c r="B1584" t="s">
        <v>2838</v>
      </c>
      <c r="D1584" t="s">
        <v>1049</v>
      </c>
      <c r="E1584">
        <v>38858</v>
      </c>
      <c r="F1584">
        <v>33192</v>
      </c>
      <c r="G1584">
        <v>4441</v>
      </c>
      <c r="H1584">
        <v>188</v>
      </c>
      <c r="I1584">
        <v>147</v>
      </c>
      <c r="J1584">
        <v>0</v>
      </c>
      <c r="K1584">
        <v>232</v>
      </c>
      <c r="L1584">
        <v>658</v>
      </c>
      <c r="M1584" s="12">
        <v>85.418703999176486</v>
      </c>
      <c r="N1584" s="12">
        <v>14.581296000823512</v>
      </c>
      <c r="O1584" s="9">
        <v>0.11428792011940914</v>
      </c>
      <c r="P1584" s="9">
        <v>4.8381285706932935E-3</v>
      </c>
      <c r="Q1584" s="9">
        <v>3.783004786659118E-3</v>
      </c>
      <c r="R1584" s="9">
        <v>0</v>
      </c>
      <c r="S1584" s="9">
        <v>5.9704565340470434E-3</v>
      </c>
      <c r="T1584" s="9">
        <v>1.6933449997426527E-2</v>
      </c>
    </row>
    <row r="1585" spans="1:20" x14ac:dyDescent="0.25">
      <c r="A1585">
        <v>29203</v>
      </c>
      <c r="B1585" t="s">
        <v>2839</v>
      </c>
      <c r="D1585" t="s">
        <v>1049</v>
      </c>
      <c r="E1585">
        <v>8273</v>
      </c>
      <c r="F1585">
        <v>7909</v>
      </c>
      <c r="G1585">
        <v>7</v>
      </c>
      <c r="H1585">
        <v>119</v>
      </c>
      <c r="I1585">
        <v>0</v>
      </c>
      <c r="J1585">
        <v>0</v>
      </c>
      <c r="K1585">
        <v>32</v>
      </c>
      <c r="L1585">
        <v>206</v>
      </c>
      <c r="M1585" s="12">
        <v>95.600145050163178</v>
      </c>
      <c r="N1585" s="12">
        <v>4.3998549498368185</v>
      </c>
      <c r="O1585" s="9">
        <v>8.4612595189169587E-4</v>
      </c>
      <c r="P1585" s="9">
        <v>1.4384141182158829E-2</v>
      </c>
      <c r="Q1585" s="9">
        <v>0</v>
      </c>
      <c r="R1585" s="9">
        <v>0</v>
      </c>
      <c r="S1585" s="9">
        <v>3.8680043515048955E-3</v>
      </c>
      <c r="T1585" s="9">
        <v>2.4900278012812766E-2</v>
      </c>
    </row>
    <row r="1586" spans="1:20" x14ac:dyDescent="0.25">
      <c r="A1586">
        <v>29205</v>
      </c>
      <c r="B1586" t="s">
        <v>2840</v>
      </c>
      <c r="D1586" t="s">
        <v>1049</v>
      </c>
      <c r="E1586">
        <v>6084</v>
      </c>
      <c r="F1586">
        <v>5917</v>
      </c>
      <c r="G1586">
        <v>121</v>
      </c>
      <c r="H1586">
        <v>2</v>
      </c>
      <c r="I1586">
        <v>4</v>
      </c>
      <c r="J1586">
        <v>0</v>
      </c>
      <c r="K1586">
        <v>8</v>
      </c>
      <c r="L1586">
        <v>32</v>
      </c>
      <c r="M1586" s="12">
        <v>97.255095332018399</v>
      </c>
      <c r="N1586" s="12">
        <v>2.7449046679815909</v>
      </c>
      <c r="O1586" s="9">
        <v>1.9888231426692965E-2</v>
      </c>
      <c r="P1586" s="9">
        <v>3.2873109796186721E-4</v>
      </c>
      <c r="Q1586" s="9">
        <v>6.5746219592373442E-4</v>
      </c>
      <c r="R1586" s="9">
        <v>0</v>
      </c>
      <c r="S1586" s="9">
        <v>1.3149243918474688E-3</v>
      </c>
      <c r="T1586" s="9">
        <v>5.2596975673898753E-3</v>
      </c>
    </row>
    <row r="1587" spans="1:20" x14ac:dyDescent="0.25">
      <c r="A1587">
        <v>29207</v>
      </c>
      <c r="B1587" t="s">
        <v>2841</v>
      </c>
      <c r="D1587" t="s">
        <v>1049</v>
      </c>
      <c r="E1587">
        <v>29634</v>
      </c>
      <c r="F1587">
        <v>28783</v>
      </c>
      <c r="G1587">
        <v>451</v>
      </c>
      <c r="H1587">
        <v>32</v>
      </c>
      <c r="I1587">
        <v>15</v>
      </c>
      <c r="J1587">
        <v>0</v>
      </c>
      <c r="K1587">
        <v>13</v>
      </c>
      <c r="L1587">
        <v>340</v>
      </c>
      <c r="M1587" s="12">
        <v>97.128298575960045</v>
      </c>
      <c r="N1587" s="12">
        <v>2.8717014240399541</v>
      </c>
      <c r="O1587" s="9">
        <v>1.5219005196733483E-2</v>
      </c>
      <c r="P1587" s="9">
        <v>1.0798407234932847E-3</v>
      </c>
      <c r="Q1587" s="9">
        <v>5.061753391374772E-4</v>
      </c>
      <c r="R1587" s="9">
        <v>0</v>
      </c>
      <c r="S1587" s="9">
        <v>4.3868529391914691E-4</v>
      </c>
      <c r="T1587" s="9">
        <v>1.1473307687116151E-2</v>
      </c>
    </row>
    <row r="1588" spans="1:20" x14ac:dyDescent="0.25">
      <c r="A1588">
        <v>29209</v>
      </c>
      <c r="B1588" t="s">
        <v>2842</v>
      </c>
      <c r="D1588" t="s">
        <v>1049</v>
      </c>
      <c r="E1588">
        <v>31529</v>
      </c>
      <c r="F1588">
        <v>30423</v>
      </c>
      <c r="G1588">
        <v>50</v>
      </c>
      <c r="H1588">
        <v>349</v>
      </c>
      <c r="I1588">
        <v>29</v>
      </c>
      <c r="J1588">
        <v>29</v>
      </c>
      <c r="K1588">
        <v>200</v>
      </c>
      <c r="L1588">
        <v>449</v>
      </c>
      <c r="M1588" s="12">
        <v>96.492118367217486</v>
      </c>
      <c r="N1588" s="12">
        <v>3.5078816327825177</v>
      </c>
      <c r="O1588" s="9">
        <v>1.5858416061403787E-3</v>
      </c>
      <c r="P1588" s="9">
        <v>1.1069174410859844E-2</v>
      </c>
      <c r="Q1588" s="9">
        <v>9.1978813156141969E-4</v>
      </c>
      <c r="R1588" s="9">
        <v>9.1978813156141969E-4</v>
      </c>
      <c r="S1588" s="9">
        <v>6.3433664245615149E-3</v>
      </c>
      <c r="T1588" s="9">
        <v>1.4240857623140601E-2</v>
      </c>
    </row>
    <row r="1589" spans="1:20" x14ac:dyDescent="0.25">
      <c r="A1589">
        <v>29211</v>
      </c>
      <c r="B1589" t="s">
        <v>2843</v>
      </c>
      <c r="D1589" t="s">
        <v>1049</v>
      </c>
      <c r="E1589">
        <v>6382</v>
      </c>
      <c r="F1589">
        <v>5940</v>
      </c>
      <c r="G1589">
        <v>115</v>
      </c>
      <c r="H1589">
        <v>32</v>
      </c>
      <c r="I1589">
        <v>27</v>
      </c>
      <c r="J1589">
        <v>3</v>
      </c>
      <c r="K1589">
        <v>158</v>
      </c>
      <c r="L1589">
        <v>107</v>
      </c>
      <c r="M1589" s="12">
        <v>93.074271388279541</v>
      </c>
      <c r="N1589" s="12">
        <v>6.9257286117204639</v>
      </c>
      <c r="O1589" s="9">
        <v>1.8019429645879034E-2</v>
      </c>
      <c r="P1589" s="9">
        <v>5.0141021623315574E-3</v>
      </c>
      <c r="Q1589" s="9">
        <v>4.2306486994672515E-3</v>
      </c>
      <c r="R1589" s="9">
        <v>4.700720777185835E-4</v>
      </c>
      <c r="S1589" s="9">
        <v>2.4757129426512064E-2</v>
      </c>
      <c r="T1589" s="9">
        <v>1.6765904105296145E-2</v>
      </c>
    </row>
    <row r="1590" spans="1:20" x14ac:dyDescent="0.25">
      <c r="A1590">
        <v>29213</v>
      </c>
      <c r="B1590" t="s">
        <v>2844</v>
      </c>
      <c r="D1590" t="s">
        <v>1049</v>
      </c>
      <c r="E1590">
        <v>54308</v>
      </c>
      <c r="F1590">
        <v>50238</v>
      </c>
      <c r="G1590">
        <v>548</v>
      </c>
      <c r="H1590">
        <v>437</v>
      </c>
      <c r="I1590">
        <v>468</v>
      </c>
      <c r="J1590">
        <v>29</v>
      </c>
      <c r="K1590">
        <v>1216</v>
      </c>
      <c r="L1590">
        <v>1372</v>
      </c>
      <c r="M1590" s="12">
        <v>92.505708182956468</v>
      </c>
      <c r="N1590" s="12">
        <v>7.4942918170435284</v>
      </c>
      <c r="O1590" s="9">
        <v>1.0090594387567209E-2</v>
      </c>
      <c r="P1590" s="9">
        <v>8.0466966192826103E-3</v>
      </c>
      <c r="Q1590" s="9">
        <v>8.6175149149296613E-3</v>
      </c>
      <c r="R1590" s="9">
        <v>5.3399130883111144E-4</v>
      </c>
      <c r="S1590" s="9">
        <v>2.2390807984090742E-2</v>
      </c>
      <c r="T1590" s="9">
        <v>2.526331295573396E-2</v>
      </c>
    </row>
    <row r="1591" spans="1:20" x14ac:dyDescent="0.25">
      <c r="A1591">
        <v>29215</v>
      </c>
      <c r="B1591" t="s">
        <v>2845</v>
      </c>
      <c r="D1591" t="s">
        <v>1049</v>
      </c>
      <c r="E1591">
        <v>25714</v>
      </c>
      <c r="F1591">
        <v>23855</v>
      </c>
      <c r="G1591">
        <v>511</v>
      </c>
      <c r="H1591">
        <v>558</v>
      </c>
      <c r="I1591">
        <v>49</v>
      </c>
      <c r="J1591">
        <v>0</v>
      </c>
      <c r="K1591">
        <v>117</v>
      </c>
      <c r="L1591">
        <v>624</v>
      </c>
      <c r="M1591" s="12">
        <v>92.77047522750253</v>
      </c>
      <c r="N1591" s="12">
        <v>7.2295247724974727</v>
      </c>
      <c r="O1591" s="9">
        <v>1.9872443027144745E-2</v>
      </c>
      <c r="P1591" s="9">
        <v>2.1700241113790153E-2</v>
      </c>
      <c r="Q1591" s="9">
        <v>1.9055767286303182E-3</v>
      </c>
      <c r="R1591" s="9">
        <v>0</v>
      </c>
      <c r="S1591" s="9">
        <v>4.5500505561172902E-3</v>
      </c>
      <c r="T1591" s="9">
        <v>2.4266936299292215E-2</v>
      </c>
    </row>
    <row r="1592" spans="1:20" x14ac:dyDescent="0.25">
      <c r="A1592">
        <v>29217</v>
      </c>
      <c r="B1592" t="s">
        <v>2846</v>
      </c>
      <c r="D1592" t="s">
        <v>1049</v>
      </c>
      <c r="E1592">
        <v>20665</v>
      </c>
      <c r="F1592">
        <v>19752</v>
      </c>
      <c r="G1592">
        <v>219</v>
      </c>
      <c r="H1592">
        <v>117</v>
      </c>
      <c r="I1592">
        <v>131</v>
      </c>
      <c r="J1592">
        <v>0</v>
      </c>
      <c r="K1592">
        <v>33</v>
      </c>
      <c r="L1592">
        <v>413</v>
      </c>
      <c r="M1592" s="12">
        <v>95.581901766271471</v>
      </c>
      <c r="N1592" s="12">
        <v>4.4180982337285259</v>
      </c>
      <c r="O1592" s="9">
        <v>1.0597628841035567E-2</v>
      </c>
      <c r="P1592" s="9">
        <v>5.6617469150737959E-3</v>
      </c>
      <c r="Q1592" s="9">
        <v>6.3392209049116868E-3</v>
      </c>
      <c r="R1592" s="9">
        <v>0</v>
      </c>
      <c r="S1592" s="9">
        <v>1.5969029760464553E-3</v>
      </c>
      <c r="T1592" s="9">
        <v>1.9985482700217761E-2</v>
      </c>
    </row>
    <row r="1593" spans="1:20" x14ac:dyDescent="0.25">
      <c r="A1593">
        <v>29219</v>
      </c>
      <c r="B1593" t="s">
        <v>2847</v>
      </c>
      <c r="D1593" t="s">
        <v>1049</v>
      </c>
      <c r="E1593">
        <v>33554</v>
      </c>
      <c r="F1593">
        <v>31209</v>
      </c>
      <c r="G1593">
        <v>779</v>
      </c>
      <c r="H1593">
        <v>163</v>
      </c>
      <c r="I1593">
        <v>174</v>
      </c>
      <c r="J1593">
        <v>77</v>
      </c>
      <c r="K1593">
        <v>633</v>
      </c>
      <c r="L1593">
        <v>519</v>
      </c>
      <c r="M1593" s="12">
        <v>93.011265422900408</v>
      </c>
      <c r="N1593" s="12">
        <v>6.988734577099601</v>
      </c>
      <c r="O1593" s="9">
        <v>2.3216308040770101E-2</v>
      </c>
      <c r="P1593" s="9">
        <v>4.8578410919711511E-3</v>
      </c>
      <c r="Q1593" s="9">
        <v>5.1856708589139893E-3</v>
      </c>
      <c r="R1593" s="9">
        <v>2.2948083685998687E-3</v>
      </c>
      <c r="S1593" s="9">
        <v>1.8865112952256066E-2</v>
      </c>
      <c r="T1593" s="9">
        <v>1.5467604458484831E-2</v>
      </c>
    </row>
    <row r="1594" spans="1:20" x14ac:dyDescent="0.25">
      <c r="A1594">
        <v>29221</v>
      </c>
      <c r="B1594" t="s">
        <v>2848</v>
      </c>
      <c r="D1594" t="s">
        <v>1049</v>
      </c>
      <c r="E1594">
        <v>24968</v>
      </c>
      <c r="F1594">
        <v>23725</v>
      </c>
      <c r="G1594">
        <v>594</v>
      </c>
      <c r="H1594">
        <v>145</v>
      </c>
      <c r="I1594">
        <v>4</v>
      </c>
      <c r="J1594">
        <v>6</v>
      </c>
      <c r="K1594">
        <v>1</v>
      </c>
      <c r="L1594">
        <v>493</v>
      </c>
      <c r="M1594" s="12">
        <v>95.021627683434801</v>
      </c>
      <c r="N1594" s="12">
        <v>4.9783723165652036</v>
      </c>
      <c r="O1594" s="9">
        <v>2.3790451778276194E-2</v>
      </c>
      <c r="P1594" s="9">
        <v>5.8074335148990712E-3</v>
      </c>
      <c r="Q1594" s="9">
        <v>1.6020506247997436E-4</v>
      </c>
      <c r="R1594" s="9">
        <v>2.4030759371996156E-4</v>
      </c>
      <c r="S1594" s="9">
        <v>4.005126561999359E-5</v>
      </c>
      <c r="T1594" s="9">
        <v>1.9745273950656842E-2</v>
      </c>
    </row>
    <row r="1595" spans="1:20" x14ac:dyDescent="0.25">
      <c r="A1595">
        <v>29223</v>
      </c>
      <c r="B1595" t="s">
        <v>2849</v>
      </c>
      <c r="D1595" t="s">
        <v>1049</v>
      </c>
      <c r="E1595">
        <v>13369</v>
      </c>
      <c r="F1595">
        <v>12949</v>
      </c>
      <c r="G1595">
        <v>81</v>
      </c>
      <c r="H1595">
        <v>58</v>
      </c>
      <c r="I1595">
        <v>15</v>
      </c>
      <c r="J1595">
        <v>0</v>
      </c>
      <c r="K1595">
        <v>1</v>
      </c>
      <c r="L1595">
        <v>265</v>
      </c>
      <c r="M1595" s="12">
        <v>96.858403769915483</v>
      </c>
      <c r="N1595" s="12">
        <v>3.1415962300845237</v>
      </c>
      <c r="O1595" s="9">
        <v>6.0587927294487249E-3</v>
      </c>
      <c r="P1595" s="9">
        <v>4.3383947939262474E-3</v>
      </c>
      <c r="Q1595" s="9">
        <v>1.1219986536016157E-3</v>
      </c>
      <c r="R1595" s="9">
        <v>0</v>
      </c>
      <c r="S1595" s="9">
        <v>7.4799910240107707E-5</v>
      </c>
      <c r="T1595" s="9">
        <v>1.9821976213628544E-2</v>
      </c>
    </row>
    <row r="1596" spans="1:20" x14ac:dyDescent="0.25">
      <c r="A1596">
        <v>29225</v>
      </c>
      <c r="B1596" t="s">
        <v>2850</v>
      </c>
      <c r="D1596" t="s">
        <v>1049</v>
      </c>
      <c r="E1596">
        <v>37558</v>
      </c>
      <c r="F1596">
        <v>35872</v>
      </c>
      <c r="G1596">
        <v>499</v>
      </c>
      <c r="H1596">
        <v>121</v>
      </c>
      <c r="I1596">
        <v>118</v>
      </c>
      <c r="J1596">
        <v>66</v>
      </c>
      <c r="K1596">
        <v>284</v>
      </c>
      <c r="L1596">
        <v>598</v>
      </c>
      <c r="M1596" s="12">
        <v>95.510943074711122</v>
      </c>
      <c r="N1596" s="12">
        <v>4.489056925288887</v>
      </c>
      <c r="O1596" s="9">
        <v>1.3286117471643858E-2</v>
      </c>
      <c r="P1596" s="9">
        <v>3.2216837957292719E-3</v>
      </c>
      <c r="Q1596" s="9">
        <v>3.1418073379839181E-3</v>
      </c>
      <c r="R1596" s="9">
        <v>1.7572820703977848E-3</v>
      </c>
      <c r="S1596" s="9">
        <v>7.5616379998934983E-3</v>
      </c>
      <c r="T1596" s="9">
        <v>1.5922040577240535E-2</v>
      </c>
    </row>
    <row r="1597" spans="1:20" x14ac:dyDescent="0.25">
      <c r="A1597">
        <v>29227</v>
      </c>
      <c r="B1597" t="s">
        <v>2851</v>
      </c>
      <c r="D1597" t="s">
        <v>1049</v>
      </c>
      <c r="E1597">
        <v>2053</v>
      </c>
      <c r="F1597">
        <v>2007</v>
      </c>
      <c r="G1597">
        <v>6</v>
      </c>
      <c r="H1597">
        <v>2</v>
      </c>
      <c r="I1597">
        <v>7</v>
      </c>
      <c r="J1597">
        <v>0</v>
      </c>
      <c r="K1597">
        <v>0</v>
      </c>
      <c r="L1597">
        <v>31</v>
      </c>
      <c r="M1597" s="12">
        <v>97.759376522162682</v>
      </c>
      <c r="N1597" s="12">
        <v>2.2406234778373113</v>
      </c>
      <c r="O1597" s="9">
        <v>2.9225523623964927E-3</v>
      </c>
      <c r="P1597" s="9">
        <v>9.7418412079883102E-4</v>
      </c>
      <c r="Q1597" s="9">
        <v>3.4096444227959084E-3</v>
      </c>
      <c r="R1597" s="9">
        <v>0</v>
      </c>
      <c r="S1597" s="9">
        <v>0</v>
      </c>
      <c r="T1597" s="9">
        <v>1.509985387238188E-2</v>
      </c>
    </row>
    <row r="1598" spans="1:20" x14ac:dyDescent="0.25">
      <c r="A1598">
        <v>29229</v>
      </c>
      <c r="B1598" t="s">
        <v>2852</v>
      </c>
      <c r="D1598" t="s">
        <v>1049</v>
      </c>
      <c r="E1598">
        <v>18304</v>
      </c>
      <c r="F1598">
        <v>17643</v>
      </c>
      <c r="G1598">
        <v>109</v>
      </c>
      <c r="H1598">
        <v>34</v>
      </c>
      <c r="I1598">
        <v>92</v>
      </c>
      <c r="J1598">
        <v>0</v>
      </c>
      <c r="K1598">
        <v>200</v>
      </c>
      <c r="L1598">
        <v>226</v>
      </c>
      <c r="M1598" s="12">
        <v>96.38876748251748</v>
      </c>
      <c r="N1598" s="12">
        <v>3.6112325174825175</v>
      </c>
      <c r="O1598" s="9">
        <v>5.9549825174825171E-3</v>
      </c>
      <c r="P1598" s="9">
        <v>1.8575174825174825E-3</v>
      </c>
      <c r="Q1598" s="9">
        <v>5.026223776223776E-3</v>
      </c>
      <c r="R1598" s="9">
        <v>0</v>
      </c>
      <c r="S1598" s="9">
        <v>1.0926573426573426E-2</v>
      </c>
      <c r="T1598" s="9">
        <v>1.2347027972027972E-2</v>
      </c>
    </row>
    <row r="1599" spans="1:20" x14ac:dyDescent="0.25">
      <c r="A1599">
        <v>29510</v>
      </c>
      <c r="B1599" t="s">
        <v>2853</v>
      </c>
      <c r="D1599" t="s">
        <v>1049</v>
      </c>
      <c r="E1599">
        <v>314867</v>
      </c>
      <c r="F1599">
        <v>144506</v>
      </c>
      <c r="G1599">
        <v>149895</v>
      </c>
      <c r="H1599">
        <v>887</v>
      </c>
      <c r="I1599">
        <v>9798</v>
      </c>
      <c r="J1599">
        <v>177</v>
      </c>
      <c r="K1599">
        <v>2991</v>
      </c>
      <c r="L1599">
        <v>6613</v>
      </c>
      <c r="M1599" s="12">
        <v>45.89429822750558</v>
      </c>
      <c r="N1599" s="12">
        <v>54.10570177249442</v>
      </c>
      <c r="O1599" s="9">
        <v>0.47605814518510992</v>
      </c>
      <c r="P1599" s="9">
        <v>2.8170624422375161E-3</v>
      </c>
      <c r="Q1599" s="9">
        <v>3.1117900573893104E-2</v>
      </c>
      <c r="R1599" s="9">
        <v>5.6214211079598693E-4</v>
      </c>
      <c r="S1599" s="9">
        <v>9.4992488892135414E-3</v>
      </c>
      <c r="T1599" s="9">
        <v>2.1002518523694131E-2</v>
      </c>
    </row>
    <row r="1600" spans="1:20" x14ac:dyDescent="0.25">
      <c r="A1600">
        <v>30001</v>
      </c>
      <c r="B1600" t="s">
        <v>2854</v>
      </c>
      <c r="D1600" t="s">
        <v>1049</v>
      </c>
      <c r="E1600">
        <v>9360</v>
      </c>
      <c r="F1600">
        <v>8885</v>
      </c>
      <c r="G1600">
        <v>6</v>
      </c>
      <c r="H1600">
        <v>188</v>
      </c>
      <c r="I1600">
        <v>53</v>
      </c>
      <c r="J1600">
        <v>3</v>
      </c>
      <c r="K1600">
        <v>49</v>
      </c>
      <c r="L1600">
        <v>176</v>
      </c>
      <c r="M1600" s="12">
        <v>94.925213675213669</v>
      </c>
      <c r="N1600" s="12">
        <v>5.0747863247863245</v>
      </c>
      <c r="O1600" s="9">
        <v>6.4102564102564103E-4</v>
      </c>
      <c r="P1600" s="9">
        <v>2.0085470085470087E-2</v>
      </c>
      <c r="Q1600" s="9">
        <v>5.6623931623931622E-3</v>
      </c>
      <c r="R1600" s="9">
        <v>3.2051282051282051E-4</v>
      </c>
      <c r="S1600" s="9">
        <v>5.2350427350427347E-3</v>
      </c>
      <c r="T1600" s="9">
        <v>1.8803418803418803E-2</v>
      </c>
    </row>
    <row r="1601" spans="1:20" x14ac:dyDescent="0.25">
      <c r="A1601">
        <v>30003</v>
      </c>
      <c r="B1601" t="s">
        <v>2855</v>
      </c>
      <c r="D1601" t="s">
        <v>1049</v>
      </c>
      <c r="E1601">
        <v>13290</v>
      </c>
      <c r="F1601">
        <v>4127</v>
      </c>
      <c r="G1601">
        <v>14</v>
      </c>
      <c r="H1601">
        <v>8799</v>
      </c>
      <c r="I1601">
        <v>14</v>
      </c>
      <c r="J1601">
        <v>3</v>
      </c>
      <c r="K1601">
        <v>27</v>
      </c>
      <c r="L1601">
        <v>306</v>
      </c>
      <c r="M1601" s="12">
        <v>31.053423626787058</v>
      </c>
      <c r="N1601" s="12">
        <v>68.946576373212949</v>
      </c>
      <c r="O1601" s="9">
        <v>1.053423626787058E-3</v>
      </c>
      <c r="P1601" s="9">
        <v>0.66207674943566597</v>
      </c>
      <c r="Q1601" s="9">
        <v>1.053423626787058E-3</v>
      </c>
      <c r="R1601" s="9">
        <v>2.257336343115124E-4</v>
      </c>
      <c r="S1601" s="9">
        <v>2.0316027088036117E-3</v>
      </c>
      <c r="T1601" s="9">
        <v>2.3024830699774266E-2</v>
      </c>
    </row>
    <row r="1602" spans="1:20" x14ac:dyDescent="0.25">
      <c r="A1602">
        <v>30005</v>
      </c>
      <c r="B1602" t="s">
        <v>2856</v>
      </c>
      <c r="D1602" t="s">
        <v>1049</v>
      </c>
      <c r="E1602">
        <v>6646</v>
      </c>
      <c r="F1602">
        <v>3088</v>
      </c>
      <c r="G1602">
        <v>16</v>
      </c>
      <c r="H1602">
        <v>3352</v>
      </c>
      <c r="I1602">
        <v>0</v>
      </c>
      <c r="J1602">
        <v>10</v>
      </c>
      <c r="K1602">
        <v>44</v>
      </c>
      <c r="L1602">
        <v>136</v>
      </c>
      <c r="M1602" s="12">
        <v>46.464038519410174</v>
      </c>
      <c r="N1602" s="12">
        <v>53.535961480589833</v>
      </c>
      <c r="O1602" s="9">
        <v>2.4074631357207344E-3</v>
      </c>
      <c r="P1602" s="9">
        <v>0.50436352693349384</v>
      </c>
      <c r="Q1602" s="9">
        <v>0</v>
      </c>
      <c r="R1602" s="9">
        <v>1.5046644598254589E-3</v>
      </c>
      <c r="S1602" s="9">
        <v>6.6205236232320195E-3</v>
      </c>
      <c r="T1602" s="9">
        <v>2.0463436653626241E-2</v>
      </c>
    </row>
    <row r="1603" spans="1:20" x14ac:dyDescent="0.25">
      <c r="A1603">
        <v>30007</v>
      </c>
      <c r="B1603" t="s">
        <v>2857</v>
      </c>
      <c r="D1603" t="s">
        <v>1049</v>
      </c>
      <c r="E1603">
        <v>5755</v>
      </c>
      <c r="F1603">
        <v>5533</v>
      </c>
      <c r="G1603">
        <v>4</v>
      </c>
      <c r="H1603">
        <v>84</v>
      </c>
      <c r="I1603">
        <v>0</v>
      </c>
      <c r="J1603">
        <v>0</v>
      </c>
      <c r="K1603">
        <v>29</v>
      </c>
      <c r="L1603">
        <v>105</v>
      </c>
      <c r="M1603" s="12">
        <v>96.142484795829702</v>
      </c>
      <c r="N1603" s="12">
        <v>3.8575152041702863</v>
      </c>
      <c r="O1603" s="9">
        <v>6.9504778453518678E-4</v>
      </c>
      <c r="P1603" s="9">
        <v>1.4596003475238923E-2</v>
      </c>
      <c r="Q1603" s="9">
        <v>0</v>
      </c>
      <c r="R1603" s="9">
        <v>0</v>
      </c>
      <c r="S1603" s="9">
        <v>5.0390964378801044E-3</v>
      </c>
      <c r="T1603" s="9">
        <v>1.8245004344048653E-2</v>
      </c>
    </row>
    <row r="1604" spans="1:20" x14ac:dyDescent="0.25">
      <c r="A1604">
        <v>30009</v>
      </c>
      <c r="B1604" t="s">
        <v>2858</v>
      </c>
      <c r="D1604" t="s">
        <v>1049</v>
      </c>
      <c r="E1604">
        <v>10466</v>
      </c>
      <c r="F1604">
        <v>10147</v>
      </c>
      <c r="G1604">
        <v>24</v>
      </c>
      <c r="H1604">
        <v>96</v>
      </c>
      <c r="I1604">
        <v>29</v>
      </c>
      <c r="J1604">
        <v>0</v>
      </c>
      <c r="K1604">
        <v>29</v>
      </c>
      <c r="L1604">
        <v>141</v>
      </c>
      <c r="M1604" s="12">
        <v>96.952035161475266</v>
      </c>
      <c r="N1604" s="12">
        <v>3.0479648385247469</v>
      </c>
      <c r="O1604" s="9">
        <v>2.2931396904261416E-3</v>
      </c>
      <c r="P1604" s="9">
        <v>9.1725587617045665E-3</v>
      </c>
      <c r="Q1604" s="9">
        <v>2.7708771259315878E-3</v>
      </c>
      <c r="R1604" s="9">
        <v>0</v>
      </c>
      <c r="S1604" s="9">
        <v>2.7708771259315878E-3</v>
      </c>
      <c r="T1604" s="9">
        <v>1.3472195681253582E-2</v>
      </c>
    </row>
    <row r="1605" spans="1:20" x14ac:dyDescent="0.25">
      <c r="A1605">
        <v>30011</v>
      </c>
      <c r="B1605" t="s">
        <v>2859</v>
      </c>
      <c r="D1605" t="s">
        <v>1049</v>
      </c>
      <c r="E1605">
        <v>1320</v>
      </c>
      <c r="F1605">
        <v>1294</v>
      </c>
      <c r="G1605">
        <v>0</v>
      </c>
      <c r="H1605">
        <v>5</v>
      </c>
      <c r="I1605">
        <v>0</v>
      </c>
      <c r="J1605">
        <v>0</v>
      </c>
      <c r="K1605">
        <v>0</v>
      </c>
      <c r="L1605">
        <v>21</v>
      </c>
      <c r="M1605" s="12">
        <v>98.030303030303031</v>
      </c>
      <c r="N1605" s="12">
        <v>1.9696969696969695</v>
      </c>
      <c r="O1605" s="9">
        <v>0</v>
      </c>
      <c r="P1605" s="9">
        <v>3.787878787878788E-3</v>
      </c>
      <c r="Q1605" s="9">
        <v>0</v>
      </c>
      <c r="R1605" s="9">
        <v>0</v>
      </c>
      <c r="S1605" s="9">
        <v>0</v>
      </c>
      <c r="T1605" s="9">
        <v>1.5909090909090907E-2</v>
      </c>
    </row>
    <row r="1606" spans="1:20" x14ac:dyDescent="0.25">
      <c r="A1606">
        <v>30013</v>
      </c>
      <c r="B1606" t="s">
        <v>2860</v>
      </c>
      <c r="D1606" t="s">
        <v>1049</v>
      </c>
      <c r="E1606">
        <v>81816</v>
      </c>
      <c r="F1606">
        <v>72375</v>
      </c>
      <c r="G1606">
        <v>1097</v>
      </c>
      <c r="H1606">
        <v>3830</v>
      </c>
      <c r="I1606">
        <v>734</v>
      </c>
      <c r="J1606">
        <v>75</v>
      </c>
      <c r="K1606">
        <v>632</v>
      </c>
      <c r="L1606">
        <v>3073</v>
      </c>
      <c r="M1606" s="12">
        <v>88.460692285127607</v>
      </c>
      <c r="N1606" s="12">
        <v>11.539307714872397</v>
      </c>
      <c r="O1606" s="9">
        <v>1.3408135328053192E-2</v>
      </c>
      <c r="P1606" s="9">
        <v>4.68123594406962E-2</v>
      </c>
      <c r="Q1606" s="9">
        <v>8.9713503471203684E-3</v>
      </c>
      <c r="R1606" s="9">
        <v>9.1669111176298035E-4</v>
      </c>
      <c r="S1606" s="9">
        <v>7.7246504351227143E-3</v>
      </c>
      <c r="T1606" s="9">
        <v>3.7559890485968514E-2</v>
      </c>
    </row>
    <row r="1607" spans="1:20" x14ac:dyDescent="0.25">
      <c r="A1607">
        <v>30015</v>
      </c>
      <c r="B1607" t="s">
        <v>2861</v>
      </c>
      <c r="D1607" t="s">
        <v>1049</v>
      </c>
      <c r="E1607">
        <v>5812</v>
      </c>
      <c r="F1607">
        <v>4454</v>
      </c>
      <c r="G1607">
        <v>4</v>
      </c>
      <c r="H1607">
        <v>1151</v>
      </c>
      <c r="I1607">
        <v>26</v>
      </c>
      <c r="J1607">
        <v>2</v>
      </c>
      <c r="K1607">
        <v>62</v>
      </c>
      <c r="L1607">
        <v>113</v>
      </c>
      <c r="M1607" s="12">
        <v>76.634549208534068</v>
      </c>
      <c r="N1607" s="12">
        <v>23.365450791465932</v>
      </c>
      <c r="O1607" s="9">
        <v>6.8823124569855469E-4</v>
      </c>
      <c r="P1607" s="9">
        <v>0.19803854094975912</v>
      </c>
      <c r="Q1607" s="9">
        <v>4.4735030970406058E-3</v>
      </c>
      <c r="R1607" s="9">
        <v>3.4411562284927734E-4</v>
      </c>
      <c r="S1607" s="9">
        <v>1.0667584308327599E-2</v>
      </c>
      <c r="T1607" s="9">
        <v>1.9442532690984171E-2</v>
      </c>
    </row>
    <row r="1608" spans="1:20" x14ac:dyDescent="0.25">
      <c r="A1608">
        <v>30017</v>
      </c>
      <c r="B1608" t="s">
        <v>2862</v>
      </c>
      <c r="D1608" t="s">
        <v>1049</v>
      </c>
      <c r="E1608">
        <v>11895</v>
      </c>
      <c r="F1608">
        <v>11235</v>
      </c>
      <c r="G1608">
        <v>60</v>
      </c>
      <c r="H1608">
        <v>230</v>
      </c>
      <c r="I1608">
        <v>42</v>
      </c>
      <c r="J1608">
        <v>0</v>
      </c>
      <c r="K1608">
        <v>37</v>
      </c>
      <c r="L1608">
        <v>291</v>
      </c>
      <c r="M1608" s="12">
        <v>94.451450189155111</v>
      </c>
      <c r="N1608" s="12">
        <v>5.548549810844893</v>
      </c>
      <c r="O1608" s="9">
        <v>5.0441361916771753E-3</v>
      </c>
      <c r="P1608" s="9">
        <v>1.9335855401429174E-2</v>
      </c>
      <c r="Q1608" s="9">
        <v>3.5308953341740227E-3</v>
      </c>
      <c r="R1608" s="9">
        <v>0</v>
      </c>
      <c r="S1608" s="9">
        <v>3.1105506515342581E-3</v>
      </c>
      <c r="T1608" s="9">
        <v>2.4464060529634301E-2</v>
      </c>
    </row>
    <row r="1609" spans="1:20" x14ac:dyDescent="0.25">
      <c r="A1609">
        <v>30019</v>
      </c>
      <c r="B1609" t="s">
        <v>2863</v>
      </c>
      <c r="D1609" t="s">
        <v>1049</v>
      </c>
      <c r="E1609">
        <v>1788</v>
      </c>
      <c r="F1609">
        <v>1768</v>
      </c>
      <c r="G1609">
        <v>0</v>
      </c>
      <c r="H1609">
        <v>10</v>
      </c>
      <c r="I1609">
        <v>0</v>
      </c>
      <c r="J1609">
        <v>0</v>
      </c>
      <c r="K1609">
        <v>10</v>
      </c>
      <c r="L1609">
        <v>0</v>
      </c>
      <c r="M1609" s="12">
        <v>98.881431767337816</v>
      </c>
      <c r="N1609" s="12">
        <v>1.1185682326621924</v>
      </c>
      <c r="O1609" s="9">
        <v>0</v>
      </c>
      <c r="P1609" s="9">
        <v>5.5928411633109623E-3</v>
      </c>
      <c r="Q1609" s="9">
        <v>0</v>
      </c>
      <c r="R1609" s="9">
        <v>0</v>
      </c>
      <c r="S1609" s="9">
        <v>5.5928411633109623E-3</v>
      </c>
      <c r="T1609" s="9">
        <v>0</v>
      </c>
    </row>
    <row r="1610" spans="1:20" x14ac:dyDescent="0.25">
      <c r="A1610">
        <v>30021</v>
      </c>
      <c r="B1610" t="s">
        <v>2864</v>
      </c>
      <c r="D1610" t="s">
        <v>1049</v>
      </c>
      <c r="E1610">
        <v>9324</v>
      </c>
      <c r="F1610">
        <v>8821</v>
      </c>
      <c r="G1610">
        <v>48</v>
      </c>
      <c r="H1610">
        <v>204</v>
      </c>
      <c r="I1610">
        <v>40</v>
      </c>
      <c r="J1610">
        <v>0</v>
      </c>
      <c r="K1610">
        <v>90</v>
      </c>
      <c r="L1610">
        <v>121</v>
      </c>
      <c r="M1610" s="12">
        <v>94.605319605319607</v>
      </c>
      <c r="N1610" s="12">
        <v>5.3946803946803952</v>
      </c>
      <c r="O1610" s="9">
        <v>5.1480051480051478E-3</v>
      </c>
      <c r="P1610" s="9">
        <v>2.1879021879021878E-2</v>
      </c>
      <c r="Q1610" s="9">
        <v>4.2900042900042897E-3</v>
      </c>
      <c r="R1610" s="9">
        <v>0</v>
      </c>
      <c r="S1610" s="9">
        <v>9.6525096525096523E-3</v>
      </c>
      <c r="T1610" s="9">
        <v>1.2977262977262977E-2</v>
      </c>
    </row>
    <row r="1611" spans="1:20" x14ac:dyDescent="0.25">
      <c r="A1611">
        <v>30023</v>
      </c>
      <c r="B1611" t="s">
        <v>2865</v>
      </c>
      <c r="D1611" t="s">
        <v>1049</v>
      </c>
      <c r="E1611">
        <v>9131</v>
      </c>
      <c r="F1611">
        <v>8500</v>
      </c>
      <c r="G1611">
        <v>34</v>
      </c>
      <c r="H1611">
        <v>123</v>
      </c>
      <c r="I1611">
        <v>48</v>
      </c>
      <c r="J1611">
        <v>5</v>
      </c>
      <c r="K1611">
        <v>29</v>
      </c>
      <c r="L1611">
        <v>392</v>
      </c>
      <c r="M1611" s="12">
        <v>93.089475413426797</v>
      </c>
      <c r="N1611" s="12">
        <v>6.9105245865732119</v>
      </c>
      <c r="O1611" s="9">
        <v>3.7235790165370715E-3</v>
      </c>
      <c r="P1611" s="9">
        <v>1.3470594677472346E-2</v>
      </c>
      <c r="Q1611" s="9">
        <v>5.2568174351111602E-3</v>
      </c>
      <c r="R1611" s="9">
        <v>5.475851494907458E-4</v>
      </c>
      <c r="S1611" s="9">
        <v>3.1759938670463256E-3</v>
      </c>
      <c r="T1611" s="9">
        <v>4.2930675720074474E-2</v>
      </c>
    </row>
    <row r="1612" spans="1:20" x14ac:dyDescent="0.25">
      <c r="A1612">
        <v>30025</v>
      </c>
      <c r="B1612" t="s">
        <v>2866</v>
      </c>
      <c r="D1612" t="s">
        <v>1049</v>
      </c>
      <c r="E1612">
        <v>2925</v>
      </c>
      <c r="F1612">
        <v>2782</v>
      </c>
      <c r="G1612">
        <v>42</v>
      </c>
      <c r="H1612">
        <v>31</v>
      </c>
      <c r="I1612">
        <v>28</v>
      </c>
      <c r="J1612">
        <v>0</v>
      </c>
      <c r="K1612">
        <v>0</v>
      </c>
      <c r="L1612">
        <v>42</v>
      </c>
      <c r="M1612" s="12">
        <v>95.111111111111114</v>
      </c>
      <c r="N1612" s="12">
        <v>4.8888888888888893</v>
      </c>
      <c r="O1612" s="9">
        <v>1.4358974358974359E-2</v>
      </c>
      <c r="P1612" s="9">
        <v>1.0598290598290599E-2</v>
      </c>
      <c r="Q1612" s="9">
        <v>9.5726495726495726E-3</v>
      </c>
      <c r="R1612" s="9">
        <v>0</v>
      </c>
      <c r="S1612" s="9">
        <v>0</v>
      </c>
      <c r="T1612" s="9">
        <v>1.4358974358974359E-2</v>
      </c>
    </row>
    <row r="1613" spans="1:20" x14ac:dyDescent="0.25">
      <c r="A1613">
        <v>30027</v>
      </c>
      <c r="B1613" t="s">
        <v>2867</v>
      </c>
      <c r="D1613" t="s">
        <v>1049</v>
      </c>
      <c r="E1613">
        <v>11327</v>
      </c>
      <c r="F1613">
        <v>10849</v>
      </c>
      <c r="G1613">
        <v>16</v>
      </c>
      <c r="H1613">
        <v>117</v>
      </c>
      <c r="I1613">
        <v>94</v>
      </c>
      <c r="J1613">
        <v>80</v>
      </c>
      <c r="K1613">
        <v>84</v>
      </c>
      <c r="L1613">
        <v>87</v>
      </c>
      <c r="M1613" s="12">
        <v>95.779994702922224</v>
      </c>
      <c r="N1613" s="12">
        <v>4.2200052970777788</v>
      </c>
      <c r="O1613" s="9">
        <v>1.4125540743356582E-3</v>
      </c>
      <c r="P1613" s="9">
        <v>1.03293016685795E-2</v>
      </c>
      <c r="Q1613" s="9">
        <v>8.2987551867219917E-3</v>
      </c>
      <c r="R1613" s="9">
        <v>7.0627703716782909E-3</v>
      </c>
      <c r="S1613" s="9">
        <v>7.4159088902622057E-3</v>
      </c>
      <c r="T1613" s="9">
        <v>7.6807627792001409E-3</v>
      </c>
    </row>
    <row r="1614" spans="1:20" x14ac:dyDescent="0.25">
      <c r="A1614">
        <v>30029</v>
      </c>
      <c r="B1614" t="s">
        <v>2868</v>
      </c>
      <c r="D1614" t="s">
        <v>1049</v>
      </c>
      <c r="E1614">
        <v>96147</v>
      </c>
      <c r="F1614">
        <v>91067</v>
      </c>
      <c r="G1614">
        <v>259</v>
      </c>
      <c r="H1614">
        <v>1412</v>
      </c>
      <c r="I1614">
        <v>440</v>
      </c>
      <c r="J1614">
        <v>40</v>
      </c>
      <c r="K1614">
        <v>617</v>
      </c>
      <c r="L1614">
        <v>2312</v>
      </c>
      <c r="M1614" s="12">
        <v>94.716423809375229</v>
      </c>
      <c r="N1614" s="12">
        <v>5.2835761906247729</v>
      </c>
      <c r="O1614" s="9">
        <v>2.6937917979760161E-3</v>
      </c>
      <c r="P1614" s="9">
        <v>1.4685845632209014E-2</v>
      </c>
      <c r="Q1614" s="9">
        <v>4.576325834399409E-3</v>
      </c>
      <c r="R1614" s="9">
        <v>4.160296213090372E-4</v>
      </c>
      <c r="S1614" s="9">
        <v>6.4172569086918992E-3</v>
      </c>
      <c r="T1614" s="9">
        <v>2.4046512111662352E-2</v>
      </c>
    </row>
    <row r="1615" spans="1:20" x14ac:dyDescent="0.25">
      <c r="A1615">
        <v>30031</v>
      </c>
      <c r="B1615" t="s">
        <v>2869</v>
      </c>
      <c r="D1615" t="s">
        <v>1049</v>
      </c>
      <c r="E1615">
        <v>100733</v>
      </c>
      <c r="F1615">
        <v>95345</v>
      </c>
      <c r="G1615">
        <v>318</v>
      </c>
      <c r="H1615">
        <v>995</v>
      </c>
      <c r="I1615">
        <v>1317</v>
      </c>
      <c r="J1615">
        <v>23</v>
      </c>
      <c r="K1615">
        <v>630</v>
      </c>
      <c r="L1615">
        <v>2105</v>
      </c>
      <c r="M1615" s="12">
        <v>94.651206655217251</v>
      </c>
      <c r="N1615" s="12">
        <v>5.3487933447827425</v>
      </c>
      <c r="O1615" s="9">
        <v>3.1568602146267856E-3</v>
      </c>
      <c r="P1615" s="9">
        <v>9.8775972124328665E-3</v>
      </c>
      <c r="Q1615" s="9">
        <v>1.3074166360576971E-2</v>
      </c>
      <c r="R1615" s="9">
        <v>2.2832636772457884E-4</v>
      </c>
      <c r="S1615" s="9">
        <v>6.2541570289775944E-3</v>
      </c>
      <c r="T1615" s="9">
        <v>2.0896826263488627E-2</v>
      </c>
    </row>
    <row r="1616" spans="1:20" x14ac:dyDescent="0.25">
      <c r="A1616">
        <v>30033</v>
      </c>
      <c r="B1616" t="s">
        <v>2870</v>
      </c>
      <c r="D1616" t="s">
        <v>1049</v>
      </c>
      <c r="E1616">
        <v>1086</v>
      </c>
      <c r="F1616">
        <v>1085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</v>
      </c>
      <c r="M1616" s="12">
        <v>99.907918968692442</v>
      </c>
      <c r="N1616" s="12">
        <v>9.2081031307550645E-2</v>
      </c>
      <c r="O1616" s="9">
        <v>0</v>
      </c>
      <c r="P1616" s="9">
        <v>0</v>
      </c>
      <c r="Q1616" s="9">
        <v>0</v>
      </c>
      <c r="R1616" s="9">
        <v>0</v>
      </c>
      <c r="S1616" s="9">
        <v>0</v>
      </c>
      <c r="T1616" s="9">
        <v>9.2081031307550648E-4</v>
      </c>
    </row>
    <row r="1617" spans="1:20" x14ac:dyDescent="0.25">
      <c r="A1617">
        <v>30035</v>
      </c>
      <c r="B1617" t="s">
        <v>2871</v>
      </c>
      <c r="D1617" t="s">
        <v>1049</v>
      </c>
      <c r="E1617">
        <v>13677</v>
      </c>
      <c r="F1617">
        <v>4407</v>
      </c>
      <c r="G1617">
        <v>39</v>
      </c>
      <c r="H1617">
        <v>8831</v>
      </c>
      <c r="I1617">
        <v>40</v>
      </c>
      <c r="J1617">
        <v>19</v>
      </c>
      <c r="K1617">
        <v>38</v>
      </c>
      <c r="L1617">
        <v>303</v>
      </c>
      <c r="M1617" s="12">
        <v>32.221978504057908</v>
      </c>
      <c r="N1617" s="12">
        <v>67.778021495942099</v>
      </c>
      <c r="O1617" s="9">
        <v>2.8515025224830006E-3</v>
      </c>
      <c r="P1617" s="9">
        <v>0.64568253271916354</v>
      </c>
      <c r="Q1617" s="9">
        <v>2.9246179717774367E-3</v>
      </c>
      <c r="R1617" s="9">
        <v>1.3891935365942824E-3</v>
      </c>
      <c r="S1617" s="9">
        <v>2.7783870731885648E-3</v>
      </c>
      <c r="T1617" s="9">
        <v>2.2153981136214081E-2</v>
      </c>
    </row>
    <row r="1618" spans="1:20" x14ac:dyDescent="0.25">
      <c r="A1618">
        <v>30037</v>
      </c>
      <c r="B1618" t="s">
        <v>2872</v>
      </c>
      <c r="D1618" t="s">
        <v>1049</v>
      </c>
      <c r="E1618">
        <v>747</v>
      </c>
      <c r="F1618">
        <v>675</v>
      </c>
      <c r="G1618">
        <v>30</v>
      </c>
      <c r="H1618">
        <v>0</v>
      </c>
      <c r="I1618">
        <v>0</v>
      </c>
      <c r="J1618">
        <v>0</v>
      </c>
      <c r="K1618">
        <v>0</v>
      </c>
      <c r="L1618">
        <v>42</v>
      </c>
      <c r="M1618" s="12">
        <v>90.361445783132538</v>
      </c>
      <c r="N1618" s="12">
        <v>9.6385542168674707</v>
      </c>
      <c r="O1618" s="9">
        <v>4.0160642570281124E-2</v>
      </c>
      <c r="P1618" s="9">
        <v>0</v>
      </c>
      <c r="Q1618" s="9">
        <v>0</v>
      </c>
      <c r="R1618" s="9">
        <v>0</v>
      </c>
      <c r="S1618" s="9">
        <v>0</v>
      </c>
      <c r="T1618" s="9">
        <v>5.6224899598393573E-2</v>
      </c>
    </row>
    <row r="1619" spans="1:20" x14ac:dyDescent="0.25">
      <c r="A1619">
        <v>30039</v>
      </c>
      <c r="B1619" t="s">
        <v>2873</v>
      </c>
      <c r="D1619" t="s">
        <v>1049</v>
      </c>
      <c r="E1619">
        <v>3206</v>
      </c>
      <c r="F1619">
        <v>3099</v>
      </c>
      <c r="G1619">
        <v>4</v>
      </c>
      <c r="H1619">
        <v>14</v>
      </c>
      <c r="I1619">
        <v>2</v>
      </c>
      <c r="J1619">
        <v>0</v>
      </c>
      <c r="K1619">
        <v>0</v>
      </c>
      <c r="L1619">
        <v>87</v>
      </c>
      <c r="M1619" s="12">
        <v>96.662507797878973</v>
      </c>
      <c r="N1619" s="12">
        <v>3.3374922021210232</v>
      </c>
      <c r="O1619" s="9">
        <v>1.2476606363069245E-3</v>
      </c>
      <c r="P1619" s="9">
        <v>4.3668122270742356E-3</v>
      </c>
      <c r="Q1619" s="9">
        <v>6.2383031815346226E-4</v>
      </c>
      <c r="R1619" s="9">
        <v>0</v>
      </c>
      <c r="S1619" s="9">
        <v>0</v>
      </c>
      <c r="T1619" s="9">
        <v>2.7136618839675608E-2</v>
      </c>
    </row>
    <row r="1620" spans="1:20" x14ac:dyDescent="0.25">
      <c r="A1620">
        <v>30041</v>
      </c>
      <c r="B1620" t="s">
        <v>2874</v>
      </c>
      <c r="D1620" t="s">
        <v>1049</v>
      </c>
      <c r="E1620">
        <v>16468</v>
      </c>
      <c r="F1620">
        <v>11654</v>
      </c>
      <c r="G1620">
        <v>43</v>
      </c>
      <c r="H1620">
        <v>3984</v>
      </c>
      <c r="I1620">
        <v>74</v>
      </c>
      <c r="J1620">
        <v>0</v>
      </c>
      <c r="K1620">
        <v>159</v>
      </c>
      <c r="L1620">
        <v>554</v>
      </c>
      <c r="M1620" s="12">
        <v>70.767549186300698</v>
      </c>
      <c r="N1620" s="12">
        <v>29.232450813699295</v>
      </c>
      <c r="O1620" s="9">
        <v>2.6111246052951177E-3</v>
      </c>
      <c r="P1620" s="9">
        <v>0.24192373087199417</v>
      </c>
      <c r="Q1620" s="9">
        <v>4.4935632742288071E-3</v>
      </c>
      <c r="R1620" s="9">
        <v>0</v>
      </c>
      <c r="S1620" s="9">
        <v>9.6550886567889245E-3</v>
      </c>
      <c r="T1620" s="9">
        <v>3.3641000728685935E-2</v>
      </c>
    </row>
    <row r="1621" spans="1:20" x14ac:dyDescent="0.25">
      <c r="A1621">
        <v>30043</v>
      </c>
      <c r="B1621" t="s">
        <v>2875</v>
      </c>
      <c r="D1621" t="s">
        <v>1049</v>
      </c>
      <c r="E1621">
        <v>11625</v>
      </c>
      <c r="F1621">
        <v>11010</v>
      </c>
      <c r="G1621">
        <v>6</v>
      </c>
      <c r="H1621">
        <v>168</v>
      </c>
      <c r="I1621">
        <v>24</v>
      </c>
      <c r="J1621">
        <v>0</v>
      </c>
      <c r="K1621">
        <v>47</v>
      </c>
      <c r="L1621">
        <v>370</v>
      </c>
      <c r="M1621" s="12">
        <v>94.709677419354847</v>
      </c>
      <c r="N1621" s="12">
        <v>5.290322580645161</v>
      </c>
      <c r="O1621" s="9">
        <v>5.1612903225806454E-4</v>
      </c>
      <c r="P1621" s="9">
        <v>1.4451612903225806E-2</v>
      </c>
      <c r="Q1621" s="9">
        <v>2.0645161290322581E-3</v>
      </c>
      <c r="R1621" s="9">
        <v>0</v>
      </c>
      <c r="S1621" s="9">
        <v>4.0430107526881719E-3</v>
      </c>
      <c r="T1621" s="9">
        <v>3.1827956989247314E-2</v>
      </c>
    </row>
    <row r="1622" spans="1:20" x14ac:dyDescent="0.25">
      <c r="A1622">
        <v>30045</v>
      </c>
      <c r="B1622" t="s">
        <v>2876</v>
      </c>
      <c r="D1622" t="s">
        <v>1049</v>
      </c>
      <c r="E1622">
        <v>1965</v>
      </c>
      <c r="F1622">
        <v>1914</v>
      </c>
      <c r="G1622">
        <v>0</v>
      </c>
      <c r="H1622">
        <v>27</v>
      </c>
      <c r="I1622">
        <v>0</v>
      </c>
      <c r="J1622">
        <v>0</v>
      </c>
      <c r="K1622">
        <v>0</v>
      </c>
      <c r="L1622">
        <v>24</v>
      </c>
      <c r="M1622" s="12">
        <v>97.404580152671755</v>
      </c>
      <c r="N1622" s="12">
        <v>2.5954198473282442</v>
      </c>
      <c r="O1622" s="9">
        <v>0</v>
      </c>
      <c r="P1622" s="9">
        <v>1.3740458015267175E-2</v>
      </c>
      <c r="Q1622" s="9">
        <v>0</v>
      </c>
      <c r="R1622" s="9">
        <v>0</v>
      </c>
      <c r="S1622" s="9">
        <v>0</v>
      </c>
      <c r="T1622" s="9">
        <v>1.2213740458015267E-2</v>
      </c>
    </row>
    <row r="1623" spans="1:20" x14ac:dyDescent="0.25">
      <c r="A1623">
        <v>30047</v>
      </c>
      <c r="B1623" t="s">
        <v>2877</v>
      </c>
      <c r="D1623" t="s">
        <v>1049</v>
      </c>
      <c r="E1623">
        <v>29518</v>
      </c>
      <c r="F1623">
        <v>19981</v>
      </c>
      <c r="G1623">
        <v>67</v>
      </c>
      <c r="H1623">
        <v>7192</v>
      </c>
      <c r="I1623">
        <v>101</v>
      </c>
      <c r="J1623">
        <v>39</v>
      </c>
      <c r="K1623">
        <v>137</v>
      </c>
      <c r="L1623">
        <v>2001</v>
      </c>
      <c r="M1623" s="12">
        <v>67.690900467511355</v>
      </c>
      <c r="N1623" s="12">
        <v>32.309099532488652</v>
      </c>
      <c r="O1623" s="9">
        <v>2.2698014770648417E-3</v>
      </c>
      <c r="P1623" s="9">
        <v>0.24364794362761705</v>
      </c>
      <c r="Q1623" s="9">
        <v>3.4216410325902838E-3</v>
      </c>
      <c r="R1623" s="9">
        <v>1.3212277254556542E-3</v>
      </c>
      <c r="S1623" s="9">
        <v>4.6412358560878105E-3</v>
      </c>
      <c r="T1623" s="9">
        <v>6.7789145606070869E-2</v>
      </c>
    </row>
    <row r="1624" spans="1:20" x14ac:dyDescent="0.25">
      <c r="A1624">
        <v>30049</v>
      </c>
      <c r="B1624" t="s">
        <v>2878</v>
      </c>
      <c r="D1624" t="s">
        <v>1049</v>
      </c>
      <c r="E1624">
        <v>66290</v>
      </c>
      <c r="F1624">
        <v>62193</v>
      </c>
      <c r="G1624">
        <v>220</v>
      </c>
      <c r="H1624">
        <v>1300</v>
      </c>
      <c r="I1624">
        <v>440</v>
      </c>
      <c r="J1624">
        <v>45</v>
      </c>
      <c r="K1624">
        <v>314</v>
      </c>
      <c r="L1624">
        <v>1778</v>
      </c>
      <c r="M1624" s="12">
        <v>93.819580630562683</v>
      </c>
      <c r="N1624" s="12">
        <v>6.1804193694373213</v>
      </c>
      <c r="O1624" s="9">
        <v>3.3187509428269724E-3</v>
      </c>
      <c r="P1624" s="9">
        <v>1.9610801025795745E-2</v>
      </c>
      <c r="Q1624" s="9">
        <v>6.6375018856539448E-3</v>
      </c>
      <c r="R1624" s="9">
        <v>6.7883542012369888E-4</v>
      </c>
      <c r="S1624" s="9">
        <v>4.7367627093075878E-3</v>
      </c>
      <c r="T1624" s="9">
        <v>2.682154171066526E-2</v>
      </c>
    </row>
    <row r="1625" spans="1:20" x14ac:dyDescent="0.25">
      <c r="A1625">
        <v>30051</v>
      </c>
      <c r="B1625" t="s">
        <v>2879</v>
      </c>
      <c r="D1625" t="s">
        <v>1049</v>
      </c>
      <c r="E1625">
        <v>2245</v>
      </c>
      <c r="F1625">
        <v>2215</v>
      </c>
      <c r="G1625">
        <v>0</v>
      </c>
      <c r="H1625">
        <v>0</v>
      </c>
      <c r="I1625">
        <v>0</v>
      </c>
      <c r="J1625">
        <v>0</v>
      </c>
      <c r="K1625">
        <v>5</v>
      </c>
      <c r="L1625">
        <v>25</v>
      </c>
      <c r="M1625" s="12">
        <v>98.663697104677055</v>
      </c>
      <c r="N1625" s="12">
        <v>1.3363028953229399</v>
      </c>
      <c r="O1625" s="9">
        <v>0</v>
      </c>
      <c r="P1625" s="9">
        <v>0</v>
      </c>
      <c r="Q1625" s="9">
        <v>0</v>
      </c>
      <c r="R1625" s="9">
        <v>0</v>
      </c>
      <c r="S1625" s="9">
        <v>2.2271714922048997E-3</v>
      </c>
      <c r="T1625" s="9">
        <v>1.1135857461024499E-2</v>
      </c>
    </row>
    <row r="1626" spans="1:20" x14ac:dyDescent="0.25">
      <c r="A1626">
        <v>30053</v>
      </c>
      <c r="B1626" t="s">
        <v>2880</v>
      </c>
      <c r="D1626" t="s">
        <v>1049</v>
      </c>
      <c r="E1626">
        <v>19249</v>
      </c>
      <c r="F1626">
        <v>18337</v>
      </c>
      <c r="G1626">
        <v>15</v>
      </c>
      <c r="H1626">
        <v>194</v>
      </c>
      <c r="I1626">
        <v>69</v>
      </c>
      <c r="J1626">
        <v>4</v>
      </c>
      <c r="K1626">
        <v>96</v>
      </c>
      <c r="L1626">
        <v>534</v>
      </c>
      <c r="M1626" s="12">
        <v>95.262091537222716</v>
      </c>
      <c r="N1626" s="12">
        <v>4.7379084627772867</v>
      </c>
      <c r="O1626" s="9">
        <v>7.7926126032521175E-4</v>
      </c>
      <c r="P1626" s="9">
        <v>1.0078445633539405E-2</v>
      </c>
      <c r="Q1626" s="9">
        <v>3.584601797495974E-3</v>
      </c>
      <c r="R1626" s="9">
        <v>2.0780300275338978E-4</v>
      </c>
      <c r="S1626" s="9">
        <v>4.9872720660813549E-3</v>
      </c>
      <c r="T1626" s="9">
        <v>2.7741700867577535E-2</v>
      </c>
    </row>
    <row r="1627" spans="1:20" x14ac:dyDescent="0.25">
      <c r="A1627">
        <v>30055</v>
      </c>
      <c r="B1627" t="s">
        <v>2881</v>
      </c>
      <c r="D1627" t="s">
        <v>1049</v>
      </c>
      <c r="E1627">
        <v>1728</v>
      </c>
      <c r="F1627">
        <v>1582</v>
      </c>
      <c r="G1627">
        <v>0</v>
      </c>
      <c r="H1627">
        <v>122</v>
      </c>
      <c r="I1627">
        <v>8</v>
      </c>
      <c r="J1627">
        <v>0</v>
      </c>
      <c r="K1627">
        <v>0</v>
      </c>
      <c r="L1627">
        <v>16</v>
      </c>
      <c r="M1627" s="12">
        <v>91.550925925925924</v>
      </c>
      <c r="N1627" s="12">
        <v>8.4490740740740744</v>
      </c>
      <c r="O1627" s="9">
        <v>0</v>
      </c>
      <c r="P1627" s="9">
        <v>7.0601851851851846E-2</v>
      </c>
      <c r="Q1627" s="9">
        <v>4.6296296296296294E-3</v>
      </c>
      <c r="R1627" s="9">
        <v>0</v>
      </c>
      <c r="S1627" s="9">
        <v>0</v>
      </c>
      <c r="T1627" s="9">
        <v>9.2592592592592587E-3</v>
      </c>
    </row>
    <row r="1628" spans="1:20" x14ac:dyDescent="0.25">
      <c r="A1628">
        <v>30057</v>
      </c>
      <c r="B1628" t="s">
        <v>2882</v>
      </c>
      <c r="D1628" t="s">
        <v>1049</v>
      </c>
      <c r="E1628">
        <v>7902</v>
      </c>
      <c r="F1628">
        <v>7546</v>
      </c>
      <c r="G1628">
        <v>37</v>
      </c>
      <c r="H1628">
        <v>38</v>
      </c>
      <c r="I1628">
        <v>8</v>
      </c>
      <c r="J1628">
        <v>0</v>
      </c>
      <c r="K1628">
        <v>106</v>
      </c>
      <c r="L1628">
        <v>167</v>
      </c>
      <c r="M1628" s="12">
        <v>95.494811440141731</v>
      </c>
      <c r="N1628" s="12">
        <v>4.5051885598582633</v>
      </c>
      <c r="O1628" s="9">
        <v>4.6823588964819036E-3</v>
      </c>
      <c r="P1628" s="9">
        <v>4.8089091369273602E-3</v>
      </c>
      <c r="Q1628" s="9">
        <v>1.0124019235636548E-3</v>
      </c>
      <c r="R1628" s="9">
        <v>0</v>
      </c>
      <c r="S1628" s="9">
        <v>1.3414325487218427E-2</v>
      </c>
      <c r="T1628" s="9">
        <v>2.1133890154391294E-2</v>
      </c>
    </row>
    <row r="1629" spans="1:20" x14ac:dyDescent="0.25">
      <c r="A1629">
        <v>30059</v>
      </c>
      <c r="B1629" t="s">
        <v>2883</v>
      </c>
      <c r="D1629" t="s">
        <v>1049</v>
      </c>
      <c r="E1629">
        <v>2000</v>
      </c>
      <c r="F1629">
        <v>1916</v>
      </c>
      <c r="G1629">
        <v>0</v>
      </c>
      <c r="H1629">
        <v>24</v>
      </c>
      <c r="I1629">
        <v>0</v>
      </c>
      <c r="J1629">
        <v>0</v>
      </c>
      <c r="K1629">
        <v>35</v>
      </c>
      <c r="L1629">
        <v>25</v>
      </c>
      <c r="M1629" s="12">
        <v>95.8</v>
      </c>
      <c r="N1629" s="12">
        <v>4.2</v>
      </c>
      <c r="O1629" s="9">
        <v>0</v>
      </c>
      <c r="P1629" s="9">
        <v>1.2E-2</v>
      </c>
      <c r="Q1629" s="9">
        <v>0</v>
      </c>
      <c r="R1629" s="9">
        <v>0</v>
      </c>
      <c r="S1629" s="9">
        <v>1.7500000000000002E-2</v>
      </c>
      <c r="T1629" s="9">
        <v>1.2500000000000001E-2</v>
      </c>
    </row>
    <row r="1630" spans="1:20" x14ac:dyDescent="0.25">
      <c r="A1630">
        <v>30061</v>
      </c>
      <c r="B1630" t="s">
        <v>2884</v>
      </c>
      <c r="D1630" t="s">
        <v>1049</v>
      </c>
      <c r="E1630">
        <v>4194</v>
      </c>
      <c r="F1630">
        <v>4094</v>
      </c>
      <c r="G1630">
        <v>7</v>
      </c>
      <c r="H1630">
        <v>14</v>
      </c>
      <c r="I1630">
        <v>30</v>
      </c>
      <c r="J1630">
        <v>0</v>
      </c>
      <c r="K1630">
        <v>7</v>
      </c>
      <c r="L1630">
        <v>42</v>
      </c>
      <c r="M1630" s="12">
        <v>97.61564139246542</v>
      </c>
      <c r="N1630" s="12">
        <v>2.3843586075345735</v>
      </c>
      <c r="O1630" s="9">
        <v>1.6690510252742013E-3</v>
      </c>
      <c r="P1630" s="9">
        <v>3.3381020505484026E-3</v>
      </c>
      <c r="Q1630" s="9">
        <v>7.1530758226037196E-3</v>
      </c>
      <c r="R1630" s="9">
        <v>0</v>
      </c>
      <c r="S1630" s="9">
        <v>1.6690510252742013E-3</v>
      </c>
      <c r="T1630" s="9">
        <v>1.0014306151645207E-2</v>
      </c>
    </row>
    <row r="1631" spans="1:20" x14ac:dyDescent="0.25">
      <c r="A1631">
        <v>30063</v>
      </c>
      <c r="B1631" t="s">
        <v>2885</v>
      </c>
      <c r="D1631" t="s">
        <v>1049</v>
      </c>
      <c r="E1631">
        <v>114231</v>
      </c>
      <c r="F1631">
        <v>105007</v>
      </c>
      <c r="G1631">
        <v>435</v>
      </c>
      <c r="H1631">
        <v>3003</v>
      </c>
      <c r="I1631">
        <v>1639</v>
      </c>
      <c r="J1631">
        <v>39</v>
      </c>
      <c r="K1631">
        <v>375</v>
      </c>
      <c r="L1631">
        <v>3733</v>
      </c>
      <c r="M1631" s="12">
        <v>91.925134157978121</v>
      </c>
      <c r="N1631" s="12">
        <v>8.0748658420218682</v>
      </c>
      <c r="O1631" s="9">
        <v>3.8080731150038081E-3</v>
      </c>
      <c r="P1631" s="9">
        <v>2.6288835780129739E-2</v>
      </c>
      <c r="Q1631" s="9">
        <v>1.434811916204883E-2</v>
      </c>
      <c r="R1631" s="9">
        <v>3.414134516899966E-4</v>
      </c>
      <c r="S1631" s="9">
        <v>3.2828216508653516E-3</v>
      </c>
      <c r="T1631" s="9">
        <v>3.2679395260480956E-2</v>
      </c>
    </row>
    <row r="1632" spans="1:20" x14ac:dyDescent="0.25">
      <c r="A1632">
        <v>30065</v>
      </c>
      <c r="B1632" t="s">
        <v>2886</v>
      </c>
      <c r="D1632" t="s">
        <v>1049</v>
      </c>
      <c r="E1632">
        <v>4766</v>
      </c>
      <c r="F1632">
        <v>4543</v>
      </c>
      <c r="G1632">
        <v>39</v>
      </c>
      <c r="H1632">
        <v>31</v>
      </c>
      <c r="I1632">
        <v>70</v>
      </c>
      <c r="J1632">
        <v>0</v>
      </c>
      <c r="K1632">
        <v>0</v>
      </c>
      <c r="L1632">
        <v>83</v>
      </c>
      <c r="M1632" s="12">
        <v>95.321023919429294</v>
      </c>
      <c r="N1632" s="12">
        <v>4.6789760805707088</v>
      </c>
      <c r="O1632" s="9">
        <v>8.1829626521191783E-3</v>
      </c>
      <c r="P1632" s="9">
        <v>6.5044062106588332E-3</v>
      </c>
      <c r="Q1632" s="9">
        <v>1.4687368862778011E-2</v>
      </c>
      <c r="R1632" s="9">
        <v>0</v>
      </c>
      <c r="S1632" s="9">
        <v>0</v>
      </c>
      <c r="T1632" s="9">
        <v>1.7415023080151072E-2</v>
      </c>
    </row>
    <row r="1633" spans="1:20" x14ac:dyDescent="0.25">
      <c r="A1633">
        <v>30067</v>
      </c>
      <c r="B1633" t="s">
        <v>2887</v>
      </c>
      <c r="D1633" t="s">
        <v>1049</v>
      </c>
      <c r="E1633">
        <v>16001</v>
      </c>
      <c r="F1633">
        <v>15390</v>
      </c>
      <c r="G1633">
        <v>46</v>
      </c>
      <c r="H1633">
        <v>114</v>
      </c>
      <c r="I1633">
        <v>19</v>
      </c>
      <c r="J1633">
        <v>12</v>
      </c>
      <c r="K1633">
        <v>13</v>
      </c>
      <c r="L1633">
        <v>407</v>
      </c>
      <c r="M1633" s="12">
        <v>96.181488656958933</v>
      </c>
      <c r="N1633" s="12">
        <v>3.8185113430410604</v>
      </c>
      <c r="O1633" s="9">
        <v>2.8748203237297671E-3</v>
      </c>
      <c r="P1633" s="9">
        <v>7.1245547153302915E-3</v>
      </c>
      <c r="Q1633" s="9">
        <v>1.1874257858883819E-3</v>
      </c>
      <c r="R1633" s="9">
        <v>7.4995312792950437E-4</v>
      </c>
      <c r="S1633" s="9">
        <v>8.1244922192362978E-4</v>
      </c>
      <c r="T1633" s="9">
        <v>2.5435910255609026E-2</v>
      </c>
    </row>
    <row r="1634" spans="1:20" x14ac:dyDescent="0.25">
      <c r="A1634">
        <v>30069</v>
      </c>
      <c r="B1634" t="s">
        <v>2888</v>
      </c>
      <c r="D1634" t="s">
        <v>1049</v>
      </c>
      <c r="E1634">
        <v>453</v>
      </c>
      <c r="F1634">
        <v>446</v>
      </c>
      <c r="G1634">
        <v>0</v>
      </c>
      <c r="H1634">
        <v>0</v>
      </c>
      <c r="I1634">
        <v>7</v>
      </c>
      <c r="J1634">
        <v>0</v>
      </c>
      <c r="K1634">
        <v>0</v>
      </c>
      <c r="L1634">
        <v>0</v>
      </c>
      <c r="M1634" s="12">
        <v>98.454746136865339</v>
      </c>
      <c r="N1634" s="12">
        <v>1.545253863134658</v>
      </c>
      <c r="O1634" s="9">
        <v>0</v>
      </c>
      <c r="P1634" s="9">
        <v>0</v>
      </c>
      <c r="Q1634" s="9">
        <v>1.5452538631346579E-2</v>
      </c>
      <c r="R1634" s="9">
        <v>0</v>
      </c>
      <c r="S1634" s="9">
        <v>0</v>
      </c>
      <c r="T1634" s="9">
        <v>0</v>
      </c>
    </row>
    <row r="1635" spans="1:20" x14ac:dyDescent="0.25">
      <c r="A1635">
        <v>30071</v>
      </c>
      <c r="B1635" t="s">
        <v>2889</v>
      </c>
      <c r="D1635" t="s">
        <v>1049</v>
      </c>
      <c r="E1635">
        <v>4139</v>
      </c>
      <c r="F1635">
        <v>3554</v>
      </c>
      <c r="G1635">
        <v>0</v>
      </c>
      <c r="H1635">
        <v>464</v>
      </c>
      <c r="I1635">
        <v>15</v>
      </c>
      <c r="J1635">
        <v>0</v>
      </c>
      <c r="K1635">
        <v>4</v>
      </c>
      <c r="L1635">
        <v>102</v>
      </c>
      <c r="M1635" s="12">
        <v>85.8661512442619</v>
      </c>
      <c r="N1635" s="12">
        <v>14.133848755738102</v>
      </c>
      <c r="O1635" s="9">
        <v>0</v>
      </c>
      <c r="P1635" s="9">
        <v>0.11210437303696545</v>
      </c>
      <c r="Q1635" s="9">
        <v>3.62406378352259E-3</v>
      </c>
      <c r="R1635" s="9">
        <v>0</v>
      </c>
      <c r="S1635" s="9">
        <v>9.664170089393573E-4</v>
      </c>
      <c r="T1635" s="9">
        <v>2.4643633727953612E-2</v>
      </c>
    </row>
    <row r="1636" spans="1:20" x14ac:dyDescent="0.25">
      <c r="A1636">
        <v>30073</v>
      </c>
      <c r="B1636" t="s">
        <v>2890</v>
      </c>
      <c r="D1636" t="s">
        <v>1049</v>
      </c>
      <c r="E1636">
        <v>6081</v>
      </c>
      <c r="F1636">
        <v>4993</v>
      </c>
      <c r="G1636">
        <v>25</v>
      </c>
      <c r="H1636">
        <v>904</v>
      </c>
      <c r="I1636">
        <v>19</v>
      </c>
      <c r="J1636">
        <v>0</v>
      </c>
      <c r="K1636">
        <v>23</v>
      </c>
      <c r="L1636">
        <v>117</v>
      </c>
      <c r="M1636" s="12">
        <v>82.108205887189612</v>
      </c>
      <c r="N1636" s="12">
        <v>17.891794112810395</v>
      </c>
      <c r="O1636" s="9">
        <v>4.1111659266567999E-3</v>
      </c>
      <c r="P1636" s="9">
        <v>0.14865975990790989</v>
      </c>
      <c r="Q1636" s="9">
        <v>3.1244861042591678E-3</v>
      </c>
      <c r="R1636" s="9">
        <v>0</v>
      </c>
      <c r="S1636" s="9">
        <v>3.7822726525242557E-3</v>
      </c>
      <c r="T1636" s="9">
        <v>1.9240256536753823E-2</v>
      </c>
    </row>
    <row r="1637" spans="1:20" x14ac:dyDescent="0.25">
      <c r="A1637">
        <v>30075</v>
      </c>
      <c r="B1637" t="s">
        <v>2891</v>
      </c>
      <c r="D1637" t="s">
        <v>1049</v>
      </c>
      <c r="E1637">
        <v>1610</v>
      </c>
      <c r="F1637">
        <v>1524</v>
      </c>
      <c r="G1637">
        <v>0</v>
      </c>
      <c r="H1637">
        <v>24</v>
      </c>
      <c r="I1637">
        <v>0</v>
      </c>
      <c r="J1637">
        <v>0</v>
      </c>
      <c r="K1637">
        <v>4</v>
      </c>
      <c r="L1637">
        <v>58</v>
      </c>
      <c r="M1637" s="12">
        <v>94.658385093167709</v>
      </c>
      <c r="N1637" s="12">
        <v>5.341614906832298</v>
      </c>
      <c r="O1637" s="9">
        <v>0</v>
      </c>
      <c r="P1637" s="9">
        <v>1.4906832298136646E-2</v>
      </c>
      <c r="Q1637" s="9">
        <v>0</v>
      </c>
      <c r="R1637" s="9">
        <v>0</v>
      </c>
      <c r="S1637" s="9">
        <v>2.4844720496894411E-3</v>
      </c>
      <c r="T1637" s="9">
        <v>3.6024844720496892E-2</v>
      </c>
    </row>
    <row r="1638" spans="1:20" x14ac:dyDescent="0.25">
      <c r="A1638">
        <v>30077</v>
      </c>
      <c r="B1638" t="s">
        <v>2892</v>
      </c>
      <c r="D1638" t="s">
        <v>1049</v>
      </c>
      <c r="E1638">
        <v>6852</v>
      </c>
      <c r="F1638">
        <v>6241</v>
      </c>
      <c r="G1638">
        <v>43</v>
      </c>
      <c r="H1638">
        <v>308</v>
      </c>
      <c r="I1638">
        <v>74</v>
      </c>
      <c r="J1638">
        <v>0</v>
      </c>
      <c r="K1638">
        <v>18</v>
      </c>
      <c r="L1638">
        <v>168</v>
      </c>
      <c r="M1638" s="12">
        <v>91.082895504962053</v>
      </c>
      <c r="N1638" s="12">
        <v>8.917104495037945</v>
      </c>
      <c r="O1638" s="9">
        <v>6.2755399883245768E-3</v>
      </c>
      <c r="P1638" s="9">
        <v>4.4950379451255108E-2</v>
      </c>
      <c r="Q1638" s="9">
        <v>1.0799766491535318E-2</v>
      </c>
      <c r="R1638" s="9">
        <v>0</v>
      </c>
      <c r="S1638" s="9">
        <v>2.6269702276707531E-3</v>
      </c>
      <c r="T1638" s="9">
        <v>2.4518388791593695E-2</v>
      </c>
    </row>
    <row r="1639" spans="1:20" x14ac:dyDescent="0.25">
      <c r="A1639">
        <v>30079</v>
      </c>
      <c r="B1639" t="s">
        <v>2893</v>
      </c>
      <c r="D1639" t="s">
        <v>1049</v>
      </c>
      <c r="E1639">
        <v>1325</v>
      </c>
      <c r="F1639">
        <v>1309</v>
      </c>
      <c r="G1639">
        <v>0</v>
      </c>
      <c r="H1639">
        <v>16</v>
      </c>
      <c r="I1639">
        <v>0</v>
      </c>
      <c r="J1639">
        <v>0</v>
      </c>
      <c r="K1639">
        <v>0</v>
      </c>
      <c r="L1639">
        <v>0</v>
      </c>
      <c r="M1639" s="12">
        <v>98.79245283018868</v>
      </c>
      <c r="N1639" s="12">
        <v>1.2075471698113207</v>
      </c>
      <c r="O1639" s="9">
        <v>0</v>
      </c>
      <c r="P1639" s="9">
        <v>1.2075471698113207E-2</v>
      </c>
      <c r="Q1639" s="9">
        <v>0</v>
      </c>
      <c r="R1639" s="9">
        <v>0</v>
      </c>
      <c r="S1639" s="9">
        <v>0</v>
      </c>
      <c r="T1639" s="9">
        <v>0</v>
      </c>
    </row>
    <row r="1640" spans="1:20" x14ac:dyDescent="0.25">
      <c r="A1640">
        <v>30081</v>
      </c>
      <c r="B1640" t="s">
        <v>2894</v>
      </c>
      <c r="D1640" t="s">
        <v>1049</v>
      </c>
      <c r="E1640">
        <v>41387</v>
      </c>
      <c r="F1640">
        <v>39644</v>
      </c>
      <c r="G1640">
        <v>41</v>
      </c>
      <c r="H1640">
        <v>261</v>
      </c>
      <c r="I1640">
        <v>250</v>
      </c>
      <c r="J1640">
        <v>0</v>
      </c>
      <c r="K1640">
        <v>100</v>
      </c>
      <c r="L1640">
        <v>1091</v>
      </c>
      <c r="M1640" s="12">
        <v>95.788532631019407</v>
      </c>
      <c r="N1640" s="12">
        <v>4.211467368980597</v>
      </c>
      <c r="O1640" s="9">
        <v>9.9064923768333061E-4</v>
      </c>
      <c r="P1640" s="9">
        <v>6.3063280740329091E-3</v>
      </c>
      <c r="Q1640" s="9">
        <v>6.0405441322154297E-3</v>
      </c>
      <c r="R1640" s="9">
        <v>0</v>
      </c>
      <c r="S1640" s="9">
        <v>2.4162176528861718E-3</v>
      </c>
      <c r="T1640" s="9">
        <v>2.6360934592988137E-2</v>
      </c>
    </row>
    <row r="1641" spans="1:20" x14ac:dyDescent="0.25">
      <c r="A1641">
        <v>30083</v>
      </c>
      <c r="B1641" t="s">
        <v>2895</v>
      </c>
      <c r="D1641" t="s">
        <v>1049</v>
      </c>
      <c r="E1641">
        <v>11405</v>
      </c>
      <c r="F1641">
        <v>10719</v>
      </c>
      <c r="G1641">
        <v>0</v>
      </c>
      <c r="H1641">
        <v>418</v>
      </c>
      <c r="I1641">
        <v>54</v>
      </c>
      <c r="J1641">
        <v>0</v>
      </c>
      <c r="K1641">
        <v>50</v>
      </c>
      <c r="L1641">
        <v>164</v>
      </c>
      <c r="M1641" s="12">
        <v>93.985094256904873</v>
      </c>
      <c r="N1641" s="12">
        <v>6.0149057430951336</v>
      </c>
      <c r="O1641" s="9">
        <v>0</v>
      </c>
      <c r="P1641" s="9">
        <v>3.6650591845681715E-2</v>
      </c>
      <c r="Q1641" s="9">
        <v>4.7347654537483559E-3</v>
      </c>
      <c r="R1641" s="9">
        <v>0</v>
      </c>
      <c r="S1641" s="9">
        <v>4.384042086804033E-3</v>
      </c>
      <c r="T1641" s="9">
        <v>1.437965804471723E-2</v>
      </c>
    </row>
    <row r="1642" spans="1:20" x14ac:dyDescent="0.25">
      <c r="A1642">
        <v>30085</v>
      </c>
      <c r="B1642" t="s">
        <v>2896</v>
      </c>
      <c r="D1642" t="s">
        <v>1049</v>
      </c>
      <c r="E1642">
        <v>11218</v>
      </c>
      <c r="F1642">
        <v>4144</v>
      </c>
      <c r="G1642">
        <v>21</v>
      </c>
      <c r="H1642">
        <v>6220</v>
      </c>
      <c r="I1642">
        <v>46</v>
      </c>
      <c r="J1642">
        <v>0</v>
      </c>
      <c r="K1642">
        <v>81</v>
      </c>
      <c r="L1642">
        <v>706</v>
      </c>
      <c r="M1642" s="12">
        <v>36.940631128543409</v>
      </c>
      <c r="N1642" s="12">
        <v>63.059368871456591</v>
      </c>
      <c r="O1642" s="9">
        <v>1.8719914423248351E-3</v>
      </c>
      <c r="P1642" s="9">
        <v>0.55446603672668926</v>
      </c>
      <c r="Q1642" s="9">
        <v>4.1005526831877342E-3</v>
      </c>
      <c r="R1642" s="9">
        <v>0</v>
      </c>
      <c r="S1642" s="9">
        <v>7.2205384203957923E-3</v>
      </c>
      <c r="T1642" s="9">
        <v>6.2934569441968263E-2</v>
      </c>
    </row>
    <row r="1643" spans="1:20" x14ac:dyDescent="0.25">
      <c r="A1643">
        <v>30087</v>
      </c>
      <c r="B1643" t="s">
        <v>2897</v>
      </c>
      <c r="D1643" t="s">
        <v>1049</v>
      </c>
      <c r="E1643">
        <v>9292</v>
      </c>
      <c r="F1643">
        <v>5542</v>
      </c>
      <c r="G1643">
        <v>8</v>
      </c>
      <c r="H1643">
        <v>3442</v>
      </c>
      <c r="I1643">
        <v>85</v>
      </c>
      <c r="J1643">
        <v>0</v>
      </c>
      <c r="K1643">
        <v>70</v>
      </c>
      <c r="L1643">
        <v>145</v>
      </c>
      <c r="M1643" s="12">
        <v>59.642703400774856</v>
      </c>
      <c r="N1643" s="12">
        <v>40.357296599225137</v>
      </c>
      <c r="O1643" s="9">
        <v>8.6095566078346966E-4</v>
      </c>
      <c r="P1643" s="9">
        <v>0.3704261730520878</v>
      </c>
      <c r="Q1643" s="9">
        <v>9.1476538958243647E-3</v>
      </c>
      <c r="R1643" s="9">
        <v>0</v>
      </c>
      <c r="S1643" s="9">
        <v>7.5333620318553595E-3</v>
      </c>
      <c r="T1643" s="9">
        <v>1.5604821351700387E-2</v>
      </c>
    </row>
    <row r="1644" spans="1:20" x14ac:dyDescent="0.25">
      <c r="A1644">
        <v>30089</v>
      </c>
      <c r="B1644" t="s">
        <v>2898</v>
      </c>
      <c r="D1644" t="s">
        <v>1049</v>
      </c>
      <c r="E1644">
        <v>11414</v>
      </c>
      <c r="F1644">
        <v>10507</v>
      </c>
      <c r="G1644">
        <v>16</v>
      </c>
      <c r="H1644">
        <v>416</v>
      </c>
      <c r="I1644">
        <v>60</v>
      </c>
      <c r="J1644">
        <v>1</v>
      </c>
      <c r="K1644">
        <v>31</v>
      </c>
      <c r="L1644">
        <v>383</v>
      </c>
      <c r="M1644" s="12">
        <v>92.053618363413349</v>
      </c>
      <c r="N1644" s="12">
        <v>7.946381636586648</v>
      </c>
      <c r="O1644" s="9">
        <v>1.4017872787804452E-3</v>
      </c>
      <c r="P1644" s="9">
        <v>3.644646924829157E-2</v>
      </c>
      <c r="Q1644" s="9">
        <v>5.2567022954266686E-3</v>
      </c>
      <c r="R1644" s="9">
        <v>8.7611704923777823E-5</v>
      </c>
      <c r="S1644" s="9">
        <v>2.7159628526371121E-3</v>
      </c>
      <c r="T1644" s="9">
        <v>3.3555282985806907E-2</v>
      </c>
    </row>
    <row r="1645" spans="1:20" x14ac:dyDescent="0.25">
      <c r="A1645">
        <v>30091</v>
      </c>
      <c r="B1645" t="s">
        <v>2899</v>
      </c>
      <c r="D1645" t="s">
        <v>1049</v>
      </c>
      <c r="E1645">
        <v>3568</v>
      </c>
      <c r="F1645">
        <v>3305</v>
      </c>
      <c r="G1645">
        <v>5</v>
      </c>
      <c r="H1645">
        <v>49</v>
      </c>
      <c r="I1645">
        <v>31</v>
      </c>
      <c r="J1645">
        <v>0</v>
      </c>
      <c r="K1645">
        <v>26</v>
      </c>
      <c r="L1645">
        <v>152</v>
      </c>
      <c r="M1645" s="12">
        <v>92.628923766816143</v>
      </c>
      <c r="N1645" s="12">
        <v>7.3710762331838566</v>
      </c>
      <c r="O1645" s="9">
        <v>1.4013452914798206E-3</v>
      </c>
      <c r="P1645" s="9">
        <v>1.3733183856502242E-2</v>
      </c>
      <c r="Q1645" s="9">
        <v>8.6883408071748887E-3</v>
      </c>
      <c r="R1645" s="9">
        <v>0</v>
      </c>
      <c r="S1645" s="9">
        <v>7.2869955156950675E-3</v>
      </c>
      <c r="T1645" s="9">
        <v>4.2600896860986545E-2</v>
      </c>
    </row>
    <row r="1646" spans="1:20" x14ac:dyDescent="0.25">
      <c r="A1646">
        <v>30093</v>
      </c>
      <c r="B1646" t="s">
        <v>2900</v>
      </c>
      <c r="D1646" t="s">
        <v>1049</v>
      </c>
      <c r="E1646">
        <v>34514</v>
      </c>
      <c r="F1646">
        <v>32579</v>
      </c>
      <c r="G1646">
        <v>185</v>
      </c>
      <c r="H1646">
        <v>791</v>
      </c>
      <c r="I1646">
        <v>287</v>
      </c>
      <c r="J1646">
        <v>0</v>
      </c>
      <c r="K1646">
        <v>183</v>
      </c>
      <c r="L1646">
        <v>489</v>
      </c>
      <c r="M1646" s="12">
        <v>94.393579417048159</v>
      </c>
      <c r="N1646" s="12">
        <v>5.606420582951845</v>
      </c>
      <c r="O1646" s="9">
        <v>5.3601437097989223E-3</v>
      </c>
      <c r="P1646" s="9">
        <v>2.2918236078113229E-2</v>
      </c>
      <c r="Q1646" s="9">
        <v>8.3154661876340043E-3</v>
      </c>
      <c r="R1646" s="9">
        <v>0</v>
      </c>
      <c r="S1646" s="9">
        <v>5.3021962102335288E-3</v>
      </c>
      <c r="T1646" s="9">
        <v>1.4168163643738773E-2</v>
      </c>
    </row>
    <row r="1647" spans="1:20" x14ac:dyDescent="0.25">
      <c r="A1647">
        <v>30095</v>
      </c>
      <c r="B1647" t="s">
        <v>2901</v>
      </c>
      <c r="D1647" t="s">
        <v>1049</v>
      </c>
      <c r="E1647">
        <v>9342</v>
      </c>
      <c r="F1647">
        <v>8939</v>
      </c>
      <c r="G1647">
        <v>20</v>
      </c>
      <c r="H1647">
        <v>98</v>
      </c>
      <c r="I1647">
        <v>41</v>
      </c>
      <c r="J1647">
        <v>0</v>
      </c>
      <c r="K1647">
        <v>86</v>
      </c>
      <c r="L1647">
        <v>158</v>
      </c>
      <c r="M1647" s="12">
        <v>95.686148576321983</v>
      </c>
      <c r="N1647" s="12">
        <v>4.3138514236780132</v>
      </c>
      <c r="O1647" s="9">
        <v>2.1408691928923142E-3</v>
      </c>
      <c r="P1647" s="9">
        <v>1.049025904517234E-2</v>
      </c>
      <c r="Q1647" s="9">
        <v>4.3887818454292444E-3</v>
      </c>
      <c r="R1647" s="9">
        <v>0</v>
      </c>
      <c r="S1647" s="9">
        <v>9.2057375294369512E-3</v>
      </c>
      <c r="T1647" s="9">
        <v>1.6912866623849283E-2</v>
      </c>
    </row>
    <row r="1648" spans="1:20" x14ac:dyDescent="0.25">
      <c r="A1648">
        <v>30097</v>
      </c>
      <c r="B1648" t="s">
        <v>2902</v>
      </c>
      <c r="D1648" t="s">
        <v>1049</v>
      </c>
      <c r="E1648">
        <v>3646</v>
      </c>
      <c r="F1648">
        <v>3475</v>
      </c>
      <c r="G1648">
        <v>5</v>
      </c>
      <c r="H1648">
        <v>0</v>
      </c>
      <c r="I1648">
        <v>37</v>
      </c>
      <c r="J1648">
        <v>0</v>
      </c>
      <c r="K1648">
        <v>0</v>
      </c>
      <c r="L1648">
        <v>129</v>
      </c>
      <c r="M1648" s="12">
        <v>95.309928688974225</v>
      </c>
      <c r="N1648" s="12">
        <v>4.6900713110257817</v>
      </c>
      <c r="O1648" s="9">
        <v>1.3713658804168952E-3</v>
      </c>
      <c r="P1648" s="9">
        <v>0</v>
      </c>
      <c r="Q1648" s="9">
        <v>1.0148107515085025E-2</v>
      </c>
      <c r="R1648" s="9">
        <v>0</v>
      </c>
      <c r="S1648" s="9">
        <v>0</v>
      </c>
      <c r="T1648" s="9">
        <v>3.5381239714755895E-2</v>
      </c>
    </row>
    <row r="1649" spans="1:20" x14ac:dyDescent="0.25">
      <c r="A1649">
        <v>30099</v>
      </c>
      <c r="B1649" t="s">
        <v>2903</v>
      </c>
      <c r="D1649" t="s">
        <v>1049</v>
      </c>
      <c r="E1649">
        <v>6040</v>
      </c>
      <c r="F1649">
        <v>5735</v>
      </c>
      <c r="G1649">
        <v>15</v>
      </c>
      <c r="H1649">
        <v>82</v>
      </c>
      <c r="I1649">
        <v>12</v>
      </c>
      <c r="J1649">
        <v>0</v>
      </c>
      <c r="K1649">
        <v>30</v>
      </c>
      <c r="L1649">
        <v>166</v>
      </c>
      <c r="M1649" s="12">
        <v>94.950331125827816</v>
      </c>
      <c r="N1649" s="12">
        <v>5.0496688741721858</v>
      </c>
      <c r="O1649" s="9">
        <v>2.4834437086092716E-3</v>
      </c>
      <c r="P1649" s="9">
        <v>1.3576158940397352E-2</v>
      </c>
      <c r="Q1649" s="9">
        <v>1.9867549668874172E-3</v>
      </c>
      <c r="R1649" s="9">
        <v>0</v>
      </c>
      <c r="S1649" s="9">
        <v>4.9668874172185433E-3</v>
      </c>
      <c r="T1649" s="9">
        <v>2.7483443708609272E-2</v>
      </c>
    </row>
    <row r="1650" spans="1:20" x14ac:dyDescent="0.25">
      <c r="A1650">
        <v>30101</v>
      </c>
      <c r="B1650" t="s">
        <v>2904</v>
      </c>
      <c r="D1650" t="s">
        <v>1049</v>
      </c>
      <c r="E1650">
        <v>5031</v>
      </c>
      <c r="F1650">
        <v>4572</v>
      </c>
      <c r="G1650">
        <v>4</v>
      </c>
      <c r="H1650">
        <v>274</v>
      </c>
      <c r="I1650">
        <v>41</v>
      </c>
      <c r="J1650">
        <v>0</v>
      </c>
      <c r="K1650">
        <v>4</v>
      </c>
      <c r="L1650">
        <v>136</v>
      </c>
      <c r="M1650" s="12">
        <v>90.876565295169939</v>
      </c>
      <c r="N1650" s="12">
        <v>9.1234347048300535</v>
      </c>
      <c r="O1650" s="9">
        <v>7.9507056251242297E-4</v>
      </c>
      <c r="P1650" s="9">
        <v>5.4462333532100976E-2</v>
      </c>
      <c r="Q1650" s="9">
        <v>8.1494732657523359E-3</v>
      </c>
      <c r="R1650" s="9">
        <v>0</v>
      </c>
      <c r="S1650" s="9">
        <v>7.9507056251242297E-4</v>
      </c>
      <c r="T1650" s="9">
        <v>2.7032399125422383E-2</v>
      </c>
    </row>
    <row r="1651" spans="1:20" x14ac:dyDescent="0.25">
      <c r="A1651">
        <v>30103</v>
      </c>
      <c r="B1651" t="s">
        <v>2905</v>
      </c>
      <c r="D1651" t="s">
        <v>1049</v>
      </c>
      <c r="E1651">
        <v>790</v>
      </c>
      <c r="F1651">
        <v>749</v>
      </c>
      <c r="G1651">
        <v>0</v>
      </c>
      <c r="H1651">
        <v>0</v>
      </c>
      <c r="I1651">
        <v>12</v>
      </c>
      <c r="J1651">
        <v>0</v>
      </c>
      <c r="K1651">
        <v>17</v>
      </c>
      <c r="L1651">
        <v>12</v>
      </c>
      <c r="M1651" s="12">
        <v>94.810126582278471</v>
      </c>
      <c r="N1651" s="12">
        <v>5.1898734177215191</v>
      </c>
      <c r="O1651" s="9">
        <v>0</v>
      </c>
      <c r="P1651" s="9">
        <v>0</v>
      </c>
      <c r="Q1651" s="9">
        <v>1.5189873417721518E-2</v>
      </c>
      <c r="R1651" s="9">
        <v>0</v>
      </c>
      <c r="S1651" s="9">
        <v>2.1518987341772152E-2</v>
      </c>
      <c r="T1651" s="9">
        <v>1.5189873417721518E-2</v>
      </c>
    </row>
    <row r="1652" spans="1:20" x14ac:dyDescent="0.25">
      <c r="A1652">
        <v>30105</v>
      </c>
      <c r="B1652" t="s">
        <v>2906</v>
      </c>
      <c r="D1652" t="s">
        <v>1049</v>
      </c>
      <c r="E1652">
        <v>7561</v>
      </c>
      <c r="F1652">
        <v>6549</v>
      </c>
      <c r="G1652">
        <v>7</v>
      </c>
      <c r="H1652">
        <v>696</v>
      </c>
      <c r="I1652">
        <v>28</v>
      </c>
      <c r="J1652">
        <v>24</v>
      </c>
      <c r="K1652">
        <v>8</v>
      </c>
      <c r="L1652">
        <v>249</v>
      </c>
      <c r="M1652" s="12">
        <v>86.61552704668695</v>
      </c>
      <c r="N1652" s="12">
        <v>13.384472953313054</v>
      </c>
      <c r="O1652" s="9">
        <v>9.2580346515011244E-4</v>
      </c>
      <c r="P1652" s="9">
        <v>9.2051315963496888E-2</v>
      </c>
      <c r="Q1652" s="9">
        <v>3.7032138606004497E-3</v>
      </c>
      <c r="R1652" s="9">
        <v>3.1741833090860997E-3</v>
      </c>
      <c r="S1652" s="9">
        <v>1.0580611030286998E-3</v>
      </c>
      <c r="T1652" s="9">
        <v>3.2932151831768286E-2</v>
      </c>
    </row>
    <row r="1653" spans="1:20" x14ac:dyDescent="0.25">
      <c r="A1653">
        <v>30107</v>
      </c>
      <c r="B1653" t="s">
        <v>2907</v>
      </c>
      <c r="D1653" t="s">
        <v>1049</v>
      </c>
      <c r="E1653">
        <v>2108</v>
      </c>
      <c r="F1653">
        <v>2014</v>
      </c>
      <c r="G1653">
        <v>0</v>
      </c>
      <c r="H1653">
        <v>62</v>
      </c>
      <c r="I1653">
        <v>0</v>
      </c>
      <c r="J1653">
        <v>0</v>
      </c>
      <c r="K1653">
        <v>0</v>
      </c>
      <c r="L1653">
        <v>32</v>
      </c>
      <c r="M1653" s="12">
        <v>95.540796963946875</v>
      </c>
      <c r="N1653" s="12">
        <v>4.4592030360531307</v>
      </c>
      <c r="O1653" s="9">
        <v>0</v>
      </c>
      <c r="P1653" s="9">
        <v>2.9411764705882353E-2</v>
      </c>
      <c r="Q1653" s="9">
        <v>0</v>
      </c>
      <c r="R1653" s="9">
        <v>0</v>
      </c>
      <c r="S1653" s="9">
        <v>0</v>
      </c>
      <c r="T1653" s="9">
        <v>1.5180265654648957E-2</v>
      </c>
    </row>
    <row r="1654" spans="1:20" x14ac:dyDescent="0.25">
      <c r="A1654">
        <v>30109</v>
      </c>
      <c r="B1654" t="s">
        <v>2908</v>
      </c>
      <c r="D1654" t="s">
        <v>1049</v>
      </c>
      <c r="E1654">
        <v>1121</v>
      </c>
      <c r="F1654">
        <v>1119</v>
      </c>
      <c r="G1654">
        <v>0</v>
      </c>
      <c r="H1654">
        <v>2</v>
      </c>
      <c r="I1654">
        <v>0</v>
      </c>
      <c r="J1654">
        <v>0</v>
      </c>
      <c r="K1654">
        <v>0</v>
      </c>
      <c r="L1654">
        <v>0</v>
      </c>
      <c r="M1654" s="12">
        <v>99.821587867975026</v>
      </c>
      <c r="N1654" s="12">
        <v>0.17841213202497772</v>
      </c>
      <c r="O1654" s="9">
        <v>0</v>
      </c>
      <c r="P1654" s="9">
        <v>1.7841213202497771E-3</v>
      </c>
      <c r="Q1654" s="9">
        <v>0</v>
      </c>
      <c r="R1654" s="9">
        <v>0</v>
      </c>
      <c r="S1654" s="9">
        <v>0</v>
      </c>
      <c r="T1654" s="9">
        <v>0</v>
      </c>
    </row>
    <row r="1655" spans="1:20" x14ac:dyDescent="0.25">
      <c r="A1655">
        <v>30111</v>
      </c>
      <c r="B1655" t="s">
        <v>2909</v>
      </c>
      <c r="D1655" t="s">
        <v>1049</v>
      </c>
      <c r="E1655">
        <v>156332</v>
      </c>
      <c r="F1655">
        <v>142087</v>
      </c>
      <c r="G1655">
        <v>1113</v>
      </c>
      <c r="H1655">
        <v>6655</v>
      </c>
      <c r="I1655">
        <v>960</v>
      </c>
      <c r="J1655">
        <v>147</v>
      </c>
      <c r="K1655">
        <v>1056</v>
      </c>
      <c r="L1655">
        <v>4314</v>
      </c>
      <c r="M1655" s="12">
        <v>90.887981987053195</v>
      </c>
      <c r="N1655" s="12">
        <v>9.1120180129468054</v>
      </c>
      <c r="O1655" s="9">
        <v>7.1194637054473814E-3</v>
      </c>
      <c r="P1655" s="9">
        <v>4.2569659442724457E-2</v>
      </c>
      <c r="Q1655" s="9">
        <v>6.1407773200624315E-3</v>
      </c>
      <c r="R1655" s="9">
        <v>9.4030652713455976E-4</v>
      </c>
      <c r="S1655" s="9">
        <v>6.7548550520686746E-3</v>
      </c>
      <c r="T1655" s="9">
        <v>2.7595118082030551E-2</v>
      </c>
    </row>
    <row r="1656" spans="1:20" x14ac:dyDescent="0.25">
      <c r="A1656">
        <v>31001</v>
      </c>
      <c r="B1656" t="s">
        <v>2910</v>
      </c>
      <c r="D1656" t="s">
        <v>1049</v>
      </c>
      <c r="E1656">
        <v>31564</v>
      </c>
      <c r="F1656">
        <v>29445</v>
      </c>
      <c r="G1656">
        <v>227</v>
      </c>
      <c r="H1656">
        <v>105</v>
      </c>
      <c r="I1656">
        <v>442</v>
      </c>
      <c r="J1656">
        <v>12</v>
      </c>
      <c r="K1656">
        <v>757</v>
      </c>
      <c r="L1656">
        <v>576</v>
      </c>
      <c r="M1656" s="12">
        <v>93.286655683690284</v>
      </c>
      <c r="N1656" s="12">
        <v>6.71334431630972</v>
      </c>
      <c r="O1656" s="9">
        <v>7.1917374223799263E-3</v>
      </c>
      <c r="P1656" s="9">
        <v>3.3265745786338866E-3</v>
      </c>
      <c r="Q1656" s="9">
        <v>1.400329489291598E-2</v>
      </c>
      <c r="R1656" s="9">
        <v>3.8017995184387278E-4</v>
      </c>
      <c r="S1656" s="9">
        <v>2.3983018628817639E-2</v>
      </c>
      <c r="T1656" s="9">
        <v>1.8248637688505893E-2</v>
      </c>
    </row>
    <row r="1657" spans="1:20" x14ac:dyDescent="0.25">
      <c r="A1657">
        <v>31003</v>
      </c>
      <c r="B1657" t="s">
        <v>2911</v>
      </c>
      <c r="D1657" t="s">
        <v>1049</v>
      </c>
      <c r="E1657">
        <v>6406</v>
      </c>
      <c r="F1657">
        <v>6252</v>
      </c>
      <c r="G1657">
        <v>16</v>
      </c>
      <c r="H1657">
        <v>20</v>
      </c>
      <c r="I1657">
        <v>23</v>
      </c>
      <c r="J1657">
        <v>0</v>
      </c>
      <c r="K1657">
        <v>60</v>
      </c>
      <c r="L1657">
        <v>35</v>
      </c>
      <c r="M1657" s="12">
        <v>97.596003746487668</v>
      </c>
      <c r="N1657" s="12">
        <v>2.4039962535123323</v>
      </c>
      <c r="O1657" s="9">
        <v>2.497658445207618E-3</v>
      </c>
      <c r="P1657" s="9">
        <v>3.1220730565095223E-3</v>
      </c>
      <c r="Q1657" s="9">
        <v>3.5903840149859507E-3</v>
      </c>
      <c r="R1657" s="9">
        <v>0</v>
      </c>
      <c r="S1657" s="9">
        <v>9.3662191695285668E-3</v>
      </c>
      <c r="T1657" s="9">
        <v>5.463627848891664E-3</v>
      </c>
    </row>
    <row r="1658" spans="1:20" x14ac:dyDescent="0.25">
      <c r="A1658">
        <v>31005</v>
      </c>
      <c r="B1658" t="s">
        <v>2912</v>
      </c>
      <c r="D1658" t="s">
        <v>1049</v>
      </c>
      <c r="E1658">
        <v>421</v>
      </c>
      <c r="F1658">
        <v>411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9</v>
      </c>
      <c r="M1658" s="12">
        <v>97.62470308788599</v>
      </c>
      <c r="N1658" s="12">
        <v>2.3752969121140142</v>
      </c>
      <c r="O1658" s="9">
        <v>0</v>
      </c>
      <c r="P1658" s="9">
        <v>0</v>
      </c>
      <c r="Q1658" s="9">
        <v>0</v>
      </c>
      <c r="R1658" s="9">
        <v>0</v>
      </c>
      <c r="S1658" s="9">
        <v>2.3752969121140144E-3</v>
      </c>
      <c r="T1658" s="9">
        <v>2.1377672209026127E-2</v>
      </c>
    </row>
    <row r="1659" spans="1:20" x14ac:dyDescent="0.25">
      <c r="A1659">
        <v>31007</v>
      </c>
      <c r="B1659" t="s">
        <v>2913</v>
      </c>
      <c r="D1659" t="s">
        <v>1049</v>
      </c>
      <c r="E1659">
        <v>728</v>
      </c>
      <c r="F1659">
        <v>706</v>
      </c>
      <c r="G1659">
        <v>4</v>
      </c>
      <c r="H1659">
        <v>0</v>
      </c>
      <c r="I1659">
        <v>0</v>
      </c>
      <c r="J1659">
        <v>0</v>
      </c>
      <c r="K1659">
        <v>2</v>
      </c>
      <c r="L1659">
        <v>16</v>
      </c>
      <c r="M1659" s="12">
        <v>96.978021978021971</v>
      </c>
      <c r="N1659" s="12">
        <v>3.0219780219780219</v>
      </c>
      <c r="O1659" s="9">
        <v>5.4945054945054949E-3</v>
      </c>
      <c r="P1659" s="9">
        <v>0</v>
      </c>
      <c r="Q1659" s="9">
        <v>0</v>
      </c>
      <c r="R1659" s="9">
        <v>0</v>
      </c>
      <c r="S1659" s="9">
        <v>2.7472527472527475E-3</v>
      </c>
      <c r="T1659" s="9">
        <v>2.197802197802198E-2</v>
      </c>
    </row>
    <row r="1660" spans="1:20" x14ac:dyDescent="0.25">
      <c r="A1660">
        <v>31009</v>
      </c>
      <c r="B1660" t="s">
        <v>2914</v>
      </c>
      <c r="D1660" t="s">
        <v>1049</v>
      </c>
      <c r="E1660">
        <v>502</v>
      </c>
      <c r="F1660">
        <v>492</v>
      </c>
      <c r="G1660">
        <v>0</v>
      </c>
      <c r="H1660">
        <v>0</v>
      </c>
      <c r="I1660">
        <v>3</v>
      </c>
      <c r="J1660">
        <v>7</v>
      </c>
      <c r="K1660">
        <v>0</v>
      </c>
      <c r="L1660">
        <v>0</v>
      </c>
      <c r="M1660" s="12">
        <v>98.007968127490045</v>
      </c>
      <c r="N1660" s="12">
        <v>1.9920318725099602</v>
      </c>
      <c r="O1660" s="9">
        <v>0</v>
      </c>
      <c r="P1660" s="9">
        <v>0</v>
      </c>
      <c r="Q1660" s="9">
        <v>5.9760956175298804E-3</v>
      </c>
      <c r="R1660" s="9">
        <v>1.3944223107569721E-2</v>
      </c>
      <c r="S1660" s="9">
        <v>0</v>
      </c>
      <c r="T1660" s="9">
        <v>0</v>
      </c>
    </row>
    <row r="1661" spans="1:20" x14ac:dyDescent="0.25">
      <c r="A1661">
        <v>31011</v>
      </c>
      <c r="B1661" t="s">
        <v>2915</v>
      </c>
      <c r="D1661" t="s">
        <v>1049</v>
      </c>
      <c r="E1661">
        <v>5357</v>
      </c>
      <c r="F1661">
        <v>5274</v>
      </c>
      <c r="G1661">
        <v>26</v>
      </c>
      <c r="H1661">
        <v>3</v>
      </c>
      <c r="I1661">
        <v>7</v>
      </c>
      <c r="J1661">
        <v>7</v>
      </c>
      <c r="K1661">
        <v>5</v>
      </c>
      <c r="L1661">
        <v>35</v>
      </c>
      <c r="M1661" s="12">
        <v>98.450625350009332</v>
      </c>
      <c r="N1661" s="12">
        <v>1.5493746499906664</v>
      </c>
      <c r="O1661" s="9">
        <v>4.853462759006907E-3</v>
      </c>
      <c r="P1661" s="9">
        <v>5.600149337315662E-4</v>
      </c>
      <c r="Q1661" s="9">
        <v>1.3067015120403211E-3</v>
      </c>
      <c r="R1661" s="9">
        <v>1.3067015120403211E-3</v>
      </c>
      <c r="S1661" s="9">
        <v>9.3335822288594366E-4</v>
      </c>
      <c r="T1661" s="9">
        <v>6.5335075602016056E-3</v>
      </c>
    </row>
    <row r="1662" spans="1:20" x14ac:dyDescent="0.25">
      <c r="A1662">
        <v>31013</v>
      </c>
      <c r="B1662" t="s">
        <v>2916</v>
      </c>
      <c r="D1662" t="s">
        <v>1049</v>
      </c>
      <c r="E1662">
        <v>11200</v>
      </c>
      <c r="F1662">
        <v>10304</v>
      </c>
      <c r="G1662">
        <v>67</v>
      </c>
      <c r="H1662">
        <v>371</v>
      </c>
      <c r="I1662">
        <v>30</v>
      </c>
      <c r="J1662">
        <v>31</v>
      </c>
      <c r="K1662">
        <v>96</v>
      </c>
      <c r="L1662">
        <v>301</v>
      </c>
      <c r="M1662" s="12">
        <v>92</v>
      </c>
      <c r="N1662" s="12">
        <v>8</v>
      </c>
      <c r="O1662" s="9">
        <v>5.9821428571428569E-3</v>
      </c>
      <c r="P1662" s="9">
        <v>3.3125000000000002E-2</v>
      </c>
      <c r="Q1662" s="9">
        <v>2.6785714285714286E-3</v>
      </c>
      <c r="R1662" s="9">
        <v>2.7678571428571427E-3</v>
      </c>
      <c r="S1662" s="9">
        <v>8.5714285714285719E-3</v>
      </c>
      <c r="T1662" s="9">
        <v>2.6875E-2</v>
      </c>
    </row>
    <row r="1663" spans="1:20" x14ac:dyDescent="0.25">
      <c r="A1663">
        <v>31015</v>
      </c>
      <c r="B1663" t="s">
        <v>2917</v>
      </c>
      <c r="D1663" t="s">
        <v>1049</v>
      </c>
      <c r="E1663">
        <v>2049</v>
      </c>
      <c r="F1663">
        <v>1957</v>
      </c>
      <c r="G1663">
        <v>10</v>
      </c>
      <c r="H1663">
        <v>31</v>
      </c>
      <c r="I1663">
        <v>18</v>
      </c>
      <c r="J1663">
        <v>0</v>
      </c>
      <c r="K1663">
        <v>5</v>
      </c>
      <c r="L1663">
        <v>28</v>
      </c>
      <c r="M1663" s="12">
        <v>95.510004880429477</v>
      </c>
      <c r="N1663" s="12">
        <v>4.4899951195705228</v>
      </c>
      <c r="O1663" s="9">
        <v>4.880429477794046E-3</v>
      </c>
      <c r="P1663" s="9">
        <v>1.5129331381161543E-2</v>
      </c>
      <c r="Q1663" s="9">
        <v>8.7847730600292828E-3</v>
      </c>
      <c r="R1663" s="9">
        <v>0</v>
      </c>
      <c r="S1663" s="9">
        <v>2.440214738897023E-3</v>
      </c>
      <c r="T1663" s="9">
        <v>1.3665202537823329E-2</v>
      </c>
    </row>
    <row r="1664" spans="1:20" x14ac:dyDescent="0.25">
      <c r="A1664">
        <v>31017</v>
      </c>
      <c r="B1664" t="s">
        <v>2918</v>
      </c>
      <c r="D1664" t="s">
        <v>1049</v>
      </c>
      <c r="E1664">
        <v>3058</v>
      </c>
      <c r="F1664">
        <v>2979</v>
      </c>
      <c r="G1664">
        <v>1</v>
      </c>
      <c r="H1664">
        <v>6</v>
      </c>
      <c r="I1664">
        <v>12</v>
      </c>
      <c r="J1664">
        <v>0</v>
      </c>
      <c r="K1664">
        <v>0</v>
      </c>
      <c r="L1664">
        <v>60</v>
      </c>
      <c r="M1664" s="12">
        <v>97.4166121648136</v>
      </c>
      <c r="N1664" s="12">
        <v>2.5833878351863961</v>
      </c>
      <c r="O1664" s="9">
        <v>3.2701111837802487E-4</v>
      </c>
      <c r="P1664" s="9">
        <v>1.9620667102681491E-3</v>
      </c>
      <c r="Q1664" s="9">
        <v>3.9241334205362983E-3</v>
      </c>
      <c r="R1664" s="9">
        <v>0</v>
      </c>
      <c r="S1664" s="9">
        <v>0</v>
      </c>
      <c r="T1664" s="9">
        <v>1.962066710268149E-2</v>
      </c>
    </row>
    <row r="1665" spans="1:20" x14ac:dyDescent="0.25">
      <c r="A1665">
        <v>31019</v>
      </c>
      <c r="B1665" t="s">
        <v>2919</v>
      </c>
      <c r="D1665" t="s">
        <v>1049</v>
      </c>
      <c r="E1665">
        <v>48834</v>
      </c>
      <c r="F1665">
        <v>45402</v>
      </c>
      <c r="G1665">
        <v>603</v>
      </c>
      <c r="H1665">
        <v>83</v>
      </c>
      <c r="I1665">
        <v>625</v>
      </c>
      <c r="J1665">
        <v>5</v>
      </c>
      <c r="K1665">
        <v>1122</v>
      </c>
      <c r="L1665">
        <v>994</v>
      </c>
      <c r="M1665" s="12">
        <v>92.972109595773432</v>
      </c>
      <c r="N1665" s="12">
        <v>7.0278904042265635</v>
      </c>
      <c r="O1665" s="9">
        <v>1.2347954294139329E-2</v>
      </c>
      <c r="P1665" s="9">
        <v>1.6996354998566573E-3</v>
      </c>
      <c r="Q1665" s="9">
        <v>1.2798460089282057E-2</v>
      </c>
      <c r="R1665" s="9">
        <v>1.0238768071425645E-4</v>
      </c>
      <c r="S1665" s="9">
        <v>2.297579555227915E-2</v>
      </c>
      <c r="T1665" s="9">
        <v>2.0354670925994186E-2</v>
      </c>
    </row>
    <row r="1666" spans="1:20" x14ac:dyDescent="0.25">
      <c r="A1666">
        <v>31021</v>
      </c>
      <c r="B1666" t="s">
        <v>2920</v>
      </c>
      <c r="D1666" t="s">
        <v>1049</v>
      </c>
      <c r="E1666">
        <v>6546</v>
      </c>
      <c r="F1666">
        <v>6245</v>
      </c>
      <c r="G1666">
        <v>41</v>
      </c>
      <c r="H1666">
        <v>131</v>
      </c>
      <c r="I1666">
        <v>28</v>
      </c>
      <c r="J1666">
        <v>0</v>
      </c>
      <c r="K1666">
        <v>36</v>
      </c>
      <c r="L1666">
        <v>65</v>
      </c>
      <c r="M1666" s="12">
        <v>95.401772074549342</v>
      </c>
      <c r="N1666" s="12">
        <v>4.5982279254506571</v>
      </c>
      <c r="O1666" s="9">
        <v>6.2633669416437519E-3</v>
      </c>
      <c r="P1666" s="9">
        <v>2.0012221203788573E-2</v>
      </c>
      <c r="Q1666" s="9">
        <v>4.2774213260006111E-3</v>
      </c>
      <c r="R1666" s="9">
        <v>0</v>
      </c>
      <c r="S1666" s="9">
        <v>5.4995417048579283E-3</v>
      </c>
      <c r="T1666" s="9">
        <v>9.9297280782157035E-3</v>
      </c>
    </row>
    <row r="1667" spans="1:20" x14ac:dyDescent="0.25">
      <c r="A1667">
        <v>31023</v>
      </c>
      <c r="B1667" t="s">
        <v>2921</v>
      </c>
      <c r="D1667" t="s">
        <v>1049</v>
      </c>
      <c r="E1667">
        <v>8105</v>
      </c>
      <c r="F1667">
        <v>7838</v>
      </c>
      <c r="G1667">
        <v>43</v>
      </c>
      <c r="H1667">
        <v>19</v>
      </c>
      <c r="I1667">
        <v>39</v>
      </c>
      <c r="J1667">
        <v>0</v>
      </c>
      <c r="K1667">
        <v>79</v>
      </c>
      <c r="L1667">
        <v>87</v>
      </c>
      <c r="M1667" s="12">
        <v>96.705737199259715</v>
      </c>
      <c r="N1667" s="12">
        <v>3.2942628007402837</v>
      </c>
      <c r="O1667" s="9">
        <v>5.3053670573719926E-3</v>
      </c>
      <c r="P1667" s="9">
        <v>2.3442319555829734E-3</v>
      </c>
      <c r="Q1667" s="9">
        <v>4.8118445404071557E-3</v>
      </c>
      <c r="R1667" s="9">
        <v>0</v>
      </c>
      <c r="S1667" s="9">
        <v>9.7470697100555219E-3</v>
      </c>
      <c r="T1667" s="9">
        <v>1.0734114743985194E-2</v>
      </c>
    </row>
    <row r="1668" spans="1:20" x14ac:dyDescent="0.25">
      <c r="A1668">
        <v>31025</v>
      </c>
      <c r="B1668" t="s">
        <v>2922</v>
      </c>
      <c r="D1668" t="s">
        <v>1049</v>
      </c>
      <c r="E1668">
        <v>25513</v>
      </c>
      <c r="F1668">
        <v>24648</v>
      </c>
      <c r="G1668">
        <v>81</v>
      </c>
      <c r="H1668">
        <v>40</v>
      </c>
      <c r="I1668">
        <v>86</v>
      </c>
      <c r="J1668">
        <v>75</v>
      </c>
      <c r="K1668">
        <v>147</v>
      </c>
      <c r="L1668">
        <v>436</v>
      </c>
      <c r="M1668" s="12">
        <v>96.609571590953635</v>
      </c>
      <c r="N1668" s="12">
        <v>3.3904284090463683</v>
      </c>
      <c r="O1668" s="9">
        <v>3.1748520362168305E-3</v>
      </c>
      <c r="P1668" s="9">
        <v>1.5678281660330027E-3</v>
      </c>
      <c r="Q1668" s="9">
        <v>3.3708305569709559E-3</v>
      </c>
      <c r="R1668" s="9">
        <v>2.93967781131188E-3</v>
      </c>
      <c r="S1668" s="9">
        <v>5.761768510171285E-3</v>
      </c>
      <c r="T1668" s="9">
        <v>1.7089327009759729E-2</v>
      </c>
    </row>
    <row r="1669" spans="1:20" x14ac:dyDescent="0.25">
      <c r="A1669">
        <v>31027</v>
      </c>
      <c r="B1669" t="s">
        <v>2923</v>
      </c>
      <c r="D1669" t="s">
        <v>1049</v>
      </c>
      <c r="E1669">
        <v>8561</v>
      </c>
      <c r="F1669">
        <v>8403</v>
      </c>
      <c r="G1669">
        <v>2</v>
      </c>
      <c r="H1669">
        <v>69</v>
      </c>
      <c r="I1669">
        <v>6</v>
      </c>
      <c r="J1669">
        <v>2</v>
      </c>
      <c r="K1669">
        <v>40</v>
      </c>
      <c r="L1669">
        <v>39</v>
      </c>
      <c r="M1669" s="12">
        <v>98.154421212475171</v>
      </c>
      <c r="N1669" s="12">
        <v>1.845578787524822</v>
      </c>
      <c r="O1669" s="9">
        <v>2.336175680411167E-4</v>
      </c>
      <c r="P1669" s="9">
        <v>8.0598060974185256E-3</v>
      </c>
      <c r="Q1669" s="9">
        <v>7.0085270412335008E-4</v>
      </c>
      <c r="R1669" s="9">
        <v>2.336175680411167E-4</v>
      </c>
      <c r="S1669" s="9">
        <v>4.6723513608223338E-3</v>
      </c>
      <c r="T1669" s="9">
        <v>4.5555425768017757E-3</v>
      </c>
    </row>
    <row r="1670" spans="1:20" x14ac:dyDescent="0.25">
      <c r="A1670">
        <v>31029</v>
      </c>
      <c r="B1670" t="s">
        <v>2924</v>
      </c>
      <c r="D1670" t="s">
        <v>1049</v>
      </c>
      <c r="E1670">
        <v>3803</v>
      </c>
      <c r="F1670">
        <v>3774</v>
      </c>
      <c r="G1670">
        <v>2</v>
      </c>
      <c r="H1670">
        <v>0</v>
      </c>
      <c r="I1670">
        <v>0</v>
      </c>
      <c r="J1670">
        <v>0</v>
      </c>
      <c r="K1670">
        <v>7</v>
      </c>
      <c r="L1670">
        <v>20</v>
      </c>
      <c r="M1670" s="12">
        <v>99.23744412306074</v>
      </c>
      <c r="N1670" s="12">
        <v>0.76255587693925841</v>
      </c>
      <c r="O1670" s="9">
        <v>5.2590060478569553E-4</v>
      </c>
      <c r="P1670" s="9">
        <v>0</v>
      </c>
      <c r="Q1670" s="9">
        <v>0</v>
      </c>
      <c r="R1670" s="9">
        <v>0</v>
      </c>
      <c r="S1670" s="9">
        <v>1.8406521167499343E-3</v>
      </c>
      <c r="T1670" s="9">
        <v>5.2590060478569546E-3</v>
      </c>
    </row>
    <row r="1671" spans="1:20" x14ac:dyDescent="0.25">
      <c r="A1671">
        <v>31031</v>
      </c>
      <c r="B1671" t="s">
        <v>2925</v>
      </c>
      <c r="D1671" t="s">
        <v>1049</v>
      </c>
      <c r="E1671">
        <v>5792</v>
      </c>
      <c r="F1671">
        <v>5263</v>
      </c>
      <c r="G1671">
        <v>2</v>
      </c>
      <c r="H1671">
        <v>234</v>
      </c>
      <c r="I1671">
        <v>11</v>
      </c>
      <c r="J1671">
        <v>9</v>
      </c>
      <c r="K1671">
        <v>0</v>
      </c>
      <c r="L1671">
        <v>273</v>
      </c>
      <c r="M1671" s="12">
        <v>90.866712707182316</v>
      </c>
      <c r="N1671" s="12">
        <v>9.1332872928176787</v>
      </c>
      <c r="O1671" s="9">
        <v>3.453038674033149E-4</v>
      </c>
      <c r="P1671" s="9">
        <v>4.0400552486187846E-2</v>
      </c>
      <c r="Q1671" s="9">
        <v>1.899171270718232E-3</v>
      </c>
      <c r="R1671" s="9">
        <v>1.5538674033149171E-3</v>
      </c>
      <c r="S1671" s="9">
        <v>0</v>
      </c>
      <c r="T1671" s="9">
        <v>4.7133977900552487E-2</v>
      </c>
    </row>
    <row r="1672" spans="1:20" x14ac:dyDescent="0.25">
      <c r="A1672">
        <v>31033</v>
      </c>
      <c r="B1672" t="s">
        <v>2926</v>
      </c>
      <c r="D1672" t="s">
        <v>1049</v>
      </c>
      <c r="E1672">
        <v>10012</v>
      </c>
      <c r="F1672">
        <v>9530</v>
      </c>
      <c r="G1672">
        <v>41</v>
      </c>
      <c r="H1672">
        <v>44</v>
      </c>
      <c r="I1672">
        <v>81</v>
      </c>
      <c r="J1672">
        <v>0</v>
      </c>
      <c r="K1672">
        <v>62</v>
      </c>
      <c r="L1672">
        <v>254</v>
      </c>
      <c r="M1672" s="12">
        <v>95.18577706751897</v>
      </c>
      <c r="N1672" s="12">
        <v>4.8142229324810231</v>
      </c>
      <c r="O1672" s="9">
        <v>4.0950858969236916E-3</v>
      </c>
      <c r="P1672" s="9">
        <v>4.3947263284059125E-3</v>
      </c>
      <c r="Q1672" s="9">
        <v>8.0902916500199765E-3</v>
      </c>
      <c r="R1672" s="9">
        <v>0</v>
      </c>
      <c r="S1672" s="9">
        <v>6.1925689172992408E-3</v>
      </c>
      <c r="T1672" s="9">
        <v>2.5369556532161407E-2</v>
      </c>
    </row>
    <row r="1673" spans="1:20" x14ac:dyDescent="0.25">
      <c r="A1673">
        <v>31035</v>
      </c>
      <c r="B1673" t="s">
        <v>2927</v>
      </c>
      <c r="D1673" t="s">
        <v>1049</v>
      </c>
      <c r="E1673">
        <v>6264</v>
      </c>
      <c r="F1673">
        <v>6063</v>
      </c>
      <c r="G1673">
        <v>27</v>
      </c>
      <c r="H1673">
        <v>18</v>
      </c>
      <c r="I1673">
        <v>21</v>
      </c>
      <c r="J1673">
        <v>0</v>
      </c>
      <c r="K1673">
        <v>57</v>
      </c>
      <c r="L1673">
        <v>78</v>
      </c>
      <c r="M1673" s="12">
        <v>96.791187739463595</v>
      </c>
      <c r="N1673" s="12">
        <v>3.2088122605363987</v>
      </c>
      <c r="O1673" s="9">
        <v>4.3103448275862068E-3</v>
      </c>
      <c r="P1673" s="9">
        <v>2.8735632183908046E-3</v>
      </c>
      <c r="Q1673" s="9">
        <v>3.3524904214559388E-3</v>
      </c>
      <c r="R1673" s="9">
        <v>0</v>
      </c>
      <c r="S1673" s="9">
        <v>9.0996168582375483E-3</v>
      </c>
      <c r="T1673" s="9">
        <v>1.2452107279693486E-2</v>
      </c>
    </row>
    <row r="1674" spans="1:20" x14ac:dyDescent="0.25">
      <c r="A1674">
        <v>31037</v>
      </c>
      <c r="B1674" t="s">
        <v>2928</v>
      </c>
      <c r="D1674" t="s">
        <v>1049</v>
      </c>
      <c r="E1674">
        <v>10616</v>
      </c>
      <c r="F1674">
        <v>9303</v>
      </c>
      <c r="G1674">
        <v>292</v>
      </c>
      <c r="H1674">
        <v>142</v>
      </c>
      <c r="I1674">
        <v>59</v>
      </c>
      <c r="J1674">
        <v>11</v>
      </c>
      <c r="K1674">
        <v>505</v>
      </c>
      <c r="L1674">
        <v>304</v>
      </c>
      <c r="M1674" s="12">
        <v>87.63187641296156</v>
      </c>
      <c r="N1674" s="12">
        <v>12.368123587038433</v>
      </c>
      <c r="O1674" s="9">
        <v>2.7505651846269782E-2</v>
      </c>
      <c r="P1674" s="9">
        <v>1.3376036171816126E-2</v>
      </c>
      <c r="Q1674" s="9">
        <v>5.5576488319517706E-3</v>
      </c>
      <c r="R1674" s="9">
        <v>1.0361718161266014E-3</v>
      </c>
      <c r="S1674" s="9">
        <v>4.7569706103993969E-2</v>
      </c>
      <c r="T1674" s="9">
        <v>2.8636021100226075E-2</v>
      </c>
    </row>
    <row r="1675" spans="1:20" x14ac:dyDescent="0.25">
      <c r="A1675">
        <v>31039</v>
      </c>
      <c r="B1675" t="s">
        <v>2929</v>
      </c>
      <c r="D1675" t="s">
        <v>1049</v>
      </c>
      <c r="E1675">
        <v>9039</v>
      </c>
      <c r="F1675">
        <v>8429</v>
      </c>
      <c r="G1675">
        <v>10</v>
      </c>
      <c r="H1675">
        <v>35</v>
      </c>
      <c r="I1675">
        <v>13</v>
      </c>
      <c r="J1675">
        <v>18</v>
      </c>
      <c r="K1675">
        <v>411</v>
      </c>
      <c r="L1675">
        <v>123</v>
      </c>
      <c r="M1675" s="12">
        <v>93.251465870118381</v>
      </c>
      <c r="N1675" s="12">
        <v>6.7485341298816239</v>
      </c>
      <c r="O1675" s="9">
        <v>1.1063170704723973E-3</v>
      </c>
      <c r="P1675" s="9">
        <v>3.8721097466533909E-3</v>
      </c>
      <c r="Q1675" s="9">
        <v>1.4382121916141166E-3</v>
      </c>
      <c r="R1675" s="9">
        <v>1.9913707268503153E-3</v>
      </c>
      <c r="S1675" s="9">
        <v>4.5469631596415531E-2</v>
      </c>
      <c r="T1675" s="9">
        <v>1.3607699966810488E-2</v>
      </c>
    </row>
    <row r="1676" spans="1:20" x14ac:dyDescent="0.25">
      <c r="A1676">
        <v>31041</v>
      </c>
      <c r="B1676" t="s">
        <v>2930</v>
      </c>
      <c r="D1676" t="s">
        <v>1049</v>
      </c>
      <c r="E1676">
        <v>10836</v>
      </c>
      <c r="F1676">
        <v>10482</v>
      </c>
      <c r="G1676">
        <v>86</v>
      </c>
      <c r="H1676">
        <v>8</v>
      </c>
      <c r="I1676">
        <v>86</v>
      </c>
      <c r="J1676">
        <v>0</v>
      </c>
      <c r="K1676">
        <v>105</v>
      </c>
      <c r="L1676">
        <v>69</v>
      </c>
      <c r="M1676" s="12">
        <v>96.733111849390923</v>
      </c>
      <c r="N1676" s="12">
        <v>3.2668881506090806</v>
      </c>
      <c r="O1676" s="9">
        <v>7.9365079365079361E-3</v>
      </c>
      <c r="P1676" s="9">
        <v>7.3827980804724988E-4</v>
      </c>
      <c r="Q1676" s="9">
        <v>7.9365079365079361E-3</v>
      </c>
      <c r="R1676" s="9">
        <v>0</v>
      </c>
      <c r="S1676" s="9">
        <v>9.6899224806201549E-3</v>
      </c>
      <c r="T1676" s="9">
        <v>6.3676633444075302E-3</v>
      </c>
    </row>
    <row r="1677" spans="1:20" x14ac:dyDescent="0.25">
      <c r="A1677">
        <v>31043</v>
      </c>
      <c r="B1677" t="s">
        <v>2931</v>
      </c>
      <c r="D1677" t="s">
        <v>1049</v>
      </c>
      <c r="E1677">
        <v>20529</v>
      </c>
      <c r="F1677">
        <v>14604</v>
      </c>
      <c r="G1677">
        <v>898</v>
      </c>
      <c r="H1677">
        <v>581</v>
      </c>
      <c r="I1677">
        <v>624</v>
      </c>
      <c r="J1677">
        <v>23</v>
      </c>
      <c r="K1677">
        <v>3378</v>
      </c>
      <c r="L1677">
        <v>421</v>
      </c>
      <c r="M1677" s="12">
        <v>71.138389595206789</v>
      </c>
      <c r="N1677" s="12">
        <v>28.861610404793218</v>
      </c>
      <c r="O1677" s="9">
        <v>4.37429977105558E-2</v>
      </c>
      <c r="P1677" s="9">
        <v>2.8301427249257147E-2</v>
      </c>
      <c r="Q1677" s="9">
        <v>3.0396025135174632E-2</v>
      </c>
      <c r="R1677" s="9">
        <v>1.1203663110721418E-3</v>
      </c>
      <c r="S1677" s="9">
        <v>0.16454771299137805</v>
      </c>
      <c r="T1677" s="9">
        <v>2.0507574650494423E-2</v>
      </c>
    </row>
    <row r="1678" spans="1:20" x14ac:dyDescent="0.25">
      <c r="A1678">
        <v>31045</v>
      </c>
      <c r="B1678" t="s">
        <v>2932</v>
      </c>
      <c r="D1678" t="s">
        <v>1049</v>
      </c>
      <c r="E1678">
        <v>8972</v>
      </c>
      <c r="F1678">
        <v>7954</v>
      </c>
      <c r="G1678">
        <v>145</v>
      </c>
      <c r="H1678">
        <v>258</v>
      </c>
      <c r="I1678">
        <v>85</v>
      </c>
      <c r="J1678">
        <v>195</v>
      </c>
      <c r="K1678">
        <v>62</v>
      </c>
      <c r="L1678">
        <v>273</v>
      </c>
      <c r="M1678" s="12">
        <v>88.653588943379404</v>
      </c>
      <c r="N1678" s="12">
        <v>11.346411056620598</v>
      </c>
      <c r="O1678" s="9">
        <v>1.6161390994204192E-2</v>
      </c>
      <c r="P1678" s="9">
        <v>2.8756130182790905E-2</v>
      </c>
      <c r="Q1678" s="9">
        <v>9.4739188586714217E-3</v>
      </c>
      <c r="R1678" s="9">
        <v>2.1734284440481498E-2</v>
      </c>
      <c r="S1678" s="9">
        <v>6.9103878733838605E-3</v>
      </c>
      <c r="T1678" s="9">
        <v>3.0427998216674097E-2</v>
      </c>
    </row>
    <row r="1679" spans="1:20" x14ac:dyDescent="0.25">
      <c r="A1679">
        <v>31047</v>
      </c>
      <c r="B1679" t="s">
        <v>2933</v>
      </c>
      <c r="D1679" t="s">
        <v>1049</v>
      </c>
      <c r="E1679">
        <v>23925</v>
      </c>
      <c r="F1679">
        <v>21474</v>
      </c>
      <c r="G1679">
        <v>1415</v>
      </c>
      <c r="H1679">
        <v>149</v>
      </c>
      <c r="I1679">
        <v>6</v>
      </c>
      <c r="J1679">
        <v>12</v>
      </c>
      <c r="K1679">
        <v>526</v>
      </c>
      <c r="L1679">
        <v>343</v>
      </c>
      <c r="M1679" s="12">
        <v>89.755485893416932</v>
      </c>
      <c r="N1679" s="12">
        <v>10.244514106583072</v>
      </c>
      <c r="O1679" s="9">
        <v>5.914315569487983E-2</v>
      </c>
      <c r="P1679" s="9">
        <v>6.227795193312435E-3</v>
      </c>
      <c r="Q1679" s="9">
        <v>2.5078369905956113E-4</v>
      </c>
      <c r="R1679" s="9">
        <v>5.0156739811912227E-4</v>
      </c>
      <c r="S1679" s="9">
        <v>2.1985370950888192E-2</v>
      </c>
      <c r="T1679" s="9">
        <v>1.4336468129571577E-2</v>
      </c>
    </row>
    <row r="1680" spans="1:20" x14ac:dyDescent="0.25">
      <c r="A1680">
        <v>31049</v>
      </c>
      <c r="B1680" t="s">
        <v>2934</v>
      </c>
      <c r="D1680" t="s">
        <v>1049</v>
      </c>
      <c r="E1680">
        <v>1901</v>
      </c>
      <c r="F1680">
        <v>1822</v>
      </c>
      <c r="G1680">
        <v>1</v>
      </c>
      <c r="H1680">
        <v>19</v>
      </c>
      <c r="I1680">
        <v>6</v>
      </c>
      <c r="J1680">
        <v>0</v>
      </c>
      <c r="K1680">
        <v>23</v>
      </c>
      <c r="L1680">
        <v>30</v>
      </c>
      <c r="M1680" s="12">
        <v>95.84429247764335</v>
      </c>
      <c r="N1680" s="12">
        <v>4.1557075223566544</v>
      </c>
      <c r="O1680" s="9">
        <v>5.2603892688058915E-4</v>
      </c>
      <c r="P1680" s="9">
        <v>9.9947396107311938E-3</v>
      </c>
      <c r="Q1680" s="9">
        <v>3.1562335612835349E-3</v>
      </c>
      <c r="R1680" s="9">
        <v>0</v>
      </c>
      <c r="S1680" s="9">
        <v>1.209889531825355E-2</v>
      </c>
      <c r="T1680" s="9">
        <v>1.5781167806417674E-2</v>
      </c>
    </row>
    <row r="1681" spans="1:20" x14ac:dyDescent="0.25">
      <c r="A1681">
        <v>31051</v>
      </c>
      <c r="B1681" t="s">
        <v>2935</v>
      </c>
      <c r="D1681" t="s">
        <v>1049</v>
      </c>
      <c r="E1681">
        <v>5765</v>
      </c>
      <c r="F1681">
        <v>5463</v>
      </c>
      <c r="G1681">
        <v>17</v>
      </c>
      <c r="H1681">
        <v>27</v>
      </c>
      <c r="I1681">
        <v>3</v>
      </c>
      <c r="J1681">
        <v>5</v>
      </c>
      <c r="K1681">
        <v>184</v>
      </c>
      <c r="L1681">
        <v>66</v>
      </c>
      <c r="M1681" s="12">
        <v>94.761491760624466</v>
      </c>
      <c r="N1681" s="12">
        <v>5.238508239375542</v>
      </c>
      <c r="O1681" s="9">
        <v>2.9488291413703382E-3</v>
      </c>
      <c r="P1681" s="9">
        <v>4.6834345186470075E-3</v>
      </c>
      <c r="Q1681" s="9">
        <v>5.2038161318300089E-4</v>
      </c>
      <c r="R1681" s="9">
        <v>8.6730268863833475E-4</v>
      </c>
      <c r="S1681" s="9">
        <v>3.1916738941890718E-2</v>
      </c>
      <c r="T1681" s="9">
        <v>1.144839549002602E-2</v>
      </c>
    </row>
    <row r="1682" spans="1:20" x14ac:dyDescent="0.25">
      <c r="A1682">
        <v>31053</v>
      </c>
      <c r="B1682" t="s">
        <v>2936</v>
      </c>
      <c r="D1682" t="s">
        <v>1049</v>
      </c>
      <c r="E1682">
        <v>36576</v>
      </c>
      <c r="F1682">
        <v>34443</v>
      </c>
      <c r="G1682">
        <v>365</v>
      </c>
      <c r="H1682">
        <v>325</v>
      </c>
      <c r="I1682">
        <v>225</v>
      </c>
      <c r="J1682">
        <v>62</v>
      </c>
      <c r="K1682">
        <v>541</v>
      </c>
      <c r="L1682">
        <v>615</v>
      </c>
      <c r="M1682" s="12">
        <v>94.168307086614178</v>
      </c>
      <c r="N1682" s="12">
        <v>5.8316929133858268</v>
      </c>
      <c r="O1682" s="9">
        <v>9.9792213473315836E-3</v>
      </c>
      <c r="P1682" s="9">
        <v>8.8856080489938764E-3</v>
      </c>
      <c r="Q1682" s="9">
        <v>6.1515748031496066E-3</v>
      </c>
      <c r="R1682" s="9">
        <v>1.695100612423447E-3</v>
      </c>
      <c r="S1682" s="9">
        <v>1.4791119860017498E-2</v>
      </c>
      <c r="T1682" s="9">
        <v>1.6814304461942257E-2</v>
      </c>
    </row>
    <row r="1683" spans="1:20" x14ac:dyDescent="0.25">
      <c r="A1683">
        <v>31055</v>
      </c>
      <c r="B1683" t="s">
        <v>2937</v>
      </c>
      <c r="D1683" t="s">
        <v>1049</v>
      </c>
      <c r="E1683">
        <v>549706</v>
      </c>
      <c r="F1683">
        <v>438788</v>
      </c>
      <c r="G1683">
        <v>61063</v>
      </c>
      <c r="H1683">
        <v>2629</v>
      </c>
      <c r="I1683">
        <v>18873</v>
      </c>
      <c r="J1683">
        <v>332</v>
      </c>
      <c r="K1683">
        <v>11338</v>
      </c>
      <c r="L1683">
        <v>16683</v>
      </c>
      <c r="M1683" s="12">
        <v>79.822305013952914</v>
      </c>
      <c r="N1683" s="12">
        <v>20.177694986047086</v>
      </c>
      <c r="O1683" s="9">
        <v>0.11108301528453392</v>
      </c>
      <c r="P1683" s="9">
        <v>4.7825564938348865E-3</v>
      </c>
      <c r="Q1683" s="9">
        <v>3.4332897949085513E-2</v>
      </c>
      <c r="R1683" s="9">
        <v>6.0395920728534887E-4</v>
      </c>
      <c r="S1683" s="9">
        <v>2.0625570759642428E-2</v>
      </c>
      <c r="T1683" s="9">
        <v>3.0348950166088781E-2</v>
      </c>
    </row>
    <row r="1684" spans="1:20" x14ac:dyDescent="0.25">
      <c r="A1684">
        <v>31057</v>
      </c>
      <c r="B1684" t="s">
        <v>2938</v>
      </c>
      <c r="D1684" t="s">
        <v>1049</v>
      </c>
      <c r="E1684">
        <v>2017</v>
      </c>
      <c r="F1684">
        <v>1996</v>
      </c>
      <c r="G1684">
        <v>3</v>
      </c>
      <c r="H1684">
        <v>1</v>
      </c>
      <c r="I1684">
        <v>0</v>
      </c>
      <c r="J1684">
        <v>0</v>
      </c>
      <c r="K1684">
        <v>9</v>
      </c>
      <c r="L1684">
        <v>8</v>
      </c>
      <c r="M1684" s="12">
        <v>98.958849776896386</v>
      </c>
      <c r="N1684" s="12">
        <v>1.0411502231036194</v>
      </c>
      <c r="O1684" s="9">
        <v>1.4873574615765989E-3</v>
      </c>
      <c r="P1684" s="9">
        <v>4.9578582052553293E-4</v>
      </c>
      <c r="Q1684" s="9">
        <v>0</v>
      </c>
      <c r="R1684" s="9">
        <v>0</v>
      </c>
      <c r="S1684" s="9">
        <v>4.4620723847297967E-3</v>
      </c>
      <c r="T1684" s="9">
        <v>3.9662865642042635E-3</v>
      </c>
    </row>
    <row r="1685" spans="1:20" x14ac:dyDescent="0.25">
      <c r="A1685">
        <v>31059</v>
      </c>
      <c r="B1685" t="s">
        <v>2939</v>
      </c>
      <c r="D1685" t="s">
        <v>1049</v>
      </c>
      <c r="E1685">
        <v>5603</v>
      </c>
      <c r="F1685">
        <v>5439</v>
      </c>
      <c r="G1685">
        <v>32</v>
      </c>
      <c r="H1685">
        <v>29</v>
      </c>
      <c r="I1685">
        <v>9</v>
      </c>
      <c r="J1685">
        <v>0</v>
      </c>
      <c r="K1685">
        <v>34</v>
      </c>
      <c r="L1685">
        <v>60</v>
      </c>
      <c r="M1685" s="12">
        <v>97.072996608959485</v>
      </c>
      <c r="N1685" s="12">
        <v>2.9270033910405142</v>
      </c>
      <c r="O1685" s="9">
        <v>5.7112261288595392E-3</v>
      </c>
      <c r="P1685" s="9">
        <v>5.1757986792789574E-3</v>
      </c>
      <c r="Q1685" s="9">
        <v>1.6062823487417454E-3</v>
      </c>
      <c r="R1685" s="9">
        <v>0</v>
      </c>
      <c r="S1685" s="9">
        <v>6.0681777619132609E-3</v>
      </c>
      <c r="T1685" s="9">
        <v>1.0708548991611637E-2</v>
      </c>
    </row>
    <row r="1686" spans="1:20" x14ac:dyDescent="0.25">
      <c r="A1686">
        <v>31061</v>
      </c>
      <c r="B1686" t="s">
        <v>2940</v>
      </c>
      <c r="D1686" t="s">
        <v>1049</v>
      </c>
      <c r="E1686">
        <v>3019</v>
      </c>
      <c r="F1686">
        <v>2964</v>
      </c>
      <c r="G1686">
        <v>14</v>
      </c>
      <c r="H1686">
        <v>0</v>
      </c>
      <c r="I1686">
        <v>7</v>
      </c>
      <c r="J1686">
        <v>0</v>
      </c>
      <c r="K1686">
        <v>0</v>
      </c>
      <c r="L1686">
        <v>34</v>
      </c>
      <c r="M1686" s="12">
        <v>98.178204703544225</v>
      </c>
      <c r="N1686" s="12">
        <v>1.82179529645578</v>
      </c>
      <c r="O1686" s="9">
        <v>4.6372971182510768E-3</v>
      </c>
      <c r="P1686" s="9">
        <v>0</v>
      </c>
      <c r="Q1686" s="9">
        <v>2.3186485591255384E-3</v>
      </c>
      <c r="R1686" s="9">
        <v>0</v>
      </c>
      <c r="S1686" s="9">
        <v>0</v>
      </c>
      <c r="T1686" s="9">
        <v>1.1262007287181186E-2</v>
      </c>
    </row>
    <row r="1687" spans="1:20" x14ac:dyDescent="0.25">
      <c r="A1687">
        <v>31063</v>
      </c>
      <c r="B1687" t="s">
        <v>2941</v>
      </c>
      <c r="D1687" t="s">
        <v>1049</v>
      </c>
      <c r="E1687">
        <v>2624</v>
      </c>
      <c r="F1687">
        <v>2566</v>
      </c>
      <c r="G1687">
        <v>1</v>
      </c>
      <c r="H1687">
        <v>16</v>
      </c>
      <c r="I1687">
        <v>2</v>
      </c>
      <c r="J1687">
        <v>0</v>
      </c>
      <c r="K1687">
        <v>0</v>
      </c>
      <c r="L1687">
        <v>39</v>
      </c>
      <c r="M1687" s="12">
        <v>97.78963414634147</v>
      </c>
      <c r="N1687" s="12">
        <v>2.2103658536585367</v>
      </c>
      <c r="O1687" s="9">
        <v>3.8109756097560977E-4</v>
      </c>
      <c r="P1687" s="9">
        <v>6.0975609756097563E-3</v>
      </c>
      <c r="Q1687" s="9">
        <v>7.6219512195121954E-4</v>
      </c>
      <c r="R1687" s="9">
        <v>0</v>
      </c>
      <c r="S1687" s="9">
        <v>0</v>
      </c>
      <c r="T1687" s="9">
        <v>1.486280487804878E-2</v>
      </c>
    </row>
    <row r="1688" spans="1:20" x14ac:dyDescent="0.25">
      <c r="A1688">
        <v>31065</v>
      </c>
      <c r="B1688" t="s">
        <v>2942</v>
      </c>
      <c r="D1688" t="s">
        <v>1049</v>
      </c>
      <c r="E1688">
        <v>4814</v>
      </c>
      <c r="F1688">
        <v>4657</v>
      </c>
      <c r="G1688">
        <v>16</v>
      </c>
      <c r="H1688">
        <v>12</v>
      </c>
      <c r="I1688">
        <v>5</v>
      </c>
      <c r="J1688">
        <v>5</v>
      </c>
      <c r="K1688">
        <v>43</v>
      </c>
      <c r="L1688">
        <v>76</v>
      </c>
      <c r="M1688" s="12">
        <v>96.738678853344425</v>
      </c>
      <c r="N1688" s="12">
        <v>3.2613211466555878</v>
      </c>
      <c r="O1688" s="9">
        <v>3.3236393851267137E-3</v>
      </c>
      <c r="P1688" s="9">
        <v>2.4927295388450354E-3</v>
      </c>
      <c r="Q1688" s="9">
        <v>1.038637307852098E-3</v>
      </c>
      <c r="R1688" s="9">
        <v>1.038637307852098E-3</v>
      </c>
      <c r="S1688" s="9">
        <v>8.9322808475280433E-3</v>
      </c>
      <c r="T1688" s="9">
        <v>1.578728707935189E-2</v>
      </c>
    </row>
    <row r="1689" spans="1:20" x14ac:dyDescent="0.25">
      <c r="A1689">
        <v>31067</v>
      </c>
      <c r="B1689" t="s">
        <v>2943</v>
      </c>
      <c r="D1689" t="s">
        <v>1049</v>
      </c>
      <c r="E1689">
        <v>21632</v>
      </c>
      <c r="F1689">
        <v>20883</v>
      </c>
      <c r="G1689">
        <v>135</v>
      </c>
      <c r="H1689">
        <v>97</v>
      </c>
      <c r="I1689">
        <v>136</v>
      </c>
      <c r="J1689">
        <v>47</v>
      </c>
      <c r="K1689">
        <v>141</v>
      </c>
      <c r="L1689">
        <v>193</v>
      </c>
      <c r="M1689" s="12">
        <v>96.537536982248511</v>
      </c>
      <c r="N1689" s="12">
        <v>3.462463017751479</v>
      </c>
      <c r="O1689" s="9">
        <v>6.2407544378698223E-3</v>
      </c>
      <c r="P1689" s="9">
        <v>4.484097633136095E-3</v>
      </c>
      <c r="Q1689" s="9">
        <v>6.2869822485207101E-3</v>
      </c>
      <c r="R1689" s="9">
        <v>2.1727071005917158E-3</v>
      </c>
      <c r="S1689" s="9">
        <v>6.5181213017751483E-3</v>
      </c>
      <c r="T1689" s="9">
        <v>8.9219674556213022E-3</v>
      </c>
    </row>
    <row r="1690" spans="1:20" x14ac:dyDescent="0.25">
      <c r="A1690">
        <v>31069</v>
      </c>
      <c r="B1690" t="s">
        <v>2944</v>
      </c>
      <c r="D1690" t="s">
        <v>1049</v>
      </c>
      <c r="E1690">
        <v>1913</v>
      </c>
      <c r="F1690">
        <v>1872</v>
      </c>
      <c r="G1690">
        <v>3</v>
      </c>
      <c r="H1690">
        <v>4</v>
      </c>
      <c r="I1690">
        <v>17</v>
      </c>
      <c r="J1690">
        <v>0</v>
      </c>
      <c r="K1690">
        <v>5</v>
      </c>
      <c r="L1690">
        <v>12</v>
      </c>
      <c r="M1690" s="12">
        <v>97.856769472033449</v>
      </c>
      <c r="N1690" s="12">
        <v>2.1432305279665447</v>
      </c>
      <c r="O1690" s="9">
        <v>1.5682174594877157E-3</v>
      </c>
      <c r="P1690" s="9">
        <v>2.0909566126502874E-3</v>
      </c>
      <c r="Q1690" s="9">
        <v>8.8865656037637221E-3</v>
      </c>
      <c r="R1690" s="9">
        <v>0</v>
      </c>
      <c r="S1690" s="9">
        <v>2.6136957658128594E-3</v>
      </c>
      <c r="T1690" s="9">
        <v>6.2728698379508627E-3</v>
      </c>
    </row>
    <row r="1691" spans="1:20" x14ac:dyDescent="0.25">
      <c r="A1691">
        <v>31071</v>
      </c>
      <c r="B1691" t="s">
        <v>2945</v>
      </c>
      <c r="D1691" t="s">
        <v>1049</v>
      </c>
      <c r="E1691">
        <v>1958</v>
      </c>
      <c r="F1691">
        <v>1921</v>
      </c>
      <c r="G1691">
        <v>4</v>
      </c>
      <c r="H1691">
        <v>0</v>
      </c>
      <c r="I1691">
        <v>6</v>
      </c>
      <c r="J1691">
        <v>0</v>
      </c>
      <c r="K1691">
        <v>16</v>
      </c>
      <c r="L1691">
        <v>11</v>
      </c>
      <c r="M1691" s="12">
        <v>98.110316649642499</v>
      </c>
      <c r="N1691" s="12">
        <v>1.8896833503575077</v>
      </c>
      <c r="O1691" s="9">
        <v>2.0429009193054137E-3</v>
      </c>
      <c r="P1691" s="9">
        <v>0</v>
      </c>
      <c r="Q1691" s="9">
        <v>3.0643513789581204E-3</v>
      </c>
      <c r="R1691" s="9">
        <v>0</v>
      </c>
      <c r="S1691" s="9">
        <v>8.171603677221655E-3</v>
      </c>
      <c r="T1691" s="9">
        <v>5.6179775280898875E-3</v>
      </c>
    </row>
    <row r="1692" spans="1:20" x14ac:dyDescent="0.25">
      <c r="A1692">
        <v>31073</v>
      </c>
      <c r="B1692" t="s">
        <v>2946</v>
      </c>
      <c r="D1692" t="s">
        <v>1049</v>
      </c>
      <c r="E1692">
        <v>2019</v>
      </c>
      <c r="F1692">
        <v>1980</v>
      </c>
      <c r="G1692">
        <v>0</v>
      </c>
      <c r="H1692">
        <v>1</v>
      </c>
      <c r="I1692">
        <v>13</v>
      </c>
      <c r="J1692">
        <v>0</v>
      </c>
      <c r="K1692">
        <v>4</v>
      </c>
      <c r="L1692">
        <v>21</v>
      </c>
      <c r="M1692" s="12">
        <v>98.068350668647838</v>
      </c>
      <c r="N1692" s="12">
        <v>1.9316493313521546</v>
      </c>
      <c r="O1692" s="9">
        <v>0</v>
      </c>
      <c r="P1692" s="9">
        <v>4.9529470034670627E-4</v>
      </c>
      <c r="Q1692" s="9">
        <v>6.4388311045071814E-3</v>
      </c>
      <c r="R1692" s="9">
        <v>0</v>
      </c>
      <c r="S1692" s="9">
        <v>1.9811788013868251E-3</v>
      </c>
      <c r="T1692" s="9">
        <v>1.0401188707280832E-2</v>
      </c>
    </row>
    <row r="1693" spans="1:20" x14ac:dyDescent="0.25">
      <c r="A1693">
        <v>31075</v>
      </c>
      <c r="B1693" t="s">
        <v>2947</v>
      </c>
      <c r="D1693" t="s">
        <v>1049</v>
      </c>
      <c r="E1693">
        <v>682</v>
      </c>
      <c r="F1693">
        <v>669</v>
      </c>
      <c r="G1693">
        <v>6</v>
      </c>
      <c r="H1693">
        <v>0</v>
      </c>
      <c r="I1693">
        <v>0</v>
      </c>
      <c r="J1693">
        <v>0</v>
      </c>
      <c r="K1693">
        <v>0</v>
      </c>
      <c r="L1693">
        <v>7</v>
      </c>
      <c r="M1693" s="12">
        <v>98.093841642228739</v>
      </c>
      <c r="N1693" s="12">
        <v>1.9061583577712611</v>
      </c>
      <c r="O1693" s="9">
        <v>8.7976539589442824E-3</v>
      </c>
      <c r="P1693" s="9">
        <v>0</v>
      </c>
      <c r="Q1693" s="9">
        <v>0</v>
      </c>
      <c r="R1693" s="9">
        <v>0</v>
      </c>
      <c r="S1693" s="9">
        <v>0</v>
      </c>
      <c r="T1693" s="9">
        <v>1.0263929618768328E-2</v>
      </c>
    </row>
    <row r="1694" spans="1:20" x14ac:dyDescent="0.25">
      <c r="A1694">
        <v>31077</v>
      </c>
      <c r="B1694" t="s">
        <v>2948</v>
      </c>
      <c r="D1694" t="s">
        <v>1049</v>
      </c>
      <c r="E1694">
        <v>2436</v>
      </c>
      <c r="F1694">
        <v>2383</v>
      </c>
      <c r="G1694">
        <v>15</v>
      </c>
      <c r="H1694">
        <v>0</v>
      </c>
      <c r="I1694">
        <v>10</v>
      </c>
      <c r="J1694">
        <v>0</v>
      </c>
      <c r="K1694">
        <v>12</v>
      </c>
      <c r="L1694">
        <v>16</v>
      </c>
      <c r="M1694" s="12">
        <v>97.82430213464697</v>
      </c>
      <c r="N1694" s="12">
        <v>2.1756978653530377</v>
      </c>
      <c r="O1694" s="9">
        <v>6.1576354679802959E-3</v>
      </c>
      <c r="P1694" s="9">
        <v>0</v>
      </c>
      <c r="Q1694" s="9">
        <v>4.1050903119868639E-3</v>
      </c>
      <c r="R1694" s="9">
        <v>0</v>
      </c>
      <c r="S1694" s="9">
        <v>4.9261083743842365E-3</v>
      </c>
      <c r="T1694" s="9">
        <v>6.5681444991789817E-3</v>
      </c>
    </row>
    <row r="1695" spans="1:20" x14ac:dyDescent="0.25">
      <c r="A1695">
        <v>31079</v>
      </c>
      <c r="B1695" t="s">
        <v>2949</v>
      </c>
      <c r="D1695" t="s">
        <v>1049</v>
      </c>
      <c r="E1695">
        <v>61233</v>
      </c>
      <c r="F1695">
        <v>54618</v>
      </c>
      <c r="G1695">
        <v>1379</v>
      </c>
      <c r="H1695">
        <v>360</v>
      </c>
      <c r="I1695">
        <v>768</v>
      </c>
      <c r="J1695">
        <v>163</v>
      </c>
      <c r="K1695">
        <v>3162</v>
      </c>
      <c r="L1695">
        <v>783</v>
      </c>
      <c r="M1695" s="12">
        <v>89.197001616775268</v>
      </c>
      <c r="N1695" s="12">
        <v>10.802998383224732</v>
      </c>
      <c r="O1695" s="9">
        <v>2.2520536312119283E-2</v>
      </c>
      <c r="P1695" s="9">
        <v>5.8791827935916908E-3</v>
      </c>
      <c r="Q1695" s="9">
        <v>1.254225662632894E-2</v>
      </c>
      <c r="R1695" s="9">
        <v>2.6619633204317933E-3</v>
      </c>
      <c r="S1695" s="9">
        <v>5.1638822203713686E-2</v>
      </c>
      <c r="T1695" s="9">
        <v>1.2787222576061928E-2</v>
      </c>
    </row>
    <row r="1696" spans="1:20" x14ac:dyDescent="0.25">
      <c r="A1696">
        <v>31081</v>
      </c>
      <c r="B1696" t="s">
        <v>2950</v>
      </c>
      <c r="D1696" t="s">
        <v>1049</v>
      </c>
      <c r="E1696">
        <v>9149</v>
      </c>
      <c r="F1696">
        <v>8775</v>
      </c>
      <c r="G1696">
        <v>66</v>
      </c>
      <c r="H1696">
        <v>63</v>
      </c>
      <c r="I1696">
        <v>6</v>
      </c>
      <c r="J1696">
        <v>0</v>
      </c>
      <c r="K1696">
        <v>152</v>
      </c>
      <c r="L1696">
        <v>87</v>
      </c>
      <c r="M1696" s="12">
        <v>95.912121543338074</v>
      </c>
      <c r="N1696" s="12">
        <v>4.0878784566619304</v>
      </c>
      <c r="O1696" s="9">
        <v>7.2139031588151709E-3</v>
      </c>
      <c r="P1696" s="9">
        <v>6.8859984697781174E-3</v>
      </c>
      <c r="Q1696" s="9">
        <v>6.5580937807410645E-4</v>
      </c>
      <c r="R1696" s="9">
        <v>0</v>
      </c>
      <c r="S1696" s="9">
        <v>1.6613837577877363E-2</v>
      </c>
      <c r="T1696" s="9">
        <v>9.5092359820745445E-3</v>
      </c>
    </row>
    <row r="1697" spans="1:20" x14ac:dyDescent="0.25">
      <c r="A1697">
        <v>31083</v>
      </c>
      <c r="B1697" t="s">
        <v>2951</v>
      </c>
      <c r="D1697" t="s">
        <v>1049</v>
      </c>
      <c r="E1697">
        <v>3469</v>
      </c>
      <c r="F1697">
        <v>3340</v>
      </c>
      <c r="G1697">
        <v>32</v>
      </c>
      <c r="H1697">
        <v>18</v>
      </c>
      <c r="I1697">
        <v>11</v>
      </c>
      <c r="J1697">
        <v>1</v>
      </c>
      <c r="K1697">
        <v>30</v>
      </c>
      <c r="L1697">
        <v>37</v>
      </c>
      <c r="M1697" s="12">
        <v>96.281349091957338</v>
      </c>
      <c r="N1697" s="12">
        <v>3.7186509080426635</v>
      </c>
      <c r="O1697" s="9">
        <v>9.2245603920438173E-3</v>
      </c>
      <c r="P1697" s="9">
        <v>5.1888152205246466E-3</v>
      </c>
      <c r="Q1697" s="9">
        <v>3.1709426347650621E-3</v>
      </c>
      <c r="R1697" s="9">
        <v>2.8826751225136929E-4</v>
      </c>
      <c r="S1697" s="9">
        <v>8.6480253675410776E-3</v>
      </c>
      <c r="T1697" s="9">
        <v>1.0665897953300663E-2</v>
      </c>
    </row>
    <row r="1698" spans="1:20" x14ac:dyDescent="0.25">
      <c r="A1698">
        <v>31085</v>
      </c>
      <c r="B1698" t="s">
        <v>2952</v>
      </c>
      <c r="D1698" t="s">
        <v>1049</v>
      </c>
      <c r="E1698">
        <v>957</v>
      </c>
      <c r="F1698">
        <v>950</v>
      </c>
      <c r="G1698">
        <v>0</v>
      </c>
      <c r="H1698">
        <v>0</v>
      </c>
      <c r="I1698">
        <v>0</v>
      </c>
      <c r="J1698">
        <v>0</v>
      </c>
      <c r="K1698">
        <v>3</v>
      </c>
      <c r="L1698">
        <v>4</v>
      </c>
      <c r="M1698" s="12">
        <v>99.268547544409614</v>
      </c>
      <c r="N1698" s="12">
        <v>0.73145245559038663</v>
      </c>
      <c r="O1698" s="9">
        <v>0</v>
      </c>
      <c r="P1698" s="9">
        <v>0</v>
      </c>
      <c r="Q1698" s="9">
        <v>0</v>
      </c>
      <c r="R1698" s="9">
        <v>0</v>
      </c>
      <c r="S1698" s="9">
        <v>3.134796238244514E-3</v>
      </c>
      <c r="T1698" s="9">
        <v>4.1797283176593526E-3</v>
      </c>
    </row>
    <row r="1699" spans="1:20" x14ac:dyDescent="0.25">
      <c r="A1699">
        <v>31087</v>
      </c>
      <c r="B1699" t="s">
        <v>2953</v>
      </c>
      <c r="D1699" t="s">
        <v>1049</v>
      </c>
      <c r="E1699">
        <v>2860</v>
      </c>
      <c r="F1699">
        <v>2846</v>
      </c>
      <c r="G1699">
        <v>3</v>
      </c>
      <c r="H1699">
        <v>1</v>
      </c>
      <c r="I1699">
        <v>0</v>
      </c>
      <c r="J1699">
        <v>0</v>
      </c>
      <c r="K1699">
        <v>1</v>
      </c>
      <c r="L1699">
        <v>9</v>
      </c>
      <c r="M1699" s="12">
        <v>99.510489510489506</v>
      </c>
      <c r="N1699" s="12">
        <v>0.48951048951048953</v>
      </c>
      <c r="O1699" s="9">
        <v>1.048951048951049E-3</v>
      </c>
      <c r="P1699" s="9">
        <v>3.4965034965034965E-4</v>
      </c>
      <c r="Q1699" s="9">
        <v>0</v>
      </c>
      <c r="R1699" s="9">
        <v>0</v>
      </c>
      <c r="S1699" s="9">
        <v>3.4965034965034965E-4</v>
      </c>
      <c r="T1699" s="9">
        <v>3.1468531468531471E-3</v>
      </c>
    </row>
    <row r="1700" spans="1:20" x14ac:dyDescent="0.25">
      <c r="A1700">
        <v>31089</v>
      </c>
      <c r="B1700" t="s">
        <v>2954</v>
      </c>
      <c r="D1700" t="s">
        <v>1049</v>
      </c>
      <c r="E1700">
        <v>10293</v>
      </c>
      <c r="F1700">
        <v>10015</v>
      </c>
      <c r="G1700">
        <v>15</v>
      </c>
      <c r="H1700">
        <v>81</v>
      </c>
      <c r="I1700">
        <v>48</v>
      </c>
      <c r="J1700">
        <v>3</v>
      </c>
      <c r="K1700">
        <v>55</v>
      </c>
      <c r="L1700">
        <v>76</v>
      </c>
      <c r="M1700" s="12">
        <v>97.299135334693474</v>
      </c>
      <c r="N1700" s="12">
        <v>2.7008646653065189</v>
      </c>
      <c r="O1700" s="9">
        <v>1.457301078402798E-3</v>
      </c>
      <c r="P1700" s="9">
        <v>7.8694258233751088E-3</v>
      </c>
      <c r="Q1700" s="9">
        <v>4.663363450888954E-3</v>
      </c>
      <c r="R1700" s="9">
        <v>2.9146021568055963E-4</v>
      </c>
      <c r="S1700" s="9">
        <v>5.3434372874769263E-3</v>
      </c>
      <c r="T1700" s="9">
        <v>7.3836587972408432E-3</v>
      </c>
    </row>
    <row r="1701" spans="1:20" x14ac:dyDescent="0.25">
      <c r="A1701">
        <v>31091</v>
      </c>
      <c r="B1701" t="s">
        <v>2955</v>
      </c>
      <c r="D1701" t="s">
        <v>1049</v>
      </c>
      <c r="E1701">
        <v>684</v>
      </c>
      <c r="F1701">
        <v>676</v>
      </c>
      <c r="G1701">
        <v>6</v>
      </c>
      <c r="H1701">
        <v>0</v>
      </c>
      <c r="I1701">
        <v>0</v>
      </c>
      <c r="J1701">
        <v>0</v>
      </c>
      <c r="K1701">
        <v>2</v>
      </c>
      <c r="L1701">
        <v>0</v>
      </c>
      <c r="M1701" s="12">
        <v>98.830409356725141</v>
      </c>
      <c r="N1701" s="12">
        <v>1.1695906432748537</v>
      </c>
      <c r="O1701" s="9">
        <v>8.771929824561403E-3</v>
      </c>
      <c r="P1701" s="9">
        <v>0</v>
      </c>
      <c r="Q1701" s="9">
        <v>0</v>
      </c>
      <c r="R1701" s="9">
        <v>0</v>
      </c>
      <c r="S1701" s="9">
        <v>2.9239766081871343E-3</v>
      </c>
      <c r="T1701" s="9">
        <v>0</v>
      </c>
    </row>
    <row r="1702" spans="1:20" x14ac:dyDescent="0.25">
      <c r="A1702">
        <v>31093</v>
      </c>
      <c r="B1702" t="s">
        <v>2956</v>
      </c>
      <c r="D1702" t="s">
        <v>1049</v>
      </c>
      <c r="E1702">
        <v>6385</v>
      </c>
      <c r="F1702">
        <v>6176</v>
      </c>
      <c r="G1702">
        <v>3</v>
      </c>
      <c r="H1702">
        <v>2</v>
      </c>
      <c r="I1702">
        <v>3</v>
      </c>
      <c r="J1702">
        <v>6</v>
      </c>
      <c r="K1702">
        <v>90</v>
      </c>
      <c r="L1702">
        <v>105</v>
      </c>
      <c r="M1702" s="12">
        <v>96.726703210649958</v>
      </c>
      <c r="N1702" s="12">
        <v>3.2732967893500393</v>
      </c>
      <c r="O1702" s="9">
        <v>4.6985121378230227E-4</v>
      </c>
      <c r="P1702" s="9">
        <v>3.1323414252153485E-4</v>
      </c>
      <c r="Q1702" s="9">
        <v>4.6985121378230227E-4</v>
      </c>
      <c r="R1702" s="9">
        <v>9.3970242756460454E-4</v>
      </c>
      <c r="S1702" s="9">
        <v>1.4095536413469069E-2</v>
      </c>
      <c r="T1702" s="9">
        <v>1.644479248238058E-2</v>
      </c>
    </row>
    <row r="1703" spans="1:20" x14ac:dyDescent="0.25">
      <c r="A1703">
        <v>31095</v>
      </c>
      <c r="B1703" t="s">
        <v>2957</v>
      </c>
      <c r="D1703" t="s">
        <v>1049</v>
      </c>
      <c r="E1703">
        <v>7276</v>
      </c>
      <c r="F1703">
        <v>7040</v>
      </c>
      <c r="G1703">
        <v>1</v>
      </c>
      <c r="H1703">
        <v>72</v>
      </c>
      <c r="I1703">
        <v>10</v>
      </c>
      <c r="J1703">
        <v>0</v>
      </c>
      <c r="K1703">
        <v>8</v>
      </c>
      <c r="L1703">
        <v>145</v>
      </c>
      <c r="M1703" s="12">
        <v>96.756459593183067</v>
      </c>
      <c r="N1703" s="12">
        <v>3.2435404068169325</v>
      </c>
      <c r="O1703" s="9">
        <v>1.3743815283122595E-4</v>
      </c>
      <c r="P1703" s="9">
        <v>9.8955470038482683E-3</v>
      </c>
      <c r="Q1703" s="9">
        <v>1.3743815283122594E-3</v>
      </c>
      <c r="R1703" s="9">
        <v>0</v>
      </c>
      <c r="S1703" s="9">
        <v>1.0995052226498076E-3</v>
      </c>
      <c r="T1703" s="9">
        <v>1.9928532160527763E-2</v>
      </c>
    </row>
    <row r="1704" spans="1:20" x14ac:dyDescent="0.25">
      <c r="A1704">
        <v>31097</v>
      </c>
      <c r="B1704" t="s">
        <v>2958</v>
      </c>
      <c r="D1704" t="s">
        <v>1049</v>
      </c>
      <c r="E1704">
        <v>5200</v>
      </c>
      <c r="F1704">
        <v>4476</v>
      </c>
      <c r="G1704">
        <v>361</v>
      </c>
      <c r="H1704">
        <v>66</v>
      </c>
      <c r="I1704">
        <v>45</v>
      </c>
      <c r="J1704">
        <v>0</v>
      </c>
      <c r="K1704">
        <v>207</v>
      </c>
      <c r="L1704">
        <v>45</v>
      </c>
      <c r="M1704" s="12">
        <v>86.076923076923066</v>
      </c>
      <c r="N1704" s="12">
        <v>13.923076923076923</v>
      </c>
      <c r="O1704" s="9">
        <v>6.9423076923076921E-2</v>
      </c>
      <c r="P1704" s="9">
        <v>1.2692307692307692E-2</v>
      </c>
      <c r="Q1704" s="9">
        <v>8.6538461538461543E-3</v>
      </c>
      <c r="R1704" s="9">
        <v>0</v>
      </c>
      <c r="S1704" s="9">
        <v>3.9807692307692308E-2</v>
      </c>
      <c r="T1704" s="9">
        <v>8.6538461538461543E-3</v>
      </c>
    </row>
    <row r="1705" spans="1:20" x14ac:dyDescent="0.25">
      <c r="A1705">
        <v>31099</v>
      </c>
      <c r="B1705" t="s">
        <v>2959</v>
      </c>
      <c r="D1705" t="s">
        <v>1049</v>
      </c>
      <c r="E1705">
        <v>6547</v>
      </c>
      <c r="F1705">
        <v>6401</v>
      </c>
      <c r="G1705">
        <v>8</v>
      </c>
      <c r="H1705">
        <v>17</v>
      </c>
      <c r="I1705">
        <v>16</v>
      </c>
      <c r="J1705">
        <v>0</v>
      </c>
      <c r="K1705">
        <v>33</v>
      </c>
      <c r="L1705">
        <v>72</v>
      </c>
      <c r="M1705" s="12">
        <v>97.769970979074387</v>
      </c>
      <c r="N1705" s="12">
        <v>2.2300290209256146</v>
      </c>
      <c r="O1705" s="9">
        <v>1.2219337100962272E-3</v>
      </c>
      <c r="P1705" s="9">
        <v>2.5966091339544831E-3</v>
      </c>
      <c r="Q1705" s="9">
        <v>2.4438674201924544E-3</v>
      </c>
      <c r="R1705" s="9">
        <v>0</v>
      </c>
      <c r="S1705" s="9">
        <v>5.0404765541469379E-3</v>
      </c>
      <c r="T1705" s="9">
        <v>1.0997403390866045E-2</v>
      </c>
    </row>
    <row r="1706" spans="1:20" x14ac:dyDescent="0.25">
      <c r="A1706">
        <v>31101</v>
      </c>
      <c r="B1706" t="s">
        <v>2960</v>
      </c>
      <c r="D1706" t="s">
        <v>1049</v>
      </c>
      <c r="E1706">
        <v>8129</v>
      </c>
      <c r="F1706">
        <v>7846</v>
      </c>
      <c r="G1706">
        <v>57</v>
      </c>
      <c r="H1706">
        <v>57</v>
      </c>
      <c r="I1706">
        <v>89</v>
      </c>
      <c r="J1706">
        <v>23</v>
      </c>
      <c r="K1706">
        <v>27</v>
      </c>
      <c r="L1706">
        <v>30</v>
      </c>
      <c r="M1706" s="12">
        <v>96.518636978718163</v>
      </c>
      <c r="N1706" s="12">
        <v>3.4813630212818305</v>
      </c>
      <c r="O1706" s="9">
        <v>7.0119325870340752E-3</v>
      </c>
      <c r="P1706" s="9">
        <v>7.0119325870340752E-3</v>
      </c>
      <c r="Q1706" s="9">
        <v>1.094845614466724E-2</v>
      </c>
      <c r="R1706" s="9">
        <v>2.8293763070488375E-3</v>
      </c>
      <c r="S1706" s="9">
        <v>3.3214417517529833E-3</v>
      </c>
      <c r="T1706" s="9">
        <v>3.6904908352810924E-3</v>
      </c>
    </row>
    <row r="1707" spans="1:20" x14ac:dyDescent="0.25">
      <c r="A1707">
        <v>31103</v>
      </c>
      <c r="B1707" t="s">
        <v>2961</v>
      </c>
      <c r="D1707" t="s">
        <v>1049</v>
      </c>
      <c r="E1707">
        <v>720</v>
      </c>
      <c r="F1707">
        <v>704</v>
      </c>
      <c r="G1707">
        <v>1</v>
      </c>
      <c r="H1707">
        <v>0</v>
      </c>
      <c r="I1707">
        <v>1</v>
      </c>
      <c r="J1707">
        <v>0</v>
      </c>
      <c r="K1707">
        <v>4</v>
      </c>
      <c r="L1707">
        <v>10</v>
      </c>
      <c r="M1707" s="12">
        <v>97.777777777777771</v>
      </c>
      <c r="N1707" s="12">
        <v>2.2222222222222223</v>
      </c>
      <c r="O1707" s="9">
        <v>1.3888888888888889E-3</v>
      </c>
      <c r="P1707" s="9">
        <v>0</v>
      </c>
      <c r="Q1707" s="9">
        <v>1.3888888888888889E-3</v>
      </c>
      <c r="R1707" s="9">
        <v>0</v>
      </c>
      <c r="S1707" s="9">
        <v>5.5555555555555558E-3</v>
      </c>
      <c r="T1707" s="9">
        <v>1.3888888888888888E-2</v>
      </c>
    </row>
    <row r="1708" spans="1:20" x14ac:dyDescent="0.25">
      <c r="A1708">
        <v>31105</v>
      </c>
      <c r="B1708" t="s">
        <v>2962</v>
      </c>
      <c r="D1708" t="s">
        <v>1049</v>
      </c>
      <c r="E1708">
        <v>3688</v>
      </c>
      <c r="F1708">
        <v>3488</v>
      </c>
      <c r="G1708">
        <v>5</v>
      </c>
      <c r="H1708">
        <v>36</v>
      </c>
      <c r="I1708">
        <v>29</v>
      </c>
      <c r="J1708">
        <v>0</v>
      </c>
      <c r="K1708">
        <v>37</v>
      </c>
      <c r="L1708">
        <v>93</v>
      </c>
      <c r="M1708" s="12">
        <v>94.577006507592188</v>
      </c>
      <c r="N1708" s="12">
        <v>5.4229934924078096</v>
      </c>
      <c r="O1708" s="9">
        <v>1.3557483731019523E-3</v>
      </c>
      <c r="P1708" s="9">
        <v>9.7613882863340565E-3</v>
      </c>
      <c r="Q1708" s="9">
        <v>7.863340563991324E-3</v>
      </c>
      <c r="R1708" s="9">
        <v>0</v>
      </c>
      <c r="S1708" s="9">
        <v>1.0032537960954447E-2</v>
      </c>
      <c r="T1708" s="9">
        <v>2.5216919739696312E-2</v>
      </c>
    </row>
    <row r="1709" spans="1:20" x14ac:dyDescent="0.25">
      <c r="A1709">
        <v>31107</v>
      </c>
      <c r="B1709" t="s">
        <v>2963</v>
      </c>
      <c r="D1709" t="s">
        <v>1049</v>
      </c>
      <c r="E1709">
        <v>8496</v>
      </c>
      <c r="F1709">
        <v>7374</v>
      </c>
      <c r="G1709">
        <v>20</v>
      </c>
      <c r="H1709">
        <v>829</v>
      </c>
      <c r="I1709">
        <v>23</v>
      </c>
      <c r="J1709">
        <v>13</v>
      </c>
      <c r="K1709">
        <v>93</v>
      </c>
      <c r="L1709">
        <v>144</v>
      </c>
      <c r="M1709" s="12">
        <v>86.793785310734464</v>
      </c>
      <c r="N1709" s="12">
        <v>13.206214689265536</v>
      </c>
      <c r="O1709" s="9">
        <v>2.3540489642184556E-3</v>
      </c>
      <c r="P1709" s="9">
        <v>9.7575329566854996E-2</v>
      </c>
      <c r="Q1709" s="9">
        <v>2.7071563088512242E-3</v>
      </c>
      <c r="R1709" s="9">
        <v>1.5301318267419962E-3</v>
      </c>
      <c r="S1709" s="9">
        <v>1.0946327683615819E-2</v>
      </c>
      <c r="T1709" s="9">
        <v>1.6949152542372881E-2</v>
      </c>
    </row>
    <row r="1710" spans="1:20" x14ac:dyDescent="0.25">
      <c r="A1710">
        <v>31109</v>
      </c>
      <c r="B1710" t="s">
        <v>2964</v>
      </c>
      <c r="D1710" t="s">
        <v>1049</v>
      </c>
      <c r="E1710">
        <v>306357</v>
      </c>
      <c r="F1710">
        <v>265051</v>
      </c>
      <c r="G1710">
        <v>12419</v>
      </c>
      <c r="H1710">
        <v>1730</v>
      </c>
      <c r="I1710">
        <v>12981</v>
      </c>
      <c r="J1710">
        <v>198</v>
      </c>
      <c r="K1710">
        <v>4652</v>
      </c>
      <c r="L1710">
        <v>9326</v>
      </c>
      <c r="M1710" s="12">
        <v>86.517037312677687</v>
      </c>
      <c r="N1710" s="12">
        <v>13.482962687322306</v>
      </c>
      <c r="O1710" s="9">
        <v>4.0537673367998774E-2</v>
      </c>
      <c r="P1710" s="9">
        <v>5.6470065968788046E-3</v>
      </c>
      <c r="Q1710" s="9">
        <v>4.2372134470568652E-2</v>
      </c>
      <c r="R1710" s="9">
        <v>6.4630480126127358E-4</v>
      </c>
      <c r="S1710" s="9">
        <v>1.5184898663976994E-2</v>
      </c>
      <c r="T1710" s="9">
        <v>3.0441608972538576E-2</v>
      </c>
    </row>
    <row r="1711" spans="1:20" x14ac:dyDescent="0.25">
      <c r="A1711">
        <v>31111</v>
      </c>
      <c r="B1711" t="s">
        <v>2965</v>
      </c>
      <c r="D1711" t="s">
        <v>1049</v>
      </c>
      <c r="E1711">
        <v>35569</v>
      </c>
      <c r="F1711">
        <v>33965</v>
      </c>
      <c r="G1711">
        <v>410</v>
      </c>
      <c r="H1711">
        <v>87</v>
      </c>
      <c r="I1711">
        <v>218</v>
      </c>
      <c r="J1711">
        <v>12</v>
      </c>
      <c r="K1711">
        <v>218</v>
      </c>
      <c r="L1711">
        <v>659</v>
      </c>
      <c r="M1711" s="12">
        <v>95.490455171638217</v>
      </c>
      <c r="N1711" s="12">
        <v>4.5095448283617756</v>
      </c>
      <c r="O1711" s="9">
        <v>1.1526891394191571E-2</v>
      </c>
      <c r="P1711" s="9">
        <v>2.4459501251089433E-3</v>
      </c>
      <c r="Q1711" s="9">
        <v>6.1289324973994213E-3</v>
      </c>
      <c r="R1711" s="9">
        <v>3.3737243104950941E-4</v>
      </c>
      <c r="S1711" s="9">
        <v>6.1289324973994213E-3</v>
      </c>
      <c r="T1711" s="9">
        <v>1.852736933846889E-2</v>
      </c>
    </row>
    <row r="1712" spans="1:20" x14ac:dyDescent="0.25">
      <c r="A1712">
        <v>31113</v>
      </c>
      <c r="B1712" t="s">
        <v>2966</v>
      </c>
      <c r="D1712" t="s">
        <v>1049</v>
      </c>
      <c r="E1712">
        <v>919</v>
      </c>
      <c r="F1712">
        <v>880</v>
      </c>
      <c r="G1712">
        <v>6</v>
      </c>
      <c r="H1712">
        <v>2</v>
      </c>
      <c r="I1712">
        <v>0</v>
      </c>
      <c r="J1712">
        <v>0</v>
      </c>
      <c r="K1712">
        <v>10</v>
      </c>
      <c r="L1712">
        <v>21</v>
      </c>
      <c r="M1712" s="12">
        <v>95.756256800870503</v>
      </c>
      <c r="N1712" s="12">
        <v>4.2437431991294883</v>
      </c>
      <c r="O1712" s="9">
        <v>6.5288356909684441E-3</v>
      </c>
      <c r="P1712" s="9">
        <v>2.176278563656148E-3</v>
      </c>
      <c r="Q1712" s="9">
        <v>0</v>
      </c>
      <c r="R1712" s="9">
        <v>0</v>
      </c>
      <c r="S1712" s="9">
        <v>1.088139281828074E-2</v>
      </c>
      <c r="T1712" s="9">
        <v>2.2850924918389554E-2</v>
      </c>
    </row>
    <row r="1713" spans="1:20" x14ac:dyDescent="0.25">
      <c r="A1713">
        <v>31115</v>
      </c>
      <c r="B1713" t="s">
        <v>2967</v>
      </c>
      <c r="D1713" t="s">
        <v>1049</v>
      </c>
      <c r="E1713">
        <v>537</v>
      </c>
      <c r="F1713">
        <v>535</v>
      </c>
      <c r="G1713">
        <v>0</v>
      </c>
      <c r="H1713">
        <v>2</v>
      </c>
      <c r="I1713">
        <v>0</v>
      </c>
      <c r="J1713">
        <v>0</v>
      </c>
      <c r="K1713">
        <v>0</v>
      </c>
      <c r="L1713">
        <v>0</v>
      </c>
      <c r="M1713" s="12">
        <v>99.627560521415276</v>
      </c>
      <c r="N1713" s="12">
        <v>0.37243947858472998</v>
      </c>
      <c r="O1713" s="9">
        <v>0</v>
      </c>
      <c r="P1713" s="9">
        <v>3.7243947858472998E-3</v>
      </c>
      <c r="Q1713" s="9">
        <v>0</v>
      </c>
      <c r="R1713" s="9">
        <v>0</v>
      </c>
      <c r="S1713" s="9">
        <v>0</v>
      </c>
      <c r="T1713" s="9">
        <v>0</v>
      </c>
    </row>
    <row r="1714" spans="1:20" x14ac:dyDescent="0.25">
      <c r="A1714">
        <v>31117</v>
      </c>
      <c r="B1714" t="s">
        <v>2968</v>
      </c>
      <c r="D1714" t="s">
        <v>1049</v>
      </c>
      <c r="E1714">
        <v>432</v>
      </c>
      <c r="F1714">
        <v>422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10</v>
      </c>
      <c r="M1714" s="12">
        <v>97.68518518518519</v>
      </c>
      <c r="N1714" s="12">
        <v>2.3148148148148149</v>
      </c>
      <c r="O1714" s="9">
        <v>0</v>
      </c>
      <c r="P1714" s="9">
        <v>0</v>
      </c>
      <c r="Q1714" s="9">
        <v>0</v>
      </c>
      <c r="R1714" s="9">
        <v>0</v>
      </c>
      <c r="S1714" s="9">
        <v>0</v>
      </c>
      <c r="T1714" s="9">
        <v>2.3148148148148147E-2</v>
      </c>
    </row>
    <row r="1715" spans="1:20" x14ac:dyDescent="0.25">
      <c r="A1715">
        <v>31119</v>
      </c>
      <c r="B1715" t="s">
        <v>2969</v>
      </c>
      <c r="D1715" t="s">
        <v>1049</v>
      </c>
      <c r="E1715">
        <v>35062</v>
      </c>
      <c r="F1715">
        <v>32121</v>
      </c>
      <c r="G1715">
        <v>519</v>
      </c>
      <c r="H1715">
        <v>533</v>
      </c>
      <c r="I1715">
        <v>385</v>
      </c>
      <c r="J1715">
        <v>0</v>
      </c>
      <c r="K1715">
        <v>977</v>
      </c>
      <c r="L1715">
        <v>527</v>
      </c>
      <c r="M1715" s="12">
        <v>91.612001597170718</v>
      </c>
      <c r="N1715" s="12">
        <v>8.3879984028292736</v>
      </c>
      <c r="O1715" s="9">
        <v>1.4802350122639895E-2</v>
      </c>
      <c r="P1715" s="9">
        <v>1.520164280417546E-2</v>
      </c>
      <c r="Q1715" s="9">
        <v>1.0980548742228053E-2</v>
      </c>
      <c r="R1715" s="9">
        <v>0</v>
      </c>
      <c r="S1715" s="9">
        <v>2.7864924990017682E-2</v>
      </c>
      <c r="T1715" s="9">
        <v>1.5030517369231647E-2</v>
      </c>
    </row>
    <row r="1716" spans="1:20" x14ac:dyDescent="0.25">
      <c r="A1716">
        <v>31121</v>
      </c>
      <c r="B1716" t="s">
        <v>2970</v>
      </c>
      <c r="D1716" t="s">
        <v>1049</v>
      </c>
      <c r="E1716">
        <v>7829</v>
      </c>
      <c r="F1716">
        <v>7477</v>
      </c>
      <c r="G1716">
        <v>47</v>
      </c>
      <c r="H1716">
        <v>13</v>
      </c>
      <c r="I1716">
        <v>8</v>
      </c>
      <c r="J1716">
        <v>0</v>
      </c>
      <c r="K1716">
        <v>103</v>
      </c>
      <c r="L1716">
        <v>181</v>
      </c>
      <c r="M1716" s="12">
        <v>95.503895772129269</v>
      </c>
      <c r="N1716" s="12">
        <v>4.4961042278707373</v>
      </c>
      <c r="O1716" s="9">
        <v>6.0033209860774041E-3</v>
      </c>
      <c r="P1716" s="9">
        <v>1.6604930387022609E-3</v>
      </c>
      <c r="Q1716" s="9">
        <v>1.0218418699706221E-3</v>
      </c>
      <c r="R1716" s="9">
        <v>0</v>
      </c>
      <c r="S1716" s="9">
        <v>1.315621407587176E-2</v>
      </c>
      <c r="T1716" s="9">
        <v>2.3119172308085325E-2</v>
      </c>
    </row>
    <row r="1717" spans="1:20" x14ac:dyDescent="0.25">
      <c r="A1717">
        <v>31123</v>
      </c>
      <c r="B1717" t="s">
        <v>2971</v>
      </c>
      <c r="D1717" t="s">
        <v>1049</v>
      </c>
      <c r="E1717">
        <v>4903</v>
      </c>
      <c r="F1717">
        <v>4679</v>
      </c>
      <c r="G1717">
        <v>41</v>
      </c>
      <c r="H1717">
        <v>25</v>
      </c>
      <c r="I1717">
        <v>3</v>
      </c>
      <c r="J1717">
        <v>0</v>
      </c>
      <c r="K1717">
        <v>55</v>
      </c>
      <c r="L1717">
        <v>100</v>
      </c>
      <c r="M1717" s="12">
        <v>95.431368549867429</v>
      </c>
      <c r="N1717" s="12">
        <v>4.568631450132572</v>
      </c>
      <c r="O1717" s="9">
        <v>8.362227207831939E-3</v>
      </c>
      <c r="P1717" s="9">
        <v>5.0989190291658168E-3</v>
      </c>
      <c r="Q1717" s="9">
        <v>6.1187028349989807E-4</v>
      </c>
      <c r="R1717" s="9">
        <v>0</v>
      </c>
      <c r="S1717" s="9">
        <v>1.1217621864164798E-2</v>
      </c>
      <c r="T1717" s="9">
        <v>2.0395676116663267E-2</v>
      </c>
    </row>
    <row r="1718" spans="1:20" x14ac:dyDescent="0.25">
      <c r="A1718">
        <v>31125</v>
      </c>
      <c r="B1718" t="s">
        <v>2972</v>
      </c>
      <c r="D1718" t="s">
        <v>1049</v>
      </c>
      <c r="E1718">
        <v>3569</v>
      </c>
      <c r="F1718">
        <v>3541</v>
      </c>
      <c r="G1718">
        <v>3</v>
      </c>
      <c r="H1718">
        <v>17</v>
      </c>
      <c r="I1718">
        <v>2</v>
      </c>
      <c r="J1718">
        <v>3</v>
      </c>
      <c r="K1718">
        <v>3</v>
      </c>
      <c r="L1718">
        <v>0</v>
      </c>
      <c r="M1718" s="12">
        <v>99.215466517231718</v>
      </c>
      <c r="N1718" s="12">
        <v>0.78453348276828239</v>
      </c>
      <c r="O1718" s="9">
        <v>8.4057158868030256E-4</v>
      </c>
      <c r="P1718" s="9">
        <v>4.7632390025217144E-3</v>
      </c>
      <c r="Q1718" s="9">
        <v>5.6038105912020178E-4</v>
      </c>
      <c r="R1718" s="9">
        <v>8.4057158868030256E-4</v>
      </c>
      <c r="S1718" s="9">
        <v>8.4057158868030256E-4</v>
      </c>
      <c r="T1718" s="9">
        <v>0</v>
      </c>
    </row>
    <row r="1719" spans="1:20" x14ac:dyDescent="0.25">
      <c r="A1719">
        <v>31127</v>
      </c>
      <c r="B1719" t="s">
        <v>2973</v>
      </c>
      <c r="D1719" t="s">
        <v>1049</v>
      </c>
      <c r="E1719">
        <v>7041</v>
      </c>
      <c r="F1719">
        <v>6785</v>
      </c>
      <c r="G1719">
        <v>100</v>
      </c>
      <c r="H1719">
        <v>43</v>
      </c>
      <c r="I1719">
        <v>50</v>
      </c>
      <c r="J1719">
        <v>1</v>
      </c>
      <c r="K1719">
        <v>11</v>
      </c>
      <c r="L1719">
        <v>51</v>
      </c>
      <c r="M1719" s="12">
        <v>96.36415281920182</v>
      </c>
      <c r="N1719" s="12">
        <v>3.6358471807981823</v>
      </c>
      <c r="O1719" s="9">
        <v>1.4202528049992899E-2</v>
      </c>
      <c r="P1719" s="9">
        <v>6.1070870614969462E-3</v>
      </c>
      <c r="Q1719" s="9">
        <v>7.1012640249964497E-3</v>
      </c>
      <c r="R1719" s="9">
        <v>1.42025280499929E-4</v>
      </c>
      <c r="S1719" s="9">
        <v>1.5622780854992189E-3</v>
      </c>
      <c r="T1719" s="9">
        <v>7.2432893054963782E-3</v>
      </c>
    </row>
    <row r="1720" spans="1:20" x14ac:dyDescent="0.25">
      <c r="A1720">
        <v>31129</v>
      </c>
      <c r="B1720" t="s">
        <v>2974</v>
      </c>
      <c r="D1720" t="s">
        <v>1049</v>
      </c>
      <c r="E1720">
        <v>4318</v>
      </c>
      <c r="F1720">
        <v>4227</v>
      </c>
      <c r="G1720">
        <v>11</v>
      </c>
      <c r="H1720">
        <v>4</v>
      </c>
      <c r="I1720">
        <v>51</v>
      </c>
      <c r="J1720">
        <v>0</v>
      </c>
      <c r="K1720">
        <v>7</v>
      </c>
      <c r="L1720">
        <v>18</v>
      </c>
      <c r="M1720" s="12">
        <v>97.892542843909212</v>
      </c>
      <c r="N1720" s="12">
        <v>2.1074571560907827</v>
      </c>
      <c r="O1720" s="9">
        <v>2.5474756831866605E-3</v>
      </c>
      <c r="P1720" s="9">
        <v>9.2635479388605835E-4</v>
      </c>
      <c r="Q1720" s="9">
        <v>1.1811023622047244E-2</v>
      </c>
      <c r="R1720" s="9">
        <v>0</v>
      </c>
      <c r="S1720" s="9">
        <v>1.6211208893006021E-3</v>
      </c>
      <c r="T1720" s="9">
        <v>4.1685965724872626E-3</v>
      </c>
    </row>
    <row r="1721" spans="1:20" x14ac:dyDescent="0.25">
      <c r="A1721">
        <v>31131</v>
      </c>
      <c r="B1721" t="s">
        <v>2975</v>
      </c>
      <c r="D1721" t="s">
        <v>1049</v>
      </c>
      <c r="E1721">
        <v>15875</v>
      </c>
      <c r="F1721">
        <v>15134</v>
      </c>
      <c r="G1721">
        <v>35</v>
      </c>
      <c r="H1721">
        <v>81</v>
      </c>
      <c r="I1721">
        <v>82</v>
      </c>
      <c r="J1721">
        <v>0</v>
      </c>
      <c r="K1721">
        <v>207</v>
      </c>
      <c r="L1721">
        <v>336</v>
      </c>
      <c r="M1721" s="12">
        <v>95.332283464566927</v>
      </c>
      <c r="N1721" s="12">
        <v>4.6677165354330707</v>
      </c>
      <c r="O1721" s="9">
        <v>2.204724409448819E-3</v>
      </c>
      <c r="P1721" s="9">
        <v>5.1023622047244093E-3</v>
      </c>
      <c r="Q1721" s="9">
        <v>5.1653543307086614E-3</v>
      </c>
      <c r="R1721" s="9">
        <v>0</v>
      </c>
      <c r="S1721" s="9">
        <v>1.3039370078740158E-2</v>
      </c>
      <c r="T1721" s="9">
        <v>2.1165354330708663E-2</v>
      </c>
    </row>
    <row r="1722" spans="1:20" x14ac:dyDescent="0.25">
      <c r="A1722">
        <v>31133</v>
      </c>
      <c r="B1722" t="s">
        <v>2976</v>
      </c>
      <c r="D1722" t="s">
        <v>1049</v>
      </c>
      <c r="E1722">
        <v>2704</v>
      </c>
      <c r="F1722">
        <v>2614</v>
      </c>
      <c r="G1722">
        <v>0</v>
      </c>
      <c r="H1722">
        <v>6</v>
      </c>
      <c r="I1722">
        <v>0</v>
      </c>
      <c r="J1722">
        <v>0</v>
      </c>
      <c r="K1722">
        <v>0</v>
      </c>
      <c r="L1722">
        <v>84</v>
      </c>
      <c r="M1722" s="12">
        <v>96.671597633136102</v>
      </c>
      <c r="N1722" s="12">
        <v>3.3284023668639056</v>
      </c>
      <c r="O1722" s="9">
        <v>0</v>
      </c>
      <c r="P1722" s="9">
        <v>2.2189349112426036E-3</v>
      </c>
      <c r="Q1722" s="9">
        <v>0</v>
      </c>
      <c r="R1722" s="9">
        <v>0</v>
      </c>
      <c r="S1722" s="9">
        <v>0</v>
      </c>
      <c r="T1722" s="9">
        <v>3.1065088757396449E-2</v>
      </c>
    </row>
    <row r="1723" spans="1:20" x14ac:dyDescent="0.25">
      <c r="A1723">
        <v>31135</v>
      </c>
      <c r="B1723" t="s">
        <v>2977</v>
      </c>
      <c r="D1723" t="s">
        <v>1049</v>
      </c>
      <c r="E1723">
        <v>2904</v>
      </c>
      <c r="F1723">
        <v>2877</v>
      </c>
      <c r="G1723">
        <v>4</v>
      </c>
      <c r="H1723">
        <v>2</v>
      </c>
      <c r="I1723">
        <v>0</v>
      </c>
      <c r="J1723">
        <v>0</v>
      </c>
      <c r="K1723">
        <v>4</v>
      </c>
      <c r="L1723">
        <v>17</v>
      </c>
      <c r="M1723" s="12">
        <v>99.070247933884289</v>
      </c>
      <c r="N1723" s="12">
        <v>0.92975206611570249</v>
      </c>
      <c r="O1723" s="9">
        <v>1.3774104683195593E-3</v>
      </c>
      <c r="P1723" s="9">
        <v>6.8870523415977963E-4</v>
      </c>
      <c r="Q1723" s="9">
        <v>0</v>
      </c>
      <c r="R1723" s="9">
        <v>0</v>
      </c>
      <c r="S1723" s="9">
        <v>1.3774104683195593E-3</v>
      </c>
      <c r="T1723" s="9">
        <v>5.8539944903581269E-3</v>
      </c>
    </row>
    <row r="1724" spans="1:20" x14ac:dyDescent="0.25">
      <c r="A1724">
        <v>31137</v>
      </c>
      <c r="B1724" t="s">
        <v>2978</v>
      </c>
      <c r="D1724" t="s">
        <v>1049</v>
      </c>
      <c r="E1724">
        <v>9163</v>
      </c>
      <c r="F1724">
        <v>8882</v>
      </c>
      <c r="G1724">
        <v>13</v>
      </c>
      <c r="H1724">
        <v>22</v>
      </c>
      <c r="I1724">
        <v>15</v>
      </c>
      <c r="J1724">
        <v>0</v>
      </c>
      <c r="K1724">
        <v>63</v>
      </c>
      <c r="L1724">
        <v>168</v>
      </c>
      <c r="M1724" s="12">
        <v>96.933318782058279</v>
      </c>
      <c r="N1724" s="12">
        <v>3.0666812179417224</v>
      </c>
      <c r="O1724" s="9">
        <v>1.4187493179089819E-3</v>
      </c>
      <c r="P1724" s="9">
        <v>2.4009603841536613E-3</v>
      </c>
      <c r="Q1724" s="9">
        <v>1.6370184437411329E-3</v>
      </c>
      <c r="R1724" s="9">
        <v>0</v>
      </c>
      <c r="S1724" s="9">
        <v>6.8754774637127579E-3</v>
      </c>
      <c r="T1724" s="9">
        <v>1.8334606569900689E-2</v>
      </c>
    </row>
    <row r="1725" spans="1:20" x14ac:dyDescent="0.25">
      <c r="A1725">
        <v>31139</v>
      </c>
      <c r="B1725" t="s">
        <v>2979</v>
      </c>
      <c r="D1725" t="s">
        <v>1049</v>
      </c>
      <c r="E1725">
        <v>7175</v>
      </c>
      <c r="F1725">
        <v>7002</v>
      </c>
      <c r="G1725">
        <v>25</v>
      </c>
      <c r="H1725">
        <v>10</v>
      </c>
      <c r="I1725">
        <v>26</v>
      </c>
      <c r="J1725">
        <v>6</v>
      </c>
      <c r="K1725">
        <v>10</v>
      </c>
      <c r="L1725">
        <v>96</v>
      </c>
      <c r="M1725" s="12">
        <v>97.58885017421602</v>
      </c>
      <c r="N1725" s="12">
        <v>2.4111498257839719</v>
      </c>
      <c r="O1725" s="9">
        <v>3.4843205574912892E-3</v>
      </c>
      <c r="P1725" s="9">
        <v>1.3937282229965157E-3</v>
      </c>
      <c r="Q1725" s="9">
        <v>3.6236933797909408E-3</v>
      </c>
      <c r="R1725" s="9">
        <v>8.3623693379790941E-4</v>
      </c>
      <c r="S1725" s="9">
        <v>1.3937282229965157E-3</v>
      </c>
      <c r="T1725" s="9">
        <v>1.3379790940766551E-2</v>
      </c>
    </row>
    <row r="1726" spans="1:20" x14ac:dyDescent="0.25">
      <c r="A1726">
        <v>31141</v>
      </c>
      <c r="B1726" t="s">
        <v>2980</v>
      </c>
      <c r="D1726" t="s">
        <v>1049</v>
      </c>
      <c r="E1726">
        <v>32875</v>
      </c>
      <c r="F1726">
        <v>31395</v>
      </c>
      <c r="G1726">
        <v>144</v>
      </c>
      <c r="H1726">
        <v>107</v>
      </c>
      <c r="I1726">
        <v>205</v>
      </c>
      <c r="J1726">
        <v>4</v>
      </c>
      <c r="K1726">
        <v>655</v>
      </c>
      <c r="L1726">
        <v>365</v>
      </c>
      <c r="M1726" s="12">
        <v>95.49809885931559</v>
      </c>
      <c r="N1726" s="12">
        <v>4.5019011406844101</v>
      </c>
      <c r="O1726" s="9">
        <v>4.3802281368821297E-3</v>
      </c>
      <c r="P1726" s="9">
        <v>3.2547528517110264E-3</v>
      </c>
      <c r="Q1726" s="9">
        <v>6.2357414448669206E-3</v>
      </c>
      <c r="R1726" s="9">
        <v>1.2167300380228136E-4</v>
      </c>
      <c r="S1726" s="9">
        <v>1.9923954372623575E-2</v>
      </c>
      <c r="T1726" s="9">
        <v>1.1102661596958175E-2</v>
      </c>
    </row>
    <row r="1727" spans="1:20" x14ac:dyDescent="0.25">
      <c r="A1727">
        <v>31143</v>
      </c>
      <c r="B1727" t="s">
        <v>2981</v>
      </c>
      <c r="D1727" t="s">
        <v>1049</v>
      </c>
      <c r="E1727">
        <v>5244</v>
      </c>
      <c r="F1727">
        <v>5095</v>
      </c>
      <c r="G1727">
        <v>7</v>
      </c>
      <c r="H1727">
        <v>26</v>
      </c>
      <c r="I1727">
        <v>3</v>
      </c>
      <c r="J1727">
        <v>0</v>
      </c>
      <c r="K1727">
        <v>40</v>
      </c>
      <c r="L1727">
        <v>73</v>
      </c>
      <c r="M1727" s="12">
        <v>97.158657513348587</v>
      </c>
      <c r="N1727" s="12">
        <v>2.8413424866514112</v>
      </c>
      <c r="O1727" s="9">
        <v>1.3348588863463006E-3</v>
      </c>
      <c r="P1727" s="9">
        <v>4.9580472921434016E-3</v>
      </c>
      <c r="Q1727" s="9">
        <v>5.7208237986270023E-4</v>
      </c>
      <c r="R1727" s="9">
        <v>0</v>
      </c>
      <c r="S1727" s="9">
        <v>7.6277650648360028E-3</v>
      </c>
      <c r="T1727" s="9">
        <v>1.3920671243325706E-2</v>
      </c>
    </row>
    <row r="1728" spans="1:20" x14ac:dyDescent="0.25">
      <c r="A1728">
        <v>31145</v>
      </c>
      <c r="B1728" t="s">
        <v>2982</v>
      </c>
      <c r="D1728" t="s">
        <v>1049</v>
      </c>
      <c r="E1728">
        <v>10870</v>
      </c>
      <c r="F1728">
        <v>10551</v>
      </c>
      <c r="G1728">
        <v>125</v>
      </c>
      <c r="H1728">
        <v>0</v>
      </c>
      <c r="I1728">
        <v>31</v>
      </c>
      <c r="J1728">
        <v>0</v>
      </c>
      <c r="K1728">
        <v>13</v>
      </c>
      <c r="L1728">
        <v>150</v>
      </c>
      <c r="M1728" s="12">
        <v>97.065317387304503</v>
      </c>
      <c r="N1728" s="12">
        <v>2.9346826126954921</v>
      </c>
      <c r="O1728" s="9">
        <v>1.1499540018399264E-2</v>
      </c>
      <c r="P1728" s="9">
        <v>0</v>
      </c>
      <c r="Q1728" s="9">
        <v>2.8518859245630175E-3</v>
      </c>
      <c r="R1728" s="9">
        <v>0</v>
      </c>
      <c r="S1728" s="9">
        <v>1.1959521619135235E-3</v>
      </c>
      <c r="T1728" s="9">
        <v>1.3799448022079117E-2</v>
      </c>
    </row>
    <row r="1729" spans="1:20" x14ac:dyDescent="0.25">
      <c r="A1729">
        <v>31147</v>
      </c>
      <c r="B1729" t="s">
        <v>2983</v>
      </c>
      <c r="D1729" t="s">
        <v>1049</v>
      </c>
      <c r="E1729">
        <v>8045</v>
      </c>
      <c r="F1729">
        <v>7505</v>
      </c>
      <c r="G1729">
        <v>17</v>
      </c>
      <c r="H1729">
        <v>220</v>
      </c>
      <c r="I1729">
        <v>14</v>
      </c>
      <c r="J1729">
        <v>0</v>
      </c>
      <c r="K1729">
        <v>14</v>
      </c>
      <c r="L1729">
        <v>275</v>
      </c>
      <c r="M1729" s="12">
        <v>93.287756370416403</v>
      </c>
      <c r="N1729" s="12">
        <v>6.7122436295835914</v>
      </c>
      <c r="O1729" s="9">
        <v>2.113113735239279E-3</v>
      </c>
      <c r="P1729" s="9">
        <v>2.7346177750155375E-2</v>
      </c>
      <c r="Q1729" s="9">
        <v>1.7402113113735239E-3</v>
      </c>
      <c r="R1729" s="9">
        <v>0</v>
      </c>
      <c r="S1729" s="9">
        <v>1.7402113113735239E-3</v>
      </c>
      <c r="T1729" s="9">
        <v>3.418272218769422E-2</v>
      </c>
    </row>
    <row r="1730" spans="1:20" x14ac:dyDescent="0.25">
      <c r="A1730">
        <v>31149</v>
      </c>
      <c r="B1730" t="s">
        <v>2984</v>
      </c>
      <c r="D1730" t="s">
        <v>1049</v>
      </c>
      <c r="E1730">
        <v>1381</v>
      </c>
      <c r="F1730">
        <v>1353</v>
      </c>
      <c r="G1730">
        <v>4</v>
      </c>
      <c r="H1730">
        <v>0</v>
      </c>
      <c r="I1730">
        <v>0</v>
      </c>
      <c r="J1730">
        <v>0</v>
      </c>
      <c r="K1730">
        <v>8</v>
      </c>
      <c r="L1730">
        <v>16</v>
      </c>
      <c r="M1730" s="12">
        <v>97.972483707458366</v>
      </c>
      <c r="N1730" s="12">
        <v>2.0275162925416366</v>
      </c>
      <c r="O1730" s="9">
        <v>2.8964518464880519E-3</v>
      </c>
      <c r="P1730" s="9">
        <v>0</v>
      </c>
      <c r="Q1730" s="9">
        <v>0</v>
      </c>
      <c r="R1730" s="9">
        <v>0</v>
      </c>
      <c r="S1730" s="9">
        <v>5.7929036929761039E-3</v>
      </c>
      <c r="T1730" s="9">
        <v>1.1585807385952208E-2</v>
      </c>
    </row>
    <row r="1731" spans="1:20" x14ac:dyDescent="0.25">
      <c r="A1731">
        <v>31151</v>
      </c>
      <c r="B1731" t="s">
        <v>2985</v>
      </c>
      <c r="D1731" t="s">
        <v>1049</v>
      </c>
      <c r="E1731">
        <v>14325</v>
      </c>
      <c r="F1731">
        <v>12966</v>
      </c>
      <c r="G1731">
        <v>105</v>
      </c>
      <c r="H1731">
        <v>55</v>
      </c>
      <c r="I1731">
        <v>411</v>
      </c>
      <c r="J1731">
        <v>19</v>
      </c>
      <c r="K1731">
        <v>518</v>
      </c>
      <c r="L1731">
        <v>251</v>
      </c>
      <c r="M1731" s="12">
        <v>90.513089005235599</v>
      </c>
      <c r="N1731" s="12">
        <v>9.4869109947643988</v>
      </c>
      <c r="O1731" s="9">
        <v>7.3298429319371729E-3</v>
      </c>
      <c r="P1731" s="9">
        <v>3.8394415357766143E-3</v>
      </c>
      <c r="Q1731" s="9">
        <v>2.8691099476439792E-2</v>
      </c>
      <c r="R1731" s="9">
        <v>1.3263525305410122E-3</v>
      </c>
      <c r="S1731" s="9">
        <v>3.6160558464223384E-2</v>
      </c>
      <c r="T1731" s="9">
        <v>1.7521815008726002E-2</v>
      </c>
    </row>
    <row r="1732" spans="1:20" x14ac:dyDescent="0.25">
      <c r="A1732">
        <v>31153</v>
      </c>
      <c r="B1732" t="s">
        <v>2986</v>
      </c>
      <c r="D1732" t="s">
        <v>1049</v>
      </c>
      <c r="E1732">
        <v>175188</v>
      </c>
      <c r="F1732">
        <v>155145</v>
      </c>
      <c r="G1732">
        <v>6752</v>
      </c>
      <c r="H1732">
        <v>655</v>
      </c>
      <c r="I1732">
        <v>4382</v>
      </c>
      <c r="J1732">
        <v>172</v>
      </c>
      <c r="K1732">
        <v>2479</v>
      </c>
      <c r="L1732">
        <v>5603</v>
      </c>
      <c r="M1732" s="12">
        <v>88.559147886841558</v>
      </c>
      <c r="N1732" s="12">
        <v>11.440852113158435</v>
      </c>
      <c r="O1732" s="9">
        <v>3.8541452610909424E-2</v>
      </c>
      <c r="P1732" s="9">
        <v>3.738840559855698E-3</v>
      </c>
      <c r="Q1732" s="9">
        <v>2.5013128753110944E-2</v>
      </c>
      <c r="R1732" s="9">
        <v>9.8180240655752673E-4</v>
      </c>
      <c r="S1732" s="9">
        <v>1.4150512592186679E-2</v>
      </c>
      <c r="T1732" s="9">
        <v>3.1982784208964082E-2</v>
      </c>
    </row>
    <row r="1733" spans="1:20" x14ac:dyDescent="0.25">
      <c r="A1733">
        <v>31155</v>
      </c>
      <c r="B1733" t="s">
        <v>2987</v>
      </c>
      <c r="D1733" t="s">
        <v>1049</v>
      </c>
      <c r="E1733">
        <v>20953</v>
      </c>
      <c r="F1733">
        <v>20389</v>
      </c>
      <c r="G1733">
        <v>63</v>
      </c>
      <c r="H1733">
        <v>44</v>
      </c>
      <c r="I1733">
        <v>65</v>
      </c>
      <c r="J1733">
        <v>0</v>
      </c>
      <c r="K1733">
        <v>59</v>
      </c>
      <c r="L1733">
        <v>333</v>
      </c>
      <c r="M1733" s="12">
        <v>97.308261346823841</v>
      </c>
      <c r="N1733" s="12">
        <v>2.6917386531761558</v>
      </c>
      <c r="O1733" s="9">
        <v>3.0067293466329403E-3</v>
      </c>
      <c r="P1733" s="9">
        <v>2.0999379563785615E-3</v>
      </c>
      <c r="Q1733" s="9">
        <v>3.1021810719228751E-3</v>
      </c>
      <c r="R1733" s="9">
        <v>0</v>
      </c>
      <c r="S1733" s="9">
        <v>2.8158258960530713E-3</v>
      </c>
      <c r="T1733" s="9">
        <v>1.5892712260774114E-2</v>
      </c>
    </row>
    <row r="1734" spans="1:20" x14ac:dyDescent="0.25">
      <c r="A1734">
        <v>31157</v>
      </c>
      <c r="B1734" t="s">
        <v>2988</v>
      </c>
      <c r="D1734" t="s">
        <v>1049</v>
      </c>
      <c r="E1734">
        <v>36509</v>
      </c>
      <c r="F1734">
        <v>33718</v>
      </c>
      <c r="G1734">
        <v>277</v>
      </c>
      <c r="H1734">
        <v>548</v>
      </c>
      <c r="I1734">
        <v>228</v>
      </c>
      <c r="J1734">
        <v>32</v>
      </c>
      <c r="K1734">
        <v>872</v>
      </c>
      <c r="L1734">
        <v>834</v>
      </c>
      <c r="M1734" s="12">
        <v>92.355309649675419</v>
      </c>
      <c r="N1734" s="12">
        <v>7.6446903503245771</v>
      </c>
      <c r="O1734" s="9">
        <v>7.5871702867786025E-3</v>
      </c>
      <c r="P1734" s="9">
        <v>1.500999753485442E-2</v>
      </c>
      <c r="Q1734" s="9">
        <v>6.2450354707058531E-3</v>
      </c>
      <c r="R1734" s="9">
        <v>8.7649620641485661E-4</v>
      </c>
      <c r="S1734" s="9">
        <v>2.3884521624804842E-2</v>
      </c>
      <c r="T1734" s="9">
        <v>2.2843682379687199E-2</v>
      </c>
    </row>
    <row r="1735" spans="1:20" x14ac:dyDescent="0.25">
      <c r="A1735">
        <v>31159</v>
      </c>
      <c r="B1735" t="s">
        <v>2989</v>
      </c>
      <c r="D1735" t="s">
        <v>1049</v>
      </c>
      <c r="E1735">
        <v>17045</v>
      </c>
      <c r="F1735">
        <v>16457</v>
      </c>
      <c r="G1735">
        <v>86</v>
      </c>
      <c r="H1735">
        <v>22</v>
      </c>
      <c r="I1735">
        <v>105</v>
      </c>
      <c r="J1735">
        <v>0</v>
      </c>
      <c r="K1735">
        <v>128</v>
      </c>
      <c r="L1735">
        <v>247</v>
      </c>
      <c r="M1735" s="12">
        <v>96.550308008213548</v>
      </c>
      <c r="N1735" s="12">
        <v>3.4496919917864481</v>
      </c>
      <c r="O1735" s="9">
        <v>5.0454678791434435E-3</v>
      </c>
      <c r="P1735" s="9">
        <v>1.2907010853622763E-3</v>
      </c>
      <c r="Q1735" s="9">
        <v>6.1601642710472282E-3</v>
      </c>
      <c r="R1735" s="9">
        <v>0</v>
      </c>
      <c r="S1735" s="9">
        <v>7.5095335875623353E-3</v>
      </c>
      <c r="T1735" s="9">
        <v>1.4491053094749193E-2</v>
      </c>
    </row>
    <row r="1736" spans="1:20" x14ac:dyDescent="0.25">
      <c r="A1736">
        <v>31161</v>
      </c>
      <c r="B1736" t="s">
        <v>2990</v>
      </c>
      <c r="D1736" t="s">
        <v>1049</v>
      </c>
      <c r="E1736">
        <v>5241</v>
      </c>
      <c r="F1736">
        <v>4367</v>
      </c>
      <c r="G1736">
        <v>28</v>
      </c>
      <c r="H1736">
        <v>497</v>
      </c>
      <c r="I1736">
        <v>26</v>
      </c>
      <c r="J1736">
        <v>2</v>
      </c>
      <c r="K1736">
        <v>28</v>
      </c>
      <c r="L1736">
        <v>293</v>
      </c>
      <c r="M1736" s="12">
        <v>83.323793169242506</v>
      </c>
      <c r="N1736" s="12">
        <v>16.67620683075749</v>
      </c>
      <c r="O1736" s="9">
        <v>5.3424918908605229E-3</v>
      </c>
      <c r="P1736" s="9">
        <v>9.4829231062774286E-2</v>
      </c>
      <c r="Q1736" s="9">
        <v>4.9608853272276286E-3</v>
      </c>
      <c r="R1736" s="9">
        <v>3.8160656363289447E-4</v>
      </c>
      <c r="S1736" s="9">
        <v>5.3424918908605229E-3</v>
      </c>
      <c r="T1736" s="9">
        <v>5.5905361572219044E-2</v>
      </c>
    </row>
    <row r="1737" spans="1:20" x14ac:dyDescent="0.25">
      <c r="A1737">
        <v>31163</v>
      </c>
      <c r="B1737" t="s">
        <v>2991</v>
      </c>
      <c r="D1737" t="s">
        <v>1049</v>
      </c>
      <c r="E1737">
        <v>3048</v>
      </c>
      <c r="F1737">
        <v>2998</v>
      </c>
      <c r="G1737">
        <v>0</v>
      </c>
      <c r="H1737">
        <v>1</v>
      </c>
      <c r="I1737">
        <v>17</v>
      </c>
      <c r="J1737">
        <v>0</v>
      </c>
      <c r="K1737">
        <v>24</v>
      </c>
      <c r="L1737">
        <v>8</v>
      </c>
      <c r="M1737" s="12">
        <v>98.359580052493428</v>
      </c>
      <c r="N1737" s="12">
        <v>1.6404199475065617</v>
      </c>
      <c r="O1737" s="9">
        <v>0</v>
      </c>
      <c r="P1737" s="9">
        <v>3.2808398950131233E-4</v>
      </c>
      <c r="Q1737" s="9">
        <v>5.5774278215223096E-3</v>
      </c>
      <c r="R1737" s="9">
        <v>0</v>
      </c>
      <c r="S1737" s="9">
        <v>7.874015748031496E-3</v>
      </c>
      <c r="T1737" s="9">
        <v>2.6246719160104987E-3</v>
      </c>
    </row>
    <row r="1738" spans="1:20" x14ac:dyDescent="0.25">
      <c r="A1738">
        <v>31165</v>
      </c>
      <c r="B1738" t="s">
        <v>2992</v>
      </c>
      <c r="D1738" t="s">
        <v>1049</v>
      </c>
      <c r="E1738">
        <v>1256</v>
      </c>
      <c r="F1738">
        <v>1178</v>
      </c>
      <c r="G1738">
        <v>5</v>
      </c>
      <c r="H1738">
        <v>2</v>
      </c>
      <c r="I1738">
        <v>3</v>
      </c>
      <c r="J1738">
        <v>0</v>
      </c>
      <c r="K1738">
        <v>0</v>
      </c>
      <c r="L1738">
        <v>68</v>
      </c>
      <c r="M1738" s="12">
        <v>93.789808917197448</v>
      </c>
      <c r="N1738" s="12">
        <v>6.2101910828025479</v>
      </c>
      <c r="O1738" s="9">
        <v>3.9808917197452229E-3</v>
      </c>
      <c r="P1738" s="9">
        <v>1.5923566878980893E-3</v>
      </c>
      <c r="Q1738" s="9">
        <v>2.3885350318471337E-3</v>
      </c>
      <c r="R1738" s="9">
        <v>0</v>
      </c>
      <c r="S1738" s="9">
        <v>0</v>
      </c>
      <c r="T1738" s="9">
        <v>5.4140127388535034E-2</v>
      </c>
    </row>
    <row r="1739" spans="1:20" x14ac:dyDescent="0.25">
      <c r="A1739">
        <v>31167</v>
      </c>
      <c r="B1739" t="s">
        <v>2993</v>
      </c>
      <c r="D1739" t="s">
        <v>1049</v>
      </c>
      <c r="E1739">
        <v>6020</v>
      </c>
      <c r="F1739">
        <v>5853</v>
      </c>
      <c r="G1739">
        <v>77</v>
      </c>
      <c r="H1739">
        <v>0</v>
      </c>
      <c r="I1739">
        <v>16</v>
      </c>
      <c r="J1739">
        <v>0</v>
      </c>
      <c r="K1739">
        <v>17</v>
      </c>
      <c r="L1739">
        <v>57</v>
      </c>
      <c r="M1739" s="12">
        <v>97.225913621262464</v>
      </c>
      <c r="N1739" s="12">
        <v>2.7740863787375414</v>
      </c>
      <c r="O1739" s="9">
        <v>1.2790697674418604E-2</v>
      </c>
      <c r="P1739" s="9">
        <v>0</v>
      </c>
      <c r="Q1739" s="9">
        <v>2.6578073089700998E-3</v>
      </c>
      <c r="R1739" s="9">
        <v>0</v>
      </c>
      <c r="S1739" s="9">
        <v>2.8239202657807309E-3</v>
      </c>
      <c r="T1739" s="9">
        <v>9.4684385382059807E-3</v>
      </c>
    </row>
    <row r="1740" spans="1:20" x14ac:dyDescent="0.25">
      <c r="A1740">
        <v>31169</v>
      </c>
      <c r="B1740" t="s">
        <v>2994</v>
      </c>
      <c r="D1740" t="s">
        <v>1049</v>
      </c>
      <c r="E1740">
        <v>5133</v>
      </c>
      <c r="F1740">
        <v>5001</v>
      </c>
      <c r="G1740">
        <v>13</v>
      </c>
      <c r="H1740">
        <v>14</v>
      </c>
      <c r="I1740">
        <v>0</v>
      </c>
      <c r="J1740">
        <v>0</v>
      </c>
      <c r="K1740">
        <v>15</v>
      </c>
      <c r="L1740">
        <v>90</v>
      </c>
      <c r="M1740" s="12">
        <v>97.428404441846865</v>
      </c>
      <c r="N1740" s="12">
        <v>2.5715955581531271</v>
      </c>
      <c r="O1740" s="9">
        <v>2.5326319890902008E-3</v>
      </c>
      <c r="P1740" s="9">
        <v>2.7274498344048315E-3</v>
      </c>
      <c r="Q1740" s="9">
        <v>0</v>
      </c>
      <c r="R1740" s="9">
        <v>0</v>
      </c>
      <c r="S1740" s="9">
        <v>2.9222676797194622E-3</v>
      </c>
      <c r="T1740" s="9">
        <v>1.7533606078316773E-2</v>
      </c>
    </row>
    <row r="1741" spans="1:20" x14ac:dyDescent="0.25">
      <c r="A1741">
        <v>31171</v>
      </c>
      <c r="B1741" t="s">
        <v>2995</v>
      </c>
      <c r="D1741" t="s">
        <v>1049</v>
      </c>
      <c r="E1741">
        <v>643</v>
      </c>
      <c r="F1741">
        <v>628</v>
      </c>
      <c r="G1741">
        <v>0</v>
      </c>
      <c r="H1741">
        <v>2</v>
      </c>
      <c r="I1741">
        <v>0</v>
      </c>
      <c r="J1741">
        <v>0</v>
      </c>
      <c r="K1741">
        <v>2</v>
      </c>
      <c r="L1741">
        <v>11</v>
      </c>
      <c r="M1741" s="12">
        <v>97.667185069984455</v>
      </c>
      <c r="N1741" s="12">
        <v>2.3328149300155521</v>
      </c>
      <c r="O1741" s="9">
        <v>0</v>
      </c>
      <c r="P1741" s="9">
        <v>3.1104199066874028E-3</v>
      </c>
      <c r="Q1741" s="9">
        <v>0</v>
      </c>
      <c r="R1741" s="9">
        <v>0</v>
      </c>
      <c r="S1741" s="9">
        <v>3.1104199066874028E-3</v>
      </c>
      <c r="T1741" s="9">
        <v>1.7107309486780714E-2</v>
      </c>
    </row>
    <row r="1742" spans="1:20" x14ac:dyDescent="0.25">
      <c r="A1742">
        <v>31173</v>
      </c>
      <c r="B1742" t="s">
        <v>2996</v>
      </c>
      <c r="D1742" t="s">
        <v>1049</v>
      </c>
      <c r="E1742">
        <v>7055</v>
      </c>
      <c r="F1742">
        <v>2802</v>
      </c>
      <c r="G1742">
        <v>16</v>
      </c>
      <c r="H1742">
        <v>4014</v>
      </c>
      <c r="I1742">
        <v>50</v>
      </c>
      <c r="J1742">
        <v>0</v>
      </c>
      <c r="K1742">
        <v>26</v>
      </c>
      <c r="L1742">
        <v>147</v>
      </c>
      <c r="M1742" s="12">
        <v>39.716513111268604</v>
      </c>
      <c r="N1742" s="12">
        <v>60.283486888731396</v>
      </c>
      <c r="O1742" s="9">
        <v>2.2678951098511692E-3</v>
      </c>
      <c r="P1742" s="9">
        <v>0.5689581856839121</v>
      </c>
      <c r="Q1742" s="9">
        <v>7.0871722182849041E-3</v>
      </c>
      <c r="R1742" s="9">
        <v>0</v>
      </c>
      <c r="S1742" s="9">
        <v>3.6853295535081501E-3</v>
      </c>
      <c r="T1742" s="9">
        <v>2.083628632175762E-2</v>
      </c>
    </row>
    <row r="1743" spans="1:20" x14ac:dyDescent="0.25">
      <c r="A1743">
        <v>31175</v>
      </c>
      <c r="B1743" t="s">
        <v>2997</v>
      </c>
      <c r="D1743" t="s">
        <v>1049</v>
      </c>
      <c r="E1743">
        <v>4252</v>
      </c>
      <c r="F1743">
        <v>4186</v>
      </c>
      <c r="G1743">
        <v>17</v>
      </c>
      <c r="H1743">
        <v>9</v>
      </c>
      <c r="I1743">
        <v>0</v>
      </c>
      <c r="J1743">
        <v>0</v>
      </c>
      <c r="K1743">
        <v>2</v>
      </c>
      <c r="L1743">
        <v>38</v>
      </c>
      <c r="M1743" s="12">
        <v>98.447789275635003</v>
      </c>
      <c r="N1743" s="12">
        <v>1.5522107243650047</v>
      </c>
      <c r="O1743" s="9">
        <v>3.9981185324553152E-3</v>
      </c>
      <c r="P1743" s="9">
        <v>2.1166509877704608E-3</v>
      </c>
      <c r="Q1743" s="9">
        <v>0</v>
      </c>
      <c r="R1743" s="9">
        <v>0</v>
      </c>
      <c r="S1743" s="9">
        <v>4.7036688617121356E-4</v>
      </c>
      <c r="T1743" s="9">
        <v>8.9369708372530575E-3</v>
      </c>
    </row>
    <row r="1744" spans="1:20" x14ac:dyDescent="0.25">
      <c r="A1744">
        <v>31177</v>
      </c>
      <c r="B1744" t="s">
        <v>2998</v>
      </c>
      <c r="D1744" t="s">
        <v>1049</v>
      </c>
      <c r="E1744">
        <v>20414</v>
      </c>
      <c r="F1744">
        <v>19687</v>
      </c>
      <c r="G1744">
        <v>307</v>
      </c>
      <c r="H1744">
        <v>16</v>
      </c>
      <c r="I1744">
        <v>61</v>
      </c>
      <c r="J1744">
        <v>0</v>
      </c>
      <c r="K1744">
        <v>77</v>
      </c>
      <c r="L1744">
        <v>266</v>
      </c>
      <c r="M1744" s="12">
        <v>96.438718526501418</v>
      </c>
      <c r="N1744" s="12">
        <v>3.5612814734985796</v>
      </c>
      <c r="O1744" s="9">
        <v>1.5038698932105419E-2</v>
      </c>
      <c r="P1744" s="9">
        <v>7.8377584010972865E-4</v>
      </c>
      <c r="Q1744" s="9">
        <v>2.9881453904183402E-3</v>
      </c>
      <c r="R1744" s="9">
        <v>0</v>
      </c>
      <c r="S1744" s="9">
        <v>3.771921230528069E-3</v>
      </c>
      <c r="T1744" s="9">
        <v>1.3030273341824238E-2</v>
      </c>
    </row>
    <row r="1745" spans="1:20" x14ac:dyDescent="0.25">
      <c r="A1745">
        <v>31179</v>
      </c>
      <c r="B1745" t="s">
        <v>2999</v>
      </c>
      <c r="D1745" t="s">
        <v>1049</v>
      </c>
      <c r="E1745">
        <v>9409</v>
      </c>
      <c r="F1745">
        <v>8947</v>
      </c>
      <c r="G1745">
        <v>196</v>
      </c>
      <c r="H1745">
        <v>48</v>
      </c>
      <c r="I1745">
        <v>45</v>
      </c>
      <c r="J1745">
        <v>0</v>
      </c>
      <c r="K1745">
        <v>67</v>
      </c>
      <c r="L1745">
        <v>106</v>
      </c>
      <c r="M1745" s="12">
        <v>95.089807630991601</v>
      </c>
      <c r="N1745" s="12">
        <v>4.9101923690083957</v>
      </c>
      <c r="O1745" s="9">
        <v>2.0831119141247741E-2</v>
      </c>
      <c r="P1745" s="9">
        <v>5.1014985652035284E-3</v>
      </c>
      <c r="Q1745" s="9">
        <v>4.7826549048783076E-3</v>
      </c>
      <c r="R1745" s="9">
        <v>0</v>
      </c>
      <c r="S1745" s="9">
        <v>7.1208417472632584E-3</v>
      </c>
      <c r="T1745" s="9">
        <v>1.1265809331491126E-2</v>
      </c>
    </row>
    <row r="1746" spans="1:20" x14ac:dyDescent="0.25">
      <c r="A1746">
        <v>31181</v>
      </c>
      <c r="B1746" t="s">
        <v>3000</v>
      </c>
      <c r="D1746" t="s">
        <v>1049</v>
      </c>
      <c r="E1746">
        <v>3597</v>
      </c>
      <c r="F1746">
        <v>3441</v>
      </c>
      <c r="G1746">
        <v>8</v>
      </c>
      <c r="H1746">
        <v>0</v>
      </c>
      <c r="I1746">
        <v>23</v>
      </c>
      <c r="J1746">
        <v>8</v>
      </c>
      <c r="K1746">
        <v>19</v>
      </c>
      <c r="L1746">
        <v>98</v>
      </c>
      <c r="M1746" s="12">
        <v>95.663052543786492</v>
      </c>
      <c r="N1746" s="12">
        <v>4.3369474562135117</v>
      </c>
      <c r="O1746" s="9">
        <v>2.2240756185710315E-3</v>
      </c>
      <c r="P1746" s="9">
        <v>0</v>
      </c>
      <c r="Q1746" s="9">
        <v>6.3942174033917156E-3</v>
      </c>
      <c r="R1746" s="9">
        <v>2.2240756185710315E-3</v>
      </c>
      <c r="S1746" s="9">
        <v>5.2821795941061997E-3</v>
      </c>
      <c r="T1746" s="9">
        <v>2.7244926327495134E-2</v>
      </c>
    </row>
    <row r="1747" spans="1:20" x14ac:dyDescent="0.25">
      <c r="A1747">
        <v>31183</v>
      </c>
      <c r="B1747" t="s">
        <v>3001</v>
      </c>
      <c r="D1747" t="s">
        <v>1049</v>
      </c>
      <c r="E1747">
        <v>846</v>
      </c>
      <c r="F1747">
        <v>837</v>
      </c>
      <c r="G1747">
        <v>0</v>
      </c>
      <c r="H1747">
        <v>0</v>
      </c>
      <c r="I1747">
        <v>1</v>
      </c>
      <c r="J1747">
        <v>0</v>
      </c>
      <c r="K1747">
        <v>6</v>
      </c>
      <c r="L1747">
        <v>2</v>
      </c>
      <c r="M1747" s="12">
        <v>98.936170212765958</v>
      </c>
      <c r="N1747" s="12">
        <v>1.0638297872340425</v>
      </c>
      <c r="O1747" s="9">
        <v>0</v>
      </c>
      <c r="P1747" s="9">
        <v>0</v>
      </c>
      <c r="Q1747" s="9">
        <v>1.1820330969267139E-3</v>
      </c>
      <c r="R1747" s="9">
        <v>0</v>
      </c>
      <c r="S1747" s="9">
        <v>7.0921985815602835E-3</v>
      </c>
      <c r="T1747" s="9">
        <v>2.3640661938534278E-3</v>
      </c>
    </row>
    <row r="1748" spans="1:20" x14ac:dyDescent="0.25">
      <c r="A1748">
        <v>31185</v>
      </c>
      <c r="B1748" t="s">
        <v>3002</v>
      </c>
      <c r="D1748" t="s">
        <v>1049</v>
      </c>
      <c r="E1748">
        <v>13832</v>
      </c>
      <c r="F1748">
        <v>13118</v>
      </c>
      <c r="G1748">
        <v>167</v>
      </c>
      <c r="H1748">
        <v>46</v>
      </c>
      <c r="I1748">
        <v>35</v>
      </c>
      <c r="J1748">
        <v>0</v>
      </c>
      <c r="K1748">
        <v>170</v>
      </c>
      <c r="L1748">
        <v>296</v>
      </c>
      <c r="M1748" s="12">
        <v>94.838056680161941</v>
      </c>
      <c r="N1748" s="12">
        <v>5.1619433198380564</v>
      </c>
      <c r="O1748" s="9">
        <v>1.2073452862926546E-2</v>
      </c>
      <c r="P1748" s="9">
        <v>3.3256217466743781E-3</v>
      </c>
      <c r="Q1748" s="9">
        <v>2.5303643724696357E-3</v>
      </c>
      <c r="R1748" s="9">
        <v>0</v>
      </c>
      <c r="S1748" s="9">
        <v>1.2290341237709659E-2</v>
      </c>
      <c r="T1748" s="9">
        <v>2.1399652978600348E-2</v>
      </c>
    </row>
    <row r="1749" spans="1:20" x14ac:dyDescent="0.25">
      <c r="A1749">
        <v>32001</v>
      </c>
      <c r="B1749" t="s">
        <v>3003</v>
      </c>
      <c r="D1749" t="s">
        <v>1049</v>
      </c>
      <c r="E1749">
        <v>24022</v>
      </c>
      <c r="F1749">
        <v>20327</v>
      </c>
      <c r="G1749">
        <v>606</v>
      </c>
      <c r="H1749">
        <v>1058</v>
      </c>
      <c r="I1749">
        <v>586</v>
      </c>
      <c r="J1749">
        <v>51</v>
      </c>
      <c r="K1749">
        <v>407</v>
      </c>
      <c r="L1749">
        <v>987</v>
      </c>
      <c r="M1749" s="12">
        <v>84.618266588960125</v>
      </c>
      <c r="N1749" s="12">
        <v>15.38173341103988</v>
      </c>
      <c r="O1749" s="9">
        <v>2.5226875364249439E-2</v>
      </c>
      <c r="P1749" s="9">
        <v>4.4042960619432185E-2</v>
      </c>
      <c r="Q1749" s="9">
        <v>2.4394305220214803E-2</v>
      </c>
      <c r="R1749" s="9">
        <v>2.123053867288319E-3</v>
      </c>
      <c r="S1749" s="9">
        <v>1.6942802431104822E-2</v>
      </c>
      <c r="T1749" s="9">
        <v>4.1087336608109232E-2</v>
      </c>
    </row>
    <row r="1750" spans="1:20" x14ac:dyDescent="0.25">
      <c r="A1750">
        <v>32003</v>
      </c>
      <c r="B1750" t="s">
        <v>3004</v>
      </c>
      <c r="D1750" t="s">
        <v>1049</v>
      </c>
      <c r="E1750">
        <v>2112436</v>
      </c>
      <c r="F1750">
        <v>1301043</v>
      </c>
      <c r="G1750">
        <v>237543</v>
      </c>
      <c r="H1750">
        <v>13399</v>
      </c>
      <c r="I1750">
        <v>203606</v>
      </c>
      <c r="J1750">
        <v>15583</v>
      </c>
      <c r="K1750">
        <v>235631</v>
      </c>
      <c r="L1750">
        <v>105631</v>
      </c>
      <c r="M1750" s="12">
        <v>61.589700232338394</v>
      </c>
      <c r="N1750" s="12">
        <v>38.410299767661598</v>
      </c>
      <c r="O1750" s="9">
        <v>0.11244979729563405</v>
      </c>
      <c r="P1750" s="9">
        <v>6.3429140575146422E-3</v>
      </c>
      <c r="Q1750" s="9">
        <v>9.6384458511405785E-2</v>
      </c>
      <c r="R1750" s="9">
        <v>7.3767915335659871E-3</v>
      </c>
      <c r="S1750" s="9">
        <v>0.11154468111696639</v>
      </c>
      <c r="T1750" s="9">
        <v>5.0004355161529151E-2</v>
      </c>
    </row>
    <row r="1751" spans="1:20" x14ac:dyDescent="0.25">
      <c r="A1751">
        <v>32005</v>
      </c>
      <c r="B1751" t="s">
        <v>3005</v>
      </c>
      <c r="D1751" t="s">
        <v>1049</v>
      </c>
      <c r="E1751">
        <v>47632</v>
      </c>
      <c r="F1751">
        <v>42035</v>
      </c>
      <c r="G1751">
        <v>288</v>
      </c>
      <c r="H1751">
        <v>961</v>
      </c>
      <c r="I1751">
        <v>708</v>
      </c>
      <c r="J1751">
        <v>145</v>
      </c>
      <c r="K1751">
        <v>1972</v>
      </c>
      <c r="L1751">
        <v>1523</v>
      </c>
      <c r="M1751" s="12">
        <v>88.249496137050727</v>
      </c>
      <c r="N1751" s="12">
        <v>11.750503862949278</v>
      </c>
      <c r="O1751" s="9">
        <v>6.0463553913335574E-3</v>
      </c>
      <c r="P1751" s="9">
        <v>2.01755122606651E-2</v>
      </c>
      <c r="Q1751" s="9">
        <v>1.4863957003694995E-2</v>
      </c>
      <c r="R1751" s="9">
        <v>3.0441719852200202E-3</v>
      </c>
      <c r="S1751" s="9">
        <v>4.1400738998992277E-2</v>
      </c>
      <c r="T1751" s="9">
        <v>3.1974302989586832E-2</v>
      </c>
    </row>
    <row r="1752" spans="1:20" x14ac:dyDescent="0.25">
      <c r="A1752">
        <v>32007</v>
      </c>
      <c r="B1752" t="s">
        <v>3006</v>
      </c>
      <c r="D1752" t="s">
        <v>1049</v>
      </c>
      <c r="E1752">
        <v>52377</v>
      </c>
      <c r="F1752">
        <v>45752</v>
      </c>
      <c r="G1752">
        <v>507</v>
      </c>
      <c r="H1752">
        <v>2922</v>
      </c>
      <c r="I1752">
        <v>523</v>
      </c>
      <c r="J1752">
        <v>121</v>
      </c>
      <c r="K1752">
        <v>1577</v>
      </c>
      <c r="L1752">
        <v>975</v>
      </c>
      <c r="M1752" s="12">
        <v>87.35131832674648</v>
      </c>
      <c r="N1752" s="12">
        <v>12.648681673253529</v>
      </c>
      <c r="O1752" s="9">
        <v>9.6798212956068497E-3</v>
      </c>
      <c r="P1752" s="9">
        <v>5.578784581018386E-2</v>
      </c>
      <c r="Q1752" s="9">
        <v>9.9852988907344828E-3</v>
      </c>
      <c r="R1752" s="9">
        <v>2.3101743131527198E-3</v>
      </c>
      <c r="S1752" s="9">
        <v>3.0108635469767265E-2</v>
      </c>
      <c r="T1752" s="9">
        <v>1.8615040953090096E-2</v>
      </c>
    </row>
    <row r="1753" spans="1:20" x14ac:dyDescent="0.25">
      <c r="A1753">
        <v>32009</v>
      </c>
      <c r="B1753" t="s">
        <v>3007</v>
      </c>
      <c r="D1753" t="s">
        <v>1049</v>
      </c>
      <c r="E1753">
        <v>1102</v>
      </c>
      <c r="F1753">
        <v>991</v>
      </c>
      <c r="G1753">
        <v>8</v>
      </c>
      <c r="H1753">
        <v>26</v>
      </c>
      <c r="I1753">
        <v>0</v>
      </c>
      <c r="J1753">
        <v>0</v>
      </c>
      <c r="K1753">
        <v>68</v>
      </c>
      <c r="L1753">
        <v>9</v>
      </c>
      <c r="M1753" s="12">
        <v>89.927404718693282</v>
      </c>
      <c r="N1753" s="12">
        <v>10.072595281306715</v>
      </c>
      <c r="O1753" s="9">
        <v>7.2595281306715061E-3</v>
      </c>
      <c r="P1753" s="9">
        <v>2.3593466424682397E-2</v>
      </c>
      <c r="Q1753" s="9">
        <v>0</v>
      </c>
      <c r="R1753" s="9">
        <v>0</v>
      </c>
      <c r="S1753" s="9">
        <v>6.1705989110707807E-2</v>
      </c>
      <c r="T1753" s="9">
        <v>8.1669691470054439E-3</v>
      </c>
    </row>
    <row r="1754" spans="1:20" x14ac:dyDescent="0.25">
      <c r="A1754">
        <v>32011</v>
      </c>
      <c r="B1754" t="s">
        <v>3008</v>
      </c>
      <c r="D1754" t="s">
        <v>1049</v>
      </c>
      <c r="E1754">
        <v>1728</v>
      </c>
      <c r="F1754">
        <v>1697</v>
      </c>
      <c r="G1754">
        <v>2</v>
      </c>
      <c r="H1754">
        <v>29</v>
      </c>
      <c r="I1754">
        <v>0</v>
      </c>
      <c r="J1754">
        <v>0</v>
      </c>
      <c r="K1754">
        <v>0</v>
      </c>
      <c r="L1754">
        <v>0</v>
      </c>
      <c r="M1754" s="12">
        <v>98.206018518518519</v>
      </c>
      <c r="N1754" s="12">
        <v>1.7939814814814814</v>
      </c>
      <c r="O1754" s="9">
        <v>1.1574074074074073E-3</v>
      </c>
      <c r="P1754" s="9">
        <v>1.6782407407407409E-2</v>
      </c>
      <c r="Q1754" s="9">
        <v>0</v>
      </c>
      <c r="R1754" s="9">
        <v>0</v>
      </c>
      <c r="S1754" s="9">
        <v>0</v>
      </c>
      <c r="T1754" s="9">
        <v>0</v>
      </c>
    </row>
    <row r="1755" spans="1:20" x14ac:dyDescent="0.25">
      <c r="A1755">
        <v>32013</v>
      </c>
      <c r="B1755" t="s">
        <v>3009</v>
      </c>
      <c r="D1755" t="s">
        <v>1049</v>
      </c>
      <c r="E1755">
        <v>17088</v>
      </c>
      <c r="F1755">
        <v>15063</v>
      </c>
      <c r="G1755">
        <v>110</v>
      </c>
      <c r="H1755">
        <v>800</v>
      </c>
      <c r="I1755">
        <v>43</v>
      </c>
      <c r="J1755">
        <v>3</v>
      </c>
      <c r="K1755">
        <v>623</v>
      </c>
      <c r="L1755">
        <v>446</v>
      </c>
      <c r="M1755" s="12">
        <v>88.149578651685388</v>
      </c>
      <c r="N1755" s="12">
        <v>11.850421348314606</v>
      </c>
      <c r="O1755" s="9">
        <v>6.4372659176029964E-3</v>
      </c>
      <c r="P1755" s="9">
        <v>4.6816479400749067E-2</v>
      </c>
      <c r="Q1755" s="9">
        <v>2.5163857677902622E-3</v>
      </c>
      <c r="R1755" s="9">
        <v>1.7556179775280898E-4</v>
      </c>
      <c r="S1755" s="9">
        <v>3.6458333333333336E-2</v>
      </c>
      <c r="T1755" s="9">
        <v>2.6100187265917604E-2</v>
      </c>
    </row>
    <row r="1756" spans="1:20" x14ac:dyDescent="0.25">
      <c r="A1756">
        <v>32015</v>
      </c>
      <c r="B1756" t="s">
        <v>3010</v>
      </c>
      <c r="D1756" t="s">
        <v>1049</v>
      </c>
      <c r="E1756">
        <v>5887</v>
      </c>
      <c r="F1756">
        <v>5250</v>
      </c>
      <c r="G1756">
        <v>3</v>
      </c>
      <c r="H1756">
        <v>422</v>
      </c>
      <c r="I1756">
        <v>3</v>
      </c>
      <c r="J1756">
        <v>29</v>
      </c>
      <c r="K1756">
        <v>120</v>
      </c>
      <c r="L1756">
        <v>60</v>
      </c>
      <c r="M1756" s="12">
        <v>89.179548156956002</v>
      </c>
      <c r="N1756" s="12">
        <v>10.820451843043994</v>
      </c>
      <c r="O1756" s="9">
        <v>5.0959741803974863E-4</v>
      </c>
      <c r="P1756" s="9">
        <v>7.168337013759131E-2</v>
      </c>
      <c r="Q1756" s="9">
        <v>5.0959741803974863E-4</v>
      </c>
      <c r="R1756" s="9">
        <v>4.9261083743842365E-3</v>
      </c>
      <c r="S1756" s="9">
        <v>2.0383896721589943E-2</v>
      </c>
      <c r="T1756" s="9">
        <v>1.0191948360794971E-2</v>
      </c>
    </row>
    <row r="1757" spans="1:20" x14ac:dyDescent="0.25">
      <c r="A1757">
        <v>32017</v>
      </c>
      <c r="B1757" t="s">
        <v>3011</v>
      </c>
      <c r="D1757" t="s">
        <v>1049</v>
      </c>
      <c r="E1757">
        <v>5203</v>
      </c>
      <c r="F1757">
        <v>4541</v>
      </c>
      <c r="G1757">
        <v>163</v>
      </c>
      <c r="H1757">
        <v>166</v>
      </c>
      <c r="I1757">
        <v>53</v>
      </c>
      <c r="J1757">
        <v>0</v>
      </c>
      <c r="K1757">
        <v>235</v>
      </c>
      <c r="L1757">
        <v>45</v>
      </c>
      <c r="M1757" s="12">
        <v>87.276571208917929</v>
      </c>
      <c r="N1757" s="12">
        <v>12.723428791082068</v>
      </c>
      <c r="O1757" s="9">
        <v>3.1328079953872767E-2</v>
      </c>
      <c r="P1757" s="9">
        <v>3.1904670382471648E-2</v>
      </c>
      <c r="Q1757" s="9">
        <v>1.0186430905246973E-2</v>
      </c>
      <c r="R1757" s="9">
        <v>0</v>
      </c>
      <c r="S1757" s="9">
        <v>4.5166250240246009E-2</v>
      </c>
      <c r="T1757" s="9">
        <v>8.6488564289832794E-3</v>
      </c>
    </row>
    <row r="1758" spans="1:20" x14ac:dyDescent="0.25">
      <c r="A1758">
        <v>32019</v>
      </c>
      <c r="B1758" t="s">
        <v>3012</v>
      </c>
      <c r="D1758" t="s">
        <v>1049</v>
      </c>
      <c r="E1758">
        <v>52303</v>
      </c>
      <c r="F1758">
        <v>44910</v>
      </c>
      <c r="G1758">
        <v>545</v>
      </c>
      <c r="H1758">
        <v>1248</v>
      </c>
      <c r="I1758">
        <v>571</v>
      </c>
      <c r="J1758">
        <v>109</v>
      </c>
      <c r="K1758">
        <v>2777</v>
      </c>
      <c r="L1758">
        <v>2143</v>
      </c>
      <c r="M1758" s="12">
        <v>85.865055541747125</v>
      </c>
      <c r="N1758" s="12">
        <v>14.134944458252875</v>
      </c>
      <c r="O1758" s="9">
        <v>1.0420052387052368E-2</v>
      </c>
      <c r="P1758" s="9">
        <v>2.386096399824102E-2</v>
      </c>
      <c r="Q1758" s="9">
        <v>1.0917155803682389E-2</v>
      </c>
      <c r="R1758" s="9">
        <v>2.0840104774104734E-3</v>
      </c>
      <c r="S1758" s="9">
        <v>5.3094468768521884E-2</v>
      </c>
      <c r="T1758" s="9">
        <v>4.0972793147620597E-2</v>
      </c>
    </row>
    <row r="1759" spans="1:20" x14ac:dyDescent="0.25">
      <c r="A1759">
        <v>32021</v>
      </c>
      <c r="B1759" t="s">
        <v>3013</v>
      </c>
      <c r="D1759" t="s">
        <v>1049</v>
      </c>
      <c r="E1759">
        <v>4471</v>
      </c>
      <c r="F1759">
        <v>2764</v>
      </c>
      <c r="G1759">
        <v>35</v>
      </c>
      <c r="H1759">
        <v>1179</v>
      </c>
      <c r="I1759">
        <v>206</v>
      </c>
      <c r="J1759">
        <v>0</v>
      </c>
      <c r="K1759">
        <v>90</v>
      </c>
      <c r="L1759">
        <v>197</v>
      </c>
      <c r="M1759" s="12">
        <v>61.820621784835609</v>
      </c>
      <c r="N1759" s="12">
        <v>38.179378215164391</v>
      </c>
      <c r="O1759" s="9">
        <v>7.8282263475732503E-3</v>
      </c>
      <c r="P1759" s="9">
        <v>0.26369939610825321</v>
      </c>
      <c r="Q1759" s="9">
        <v>4.6074703645716843E-2</v>
      </c>
      <c r="R1759" s="9">
        <v>0</v>
      </c>
      <c r="S1759" s="9">
        <v>2.0129724893759787E-2</v>
      </c>
      <c r="T1759" s="9">
        <v>4.4061731156340864E-2</v>
      </c>
    </row>
    <row r="1760" spans="1:20" x14ac:dyDescent="0.25">
      <c r="A1760">
        <v>32023</v>
      </c>
      <c r="B1760" t="s">
        <v>3014</v>
      </c>
      <c r="D1760" t="s">
        <v>1049</v>
      </c>
      <c r="E1760">
        <v>43296</v>
      </c>
      <c r="F1760">
        <v>35881</v>
      </c>
      <c r="G1760">
        <v>1340</v>
      </c>
      <c r="H1760">
        <v>737</v>
      </c>
      <c r="I1760">
        <v>733</v>
      </c>
      <c r="J1760">
        <v>164</v>
      </c>
      <c r="K1760">
        <v>3327</v>
      </c>
      <c r="L1760">
        <v>1114</v>
      </c>
      <c r="M1760" s="12">
        <v>82.873706577974872</v>
      </c>
      <c r="N1760" s="12">
        <v>17.126293422025128</v>
      </c>
      <c r="O1760" s="9">
        <v>3.0949741315594973E-2</v>
      </c>
      <c r="P1760" s="9">
        <v>1.7022357723577235E-2</v>
      </c>
      <c r="Q1760" s="9">
        <v>1.6929970436067997E-2</v>
      </c>
      <c r="R1760" s="9">
        <v>3.787878787878788E-3</v>
      </c>
      <c r="S1760" s="9">
        <v>7.6843126385809313E-2</v>
      </c>
      <c r="T1760" s="9">
        <v>2.5729859571322986E-2</v>
      </c>
    </row>
    <row r="1761" spans="1:20" x14ac:dyDescent="0.25">
      <c r="A1761">
        <v>32027</v>
      </c>
      <c r="B1761" t="s">
        <v>3015</v>
      </c>
      <c r="D1761" t="s">
        <v>1049</v>
      </c>
      <c r="E1761">
        <v>6661</v>
      </c>
      <c r="F1761">
        <v>5539</v>
      </c>
      <c r="G1761">
        <v>324</v>
      </c>
      <c r="H1761">
        <v>219</v>
      </c>
      <c r="I1761">
        <v>91</v>
      </c>
      <c r="J1761">
        <v>30</v>
      </c>
      <c r="K1761">
        <v>332</v>
      </c>
      <c r="L1761">
        <v>126</v>
      </c>
      <c r="M1761" s="12">
        <v>83.155682329980479</v>
      </c>
      <c r="N1761" s="12">
        <v>16.844317670019517</v>
      </c>
      <c r="O1761" s="9">
        <v>4.8641345143371865E-2</v>
      </c>
      <c r="P1761" s="9">
        <v>3.287794625431617E-2</v>
      </c>
      <c r="Q1761" s="9">
        <v>1.3661612370514938E-2</v>
      </c>
      <c r="R1761" s="9">
        <v>4.5038282540159139E-3</v>
      </c>
      <c r="S1761" s="9">
        <v>4.9842366011109446E-2</v>
      </c>
      <c r="T1761" s="9">
        <v>1.8916078666866835E-2</v>
      </c>
    </row>
    <row r="1762" spans="1:20" x14ac:dyDescent="0.25">
      <c r="A1762">
        <v>32029</v>
      </c>
      <c r="B1762" t="s">
        <v>3016</v>
      </c>
      <c r="D1762" t="s">
        <v>1049</v>
      </c>
      <c r="E1762">
        <v>3891</v>
      </c>
      <c r="F1762">
        <v>3619</v>
      </c>
      <c r="G1762">
        <v>28</v>
      </c>
      <c r="H1762">
        <v>53</v>
      </c>
      <c r="I1762">
        <v>73</v>
      </c>
      <c r="J1762">
        <v>0</v>
      </c>
      <c r="K1762">
        <v>17</v>
      </c>
      <c r="L1762">
        <v>101</v>
      </c>
      <c r="M1762" s="12">
        <v>93.009509123618599</v>
      </c>
      <c r="N1762" s="12">
        <v>6.9904908763813927</v>
      </c>
      <c r="O1762" s="9">
        <v>7.1960935492161402E-3</v>
      </c>
      <c r="P1762" s="9">
        <v>1.3621177075301978E-2</v>
      </c>
      <c r="Q1762" s="9">
        <v>1.8761243896170652E-2</v>
      </c>
      <c r="R1762" s="9">
        <v>0</v>
      </c>
      <c r="S1762" s="9">
        <v>4.3690567977383707E-3</v>
      </c>
      <c r="T1762" s="9">
        <v>2.595733744538679E-2</v>
      </c>
    </row>
    <row r="1763" spans="1:20" x14ac:dyDescent="0.25">
      <c r="A1763">
        <v>32031</v>
      </c>
      <c r="B1763" t="s">
        <v>3017</v>
      </c>
      <c r="D1763" t="s">
        <v>1049</v>
      </c>
      <c r="E1763">
        <v>445551</v>
      </c>
      <c r="F1763">
        <v>354735</v>
      </c>
      <c r="G1763">
        <v>10103</v>
      </c>
      <c r="H1763">
        <v>7219</v>
      </c>
      <c r="I1763">
        <v>23906</v>
      </c>
      <c r="J1763">
        <v>2689</v>
      </c>
      <c r="K1763">
        <v>27714</v>
      </c>
      <c r="L1763">
        <v>19185</v>
      </c>
      <c r="M1763" s="12">
        <v>79.617148205255958</v>
      </c>
      <c r="N1763" s="12">
        <v>20.382851794744035</v>
      </c>
      <c r="O1763" s="9">
        <v>2.2675294186299662E-2</v>
      </c>
      <c r="P1763" s="9">
        <v>1.620241004957906E-2</v>
      </c>
      <c r="Q1763" s="9">
        <v>5.3654912681152099E-2</v>
      </c>
      <c r="R1763" s="9">
        <v>6.0352238015401157E-3</v>
      </c>
      <c r="S1763" s="9">
        <v>6.2201633483035611E-2</v>
      </c>
      <c r="T1763" s="9">
        <v>4.305904374583381E-2</v>
      </c>
    </row>
    <row r="1764" spans="1:20" x14ac:dyDescent="0.25">
      <c r="A1764">
        <v>32033</v>
      </c>
      <c r="B1764" t="s">
        <v>3018</v>
      </c>
      <c r="D1764" t="s">
        <v>1049</v>
      </c>
      <c r="E1764">
        <v>9858</v>
      </c>
      <c r="F1764">
        <v>8465</v>
      </c>
      <c r="G1764">
        <v>477</v>
      </c>
      <c r="H1764">
        <v>623</v>
      </c>
      <c r="I1764">
        <v>74</v>
      </c>
      <c r="J1764">
        <v>17</v>
      </c>
      <c r="K1764">
        <v>118</v>
      </c>
      <c r="L1764">
        <v>84</v>
      </c>
      <c r="M1764" s="12">
        <v>85.869344694664235</v>
      </c>
      <c r="N1764" s="12">
        <v>14.130655305335768</v>
      </c>
      <c r="O1764" s="9">
        <v>4.8387096774193547E-2</v>
      </c>
      <c r="P1764" s="9">
        <v>6.3197403124366003E-2</v>
      </c>
      <c r="Q1764" s="9">
        <v>7.5065936295394603E-3</v>
      </c>
      <c r="R1764" s="9">
        <v>1.7244877257050111E-3</v>
      </c>
      <c r="S1764" s="9">
        <v>1.1969973625481842E-2</v>
      </c>
      <c r="T1764" s="9">
        <v>8.5209981740718196E-3</v>
      </c>
    </row>
    <row r="1765" spans="1:20" x14ac:dyDescent="0.25">
      <c r="A1765">
        <v>32510</v>
      </c>
      <c r="B1765" t="s">
        <v>3019</v>
      </c>
      <c r="D1765" t="s">
        <v>1049</v>
      </c>
      <c r="E1765">
        <v>54219</v>
      </c>
      <c r="F1765">
        <v>43841</v>
      </c>
      <c r="G1765">
        <v>931</v>
      </c>
      <c r="H1765">
        <v>1365</v>
      </c>
      <c r="I1765">
        <v>1326</v>
      </c>
      <c r="J1765">
        <v>78</v>
      </c>
      <c r="K1765">
        <v>4969</v>
      </c>
      <c r="L1765">
        <v>1709</v>
      </c>
      <c r="M1765" s="12">
        <v>80.859108430623948</v>
      </c>
      <c r="N1765" s="12">
        <v>19.140891569376048</v>
      </c>
      <c r="O1765" s="9">
        <v>1.7171102381084123E-2</v>
      </c>
      <c r="P1765" s="9">
        <v>2.5175676423394012E-2</v>
      </c>
      <c r="Q1765" s="9">
        <v>2.4456371382725613E-2</v>
      </c>
      <c r="R1765" s="9">
        <v>1.4386100813368007E-3</v>
      </c>
      <c r="S1765" s="9">
        <v>9.1646839668750812E-2</v>
      </c>
      <c r="T1765" s="9">
        <v>3.1520315756469137E-2</v>
      </c>
    </row>
    <row r="1766" spans="1:20" x14ac:dyDescent="0.25">
      <c r="A1766">
        <v>33001</v>
      </c>
      <c r="B1766" t="s">
        <v>3020</v>
      </c>
      <c r="D1766" t="s">
        <v>1049</v>
      </c>
      <c r="E1766">
        <v>60383</v>
      </c>
      <c r="F1766">
        <v>58361</v>
      </c>
      <c r="G1766">
        <v>290</v>
      </c>
      <c r="H1766">
        <v>172</v>
      </c>
      <c r="I1766">
        <v>579</v>
      </c>
      <c r="J1766">
        <v>16</v>
      </c>
      <c r="K1766">
        <v>89</v>
      </c>
      <c r="L1766">
        <v>876</v>
      </c>
      <c r="M1766" s="12">
        <v>96.651375387112267</v>
      </c>
      <c r="N1766" s="12">
        <v>3.3486246128877331</v>
      </c>
      <c r="O1766" s="9">
        <v>4.8026762499378964E-3</v>
      </c>
      <c r="P1766" s="9">
        <v>2.8484838447907523E-3</v>
      </c>
      <c r="Q1766" s="9">
        <v>9.5887915472897996E-3</v>
      </c>
      <c r="R1766" s="9">
        <v>2.6497524137588394E-4</v>
      </c>
      <c r="S1766" s="9">
        <v>1.4739247801533544E-3</v>
      </c>
      <c r="T1766" s="9">
        <v>1.4507394465329646E-2</v>
      </c>
    </row>
    <row r="1767" spans="1:20" x14ac:dyDescent="0.25">
      <c r="A1767">
        <v>33003</v>
      </c>
      <c r="B1767" t="s">
        <v>3021</v>
      </c>
      <c r="D1767" t="s">
        <v>1049</v>
      </c>
      <c r="E1767">
        <v>47524</v>
      </c>
      <c r="F1767">
        <v>46278</v>
      </c>
      <c r="G1767">
        <v>235</v>
      </c>
      <c r="H1767">
        <v>37</v>
      </c>
      <c r="I1767">
        <v>279</v>
      </c>
      <c r="J1767">
        <v>8</v>
      </c>
      <c r="K1767">
        <v>15</v>
      </c>
      <c r="L1767">
        <v>672</v>
      </c>
      <c r="M1767" s="12">
        <v>97.37816682097467</v>
      </c>
      <c r="N1767" s="12">
        <v>2.6218331790253346</v>
      </c>
      <c r="O1767" s="9">
        <v>4.9448699604410402E-3</v>
      </c>
      <c r="P1767" s="9">
        <v>7.7855399377156805E-4</v>
      </c>
      <c r="Q1767" s="9">
        <v>5.8707179530342567E-3</v>
      </c>
      <c r="R1767" s="9">
        <v>1.6833599865331202E-4</v>
      </c>
      <c r="S1767" s="9">
        <v>3.1562999747495999E-4</v>
      </c>
      <c r="T1767" s="9">
        <v>1.4140223886878208E-2</v>
      </c>
    </row>
    <row r="1768" spans="1:20" x14ac:dyDescent="0.25">
      <c r="A1768">
        <v>33005</v>
      </c>
      <c r="B1768" t="s">
        <v>3022</v>
      </c>
      <c r="D1768" t="s">
        <v>1049</v>
      </c>
      <c r="E1768">
        <v>76109</v>
      </c>
      <c r="F1768">
        <v>72689</v>
      </c>
      <c r="G1768">
        <v>582</v>
      </c>
      <c r="H1768">
        <v>137</v>
      </c>
      <c r="I1768">
        <v>970</v>
      </c>
      <c r="J1768">
        <v>25</v>
      </c>
      <c r="K1768">
        <v>266</v>
      </c>
      <c r="L1768">
        <v>1440</v>
      </c>
      <c r="M1768" s="12">
        <v>95.506444704305665</v>
      </c>
      <c r="N1768" s="12">
        <v>4.4935552956943337</v>
      </c>
      <c r="O1768" s="9">
        <v>7.6469274330236894E-3</v>
      </c>
      <c r="P1768" s="9">
        <v>1.8000499283921743E-3</v>
      </c>
      <c r="Q1768" s="9">
        <v>1.2744879055039482E-2</v>
      </c>
      <c r="R1768" s="9">
        <v>3.2847626430514132E-4</v>
      </c>
      <c r="S1768" s="9">
        <v>3.4949874522067037E-3</v>
      </c>
      <c r="T1768" s="9">
        <v>1.8920232823976139E-2</v>
      </c>
    </row>
    <row r="1769" spans="1:20" x14ac:dyDescent="0.25">
      <c r="A1769">
        <v>33007</v>
      </c>
      <c r="B1769" t="s">
        <v>3023</v>
      </c>
      <c r="D1769" t="s">
        <v>1049</v>
      </c>
      <c r="E1769">
        <v>32119</v>
      </c>
      <c r="F1769">
        <v>30350</v>
      </c>
      <c r="G1769">
        <v>768</v>
      </c>
      <c r="H1769">
        <v>138</v>
      </c>
      <c r="I1769">
        <v>182</v>
      </c>
      <c r="J1769">
        <v>37</v>
      </c>
      <c r="K1769">
        <v>156</v>
      </c>
      <c r="L1769">
        <v>488</v>
      </c>
      <c r="M1769" s="12">
        <v>94.492356549083098</v>
      </c>
      <c r="N1769" s="12">
        <v>5.5076434509169028</v>
      </c>
      <c r="O1769" s="9">
        <v>2.3911080668763036E-2</v>
      </c>
      <c r="P1769" s="9">
        <v>4.2965223076683583E-3</v>
      </c>
      <c r="Q1769" s="9">
        <v>5.6664279709829077E-3</v>
      </c>
      <c r="R1769" s="9">
        <v>1.1519661259690526E-3</v>
      </c>
      <c r="S1769" s="9">
        <v>4.8569382608424916E-3</v>
      </c>
      <c r="T1769" s="9">
        <v>1.5193499174943181E-2</v>
      </c>
    </row>
    <row r="1770" spans="1:20" x14ac:dyDescent="0.25">
      <c r="A1770">
        <v>33009</v>
      </c>
      <c r="B1770" t="s">
        <v>3024</v>
      </c>
      <c r="D1770" t="s">
        <v>1049</v>
      </c>
      <c r="E1770">
        <v>89280</v>
      </c>
      <c r="F1770">
        <v>82747</v>
      </c>
      <c r="G1770">
        <v>1088</v>
      </c>
      <c r="H1770">
        <v>415</v>
      </c>
      <c r="I1770">
        <v>3023</v>
      </c>
      <c r="J1770">
        <v>46</v>
      </c>
      <c r="K1770">
        <v>196</v>
      </c>
      <c r="L1770">
        <v>1765</v>
      </c>
      <c r="M1770" s="12">
        <v>92.682571684587813</v>
      </c>
      <c r="N1770" s="12">
        <v>7.3174283154121857</v>
      </c>
      <c r="O1770" s="9">
        <v>1.2186379928315413E-2</v>
      </c>
      <c r="P1770" s="9">
        <v>4.6482974910394262E-3</v>
      </c>
      <c r="Q1770" s="9">
        <v>3.3859767025089603E-2</v>
      </c>
      <c r="R1770" s="9">
        <v>5.1523297491039429E-4</v>
      </c>
      <c r="S1770" s="9">
        <v>2.1953405017921149E-3</v>
      </c>
      <c r="T1770" s="9">
        <v>1.9769265232974911E-2</v>
      </c>
    </row>
    <row r="1771" spans="1:20" x14ac:dyDescent="0.25">
      <c r="A1771">
        <v>33011</v>
      </c>
      <c r="B1771" t="s">
        <v>3025</v>
      </c>
      <c r="D1771" t="s">
        <v>1049</v>
      </c>
      <c r="E1771">
        <v>406371</v>
      </c>
      <c r="F1771">
        <v>366964</v>
      </c>
      <c r="G1771">
        <v>10309</v>
      </c>
      <c r="H1771">
        <v>458</v>
      </c>
      <c r="I1771">
        <v>15423</v>
      </c>
      <c r="J1771">
        <v>139</v>
      </c>
      <c r="K1771">
        <v>3724</v>
      </c>
      <c r="L1771">
        <v>9354</v>
      </c>
      <c r="M1771" s="12">
        <v>90.302703687024916</v>
      </c>
      <c r="N1771" s="12">
        <v>9.6972963129750891</v>
      </c>
      <c r="O1771" s="9">
        <v>2.5368444106493821E-2</v>
      </c>
      <c r="P1771" s="9">
        <v>1.1270489281961556E-3</v>
      </c>
      <c r="Q1771" s="9">
        <v>3.7953003536177532E-2</v>
      </c>
      <c r="R1771" s="9">
        <v>3.4205196729097302E-4</v>
      </c>
      <c r="S1771" s="9">
        <v>9.1640397567739826E-3</v>
      </c>
      <c r="T1771" s="9">
        <v>2.3018374834818431E-2</v>
      </c>
    </row>
    <row r="1772" spans="1:20" x14ac:dyDescent="0.25">
      <c r="A1772">
        <v>33013</v>
      </c>
      <c r="B1772" t="s">
        <v>3026</v>
      </c>
      <c r="D1772" t="s">
        <v>1049</v>
      </c>
      <c r="E1772">
        <v>147958</v>
      </c>
      <c r="F1772">
        <v>139920</v>
      </c>
      <c r="G1772">
        <v>1813</v>
      </c>
      <c r="H1772">
        <v>198</v>
      </c>
      <c r="I1772">
        <v>2628</v>
      </c>
      <c r="J1772">
        <v>0</v>
      </c>
      <c r="K1772">
        <v>502</v>
      </c>
      <c r="L1772">
        <v>2897</v>
      </c>
      <c r="M1772" s="12">
        <v>94.567377228672996</v>
      </c>
      <c r="N1772" s="12">
        <v>5.4326227713269981</v>
      </c>
      <c r="O1772" s="9">
        <v>1.2253477338163532E-2</v>
      </c>
      <c r="P1772" s="9">
        <v>1.3382176022925425E-3</v>
      </c>
      <c r="Q1772" s="9">
        <v>1.7761797266791928E-2</v>
      </c>
      <c r="R1772" s="9">
        <v>0</v>
      </c>
      <c r="S1772" s="9">
        <v>3.3928547290447289E-3</v>
      </c>
      <c r="T1772" s="9">
        <v>1.9579880776977251E-2</v>
      </c>
    </row>
    <row r="1773" spans="1:20" x14ac:dyDescent="0.25">
      <c r="A1773">
        <v>33015</v>
      </c>
      <c r="B1773" t="s">
        <v>3027</v>
      </c>
      <c r="D1773" t="s">
        <v>1049</v>
      </c>
      <c r="E1773">
        <v>302479</v>
      </c>
      <c r="F1773">
        <v>287519</v>
      </c>
      <c r="G1773">
        <v>2214</v>
      </c>
      <c r="H1773">
        <v>384</v>
      </c>
      <c r="I1773">
        <v>5808</v>
      </c>
      <c r="J1773">
        <v>0</v>
      </c>
      <c r="K1773">
        <v>1628</v>
      </c>
      <c r="L1773">
        <v>4926</v>
      </c>
      <c r="M1773" s="12">
        <v>95.05420210989854</v>
      </c>
      <c r="N1773" s="12">
        <v>4.9457978901014616</v>
      </c>
      <c r="O1773" s="9">
        <v>7.3195163961795699E-3</v>
      </c>
      <c r="P1773" s="9">
        <v>1.269509618849573E-3</v>
      </c>
      <c r="Q1773" s="9">
        <v>1.9201332985099791E-2</v>
      </c>
      <c r="R1773" s="9">
        <v>0</v>
      </c>
      <c r="S1773" s="9">
        <v>5.3821918215810026E-3</v>
      </c>
      <c r="T1773" s="9">
        <v>1.6285428079304679E-2</v>
      </c>
    </row>
    <row r="1774" spans="1:20" x14ac:dyDescent="0.25">
      <c r="A1774">
        <v>33017</v>
      </c>
      <c r="B1774" t="s">
        <v>3028</v>
      </c>
      <c r="D1774" t="s">
        <v>1049</v>
      </c>
      <c r="E1774">
        <v>126552</v>
      </c>
      <c r="F1774">
        <v>117831</v>
      </c>
      <c r="G1774">
        <v>1097</v>
      </c>
      <c r="H1774">
        <v>59</v>
      </c>
      <c r="I1774">
        <v>4154</v>
      </c>
      <c r="J1774">
        <v>0</v>
      </c>
      <c r="K1774">
        <v>397</v>
      </c>
      <c r="L1774">
        <v>3014</v>
      </c>
      <c r="M1774" s="12">
        <v>93.108761615778491</v>
      </c>
      <c r="N1774" s="12">
        <v>6.8912383842215057</v>
      </c>
      <c r="O1774" s="9">
        <v>8.6683734749352041E-3</v>
      </c>
      <c r="P1774" s="9">
        <v>4.6621151779505657E-4</v>
      </c>
      <c r="Q1774" s="9">
        <v>3.2824451608824828E-2</v>
      </c>
      <c r="R1774" s="9">
        <v>0</v>
      </c>
      <c r="S1774" s="9">
        <v>3.1370503824514825E-3</v>
      </c>
      <c r="T1774" s="9">
        <v>2.3816296858208484E-2</v>
      </c>
    </row>
    <row r="1775" spans="1:20" x14ac:dyDescent="0.25">
      <c r="A1775">
        <v>33019</v>
      </c>
      <c r="B1775" t="s">
        <v>3029</v>
      </c>
      <c r="D1775" t="s">
        <v>1049</v>
      </c>
      <c r="E1775">
        <v>43073</v>
      </c>
      <c r="F1775">
        <v>41601</v>
      </c>
      <c r="G1775">
        <v>236</v>
      </c>
      <c r="H1775">
        <v>150</v>
      </c>
      <c r="I1775">
        <v>267</v>
      </c>
      <c r="J1775">
        <v>18</v>
      </c>
      <c r="K1775">
        <v>43</v>
      </c>
      <c r="L1775">
        <v>758</v>
      </c>
      <c r="M1775" s="12">
        <v>96.582545910431122</v>
      </c>
      <c r="N1775" s="12">
        <v>3.4174540895688712</v>
      </c>
      <c r="O1775" s="9">
        <v>5.4790704153413975E-3</v>
      </c>
      <c r="P1775" s="9">
        <v>3.4824600097508882E-3</v>
      </c>
      <c r="Q1775" s="9">
        <v>6.1987788173565803E-3</v>
      </c>
      <c r="R1775" s="9">
        <v>4.1789520117010656E-4</v>
      </c>
      <c r="S1775" s="9">
        <v>9.9830520279525466E-4</v>
      </c>
      <c r="T1775" s="9">
        <v>1.7598031249274487E-2</v>
      </c>
    </row>
    <row r="1776" spans="1:20" x14ac:dyDescent="0.25">
      <c r="A1776">
        <v>34001</v>
      </c>
      <c r="B1776" t="s">
        <v>3030</v>
      </c>
      <c r="D1776" t="s">
        <v>1049</v>
      </c>
      <c r="E1776">
        <v>272926</v>
      </c>
      <c r="F1776">
        <v>182673</v>
      </c>
      <c r="G1776">
        <v>41259</v>
      </c>
      <c r="H1776">
        <v>908</v>
      </c>
      <c r="I1776">
        <v>22902</v>
      </c>
      <c r="J1776">
        <v>92</v>
      </c>
      <c r="K1776">
        <v>15397</v>
      </c>
      <c r="L1776">
        <v>9695</v>
      </c>
      <c r="M1776" s="12">
        <v>66.931329371331429</v>
      </c>
      <c r="N1776" s="12">
        <v>33.068670628668578</v>
      </c>
      <c r="O1776" s="9">
        <v>0.15117284538666159</v>
      </c>
      <c r="P1776" s="9">
        <v>3.3269091255505156E-3</v>
      </c>
      <c r="Q1776" s="9">
        <v>8.3912855499292852E-2</v>
      </c>
      <c r="R1776" s="9">
        <v>3.3708770875621964E-4</v>
      </c>
      <c r="S1776" s="9">
        <v>5.6414559257820802E-2</v>
      </c>
      <c r="T1776" s="9">
        <v>3.55224493086038E-2</v>
      </c>
    </row>
    <row r="1777" spans="1:20" x14ac:dyDescent="0.25">
      <c r="A1777">
        <v>34003</v>
      </c>
      <c r="B1777" t="s">
        <v>3031</v>
      </c>
      <c r="D1777" t="s">
        <v>1049</v>
      </c>
      <c r="E1777">
        <v>937920</v>
      </c>
      <c r="F1777">
        <v>664406</v>
      </c>
      <c r="G1777">
        <v>56391</v>
      </c>
      <c r="H1777">
        <v>1627</v>
      </c>
      <c r="I1777">
        <v>152608</v>
      </c>
      <c r="J1777">
        <v>308</v>
      </c>
      <c r="K1777">
        <v>41159</v>
      </c>
      <c r="L1777">
        <v>21421</v>
      </c>
      <c r="M1777" s="12">
        <v>70.838237802797678</v>
      </c>
      <c r="N1777" s="12">
        <v>29.161762197202318</v>
      </c>
      <c r="O1777" s="9">
        <v>6.0123464687819858E-2</v>
      </c>
      <c r="P1777" s="9">
        <v>1.7346895257591265E-3</v>
      </c>
      <c r="Q1777" s="9">
        <v>0.16270897304674173</v>
      </c>
      <c r="R1777" s="9">
        <v>3.2838621630842718E-4</v>
      </c>
      <c r="S1777" s="9">
        <v>4.3883273626748549E-2</v>
      </c>
      <c r="T1777" s="9">
        <v>2.2838834868645512E-2</v>
      </c>
    </row>
    <row r="1778" spans="1:20" x14ac:dyDescent="0.25">
      <c r="A1778">
        <v>34005</v>
      </c>
      <c r="B1778" t="s">
        <v>3032</v>
      </c>
      <c r="D1778" t="s">
        <v>1049</v>
      </c>
      <c r="E1778">
        <v>449192</v>
      </c>
      <c r="F1778">
        <v>325697</v>
      </c>
      <c r="G1778">
        <v>73690</v>
      </c>
      <c r="H1778">
        <v>334</v>
      </c>
      <c r="I1778">
        <v>21831</v>
      </c>
      <c r="J1778">
        <v>171</v>
      </c>
      <c r="K1778">
        <v>9826</v>
      </c>
      <c r="L1778">
        <v>17643</v>
      </c>
      <c r="M1778" s="12">
        <v>72.507302000035622</v>
      </c>
      <c r="N1778" s="12">
        <v>27.492697999964381</v>
      </c>
      <c r="O1778" s="9">
        <v>0.16405011665390301</v>
      </c>
      <c r="P1778" s="9">
        <v>7.4355732070027964E-4</v>
      </c>
      <c r="Q1778" s="9">
        <v>4.8600598407807796E-2</v>
      </c>
      <c r="R1778" s="9">
        <v>3.8068353844235872E-4</v>
      </c>
      <c r="S1778" s="9">
        <v>2.1874833033535771E-2</v>
      </c>
      <c r="T1778" s="9">
        <v>3.9277191045254588E-2</v>
      </c>
    </row>
    <row r="1779" spans="1:20" x14ac:dyDescent="0.25">
      <c r="A1779">
        <v>34007</v>
      </c>
      <c r="B1779" t="s">
        <v>3033</v>
      </c>
      <c r="D1779" t="s">
        <v>1049</v>
      </c>
      <c r="E1779">
        <v>510996</v>
      </c>
      <c r="F1779">
        <v>323012</v>
      </c>
      <c r="G1779">
        <v>99014</v>
      </c>
      <c r="H1779">
        <v>1122</v>
      </c>
      <c r="I1779">
        <v>29500</v>
      </c>
      <c r="J1779">
        <v>184</v>
      </c>
      <c r="K1779">
        <v>42580</v>
      </c>
      <c r="L1779">
        <v>15584</v>
      </c>
      <c r="M1779" s="12">
        <v>63.212236495001918</v>
      </c>
      <c r="N1779" s="12">
        <v>36.787763504998082</v>
      </c>
      <c r="O1779" s="9">
        <v>0.19376668310515152</v>
      </c>
      <c r="P1779" s="9">
        <v>2.1957119038113803E-3</v>
      </c>
      <c r="Q1779" s="9">
        <v>5.7730393192901706E-2</v>
      </c>
      <c r="R1779" s="9">
        <v>3.6008109652521739E-4</v>
      </c>
      <c r="S1779" s="9">
        <v>8.3327462445889983E-2</v>
      </c>
      <c r="T1779" s="9">
        <v>3.0497303305701023E-2</v>
      </c>
    </row>
    <row r="1780" spans="1:20" x14ac:dyDescent="0.25">
      <c r="A1780">
        <v>34009</v>
      </c>
      <c r="B1780" t="s">
        <v>3034</v>
      </c>
      <c r="D1780" t="s">
        <v>1049</v>
      </c>
      <c r="E1780">
        <v>94549</v>
      </c>
      <c r="F1780">
        <v>86283</v>
      </c>
      <c r="G1780">
        <v>4298</v>
      </c>
      <c r="H1780">
        <v>37</v>
      </c>
      <c r="I1780">
        <v>906</v>
      </c>
      <c r="J1780">
        <v>75</v>
      </c>
      <c r="K1780">
        <v>1265</v>
      </c>
      <c r="L1780">
        <v>1685</v>
      </c>
      <c r="M1780" s="12">
        <v>91.257443230494246</v>
      </c>
      <c r="N1780" s="12">
        <v>8.7425567695057591</v>
      </c>
      <c r="O1780" s="9">
        <v>4.5457910712963651E-2</v>
      </c>
      <c r="P1780" s="9">
        <v>3.9133147891569451E-4</v>
      </c>
      <c r="Q1780" s="9">
        <v>9.582332970205925E-3</v>
      </c>
      <c r="R1780" s="9">
        <v>7.9323948428856991E-4</v>
      </c>
      <c r="S1780" s="9">
        <v>1.3379305968333879E-2</v>
      </c>
      <c r="T1780" s="9">
        <v>1.782144708034987E-2</v>
      </c>
    </row>
    <row r="1781" spans="1:20" x14ac:dyDescent="0.25">
      <c r="A1781">
        <v>34011</v>
      </c>
      <c r="B1781" t="s">
        <v>3035</v>
      </c>
      <c r="D1781" t="s">
        <v>1049</v>
      </c>
      <c r="E1781">
        <v>154952</v>
      </c>
      <c r="F1781">
        <v>102628</v>
      </c>
      <c r="G1781">
        <v>29732</v>
      </c>
      <c r="H1781">
        <v>1229</v>
      </c>
      <c r="I1781">
        <v>2081</v>
      </c>
      <c r="J1781">
        <v>11</v>
      </c>
      <c r="K1781">
        <v>12203</v>
      </c>
      <c r="L1781">
        <v>7068</v>
      </c>
      <c r="M1781" s="12">
        <v>66.232123496308532</v>
      </c>
      <c r="N1781" s="12">
        <v>33.767876503691461</v>
      </c>
      <c r="O1781" s="9">
        <v>0.19187877536269296</v>
      </c>
      <c r="P1781" s="9">
        <v>7.9314884609427427E-3</v>
      </c>
      <c r="Q1781" s="9">
        <v>1.3429965408642677E-2</v>
      </c>
      <c r="R1781" s="9">
        <v>7.0989725850585984E-5</v>
      </c>
      <c r="S1781" s="9">
        <v>7.8753420414063705E-2</v>
      </c>
      <c r="T1781" s="9">
        <v>4.5614125664721977E-2</v>
      </c>
    </row>
    <row r="1782" spans="1:20" x14ac:dyDescent="0.25">
      <c r="A1782">
        <v>34013</v>
      </c>
      <c r="B1782" t="s">
        <v>3036</v>
      </c>
      <c r="D1782" t="s">
        <v>1049</v>
      </c>
      <c r="E1782">
        <v>800401</v>
      </c>
      <c r="F1782">
        <v>336763</v>
      </c>
      <c r="G1782">
        <v>320278</v>
      </c>
      <c r="H1782">
        <v>2035</v>
      </c>
      <c r="I1782">
        <v>41325</v>
      </c>
      <c r="J1782">
        <v>196</v>
      </c>
      <c r="K1782">
        <v>79213</v>
      </c>
      <c r="L1782">
        <v>20591</v>
      </c>
      <c r="M1782" s="12">
        <v>42.074285264511161</v>
      </c>
      <c r="N1782" s="12">
        <v>57.925714735488832</v>
      </c>
      <c r="O1782" s="9">
        <v>0.40014692635316546</v>
      </c>
      <c r="P1782" s="9">
        <v>2.5424755841134631E-3</v>
      </c>
      <c r="Q1782" s="9">
        <v>5.1630370276898707E-2</v>
      </c>
      <c r="R1782" s="9">
        <v>2.4487725527579302E-4</v>
      </c>
      <c r="S1782" s="9">
        <v>9.8966642970211183E-2</v>
      </c>
      <c r="T1782" s="9">
        <v>2.5725854915223743E-2</v>
      </c>
    </row>
    <row r="1783" spans="1:20" x14ac:dyDescent="0.25">
      <c r="A1783">
        <v>34015</v>
      </c>
      <c r="B1783" t="s">
        <v>3037</v>
      </c>
      <c r="D1783" t="s">
        <v>1049</v>
      </c>
      <c r="E1783">
        <v>291372</v>
      </c>
      <c r="F1783">
        <v>238127</v>
      </c>
      <c r="G1783">
        <v>29948</v>
      </c>
      <c r="H1783">
        <v>87</v>
      </c>
      <c r="I1783">
        <v>8894</v>
      </c>
      <c r="J1783">
        <v>78</v>
      </c>
      <c r="K1783">
        <v>6394</v>
      </c>
      <c r="L1783">
        <v>7844</v>
      </c>
      <c r="M1783" s="12">
        <v>81.726109578133801</v>
      </c>
      <c r="N1783" s="12">
        <v>18.273890421866206</v>
      </c>
      <c r="O1783" s="9">
        <v>0.10278269703334569</v>
      </c>
      <c r="P1783" s="9">
        <v>2.9858737284296365E-4</v>
      </c>
      <c r="Q1783" s="9">
        <v>3.0524552805348489E-2</v>
      </c>
      <c r="R1783" s="9">
        <v>2.6769902392817432E-4</v>
      </c>
      <c r="S1783" s="9">
        <v>2.1944455884573673E-2</v>
      </c>
      <c r="T1783" s="9">
        <v>2.6920912098623066E-2</v>
      </c>
    </row>
    <row r="1784" spans="1:20" x14ac:dyDescent="0.25">
      <c r="A1784">
        <v>34017</v>
      </c>
      <c r="B1784" t="s">
        <v>3038</v>
      </c>
      <c r="D1784" t="s">
        <v>1049</v>
      </c>
      <c r="E1784">
        <v>679756</v>
      </c>
      <c r="F1784">
        <v>376168</v>
      </c>
      <c r="G1784">
        <v>84114</v>
      </c>
      <c r="H1784">
        <v>2132</v>
      </c>
      <c r="I1784">
        <v>103036</v>
      </c>
      <c r="J1784">
        <v>567</v>
      </c>
      <c r="K1784">
        <v>91410</v>
      </c>
      <c r="L1784">
        <v>22329</v>
      </c>
      <c r="M1784" s="12">
        <v>55.338680350007941</v>
      </c>
      <c r="N1784" s="12">
        <v>44.661319649992052</v>
      </c>
      <c r="O1784" s="9">
        <v>0.12374146017100254</v>
      </c>
      <c r="P1784" s="9">
        <v>3.1364195387756783E-3</v>
      </c>
      <c r="Q1784" s="9">
        <v>0.15157791913568985</v>
      </c>
      <c r="R1784" s="9">
        <v>8.3412283231041728E-4</v>
      </c>
      <c r="S1784" s="9">
        <v>0.1344747232830604</v>
      </c>
      <c r="T1784" s="9">
        <v>3.2848551539081672E-2</v>
      </c>
    </row>
    <row r="1785" spans="1:20" x14ac:dyDescent="0.25">
      <c r="A1785">
        <v>34019</v>
      </c>
      <c r="B1785" t="s">
        <v>3039</v>
      </c>
      <c r="D1785" t="s">
        <v>1049</v>
      </c>
      <c r="E1785">
        <v>125717</v>
      </c>
      <c r="F1785">
        <v>114342</v>
      </c>
      <c r="G1785">
        <v>3406</v>
      </c>
      <c r="H1785">
        <v>70</v>
      </c>
      <c r="I1785">
        <v>4833</v>
      </c>
      <c r="J1785">
        <v>17</v>
      </c>
      <c r="K1785">
        <v>1349</v>
      </c>
      <c r="L1785">
        <v>1700</v>
      </c>
      <c r="M1785" s="12">
        <v>90.951899902161202</v>
      </c>
      <c r="N1785" s="12">
        <v>9.0481000978387964</v>
      </c>
      <c r="O1785" s="9">
        <v>2.7092596864385882E-2</v>
      </c>
      <c r="P1785" s="9">
        <v>5.5680615986700285E-4</v>
      </c>
      <c r="Q1785" s="9">
        <v>3.8443488151960359E-2</v>
      </c>
      <c r="R1785" s="9">
        <v>1.3522435311055783E-4</v>
      </c>
      <c r="S1785" s="9">
        <v>1.0730450138008383E-2</v>
      </c>
      <c r="T1785" s="9">
        <v>1.3522435311055785E-2</v>
      </c>
    </row>
    <row r="1786" spans="1:20" x14ac:dyDescent="0.25">
      <c r="A1786">
        <v>34021</v>
      </c>
      <c r="B1786" t="s">
        <v>3040</v>
      </c>
      <c r="D1786" t="s">
        <v>1049</v>
      </c>
      <c r="E1786">
        <v>373362</v>
      </c>
      <c r="F1786">
        <v>236826</v>
      </c>
      <c r="G1786">
        <v>76559</v>
      </c>
      <c r="H1786">
        <v>322</v>
      </c>
      <c r="I1786">
        <v>40012</v>
      </c>
      <c r="J1786">
        <v>130</v>
      </c>
      <c r="K1786">
        <v>11840</v>
      </c>
      <c r="L1786">
        <v>7673</v>
      </c>
      <c r="M1786" s="12">
        <v>63.430665145354915</v>
      </c>
      <c r="N1786" s="12">
        <v>36.569334854645092</v>
      </c>
      <c r="O1786" s="9">
        <v>0.20505300485855552</v>
      </c>
      <c r="P1786" s="9">
        <v>8.6243377740637768E-4</v>
      </c>
      <c r="Q1786" s="9">
        <v>0.10716677112293163</v>
      </c>
      <c r="R1786" s="9">
        <v>3.4818754988456244E-4</v>
      </c>
      <c r="S1786" s="9">
        <v>3.1711850697178606E-2</v>
      </c>
      <c r="T1786" s="9">
        <v>2.0551100540494211E-2</v>
      </c>
    </row>
    <row r="1787" spans="1:20" x14ac:dyDescent="0.25">
      <c r="A1787">
        <v>34023</v>
      </c>
      <c r="B1787" t="s">
        <v>3041</v>
      </c>
      <c r="D1787" t="s">
        <v>1049</v>
      </c>
      <c r="E1787">
        <v>837288</v>
      </c>
      <c r="F1787">
        <v>497816</v>
      </c>
      <c r="G1787">
        <v>84015</v>
      </c>
      <c r="H1787">
        <v>1582</v>
      </c>
      <c r="I1787">
        <v>201243</v>
      </c>
      <c r="J1787">
        <v>251</v>
      </c>
      <c r="K1787">
        <v>32125</v>
      </c>
      <c r="L1787">
        <v>20256</v>
      </c>
      <c r="M1787" s="12">
        <v>59.455766713484493</v>
      </c>
      <c r="N1787" s="12">
        <v>40.544233286515514</v>
      </c>
      <c r="O1787" s="9">
        <v>0.1003418178691203</v>
      </c>
      <c r="P1787" s="9">
        <v>1.8894335043617011E-3</v>
      </c>
      <c r="Q1787" s="9">
        <v>0.24035099034024135</v>
      </c>
      <c r="R1787" s="9">
        <v>2.9977737648216623E-4</v>
      </c>
      <c r="S1787" s="9">
        <v>3.836792119318562E-2</v>
      </c>
      <c r="T1787" s="9">
        <v>2.4192392581763981E-2</v>
      </c>
    </row>
    <row r="1788" spans="1:20" x14ac:dyDescent="0.25">
      <c r="A1788">
        <v>34025</v>
      </c>
      <c r="B1788" t="s">
        <v>3042</v>
      </c>
      <c r="D1788" t="s">
        <v>1049</v>
      </c>
      <c r="E1788">
        <v>627551</v>
      </c>
      <c r="F1788">
        <v>515213</v>
      </c>
      <c r="G1788">
        <v>45144</v>
      </c>
      <c r="H1788">
        <v>967</v>
      </c>
      <c r="I1788">
        <v>34255</v>
      </c>
      <c r="J1788">
        <v>249</v>
      </c>
      <c r="K1788">
        <v>19332</v>
      </c>
      <c r="L1788">
        <v>12391</v>
      </c>
      <c r="M1788" s="12">
        <v>82.098984783706825</v>
      </c>
      <c r="N1788" s="12">
        <v>17.901015216293178</v>
      </c>
      <c r="O1788" s="9">
        <v>7.1936782827212456E-2</v>
      </c>
      <c r="P1788" s="9">
        <v>1.5409106192166054E-3</v>
      </c>
      <c r="Q1788" s="9">
        <v>5.4585205027161139E-2</v>
      </c>
      <c r="R1788" s="9">
        <v>3.9678050070830897E-4</v>
      </c>
      <c r="S1788" s="9">
        <v>3.0805464416437868E-2</v>
      </c>
      <c r="T1788" s="9">
        <v>1.9745008772195406E-2</v>
      </c>
    </row>
    <row r="1789" spans="1:20" x14ac:dyDescent="0.25">
      <c r="A1789">
        <v>34027</v>
      </c>
      <c r="B1789" t="s">
        <v>3043</v>
      </c>
      <c r="D1789" t="s">
        <v>1049</v>
      </c>
      <c r="E1789">
        <v>498847</v>
      </c>
      <c r="F1789">
        <v>406436</v>
      </c>
      <c r="G1789">
        <v>16065</v>
      </c>
      <c r="H1789">
        <v>592</v>
      </c>
      <c r="I1789">
        <v>50483</v>
      </c>
      <c r="J1789">
        <v>61</v>
      </c>
      <c r="K1789">
        <v>14916</v>
      </c>
      <c r="L1789">
        <v>10294</v>
      </c>
      <c r="M1789" s="12">
        <v>81.4750815380267</v>
      </c>
      <c r="N1789" s="12">
        <v>18.524918461973311</v>
      </c>
      <c r="O1789" s="9">
        <v>3.2204263030548443E-2</v>
      </c>
      <c r="P1789" s="9">
        <v>1.1867366146333445E-3</v>
      </c>
      <c r="Q1789" s="9">
        <v>0.10119936573739043</v>
      </c>
      <c r="R1789" s="9">
        <v>1.2228198225107097E-4</v>
      </c>
      <c r="S1789" s="9">
        <v>2.9900951594376633E-2</v>
      </c>
      <c r="T1789" s="9">
        <v>2.0635585660533189E-2</v>
      </c>
    </row>
    <row r="1790" spans="1:20" x14ac:dyDescent="0.25">
      <c r="A1790">
        <v>34029</v>
      </c>
      <c r="B1790" t="s">
        <v>3044</v>
      </c>
      <c r="D1790" t="s">
        <v>1049</v>
      </c>
      <c r="E1790">
        <v>589699</v>
      </c>
      <c r="F1790">
        <v>538498</v>
      </c>
      <c r="G1790">
        <v>17800</v>
      </c>
      <c r="H1790">
        <v>310</v>
      </c>
      <c r="I1790">
        <v>11618</v>
      </c>
      <c r="J1790">
        <v>242</v>
      </c>
      <c r="K1790">
        <v>12095</v>
      </c>
      <c r="L1790">
        <v>9136</v>
      </c>
      <c r="M1790" s="12">
        <v>91.317434826920177</v>
      </c>
      <c r="N1790" s="12">
        <v>8.6825651730798263</v>
      </c>
      <c r="O1790" s="9">
        <v>3.0184890935884241E-2</v>
      </c>
      <c r="P1790" s="9">
        <v>5.2569192079348953E-4</v>
      </c>
      <c r="Q1790" s="9">
        <v>1.9701576567028263E-2</v>
      </c>
      <c r="R1790" s="9">
        <v>4.1037885429685313E-4</v>
      </c>
      <c r="S1790" s="9">
        <v>2.0510463812894376E-2</v>
      </c>
      <c r="T1790" s="9">
        <v>1.5492649639901034E-2</v>
      </c>
    </row>
    <row r="1791" spans="1:20" x14ac:dyDescent="0.25">
      <c r="A1791">
        <v>34031</v>
      </c>
      <c r="B1791" t="s">
        <v>3045</v>
      </c>
      <c r="D1791" t="s">
        <v>1049</v>
      </c>
      <c r="E1791">
        <v>510563</v>
      </c>
      <c r="F1791">
        <v>319097</v>
      </c>
      <c r="G1791">
        <v>60323</v>
      </c>
      <c r="H1791">
        <v>2085</v>
      </c>
      <c r="I1791">
        <v>27097</v>
      </c>
      <c r="J1791">
        <v>141</v>
      </c>
      <c r="K1791">
        <v>84639</v>
      </c>
      <c r="L1791">
        <v>17181</v>
      </c>
      <c r="M1791" s="12">
        <v>62.499045171702605</v>
      </c>
      <c r="N1791" s="12">
        <v>37.500954828297388</v>
      </c>
      <c r="O1791" s="9">
        <v>0.11814996386342136</v>
      </c>
      <c r="P1791" s="9">
        <v>4.0837271796036927E-3</v>
      </c>
      <c r="Q1791" s="9">
        <v>5.3072784357660073E-2</v>
      </c>
      <c r="R1791" s="9">
        <v>2.7616572293722813E-4</v>
      </c>
      <c r="S1791" s="9">
        <v>0.16577582002612801</v>
      </c>
      <c r="T1791" s="9">
        <v>3.3651087133223519E-2</v>
      </c>
    </row>
    <row r="1792" spans="1:20" x14ac:dyDescent="0.25">
      <c r="A1792">
        <v>34033</v>
      </c>
      <c r="B1792" t="s">
        <v>3046</v>
      </c>
      <c r="D1792" t="s">
        <v>1049</v>
      </c>
      <c r="E1792">
        <v>63776</v>
      </c>
      <c r="F1792">
        <v>51434</v>
      </c>
      <c r="G1792">
        <v>8473</v>
      </c>
      <c r="H1792">
        <v>127</v>
      </c>
      <c r="I1792">
        <v>615</v>
      </c>
      <c r="J1792">
        <v>0</v>
      </c>
      <c r="K1792">
        <v>1246</v>
      </c>
      <c r="L1792">
        <v>1881</v>
      </c>
      <c r="M1792" s="12">
        <v>80.647892624184649</v>
      </c>
      <c r="N1792" s="12">
        <v>19.352107375815354</v>
      </c>
      <c r="O1792" s="9">
        <v>0.13285561966884094</v>
      </c>
      <c r="P1792" s="9">
        <v>1.9913447064726542E-3</v>
      </c>
      <c r="Q1792" s="9">
        <v>9.6431259407927742E-3</v>
      </c>
      <c r="R1792" s="9">
        <v>0</v>
      </c>
      <c r="S1792" s="9">
        <v>1.9537129954841945E-2</v>
      </c>
      <c r="T1792" s="9">
        <v>2.9493853487205218E-2</v>
      </c>
    </row>
    <row r="1793" spans="1:20" x14ac:dyDescent="0.25">
      <c r="A1793">
        <v>34035</v>
      </c>
      <c r="B1793" t="s">
        <v>3047</v>
      </c>
      <c r="D1793" t="s">
        <v>1049</v>
      </c>
      <c r="E1793">
        <v>333316</v>
      </c>
      <c r="F1793">
        <v>225398</v>
      </c>
      <c r="G1793">
        <v>31335</v>
      </c>
      <c r="H1793">
        <v>764</v>
      </c>
      <c r="I1793">
        <v>57106</v>
      </c>
      <c r="J1793">
        <v>21</v>
      </c>
      <c r="K1793">
        <v>11876</v>
      </c>
      <c r="L1793">
        <v>6816</v>
      </c>
      <c r="M1793" s="12">
        <v>67.622916391652367</v>
      </c>
      <c r="N1793" s="12">
        <v>32.377083608347633</v>
      </c>
      <c r="O1793" s="9">
        <v>9.4009888514202736E-2</v>
      </c>
      <c r="P1793" s="9">
        <v>2.2921191901978904E-3</v>
      </c>
      <c r="Q1793" s="9">
        <v>0.17132690899926797</v>
      </c>
      <c r="R1793" s="9">
        <v>6.3003276170360865E-5</v>
      </c>
      <c r="S1793" s="9">
        <v>3.5629852752343122E-2</v>
      </c>
      <c r="T1793" s="9">
        <v>2.0449063351294268E-2</v>
      </c>
    </row>
    <row r="1794" spans="1:20" x14ac:dyDescent="0.25">
      <c r="A1794">
        <v>34037</v>
      </c>
      <c r="B1794" t="s">
        <v>3048</v>
      </c>
      <c r="D1794" t="s">
        <v>1049</v>
      </c>
      <c r="E1794">
        <v>143570</v>
      </c>
      <c r="F1794">
        <v>133544</v>
      </c>
      <c r="G1794">
        <v>2997</v>
      </c>
      <c r="H1794">
        <v>38</v>
      </c>
      <c r="I1794">
        <v>2864</v>
      </c>
      <c r="J1794">
        <v>14</v>
      </c>
      <c r="K1794">
        <v>1925</v>
      </c>
      <c r="L1794">
        <v>2188</v>
      </c>
      <c r="M1794" s="12">
        <v>93.016646931810271</v>
      </c>
      <c r="N1794" s="12">
        <v>6.9833530681897331</v>
      </c>
      <c r="O1794" s="9">
        <v>2.0874834575468414E-2</v>
      </c>
      <c r="P1794" s="9">
        <v>2.6467925053980638E-4</v>
      </c>
      <c r="Q1794" s="9">
        <v>1.994845719857909E-2</v>
      </c>
      <c r="R1794" s="9">
        <v>9.7513408093612871E-5</v>
      </c>
      <c r="S1794" s="9">
        <v>1.340809361287177E-2</v>
      </c>
      <c r="T1794" s="9">
        <v>1.5239952636344639E-2</v>
      </c>
    </row>
    <row r="1795" spans="1:20" x14ac:dyDescent="0.25">
      <c r="A1795">
        <v>34039</v>
      </c>
      <c r="B1795" t="s">
        <v>3049</v>
      </c>
      <c r="D1795" t="s">
        <v>1049</v>
      </c>
      <c r="E1795">
        <v>557320</v>
      </c>
      <c r="F1795">
        <v>315421</v>
      </c>
      <c r="G1795">
        <v>117852</v>
      </c>
      <c r="H1795">
        <v>1509</v>
      </c>
      <c r="I1795">
        <v>27819</v>
      </c>
      <c r="J1795">
        <v>184</v>
      </c>
      <c r="K1795">
        <v>80495</v>
      </c>
      <c r="L1795">
        <v>14040</v>
      </c>
      <c r="M1795" s="12">
        <v>56.596031005526449</v>
      </c>
      <c r="N1795" s="12">
        <v>43.403968994473551</v>
      </c>
      <c r="O1795" s="9">
        <v>0.21146199669848562</v>
      </c>
      <c r="P1795" s="9">
        <v>2.707600660302878E-3</v>
      </c>
      <c r="Q1795" s="9">
        <v>4.9915667838943516E-2</v>
      </c>
      <c r="R1795" s="9">
        <v>3.3015143902964184E-4</v>
      </c>
      <c r="S1795" s="9">
        <v>0.14443228306897293</v>
      </c>
      <c r="T1795" s="9">
        <v>2.5191990239000935E-2</v>
      </c>
    </row>
    <row r="1796" spans="1:20" x14ac:dyDescent="0.25">
      <c r="A1796">
        <v>34041</v>
      </c>
      <c r="B1796" t="s">
        <v>3050</v>
      </c>
      <c r="D1796" t="s">
        <v>1049</v>
      </c>
      <c r="E1796">
        <v>107088</v>
      </c>
      <c r="F1796">
        <v>95692</v>
      </c>
      <c r="G1796">
        <v>4663</v>
      </c>
      <c r="H1796">
        <v>129</v>
      </c>
      <c r="I1796">
        <v>3077</v>
      </c>
      <c r="J1796">
        <v>21</v>
      </c>
      <c r="K1796">
        <v>1861</v>
      </c>
      <c r="L1796">
        <v>1645</v>
      </c>
      <c r="M1796" s="12">
        <v>89.358284775138202</v>
      </c>
      <c r="N1796" s="12">
        <v>10.641715224861796</v>
      </c>
      <c r="O1796" s="9">
        <v>4.3543627670700732E-2</v>
      </c>
      <c r="P1796" s="9">
        <v>1.2046167637830569E-3</v>
      </c>
      <c r="Q1796" s="9">
        <v>2.8733378156282685E-2</v>
      </c>
      <c r="R1796" s="9">
        <v>1.9610040340654414E-4</v>
      </c>
      <c r="S1796" s="9">
        <v>1.7378230987598983E-2</v>
      </c>
      <c r="T1796" s="9">
        <v>1.5361198266845958E-2</v>
      </c>
    </row>
    <row r="1797" spans="1:20" x14ac:dyDescent="0.25">
      <c r="A1797">
        <v>35001</v>
      </c>
      <c r="B1797" t="s">
        <v>3051</v>
      </c>
      <c r="D1797" t="s">
        <v>1049</v>
      </c>
      <c r="E1797">
        <v>674855</v>
      </c>
      <c r="F1797">
        <v>499363</v>
      </c>
      <c r="G1797">
        <v>19736</v>
      </c>
      <c r="H1797">
        <v>31773</v>
      </c>
      <c r="I1797">
        <v>16770</v>
      </c>
      <c r="J1797">
        <v>575</v>
      </c>
      <c r="K1797">
        <v>78732</v>
      </c>
      <c r="L1797">
        <v>27906</v>
      </c>
      <c r="M1797" s="12">
        <v>73.995599054611731</v>
      </c>
      <c r="N1797" s="12">
        <v>26.004400945388266</v>
      </c>
      <c r="O1797" s="9">
        <v>2.9244800734972699E-2</v>
      </c>
      <c r="P1797" s="9">
        <v>4.7081224855709744E-2</v>
      </c>
      <c r="Q1797" s="9">
        <v>2.4849782545880227E-2</v>
      </c>
      <c r="R1797" s="9">
        <v>8.5203488156715141E-4</v>
      </c>
      <c r="S1797" s="9">
        <v>0.11666506138355646</v>
      </c>
      <c r="T1797" s="9">
        <v>4.1351105052196399E-2</v>
      </c>
    </row>
    <row r="1798" spans="1:20" x14ac:dyDescent="0.25">
      <c r="A1798">
        <v>35003</v>
      </c>
      <c r="B1798" t="s">
        <v>3052</v>
      </c>
      <c r="D1798" t="s">
        <v>1049</v>
      </c>
      <c r="E1798">
        <v>3547</v>
      </c>
      <c r="F1798">
        <v>3473</v>
      </c>
      <c r="G1798">
        <v>9</v>
      </c>
      <c r="H1798">
        <v>2</v>
      </c>
      <c r="I1798">
        <v>12</v>
      </c>
      <c r="J1798">
        <v>0</v>
      </c>
      <c r="K1798">
        <v>39</v>
      </c>
      <c r="L1798">
        <v>12</v>
      </c>
      <c r="M1798" s="12">
        <v>97.913729912602193</v>
      </c>
      <c r="N1798" s="12">
        <v>2.0862700873978008</v>
      </c>
      <c r="O1798" s="9">
        <v>2.5373555117000281E-3</v>
      </c>
      <c r="P1798" s="9">
        <v>5.6385678037778404E-4</v>
      </c>
      <c r="Q1798" s="9">
        <v>3.3831406822667043E-3</v>
      </c>
      <c r="R1798" s="9">
        <v>0</v>
      </c>
      <c r="S1798" s="9">
        <v>1.0995207217366789E-2</v>
      </c>
      <c r="T1798" s="9">
        <v>3.3831406822667043E-3</v>
      </c>
    </row>
    <row r="1799" spans="1:20" x14ac:dyDescent="0.25">
      <c r="A1799">
        <v>35005</v>
      </c>
      <c r="B1799" t="s">
        <v>3053</v>
      </c>
      <c r="D1799" t="s">
        <v>1049</v>
      </c>
      <c r="E1799">
        <v>65454</v>
      </c>
      <c r="F1799">
        <v>54212</v>
      </c>
      <c r="G1799">
        <v>1093</v>
      </c>
      <c r="H1799">
        <v>989</v>
      </c>
      <c r="I1799">
        <v>490</v>
      </c>
      <c r="J1799">
        <v>31</v>
      </c>
      <c r="K1799">
        <v>6930</v>
      </c>
      <c r="L1799">
        <v>1709</v>
      </c>
      <c r="M1799" s="12">
        <v>82.824579093714661</v>
      </c>
      <c r="N1799" s="12">
        <v>17.175420906285328</v>
      </c>
      <c r="O1799" s="9">
        <v>1.6698750267363338E-2</v>
      </c>
      <c r="P1799" s="9">
        <v>1.510984813762337E-2</v>
      </c>
      <c r="Q1799" s="9">
        <v>7.4861734958902434E-3</v>
      </c>
      <c r="R1799" s="9">
        <v>4.736150579032603E-4</v>
      </c>
      <c r="S1799" s="9">
        <v>0.10587588229901916</v>
      </c>
      <c r="T1799" s="9">
        <v>2.6109939805053932E-2</v>
      </c>
    </row>
    <row r="1800" spans="1:20" x14ac:dyDescent="0.25">
      <c r="A1800">
        <v>35006</v>
      </c>
      <c r="B1800" t="s">
        <v>3054</v>
      </c>
      <c r="D1800" t="s">
        <v>1049</v>
      </c>
      <c r="E1800">
        <v>27049</v>
      </c>
      <c r="F1800">
        <v>12330</v>
      </c>
      <c r="G1800">
        <v>323</v>
      </c>
      <c r="H1800">
        <v>11251</v>
      </c>
      <c r="I1800">
        <v>130</v>
      </c>
      <c r="J1800">
        <v>0</v>
      </c>
      <c r="K1800">
        <v>2399</v>
      </c>
      <c r="L1800">
        <v>616</v>
      </c>
      <c r="M1800" s="12">
        <v>45.58394025657141</v>
      </c>
      <c r="N1800" s="12">
        <v>54.41605974342859</v>
      </c>
      <c r="O1800" s="9">
        <v>1.1941291729823653E-2</v>
      </c>
      <c r="P1800" s="9">
        <v>0.41594883359828461</v>
      </c>
      <c r="Q1800" s="9">
        <v>4.8060926466782505E-3</v>
      </c>
      <c r="R1800" s="9">
        <v>0</v>
      </c>
      <c r="S1800" s="9">
        <v>8.8690894302931714E-2</v>
      </c>
      <c r="T1800" s="9">
        <v>2.277348515656771E-2</v>
      </c>
    </row>
    <row r="1801" spans="1:20" x14ac:dyDescent="0.25">
      <c r="A1801">
        <v>35007</v>
      </c>
      <c r="B1801" t="s">
        <v>3055</v>
      </c>
      <c r="D1801" t="s">
        <v>1049</v>
      </c>
      <c r="E1801">
        <v>12522</v>
      </c>
      <c r="F1801">
        <v>11037</v>
      </c>
      <c r="G1801">
        <v>86</v>
      </c>
      <c r="H1801">
        <v>253</v>
      </c>
      <c r="I1801">
        <v>43</v>
      </c>
      <c r="J1801">
        <v>0</v>
      </c>
      <c r="K1801">
        <v>745</v>
      </c>
      <c r="L1801">
        <v>358</v>
      </c>
      <c r="M1801" s="12">
        <v>88.140872065165311</v>
      </c>
      <c r="N1801" s="12">
        <v>11.859127934834692</v>
      </c>
      <c r="O1801" s="9">
        <v>6.8679124740456798E-3</v>
      </c>
      <c r="P1801" s="9">
        <v>2.0204440185273918E-2</v>
      </c>
      <c r="Q1801" s="9">
        <v>3.4339562370228399E-3</v>
      </c>
      <c r="R1801" s="9">
        <v>0</v>
      </c>
      <c r="S1801" s="9">
        <v>5.9495288292605017E-2</v>
      </c>
      <c r="T1801" s="9">
        <v>2.8589682159399457E-2</v>
      </c>
    </row>
    <row r="1802" spans="1:20" x14ac:dyDescent="0.25">
      <c r="A1802">
        <v>35009</v>
      </c>
      <c r="B1802" t="s">
        <v>3056</v>
      </c>
      <c r="D1802" t="s">
        <v>1049</v>
      </c>
      <c r="E1802">
        <v>50283</v>
      </c>
      <c r="F1802">
        <v>34262</v>
      </c>
      <c r="G1802">
        <v>2958</v>
      </c>
      <c r="H1802">
        <v>542</v>
      </c>
      <c r="I1802">
        <v>744</v>
      </c>
      <c r="J1802">
        <v>99</v>
      </c>
      <c r="K1802">
        <v>9546</v>
      </c>
      <c r="L1802">
        <v>2132</v>
      </c>
      <c r="M1802" s="12">
        <v>68.138337012509197</v>
      </c>
      <c r="N1802" s="12">
        <v>31.861662987490803</v>
      </c>
      <c r="O1802" s="9">
        <v>5.8827038959489292E-2</v>
      </c>
      <c r="P1802" s="9">
        <v>1.0778990911441242E-2</v>
      </c>
      <c r="Q1802" s="9">
        <v>1.4796253206849233E-2</v>
      </c>
      <c r="R1802" s="9">
        <v>1.9688562734920352E-3</v>
      </c>
      <c r="S1802" s="9">
        <v>0.18984547461368653</v>
      </c>
      <c r="T1802" s="9">
        <v>4.2400015909949684E-2</v>
      </c>
    </row>
    <row r="1803" spans="1:20" x14ac:dyDescent="0.25">
      <c r="A1803">
        <v>35011</v>
      </c>
      <c r="B1803" t="s">
        <v>3057</v>
      </c>
      <c r="D1803" t="s">
        <v>1049</v>
      </c>
      <c r="E1803">
        <v>2016</v>
      </c>
      <c r="F1803">
        <v>1497</v>
      </c>
      <c r="G1803">
        <v>30</v>
      </c>
      <c r="H1803">
        <v>0</v>
      </c>
      <c r="I1803">
        <v>5</v>
      </c>
      <c r="J1803">
        <v>0</v>
      </c>
      <c r="K1803">
        <v>374</v>
      </c>
      <c r="L1803">
        <v>110</v>
      </c>
      <c r="M1803" s="12">
        <v>74.25595238095238</v>
      </c>
      <c r="N1803" s="12">
        <v>25.744047619047617</v>
      </c>
      <c r="O1803" s="9">
        <v>1.488095238095238E-2</v>
      </c>
      <c r="P1803" s="9">
        <v>0</v>
      </c>
      <c r="Q1803" s="9">
        <v>2.48015873015873E-3</v>
      </c>
      <c r="R1803" s="9">
        <v>0</v>
      </c>
      <c r="S1803" s="9">
        <v>0.18551587301587302</v>
      </c>
      <c r="T1803" s="9">
        <v>5.4563492063492064E-2</v>
      </c>
    </row>
    <row r="1804" spans="1:20" x14ac:dyDescent="0.25">
      <c r="A1804">
        <v>35013</v>
      </c>
      <c r="B1804" t="s">
        <v>3058</v>
      </c>
      <c r="D1804" t="s">
        <v>1049</v>
      </c>
      <c r="E1804">
        <v>213849</v>
      </c>
      <c r="F1804">
        <v>188911</v>
      </c>
      <c r="G1804">
        <v>3809</v>
      </c>
      <c r="H1804">
        <v>2404</v>
      </c>
      <c r="I1804">
        <v>2094</v>
      </c>
      <c r="J1804">
        <v>45</v>
      </c>
      <c r="K1804">
        <v>12622</v>
      </c>
      <c r="L1804">
        <v>3964</v>
      </c>
      <c r="M1804" s="12">
        <v>88.338500530748334</v>
      </c>
      <c r="N1804" s="12">
        <v>11.661499469251668</v>
      </c>
      <c r="O1804" s="9">
        <v>1.7811633442288716E-2</v>
      </c>
      <c r="P1804" s="9">
        <v>1.1241577000593877E-2</v>
      </c>
      <c r="Q1804" s="9">
        <v>9.7919560063409235E-3</v>
      </c>
      <c r="R1804" s="9">
        <v>2.1042885400446109E-4</v>
      </c>
      <c r="S1804" s="9">
        <v>5.9022955449873508E-2</v>
      </c>
      <c r="T1804" s="9">
        <v>1.8536443939415195E-2</v>
      </c>
    </row>
    <row r="1805" spans="1:20" x14ac:dyDescent="0.25">
      <c r="A1805">
        <v>35015</v>
      </c>
      <c r="B1805" t="s">
        <v>3059</v>
      </c>
      <c r="D1805" t="s">
        <v>1049</v>
      </c>
      <c r="E1805">
        <v>56793</v>
      </c>
      <c r="F1805">
        <v>52005</v>
      </c>
      <c r="G1805">
        <v>843</v>
      </c>
      <c r="H1805">
        <v>793</v>
      </c>
      <c r="I1805">
        <v>256</v>
      </c>
      <c r="J1805">
        <v>23</v>
      </c>
      <c r="K1805">
        <v>2173</v>
      </c>
      <c r="L1805">
        <v>700</v>
      </c>
      <c r="M1805" s="12">
        <v>91.569383550789709</v>
      </c>
      <c r="N1805" s="12">
        <v>8.4306164492102909</v>
      </c>
      <c r="O1805" s="9">
        <v>1.4843378585389044E-2</v>
      </c>
      <c r="P1805" s="9">
        <v>1.3962988396457311E-2</v>
      </c>
      <c r="Q1805" s="9">
        <v>4.5075977673304807E-3</v>
      </c>
      <c r="R1805" s="9">
        <v>4.0497948690859789E-4</v>
      </c>
      <c r="S1805" s="9">
        <v>3.8261757610973182E-2</v>
      </c>
      <c r="T1805" s="9">
        <v>1.2325462645044284E-2</v>
      </c>
    </row>
    <row r="1806" spans="1:20" x14ac:dyDescent="0.25">
      <c r="A1806">
        <v>35017</v>
      </c>
      <c r="B1806" t="s">
        <v>3060</v>
      </c>
      <c r="D1806" t="s">
        <v>1049</v>
      </c>
      <c r="E1806">
        <v>28382</v>
      </c>
      <c r="F1806">
        <v>26516</v>
      </c>
      <c r="G1806">
        <v>277</v>
      </c>
      <c r="H1806">
        <v>530</v>
      </c>
      <c r="I1806">
        <v>77</v>
      </c>
      <c r="J1806">
        <v>8</v>
      </c>
      <c r="K1806">
        <v>343</v>
      </c>
      <c r="L1806">
        <v>631</v>
      </c>
      <c r="M1806" s="12">
        <v>93.42541047142555</v>
      </c>
      <c r="N1806" s="12">
        <v>6.5745895285744478</v>
      </c>
      <c r="O1806" s="9">
        <v>9.7597068564583191E-3</v>
      </c>
      <c r="P1806" s="9">
        <v>1.8673807342681981E-2</v>
      </c>
      <c r="Q1806" s="9">
        <v>2.7129871045028539E-3</v>
      </c>
      <c r="R1806" s="9">
        <v>2.8186879007821857E-4</v>
      </c>
      <c r="S1806" s="9">
        <v>1.2085124374603622E-2</v>
      </c>
      <c r="T1806" s="9">
        <v>2.2232400817419493E-2</v>
      </c>
    </row>
    <row r="1807" spans="1:20" x14ac:dyDescent="0.25">
      <c r="A1807">
        <v>35019</v>
      </c>
      <c r="B1807" t="s">
        <v>3061</v>
      </c>
      <c r="D1807" t="s">
        <v>1049</v>
      </c>
      <c r="E1807">
        <v>4426</v>
      </c>
      <c r="F1807">
        <v>3713</v>
      </c>
      <c r="G1807">
        <v>66</v>
      </c>
      <c r="H1807">
        <v>80</v>
      </c>
      <c r="I1807">
        <v>0</v>
      </c>
      <c r="J1807">
        <v>0</v>
      </c>
      <c r="K1807">
        <v>409</v>
      </c>
      <c r="L1807">
        <v>158</v>
      </c>
      <c r="M1807" s="12">
        <v>83.890646181653864</v>
      </c>
      <c r="N1807" s="12">
        <v>16.109353818346136</v>
      </c>
      <c r="O1807" s="9">
        <v>1.4911884319927699E-2</v>
      </c>
      <c r="P1807" s="9">
        <v>1.8075011296882059E-2</v>
      </c>
      <c r="Q1807" s="9">
        <v>0</v>
      </c>
      <c r="R1807" s="9">
        <v>0</v>
      </c>
      <c r="S1807" s="9">
        <v>9.2408495255309531E-2</v>
      </c>
      <c r="T1807" s="9">
        <v>3.569814731134207E-2</v>
      </c>
    </row>
    <row r="1808" spans="1:20" x14ac:dyDescent="0.25">
      <c r="A1808">
        <v>35021</v>
      </c>
      <c r="B1808" t="s">
        <v>3062</v>
      </c>
      <c r="D1808" t="s">
        <v>1049</v>
      </c>
      <c r="E1808">
        <v>546</v>
      </c>
      <c r="F1808">
        <v>509</v>
      </c>
      <c r="G1808">
        <v>0</v>
      </c>
      <c r="H1808">
        <v>1</v>
      </c>
      <c r="I1808">
        <v>0</v>
      </c>
      <c r="J1808">
        <v>0</v>
      </c>
      <c r="K1808">
        <v>10</v>
      </c>
      <c r="L1808">
        <v>26</v>
      </c>
      <c r="M1808" s="12">
        <v>93.223443223443226</v>
      </c>
      <c r="N1808" s="12">
        <v>6.7765567765567765</v>
      </c>
      <c r="O1808" s="9">
        <v>0</v>
      </c>
      <c r="P1808" s="9">
        <v>1.8315018315018315E-3</v>
      </c>
      <c r="Q1808" s="9">
        <v>0</v>
      </c>
      <c r="R1808" s="9">
        <v>0</v>
      </c>
      <c r="S1808" s="9">
        <v>1.8315018315018316E-2</v>
      </c>
      <c r="T1808" s="9">
        <v>4.7619047619047616E-2</v>
      </c>
    </row>
    <row r="1809" spans="1:20" x14ac:dyDescent="0.25">
      <c r="A1809">
        <v>35023</v>
      </c>
      <c r="B1809" t="s">
        <v>3063</v>
      </c>
      <c r="D1809" t="s">
        <v>1049</v>
      </c>
      <c r="E1809">
        <v>4446</v>
      </c>
      <c r="F1809">
        <v>4224</v>
      </c>
      <c r="G1809">
        <v>30</v>
      </c>
      <c r="H1809">
        <v>26</v>
      </c>
      <c r="I1809">
        <v>0</v>
      </c>
      <c r="J1809">
        <v>0</v>
      </c>
      <c r="K1809">
        <v>62</v>
      </c>
      <c r="L1809">
        <v>104</v>
      </c>
      <c r="M1809" s="12">
        <v>95.006747638326587</v>
      </c>
      <c r="N1809" s="12">
        <v>4.9932523616734139</v>
      </c>
      <c r="O1809" s="9">
        <v>6.7476383265856954E-3</v>
      </c>
      <c r="P1809" s="9">
        <v>5.8479532163742687E-3</v>
      </c>
      <c r="Q1809" s="9">
        <v>0</v>
      </c>
      <c r="R1809" s="9">
        <v>0</v>
      </c>
      <c r="S1809" s="9">
        <v>1.3945119208277103E-2</v>
      </c>
      <c r="T1809" s="9">
        <v>2.3391812865497075E-2</v>
      </c>
    </row>
    <row r="1810" spans="1:20" x14ac:dyDescent="0.25">
      <c r="A1810">
        <v>35025</v>
      </c>
      <c r="B1810" t="s">
        <v>3064</v>
      </c>
      <c r="D1810" t="s">
        <v>1049</v>
      </c>
      <c r="E1810">
        <v>69505</v>
      </c>
      <c r="F1810">
        <v>61283</v>
      </c>
      <c r="G1810">
        <v>2624</v>
      </c>
      <c r="H1810">
        <v>586</v>
      </c>
      <c r="I1810">
        <v>31</v>
      </c>
      <c r="J1810">
        <v>36</v>
      </c>
      <c r="K1810">
        <v>3386</v>
      </c>
      <c r="L1810">
        <v>1559</v>
      </c>
      <c r="M1810" s="12">
        <v>88.170635206100272</v>
      </c>
      <c r="N1810" s="12">
        <v>11.829364793899719</v>
      </c>
      <c r="O1810" s="9">
        <v>3.7752679663333573E-2</v>
      </c>
      <c r="P1810" s="9">
        <v>8.4310481260340981E-3</v>
      </c>
      <c r="Q1810" s="9">
        <v>4.4601107833968777E-4</v>
      </c>
      <c r="R1810" s="9">
        <v>5.1794834903963743E-4</v>
      </c>
      <c r="S1810" s="9">
        <v>4.8715919718005901E-2</v>
      </c>
      <c r="T1810" s="9">
        <v>2.2430041004244301E-2</v>
      </c>
    </row>
    <row r="1811" spans="1:20" x14ac:dyDescent="0.25">
      <c r="A1811">
        <v>35027</v>
      </c>
      <c r="B1811" t="s">
        <v>3065</v>
      </c>
      <c r="D1811" t="s">
        <v>1049</v>
      </c>
      <c r="E1811">
        <v>19497</v>
      </c>
      <c r="F1811">
        <v>17796</v>
      </c>
      <c r="G1811">
        <v>121</v>
      </c>
      <c r="H1811">
        <v>344</v>
      </c>
      <c r="I1811">
        <v>103</v>
      </c>
      <c r="J1811">
        <v>0</v>
      </c>
      <c r="K1811">
        <v>681</v>
      </c>
      <c r="L1811">
        <v>452</v>
      </c>
      <c r="M1811" s="12">
        <v>91.275580858593628</v>
      </c>
      <c r="N1811" s="12">
        <v>8.7244191414063703</v>
      </c>
      <c r="O1811" s="9">
        <v>6.2060829871262244E-3</v>
      </c>
      <c r="P1811" s="9">
        <v>1.7643740062573729E-2</v>
      </c>
      <c r="Q1811" s="9">
        <v>5.2828640303636456E-3</v>
      </c>
      <c r="R1811" s="9">
        <v>0</v>
      </c>
      <c r="S1811" s="9">
        <v>3.4928450530850898E-2</v>
      </c>
      <c r="T1811" s="9">
        <v>2.3183053803149202E-2</v>
      </c>
    </row>
    <row r="1812" spans="1:20" x14ac:dyDescent="0.25">
      <c r="A1812">
        <v>35028</v>
      </c>
      <c r="B1812" t="s">
        <v>3066</v>
      </c>
      <c r="D1812" t="s">
        <v>1049</v>
      </c>
      <c r="E1812">
        <v>18031</v>
      </c>
      <c r="F1812">
        <v>15611</v>
      </c>
      <c r="G1812">
        <v>55</v>
      </c>
      <c r="H1812">
        <v>212</v>
      </c>
      <c r="I1812">
        <v>1074</v>
      </c>
      <c r="J1812">
        <v>0</v>
      </c>
      <c r="K1812">
        <v>479</v>
      </c>
      <c r="L1812">
        <v>600</v>
      </c>
      <c r="M1812" s="12">
        <v>86.578670068215843</v>
      </c>
      <c r="N1812" s="12">
        <v>13.421329931784149</v>
      </c>
      <c r="O1812" s="9">
        <v>3.0503022572236703E-3</v>
      </c>
      <c r="P1812" s="9">
        <v>1.1757528700571238E-2</v>
      </c>
      <c r="Q1812" s="9">
        <v>5.9564084077422218E-2</v>
      </c>
      <c r="R1812" s="9">
        <v>0</v>
      </c>
      <c r="S1812" s="9">
        <v>2.6565359658366147E-2</v>
      </c>
      <c r="T1812" s="9">
        <v>3.3276024624258223E-2</v>
      </c>
    </row>
    <row r="1813" spans="1:20" x14ac:dyDescent="0.25">
      <c r="A1813">
        <v>35029</v>
      </c>
      <c r="B1813" t="s">
        <v>3067</v>
      </c>
      <c r="D1813" t="s">
        <v>1049</v>
      </c>
      <c r="E1813">
        <v>24319</v>
      </c>
      <c r="F1813">
        <v>22268</v>
      </c>
      <c r="G1813">
        <v>329</v>
      </c>
      <c r="H1813">
        <v>258</v>
      </c>
      <c r="I1813">
        <v>130</v>
      </c>
      <c r="J1813">
        <v>0</v>
      </c>
      <c r="K1813">
        <v>968</v>
      </c>
      <c r="L1813">
        <v>366</v>
      </c>
      <c r="M1813" s="12">
        <v>91.566265060240966</v>
      </c>
      <c r="N1813" s="12">
        <v>8.4337349397590362</v>
      </c>
      <c r="O1813" s="9">
        <v>1.352851679756569E-2</v>
      </c>
      <c r="P1813" s="9">
        <v>1.0608988856449689E-2</v>
      </c>
      <c r="Q1813" s="9">
        <v>5.3456145400715494E-3</v>
      </c>
      <c r="R1813" s="9">
        <v>0</v>
      </c>
      <c r="S1813" s="9">
        <v>3.9804268267609688E-2</v>
      </c>
      <c r="T1813" s="9">
        <v>1.5049960935893746E-2</v>
      </c>
    </row>
    <row r="1814" spans="1:20" x14ac:dyDescent="0.25">
      <c r="A1814">
        <v>35031</v>
      </c>
      <c r="B1814" t="s">
        <v>3068</v>
      </c>
      <c r="D1814" t="s">
        <v>1049</v>
      </c>
      <c r="E1814">
        <v>72849</v>
      </c>
      <c r="F1814">
        <v>11841</v>
      </c>
      <c r="G1814">
        <v>397</v>
      </c>
      <c r="H1814">
        <v>55150</v>
      </c>
      <c r="I1814">
        <v>713</v>
      </c>
      <c r="J1814">
        <v>32</v>
      </c>
      <c r="K1814">
        <v>2137</v>
      </c>
      <c r="L1814">
        <v>2579</v>
      </c>
      <c r="M1814" s="12">
        <v>16.254169583659351</v>
      </c>
      <c r="N1814" s="12">
        <v>83.745830416340652</v>
      </c>
      <c r="O1814" s="9">
        <v>5.4496286839901716E-3</v>
      </c>
      <c r="P1814" s="9">
        <v>0.75704539526966741</v>
      </c>
      <c r="Q1814" s="9">
        <v>9.7873683921536336E-3</v>
      </c>
      <c r="R1814" s="9">
        <v>4.3926478057351509E-4</v>
      </c>
      <c r="S1814" s="9">
        <v>2.9334651127675054E-2</v>
      </c>
      <c r="T1814" s="9">
        <v>3.5401995909346728E-2</v>
      </c>
    </row>
    <row r="1815" spans="1:20" x14ac:dyDescent="0.25">
      <c r="A1815">
        <v>35033</v>
      </c>
      <c r="B1815" t="s">
        <v>3069</v>
      </c>
      <c r="D1815" t="s">
        <v>1049</v>
      </c>
      <c r="E1815">
        <v>4605</v>
      </c>
      <c r="F1815">
        <v>2612</v>
      </c>
      <c r="G1815">
        <v>3</v>
      </c>
      <c r="H1815">
        <v>3</v>
      </c>
      <c r="I1815">
        <v>0</v>
      </c>
      <c r="J1815">
        <v>0</v>
      </c>
      <c r="K1815">
        <v>1930</v>
      </c>
      <c r="L1815">
        <v>57</v>
      </c>
      <c r="M1815" s="12">
        <v>56.720955483170464</v>
      </c>
      <c r="N1815" s="12">
        <v>43.279044516829536</v>
      </c>
      <c r="O1815" s="9">
        <v>6.5146579804560263E-4</v>
      </c>
      <c r="P1815" s="9">
        <v>6.5146579804560263E-4</v>
      </c>
      <c r="Q1815" s="9">
        <v>0</v>
      </c>
      <c r="R1815" s="9">
        <v>0</v>
      </c>
      <c r="S1815" s="9">
        <v>0.4191096634093377</v>
      </c>
      <c r="T1815" s="9">
        <v>1.2377850162866449E-2</v>
      </c>
    </row>
    <row r="1816" spans="1:20" x14ac:dyDescent="0.25">
      <c r="A1816">
        <v>35035</v>
      </c>
      <c r="B1816" t="s">
        <v>3070</v>
      </c>
      <c r="D1816" t="s">
        <v>1049</v>
      </c>
      <c r="E1816">
        <v>65130</v>
      </c>
      <c r="F1816">
        <v>50892</v>
      </c>
      <c r="G1816">
        <v>2199</v>
      </c>
      <c r="H1816">
        <v>4399</v>
      </c>
      <c r="I1816">
        <v>876</v>
      </c>
      <c r="J1816">
        <v>82</v>
      </c>
      <c r="K1816">
        <v>4242</v>
      </c>
      <c r="L1816">
        <v>2440</v>
      </c>
      <c r="M1816" s="12">
        <v>78.139106402579458</v>
      </c>
      <c r="N1816" s="12">
        <v>21.860893597420546</v>
      </c>
      <c r="O1816" s="9">
        <v>3.3763242745278671E-2</v>
      </c>
      <c r="P1816" s="9">
        <v>6.7541839398126829E-2</v>
      </c>
      <c r="Q1816" s="9">
        <v>1.3450023030861354E-2</v>
      </c>
      <c r="R1816" s="9">
        <v>1.2590204206970675E-3</v>
      </c>
      <c r="S1816" s="9">
        <v>6.5131275909719025E-2</v>
      </c>
      <c r="T1816" s="9">
        <v>3.746353446952249E-2</v>
      </c>
    </row>
    <row r="1817" spans="1:20" x14ac:dyDescent="0.25">
      <c r="A1817">
        <v>35037</v>
      </c>
      <c r="B1817" t="s">
        <v>3071</v>
      </c>
      <c r="D1817" t="s">
        <v>1049</v>
      </c>
      <c r="E1817">
        <v>8447</v>
      </c>
      <c r="F1817">
        <v>7448</v>
      </c>
      <c r="G1817">
        <v>133</v>
      </c>
      <c r="H1817">
        <v>118</v>
      </c>
      <c r="I1817">
        <v>55</v>
      </c>
      <c r="J1817">
        <v>17</v>
      </c>
      <c r="K1817">
        <v>414</v>
      </c>
      <c r="L1817">
        <v>262</v>
      </c>
      <c r="M1817" s="12">
        <v>88.173315970166925</v>
      </c>
      <c r="N1817" s="12">
        <v>11.826684029833077</v>
      </c>
      <c r="O1817" s="9">
        <v>1.5745234994672664E-2</v>
      </c>
      <c r="P1817" s="9">
        <v>1.3969456611814845E-2</v>
      </c>
      <c r="Q1817" s="9">
        <v>6.5111874038120045E-3</v>
      </c>
      <c r="R1817" s="9">
        <v>2.0125488339055287E-3</v>
      </c>
      <c r="S1817" s="9">
        <v>4.9011483366875816E-2</v>
      </c>
      <c r="T1817" s="9">
        <v>3.1016929087249911E-2</v>
      </c>
    </row>
    <row r="1818" spans="1:20" x14ac:dyDescent="0.25">
      <c r="A1818">
        <v>35039</v>
      </c>
      <c r="B1818" t="s">
        <v>3072</v>
      </c>
      <c r="D1818" t="s">
        <v>1049</v>
      </c>
      <c r="E1818">
        <v>39455</v>
      </c>
      <c r="F1818">
        <v>22085</v>
      </c>
      <c r="G1818">
        <v>228</v>
      </c>
      <c r="H1818">
        <v>6232</v>
      </c>
      <c r="I1818">
        <v>161</v>
      </c>
      <c r="J1818">
        <v>4</v>
      </c>
      <c r="K1818">
        <v>9731</v>
      </c>
      <c r="L1818">
        <v>1014</v>
      </c>
      <c r="M1818" s="12">
        <v>55.975161576479536</v>
      </c>
      <c r="N1818" s="12">
        <v>44.024838423520471</v>
      </c>
      <c r="O1818" s="9">
        <v>5.7787352680268664E-3</v>
      </c>
      <c r="P1818" s="9">
        <v>0.15795209732606766</v>
      </c>
      <c r="Q1818" s="9">
        <v>4.0805981497909014E-3</v>
      </c>
      <c r="R1818" s="9">
        <v>1.0138132049169941E-4</v>
      </c>
      <c r="S1818" s="9">
        <v>0.24663540742618173</v>
      </c>
      <c r="T1818" s="9">
        <v>2.5700164744645797E-2</v>
      </c>
    </row>
    <row r="1819" spans="1:20" x14ac:dyDescent="0.25">
      <c r="A1819">
        <v>35041</v>
      </c>
      <c r="B1819" t="s">
        <v>3073</v>
      </c>
      <c r="D1819" t="s">
        <v>1049</v>
      </c>
      <c r="E1819">
        <v>19313</v>
      </c>
      <c r="F1819">
        <v>13964</v>
      </c>
      <c r="G1819">
        <v>623</v>
      </c>
      <c r="H1819">
        <v>144</v>
      </c>
      <c r="I1819">
        <v>94</v>
      </c>
      <c r="J1819">
        <v>6</v>
      </c>
      <c r="K1819">
        <v>3704</v>
      </c>
      <c r="L1819">
        <v>778</v>
      </c>
      <c r="M1819" s="12">
        <v>72.303629679490498</v>
      </c>
      <c r="N1819" s="12">
        <v>27.696370320509502</v>
      </c>
      <c r="O1819" s="9">
        <v>3.2258064516129031E-2</v>
      </c>
      <c r="P1819" s="9">
        <v>7.4561176409672246E-3</v>
      </c>
      <c r="Q1819" s="9">
        <v>4.8671879045202714E-3</v>
      </c>
      <c r="R1819" s="9">
        <v>3.1067156837363434E-4</v>
      </c>
      <c r="S1819" s="9">
        <v>0.19178791487599026</v>
      </c>
      <c r="T1819" s="9">
        <v>4.0283746699114588E-2</v>
      </c>
    </row>
    <row r="1820" spans="1:20" x14ac:dyDescent="0.25">
      <c r="A1820">
        <v>35043</v>
      </c>
      <c r="B1820" t="s">
        <v>3074</v>
      </c>
      <c r="D1820" t="s">
        <v>1049</v>
      </c>
      <c r="E1820">
        <v>138815</v>
      </c>
      <c r="F1820">
        <v>97377</v>
      </c>
      <c r="G1820">
        <v>2723</v>
      </c>
      <c r="H1820">
        <v>17318</v>
      </c>
      <c r="I1820">
        <v>2023</v>
      </c>
      <c r="J1820">
        <v>154</v>
      </c>
      <c r="K1820">
        <v>13125</v>
      </c>
      <c r="L1820">
        <v>6095</v>
      </c>
      <c r="M1820" s="12">
        <v>70.148759139862406</v>
      </c>
      <c r="N1820" s="12">
        <v>29.851240860137594</v>
      </c>
      <c r="O1820" s="9">
        <v>1.9616035731008896E-2</v>
      </c>
      <c r="P1820" s="9">
        <v>0.1247559701761337</v>
      </c>
      <c r="Q1820" s="9">
        <v>1.4573353023808666E-2</v>
      </c>
      <c r="R1820" s="9">
        <v>1.1093901955840507E-3</v>
      </c>
      <c r="S1820" s="9">
        <v>9.4550300760004327E-2</v>
      </c>
      <c r="T1820" s="9">
        <v>4.3907358714836295E-2</v>
      </c>
    </row>
    <row r="1821" spans="1:20" x14ac:dyDescent="0.25">
      <c r="A1821">
        <v>35045</v>
      </c>
      <c r="B1821" t="s">
        <v>3075</v>
      </c>
      <c r="D1821" t="s">
        <v>1049</v>
      </c>
      <c r="E1821">
        <v>128221</v>
      </c>
      <c r="F1821">
        <v>66819</v>
      </c>
      <c r="G1821">
        <v>721</v>
      </c>
      <c r="H1821">
        <v>50052</v>
      </c>
      <c r="I1821">
        <v>770</v>
      </c>
      <c r="J1821">
        <v>75</v>
      </c>
      <c r="K1821">
        <v>6049</v>
      </c>
      <c r="L1821">
        <v>3735</v>
      </c>
      <c r="M1821" s="12">
        <v>52.112368488781094</v>
      </c>
      <c r="N1821" s="12">
        <v>47.887631511218906</v>
      </c>
      <c r="O1821" s="9">
        <v>5.6231038597421637E-3</v>
      </c>
      <c r="P1821" s="9">
        <v>0.39035727376950735</v>
      </c>
      <c r="Q1821" s="9">
        <v>6.0052565492392041E-3</v>
      </c>
      <c r="R1821" s="9">
        <v>5.8492758596485753E-4</v>
      </c>
      <c r="S1821" s="9">
        <v>4.7176359566685644E-2</v>
      </c>
      <c r="T1821" s="9">
        <v>2.9129393781049905E-2</v>
      </c>
    </row>
    <row r="1822" spans="1:20" x14ac:dyDescent="0.25">
      <c r="A1822">
        <v>35047</v>
      </c>
      <c r="B1822" t="s">
        <v>3076</v>
      </c>
      <c r="D1822" t="s">
        <v>1049</v>
      </c>
      <c r="E1822">
        <v>28203</v>
      </c>
      <c r="F1822">
        <v>14145</v>
      </c>
      <c r="G1822">
        <v>376</v>
      </c>
      <c r="H1822">
        <v>364</v>
      </c>
      <c r="I1822">
        <v>333</v>
      </c>
      <c r="J1822">
        <v>56</v>
      </c>
      <c r="K1822">
        <v>11929</v>
      </c>
      <c r="L1822">
        <v>1000</v>
      </c>
      <c r="M1822" s="12">
        <v>50.154238910754181</v>
      </c>
      <c r="N1822" s="12">
        <v>49.845761089245826</v>
      </c>
      <c r="O1822" s="9">
        <v>1.3331915044498812E-2</v>
      </c>
      <c r="P1822" s="9">
        <v>1.2906428394142468E-2</v>
      </c>
      <c r="Q1822" s="9">
        <v>1.1807254547388575E-2</v>
      </c>
      <c r="R1822" s="9">
        <v>1.9856043683296105E-3</v>
      </c>
      <c r="S1822" s="9">
        <v>0.42296918767507002</v>
      </c>
      <c r="T1822" s="9">
        <v>3.5457220863028757E-2</v>
      </c>
    </row>
    <row r="1823" spans="1:20" x14ac:dyDescent="0.25">
      <c r="A1823">
        <v>35049</v>
      </c>
      <c r="B1823" t="s">
        <v>3077</v>
      </c>
      <c r="D1823" t="s">
        <v>1049</v>
      </c>
      <c r="E1823">
        <v>147514</v>
      </c>
      <c r="F1823">
        <v>122270</v>
      </c>
      <c r="G1823">
        <v>1118</v>
      </c>
      <c r="H1823">
        <v>5163</v>
      </c>
      <c r="I1823">
        <v>1855</v>
      </c>
      <c r="J1823">
        <v>142</v>
      </c>
      <c r="K1823">
        <v>12923</v>
      </c>
      <c r="L1823">
        <v>4043</v>
      </c>
      <c r="M1823" s="12">
        <v>82.887048009002541</v>
      </c>
      <c r="N1823" s="12">
        <v>17.112951990997466</v>
      </c>
      <c r="O1823" s="9">
        <v>7.5789416597746651E-3</v>
      </c>
      <c r="P1823" s="9">
        <v>3.5000067790175851E-2</v>
      </c>
      <c r="Q1823" s="9">
        <v>1.2575077619751346E-2</v>
      </c>
      <c r="R1823" s="9">
        <v>9.6262049703756927E-4</v>
      </c>
      <c r="S1823" s="9">
        <v>8.7605244248003575E-2</v>
      </c>
      <c r="T1823" s="9">
        <v>2.7407568095231639E-2</v>
      </c>
    </row>
    <row r="1824" spans="1:20" x14ac:dyDescent="0.25">
      <c r="A1824">
        <v>35051</v>
      </c>
      <c r="B1824" t="s">
        <v>3078</v>
      </c>
      <c r="D1824" t="s">
        <v>1049</v>
      </c>
      <c r="E1824">
        <v>11254</v>
      </c>
      <c r="F1824">
        <v>10387</v>
      </c>
      <c r="G1824">
        <v>62</v>
      </c>
      <c r="H1824">
        <v>233</v>
      </c>
      <c r="I1824">
        <v>58</v>
      </c>
      <c r="J1824">
        <v>0</v>
      </c>
      <c r="K1824">
        <v>241</v>
      </c>
      <c r="L1824">
        <v>273</v>
      </c>
      <c r="M1824" s="12">
        <v>92.296072507552879</v>
      </c>
      <c r="N1824" s="12">
        <v>7.7039274924471295</v>
      </c>
      <c r="O1824" s="9">
        <v>5.509152301403945E-3</v>
      </c>
      <c r="P1824" s="9">
        <v>2.0703749777856762E-2</v>
      </c>
      <c r="Q1824" s="9">
        <v>5.153723120668207E-3</v>
      </c>
      <c r="R1824" s="9">
        <v>0</v>
      </c>
      <c r="S1824" s="9">
        <v>2.1414608139328238E-2</v>
      </c>
      <c r="T1824" s="9">
        <v>2.4258041585214146E-2</v>
      </c>
    </row>
    <row r="1825" spans="1:20" x14ac:dyDescent="0.25">
      <c r="A1825">
        <v>35053</v>
      </c>
      <c r="B1825" t="s">
        <v>3079</v>
      </c>
      <c r="D1825" t="s">
        <v>1049</v>
      </c>
      <c r="E1825">
        <v>17098</v>
      </c>
      <c r="F1825">
        <v>13233</v>
      </c>
      <c r="G1825">
        <v>14</v>
      </c>
      <c r="H1825">
        <v>1950</v>
      </c>
      <c r="I1825">
        <v>374</v>
      </c>
      <c r="J1825">
        <v>0</v>
      </c>
      <c r="K1825">
        <v>667</v>
      </c>
      <c r="L1825">
        <v>860</v>
      </c>
      <c r="M1825" s="12">
        <v>77.395016961048086</v>
      </c>
      <c r="N1825" s="12">
        <v>22.604983038951922</v>
      </c>
      <c r="O1825" s="9">
        <v>8.1880921745233358E-4</v>
      </c>
      <c r="P1825" s="9">
        <v>0.11404842671657504</v>
      </c>
      <c r="Q1825" s="9">
        <v>2.187390338051234E-2</v>
      </c>
      <c r="R1825" s="9">
        <v>0</v>
      </c>
      <c r="S1825" s="9">
        <v>3.9010410574336178E-2</v>
      </c>
      <c r="T1825" s="9">
        <v>5.0298280500643347E-2</v>
      </c>
    </row>
    <row r="1826" spans="1:20" x14ac:dyDescent="0.25">
      <c r="A1826">
        <v>35055</v>
      </c>
      <c r="B1826" t="s">
        <v>3080</v>
      </c>
      <c r="D1826" t="s">
        <v>1049</v>
      </c>
      <c r="E1826">
        <v>32809</v>
      </c>
      <c r="F1826">
        <v>26895</v>
      </c>
      <c r="G1826">
        <v>162</v>
      </c>
      <c r="H1826">
        <v>2384</v>
      </c>
      <c r="I1826">
        <v>101</v>
      </c>
      <c r="J1826">
        <v>5</v>
      </c>
      <c r="K1826">
        <v>2602</v>
      </c>
      <c r="L1826">
        <v>660</v>
      </c>
      <c r="M1826" s="12">
        <v>81.974458227925268</v>
      </c>
      <c r="N1826" s="12">
        <v>18.025541772074735</v>
      </c>
      <c r="O1826" s="9">
        <v>4.9376695418939928E-3</v>
      </c>
      <c r="P1826" s="9">
        <v>7.2662988814044926E-2</v>
      </c>
      <c r="Q1826" s="9">
        <v>3.078423603279588E-3</v>
      </c>
      <c r="R1826" s="9">
        <v>1.5239720808314791E-4</v>
      </c>
      <c r="S1826" s="9">
        <v>7.9307507086470178E-2</v>
      </c>
      <c r="T1826" s="9">
        <v>2.0116431466975525E-2</v>
      </c>
    </row>
    <row r="1827" spans="1:20" x14ac:dyDescent="0.25">
      <c r="A1827">
        <v>35057</v>
      </c>
      <c r="B1827" t="s">
        <v>3081</v>
      </c>
      <c r="D1827" t="s">
        <v>1049</v>
      </c>
      <c r="E1827">
        <v>15534</v>
      </c>
      <c r="F1827">
        <v>14104</v>
      </c>
      <c r="G1827">
        <v>268</v>
      </c>
      <c r="H1827">
        <v>177</v>
      </c>
      <c r="I1827">
        <v>32</v>
      </c>
      <c r="J1827">
        <v>0</v>
      </c>
      <c r="K1827">
        <v>296</v>
      </c>
      <c r="L1827">
        <v>657</v>
      </c>
      <c r="M1827" s="12">
        <v>90.794386507016867</v>
      </c>
      <c r="N1827" s="12">
        <v>9.205613492983133</v>
      </c>
      <c r="O1827" s="9">
        <v>1.7252478434401957E-2</v>
      </c>
      <c r="P1827" s="9">
        <v>1.1394360757049053E-2</v>
      </c>
      <c r="Q1827" s="9">
        <v>2.0599974250032189E-3</v>
      </c>
      <c r="R1827" s="9">
        <v>0</v>
      </c>
      <c r="S1827" s="9">
        <v>1.9054976181279774E-2</v>
      </c>
      <c r="T1827" s="9">
        <v>4.2294322132097335E-2</v>
      </c>
    </row>
    <row r="1828" spans="1:20" x14ac:dyDescent="0.25">
      <c r="A1828">
        <v>35059</v>
      </c>
      <c r="B1828" t="s">
        <v>3082</v>
      </c>
      <c r="D1828" t="s">
        <v>1049</v>
      </c>
      <c r="E1828">
        <v>4216</v>
      </c>
      <c r="F1828">
        <v>3534</v>
      </c>
      <c r="G1828">
        <v>55</v>
      </c>
      <c r="H1828">
        <v>158</v>
      </c>
      <c r="I1828">
        <v>1</v>
      </c>
      <c r="J1828">
        <v>0</v>
      </c>
      <c r="K1828">
        <v>313</v>
      </c>
      <c r="L1828">
        <v>155</v>
      </c>
      <c r="M1828" s="12">
        <v>83.82352941176471</v>
      </c>
      <c r="N1828" s="12">
        <v>16.176470588235293</v>
      </c>
      <c r="O1828" s="9">
        <v>1.3045540796963948E-2</v>
      </c>
      <c r="P1828" s="9">
        <v>3.747628083491461E-2</v>
      </c>
      <c r="Q1828" s="9">
        <v>2.3719165085388995E-4</v>
      </c>
      <c r="R1828" s="9">
        <v>0</v>
      </c>
      <c r="S1828" s="9">
        <v>7.4240986717267546E-2</v>
      </c>
      <c r="T1828" s="9">
        <v>3.6764705882352942E-2</v>
      </c>
    </row>
    <row r="1829" spans="1:20" x14ac:dyDescent="0.25">
      <c r="A1829">
        <v>35061</v>
      </c>
      <c r="B1829" t="s">
        <v>3083</v>
      </c>
      <c r="D1829" t="s">
        <v>1049</v>
      </c>
      <c r="E1829">
        <v>75845</v>
      </c>
      <c r="F1829">
        <v>61227</v>
      </c>
      <c r="G1829">
        <v>716</v>
      </c>
      <c r="H1829">
        <v>3302</v>
      </c>
      <c r="I1829">
        <v>586</v>
      </c>
      <c r="J1829">
        <v>0</v>
      </c>
      <c r="K1829">
        <v>7743</v>
      </c>
      <c r="L1829">
        <v>2271</v>
      </c>
      <c r="M1829" s="12">
        <v>80.726481640187217</v>
      </c>
      <c r="N1829" s="12">
        <v>19.273518359812776</v>
      </c>
      <c r="O1829" s="9">
        <v>9.4403058870063949E-3</v>
      </c>
      <c r="P1829" s="9">
        <v>4.3536159272199879E-2</v>
      </c>
      <c r="Q1829" s="9">
        <v>7.7262838684158484E-3</v>
      </c>
      <c r="R1829" s="9">
        <v>0</v>
      </c>
      <c r="S1829" s="9">
        <v>0.10208978838420463</v>
      </c>
      <c r="T1829" s="9">
        <v>2.9942646186301009E-2</v>
      </c>
    </row>
    <row r="1830" spans="1:20" x14ac:dyDescent="0.25">
      <c r="A1830">
        <v>36001</v>
      </c>
      <c r="B1830" t="s">
        <v>3084</v>
      </c>
      <c r="D1830" t="s">
        <v>1049</v>
      </c>
      <c r="E1830">
        <v>308580</v>
      </c>
      <c r="F1830">
        <v>234602</v>
      </c>
      <c r="G1830">
        <v>37937</v>
      </c>
      <c r="H1830">
        <v>516</v>
      </c>
      <c r="I1830">
        <v>19797</v>
      </c>
      <c r="J1830">
        <v>121</v>
      </c>
      <c r="K1830">
        <v>4271</v>
      </c>
      <c r="L1830">
        <v>11336</v>
      </c>
      <c r="M1830" s="12">
        <v>76.026314083868044</v>
      </c>
      <c r="N1830" s="12">
        <v>23.973685916131959</v>
      </c>
      <c r="O1830" s="9">
        <v>0.12294056646574632</v>
      </c>
      <c r="P1830" s="9">
        <v>1.6721757728951974E-3</v>
      </c>
      <c r="Q1830" s="9">
        <v>6.4155162356601209E-2</v>
      </c>
      <c r="R1830" s="9">
        <v>3.9211873744247845E-4</v>
      </c>
      <c r="S1830" s="9">
        <v>1.384081923650269E-2</v>
      </c>
      <c r="T1830" s="9">
        <v>3.6736016592131701E-2</v>
      </c>
    </row>
    <row r="1831" spans="1:20" x14ac:dyDescent="0.25">
      <c r="A1831">
        <v>36003</v>
      </c>
      <c r="B1831" t="s">
        <v>3085</v>
      </c>
      <c r="D1831" t="s">
        <v>1049</v>
      </c>
      <c r="E1831">
        <v>47400</v>
      </c>
      <c r="F1831">
        <v>45256</v>
      </c>
      <c r="G1831">
        <v>687</v>
      </c>
      <c r="H1831">
        <v>130</v>
      </c>
      <c r="I1831">
        <v>554</v>
      </c>
      <c r="J1831">
        <v>7</v>
      </c>
      <c r="K1831">
        <v>236</v>
      </c>
      <c r="L1831">
        <v>530</v>
      </c>
      <c r="M1831" s="12">
        <v>95.476793248945143</v>
      </c>
      <c r="N1831" s="12">
        <v>4.5232067510548521</v>
      </c>
      <c r="O1831" s="9">
        <v>1.4493670886075949E-2</v>
      </c>
      <c r="P1831" s="9">
        <v>2.7426160337552744E-3</v>
      </c>
      <c r="Q1831" s="9">
        <v>1.1687763713080168E-2</v>
      </c>
      <c r="R1831" s="9">
        <v>1.4767932489451475E-4</v>
      </c>
      <c r="S1831" s="9">
        <v>4.9789029535864983E-3</v>
      </c>
      <c r="T1831" s="9">
        <v>1.1181434599156118E-2</v>
      </c>
    </row>
    <row r="1832" spans="1:20" x14ac:dyDescent="0.25">
      <c r="A1832">
        <v>36005</v>
      </c>
      <c r="B1832" t="s">
        <v>3086</v>
      </c>
      <c r="D1832" t="s">
        <v>1049</v>
      </c>
      <c r="E1832">
        <v>1455846</v>
      </c>
      <c r="F1832">
        <v>305539</v>
      </c>
      <c r="G1832">
        <v>489532</v>
      </c>
      <c r="H1832">
        <v>9658</v>
      </c>
      <c r="I1832">
        <v>53413</v>
      </c>
      <c r="J1832">
        <v>972</v>
      </c>
      <c r="K1832">
        <v>545677</v>
      </c>
      <c r="L1832">
        <v>51055</v>
      </c>
      <c r="M1832" s="12">
        <v>20.987041211776518</v>
      </c>
      <c r="N1832" s="12">
        <v>79.012958788223472</v>
      </c>
      <c r="O1832" s="9">
        <v>0.33625259814568298</v>
      </c>
      <c r="P1832" s="9">
        <v>6.6339434253348227E-3</v>
      </c>
      <c r="Q1832" s="9">
        <v>3.6688633275772299E-2</v>
      </c>
      <c r="R1832" s="9">
        <v>6.6765303473032174E-4</v>
      </c>
      <c r="S1832" s="9">
        <v>0.37481780353141747</v>
      </c>
      <c r="T1832" s="9">
        <v>3.5068956469296891E-2</v>
      </c>
    </row>
    <row r="1833" spans="1:20" x14ac:dyDescent="0.25">
      <c r="A1833">
        <v>36007</v>
      </c>
      <c r="B1833" t="s">
        <v>3087</v>
      </c>
      <c r="D1833" t="s">
        <v>1049</v>
      </c>
      <c r="E1833">
        <v>196124</v>
      </c>
      <c r="F1833">
        <v>168776</v>
      </c>
      <c r="G1833">
        <v>11279</v>
      </c>
      <c r="H1833">
        <v>451</v>
      </c>
      <c r="I1833">
        <v>8321</v>
      </c>
      <c r="J1833">
        <v>71</v>
      </c>
      <c r="K1833">
        <v>1746</v>
      </c>
      <c r="L1833">
        <v>5480</v>
      </c>
      <c r="M1833" s="12">
        <v>86.055760641226982</v>
      </c>
      <c r="N1833" s="12">
        <v>13.944239358773022</v>
      </c>
      <c r="O1833" s="9">
        <v>5.7509534784116169E-2</v>
      </c>
      <c r="P1833" s="9">
        <v>2.2995655809589853E-3</v>
      </c>
      <c r="Q1833" s="9">
        <v>4.2427239909445046E-2</v>
      </c>
      <c r="R1833" s="9">
        <v>3.6201586751239014E-4</v>
      </c>
      <c r="S1833" s="9">
        <v>8.9025310517835653E-3</v>
      </c>
      <c r="T1833" s="9">
        <v>2.7941506393914056E-2</v>
      </c>
    </row>
    <row r="1834" spans="1:20" x14ac:dyDescent="0.25">
      <c r="A1834">
        <v>36009</v>
      </c>
      <c r="B1834" t="s">
        <v>3088</v>
      </c>
      <c r="D1834" t="s">
        <v>1049</v>
      </c>
      <c r="E1834">
        <v>78175</v>
      </c>
      <c r="F1834">
        <v>71984</v>
      </c>
      <c r="G1834">
        <v>1303</v>
      </c>
      <c r="H1834">
        <v>2312</v>
      </c>
      <c r="I1834">
        <v>691</v>
      </c>
      <c r="J1834">
        <v>0</v>
      </c>
      <c r="K1834">
        <v>316</v>
      </c>
      <c r="L1834">
        <v>1569</v>
      </c>
      <c r="M1834" s="12">
        <v>92.080588423409012</v>
      </c>
      <c r="N1834" s="12">
        <v>7.9194115765909814</v>
      </c>
      <c r="O1834" s="9">
        <v>1.6667732651103294E-2</v>
      </c>
      <c r="P1834" s="9">
        <v>2.9574672209785737E-2</v>
      </c>
      <c r="Q1834" s="9">
        <v>8.8391429485129517E-3</v>
      </c>
      <c r="R1834" s="9">
        <v>0</v>
      </c>
      <c r="S1834" s="9">
        <v>4.042212983690438E-3</v>
      </c>
      <c r="T1834" s="9">
        <v>2.0070354972817398E-2</v>
      </c>
    </row>
    <row r="1835" spans="1:20" x14ac:dyDescent="0.25">
      <c r="A1835">
        <v>36011</v>
      </c>
      <c r="B1835" t="s">
        <v>3089</v>
      </c>
      <c r="D1835" t="s">
        <v>1049</v>
      </c>
      <c r="E1835">
        <v>78319</v>
      </c>
      <c r="F1835">
        <v>72040</v>
      </c>
      <c r="G1835">
        <v>3192</v>
      </c>
      <c r="H1835">
        <v>234</v>
      </c>
      <c r="I1835">
        <v>383</v>
      </c>
      <c r="J1835">
        <v>0</v>
      </c>
      <c r="K1835">
        <v>545</v>
      </c>
      <c r="L1835">
        <v>1925</v>
      </c>
      <c r="M1835" s="12">
        <v>91.98278833999413</v>
      </c>
      <c r="N1835" s="12">
        <v>8.0172116600058736</v>
      </c>
      <c r="O1835" s="9">
        <v>4.0756393723106785E-2</v>
      </c>
      <c r="P1835" s="9">
        <v>2.9877807428593316E-3</v>
      </c>
      <c r="Q1835" s="9">
        <v>4.8902565150218975E-3</v>
      </c>
      <c r="R1835" s="9">
        <v>0</v>
      </c>
      <c r="S1835" s="9">
        <v>6.9587201062322043E-3</v>
      </c>
      <c r="T1835" s="9">
        <v>2.4578965512838519E-2</v>
      </c>
    </row>
    <row r="1836" spans="1:20" x14ac:dyDescent="0.25">
      <c r="A1836">
        <v>36013</v>
      </c>
      <c r="B1836" t="s">
        <v>3090</v>
      </c>
      <c r="D1836" t="s">
        <v>1049</v>
      </c>
      <c r="E1836">
        <v>130846</v>
      </c>
      <c r="F1836">
        <v>121359</v>
      </c>
      <c r="G1836">
        <v>3459</v>
      </c>
      <c r="H1836">
        <v>411</v>
      </c>
      <c r="I1836">
        <v>781</v>
      </c>
      <c r="J1836">
        <v>41</v>
      </c>
      <c r="K1836">
        <v>2215</v>
      </c>
      <c r="L1836">
        <v>2580</v>
      </c>
      <c r="M1836" s="12">
        <v>92.749491768949753</v>
      </c>
      <c r="N1836" s="12">
        <v>7.2505082310502429</v>
      </c>
      <c r="O1836" s="9">
        <v>2.6435657184782111E-2</v>
      </c>
      <c r="P1836" s="9">
        <v>3.1410971676627485E-3</v>
      </c>
      <c r="Q1836" s="9">
        <v>5.9688488757776315E-3</v>
      </c>
      <c r="R1836" s="9">
        <v>3.1334545954786545E-4</v>
      </c>
      <c r="S1836" s="9">
        <v>1.6928297387768826E-2</v>
      </c>
      <c r="T1836" s="9">
        <v>1.9717836234963239E-2</v>
      </c>
    </row>
    <row r="1837" spans="1:20" x14ac:dyDescent="0.25">
      <c r="A1837">
        <v>36015</v>
      </c>
      <c r="B1837" t="s">
        <v>3091</v>
      </c>
      <c r="D1837" t="s">
        <v>1049</v>
      </c>
      <c r="E1837">
        <v>86883</v>
      </c>
      <c r="F1837">
        <v>76688</v>
      </c>
      <c r="G1837">
        <v>5222</v>
      </c>
      <c r="H1837">
        <v>392</v>
      </c>
      <c r="I1837">
        <v>1388</v>
      </c>
      <c r="J1837">
        <v>10</v>
      </c>
      <c r="K1837">
        <v>446</v>
      </c>
      <c r="L1837">
        <v>2737</v>
      </c>
      <c r="M1837" s="12">
        <v>88.265828758215065</v>
      </c>
      <c r="N1837" s="12">
        <v>11.73417124178493</v>
      </c>
      <c r="O1837" s="9">
        <v>6.0103817777931244E-2</v>
      </c>
      <c r="P1837" s="9">
        <v>4.5118147393621308E-3</v>
      </c>
      <c r="Q1837" s="9">
        <v>1.5975507291414892E-2</v>
      </c>
      <c r="R1837" s="9">
        <v>1.150973147796462E-4</v>
      </c>
      <c r="S1837" s="9">
        <v>5.1333402391722203E-3</v>
      </c>
      <c r="T1837" s="9">
        <v>3.1502135055189159E-2</v>
      </c>
    </row>
    <row r="1838" spans="1:20" x14ac:dyDescent="0.25">
      <c r="A1838">
        <v>36017</v>
      </c>
      <c r="B1838" t="s">
        <v>3092</v>
      </c>
      <c r="D1838" t="s">
        <v>1049</v>
      </c>
      <c r="E1838">
        <v>48763</v>
      </c>
      <c r="F1838">
        <v>46848</v>
      </c>
      <c r="G1838">
        <v>418</v>
      </c>
      <c r="H1838">
        <v>153</v>
      </c>
      <c r="I1838">
        <v>208</v>
      </c>
      <c r="J1838">
        <v>22</v>
      </c>
      <c r="K1838">
        <v>208</v>
      </c>
      <c r="L1838">
        <v>906</v>
      </c>
      <c r="M1838" s="12">
        <v>96.072842113897821</v>
      </c>
      <c r="N1838" s="12">
        <v>3.9271578861021679</v>
      </c>
      <c r="O1838" s="9">
        <v>8.5720730882021205E-3</v>
      </c>
      <c r="P1838" s="9">
        <v>3.1376248385046037E-3</v>
      </c>
      <c r="Q1838" s="9">
        <v>4.2655291922154091E-3</v>
      </c>
      <c r="R1838" s="9">
        <v>4.5116174148432213E-4</v>
      </c>
      <c r="S1838" s="9">
        <v>4.2655291922154091E-3</v>
      </c>
      <c r="T1838" s="9">
        <v>1.857966080839981E-2</v>
      </c>
    </row>
    <row r="1839" spans="1:20" x14ac:dyDescent="0.25">
      <c r="A1839">
        <v>36019</v>
      </c>
      <c r="B1839" t="s">
        <v>3093</v>
      </c>
      <c r="D1839" t="s">
        <v>1049</v>
      </c>
      <c r="E1839">
        <v>81224</v>
      </c>
      <c r="F1839">
        <v>73947</v>
      </c>
      <c r="G1839">
        <v>3448</v>
      </c>
      <c r="H1839">
        <v>141</v>
      </c>
      <c r="I1839">
        <v>1230</v>
      </c>
      <c r="J1839">
        <v>19</v>
      </c>
      <c r="K1839">
        <v>1261</v>
      </c>
      <c r="L1839">
        <v>1178</v>
      </c>
      <c r="M1839" s="12">
        <v>91.04082537181128</v>
      </c>
      <c r="N1839" s="12">
        <v>8.9591746281887126</v>
      </c>
      <c r="O1839" s="9">
        <v>4.2450507239239633E-2</v>
      </c>
      <c r="P1839" s="9">
        <v>1.7359401162218063E-3</v>
      </c>
      <c r="Q1839" s="9">
        <v>1.5143307396828523E-2</v>
      </c>
      <c r="R1839" s="9">
        <v>2.3392100856889589E-4</v>
      </c>
      <c r="S1839" s="9">
        <v>1.5524967989756722E-2</v>
      </c>
      <c r="T1839" s="9">
        <v>1.4503102531271546E-2</v>
      </c>
    </row>
    <row r="1840" spans="1:20" x14ac:dyDescent="0.25">
      <c r="A1840">
        <v>36021</v>
      </c>
      <c r="B1840" t="s">
        <v>3094</v>
      </c>
      <c r="D1840" t="s">
        <v>1049</v>
      </c>
      <c r="E1840">
        <v>61481</v>
      </c>
      <c r="F1840">
        <v>55110</v>
      </c>
      <c r="G1840">
        <v>2779</v>
      </c>
      <c r="H1840">
        <v>21</v>
      </c>
      <c r="I1840">
        <v>1065</v>
      </c>
      <c r="J1840">
        <v>15</v>
      </c>
      <c r="K1840">
        <v>788</v>
      </c>
      <c r="L1840">
        <v>1703</v>
      </c>
      <c r="M1840" s="12">
        <v>89.637448967973839</v>
      </c>
      <c r="N1840" s="12">
        <v>10.362551032026154</v>
      </c>
      <c r="O1840" s="9">
        <v>4.5200956393031996E-2</v>
      </c>
      <c r="P1840" s="9">
        <v>3.4156893999772288E-4</v>
      </c>
      <c r="Q1840" s="9">
        <v>1.7322424814170231E-2</v>
      </c>
      <c r="R1840" s="9">
        <v>2.4397781428408776E-4</v>
      </c>
      <c r="S1840" s="9">
        <v>1.2816967843724077E-2</v>
      </c>
      <c r="T1840" s="9">
        <v>2.7699614515053431E-2</v>
      </c>
    </row>
    <row r="1841" spans="1:20" x14ac:dyDescent="0.25">
      <c r="A1841">
        <v>36023</v>
      </c>
      <c r="B1841" t="s">
        <v>3095</v>
      </c>
      <c r="D1841" t="s">
        <v>1049</v>
      </c>
      <c r="E1841">
        <v>48334</v>
      </c>
      <c r="F1841">
        <v>45776</v>
      </c>
      <c r="G1841">
        <v>869</v>
      </c>
      <c r="H1841">
        <v>83</v>
      </c>
      <c r="I1841">
        <v>392</v>
      </c>
      <c r="J1841">
        <v>6</v>
      </c>
      <c r="K1841">
        <v>258</v>
      </c>
      <c r="L1841">
        <v>950</v>
      </c>
      <c r="M1841" s="12">
        <v>94.707659204700619</v>
      </c>
      <c r="N1841" s="12">
        <v>5.2923407952993751</v>
      </c>
      <c r="O1841" s="9">
        <v>1.7979062357760582E-2</v>
      </c>
      <c r="P1841" s="9">
        <v>1.7172176935490544E-3</v>
      </c>
      <c r="Q1841" s="9">
        <v>8.1102329623039676E-3</v>
      </c>
      <c r="R1841" s="9">
        <v>1.2413621881077503E-4</v>
      </c>
      <c r="S1841" s="9">
        <v>5.3378574088633257E-3</v>
      </c>
      <c r="T1841" s="9">
        <v>1.9654901311706045E-2</v>
      </c>
    </row>
    <row r="1842" spans="1:20" x14ac:dyDescent="0.25">
      <c r="A1842">
        <v>36025</v>
      </c>
      <c r="B1842" t="s">
        <v>3096</v>
      </c>
      <c r="D1842" t="s">
        <v>1049</v>
      </c>
      <c r="E1842">
        <v>45950</v>
      </c>
      <c r="F1842">
        <v>43659</v>
      </c>
      <c r="G1842">
        <v>904</v>
      </c>
      <c r="H1842">
        <v>67</v>
      </c>
      <c r="I1842">
        <v>324</v>
      </c>
      <c r="J1842">
        <v>0</v>
      </c>
      <c r="K1842">
        <v>332</v>
      </c>
      <c r="L1842">
        <v>664</v>
      </c>
      <c r="M1842" s="12">
        <v>95.014145810663763</v>
      </c>
      <c r="N1842" s="12">
        <v>4.9858541893362345</v>
      </c>
      <c r="O1842" s="9">
        <v>1.9673558215451577E-2</v>
      </c>
      <c r="P1842" s="9">
        <v>1.4581066376496191E-3</v>
      </c>
      <c r="Q1842" s="9">
        <v>7.0511425462459199E-3</v>
      </c>
      <c r="R1842" s="9">
        <v>0</v>
      </c>
      <c r="S1842" s="9">
        <v>7.2252448313384109E-3</v>
      </c>
      <c r="T1842" s="9">
        <v>1.4450489662676822E-2</v>
      </c>
    </row>
    <row r="1843" spans="1:20" x14ac:dyDescent="0.25">
      <c r="A1843">
        <v>36027</v>
      </c>
      <c r="B1843" t="s">
        <v>3097</v>
      </c>
      <c r="D1843" t="s">
        <v>1049</v>
      </c>
      <c r="E1843">
        <v>295685</v>
      </c>
      <c r="F1843">
        <v>232511</v>
      </c>
      <c r="G1843">
        <v>31036</v>
      </c>
      <c r="H1843">
        <v>1112</v>
      </c>
      <c r="I1843">
        <v>11044</v>
      </c>
      <c r="J1843">
        <v>103</v>
      </c>
      <c r="K1843">
        <v>10959</v>
      </c>
      <c r="L1843">
        <v>8920</v>
      </c>
      <c r="M1843" s="12">
        <v>78.634695706579635</v>
      </c>
      <c r="N1843" s="12">
        <v>21.365304293420362</v>
      </c>
      <c r="O1843" s="9">
        <v>0.10496305189644385</v>
      </c>
      <c r="P1843" s="9">
        <v>3.7607589157380322E-3</v>
      </c>
      <c r="Q1843" s="9">
        <v>3.7350558871772327E-2</v>
      </c>
      <c r="R1843" s="9">
        <v>3.483436765476774E-4</v>
      </c>
      <c r="S1843" s="9">
        <v>3.7063090789184433E-2</v>
      </c>
      <c r="T1843" s="9">
        <v>3.0167238784517308E-2</v>
      </c>
    </row>
    <row r="1844" spans="1:20" x14ac:dyDescent="0.25">
      <c r="A1844">
        <v>36029</v>
      </c>
      <c r="B1844" t="s">
        <v>3098</v>
      </c>
      <c r="D1844" t="s">
        <v>1049</v>
      </c>
      <c r="E1844">
        <v>923995</v>
      </c>
      <c r="F1844">
        <v>721101</v>
      </c>
      <c r="G1844">
        <v>124101</v>
      </c>
      <c r="H1844">
        <v>4533</v>
      </c>
      <c r="I1844">
        <v>31935</v>
      </c>
      <c r="J1844">
        <v>296</v>
      </c>
      <c r="K1844">
        <v>20387</v>
      </c>
      <c r="L1844">
        <v>21642</v>
      </c>
      <c r="M1844" s="12">
        <v>78.04165606956748</v>
      </c>
      <c r="N1844" s="12">
        <v>21.958343930432527</v>
      </c>
      <c r="O1844" s="9">
        <v>0.1343091683396555</v>
      </c>
      <c r="P1844" s="9">
        <v>4.9058707027635432E-3</v>
      </c>
      <c r="Q1844" s="9">
        <v>3.4561875334823237E-2</v>
      </c>
      <c r="R1844" s="9">
        <v>3.2034805383146015E-4</v>
      </c>
      <c r="S1844" s="9">
        <v>2.2063972207641815E-2</v>
      </c>
      <c r="T1844" s="9">
        <v>2.3422204665609663E-2</v>
      </c>
    </row>
    <row r="1845" spans="1:20" x14ac:dyDescent="0.25">
      <c r="A1845">
        <v>36031</v>
      </c>
      <c r="B1845" t="s">
        <v>3099</v>
      </c>
      <c r="D1845" t="s">
        <v>1049</v>
      </c>
      <c r="E1845">
        <v>38233</v>
      </c>
      <c r="F1845">
        <v>35488</v>
      </c>
      <c r="G1845">
        <v>1220</v>
      </c>
      <c r="H1845">
        <v>79</v>
      </c>
      <c r="I1845">
        <v>173</v>
      </c>
      <c r="J1845">
        <v>9</v>
      </c>
      <c r="K1845">
        <v>464</v>
      </c>
      <c r="L1845">
        <v>800</v>
      </c>
      <c r="M1845" s="12">
        <v>92.820338451076296</v>
      </c>
      <c r="N1845" s="12">
        <v>7.179661548923705</v>
      </c>
      <c r="O1845" s="9">
        <v>3.1909606884105352E-2</v>
      </c>
      <c r="P1845" s="9">
        <v>2.0662778228232154E-3</v>
      </c>
      <c r="Q1845" s="9">
        <v>4.5248868778280547E-3</v>
      </c>
      <c r="R1845" s="9">
        <v>2.3539873930897393E-4</v>
      </c>
      <c r="S1845" s="9">
        <v>1.2136112782151544E-2</v>
      </c>
      <c r="T1845" s="9">
        <v>2.0924332383019904E-2</v>
      </c>
    </row>
    <row r="1846" spans="1:20" x14ac:dyDescent="0.25">
      <c r="A1846">
        <v>36033</v>
      </c>
      <c r="B1846" t="s">
        <v>3100</v>
      </c>
      <c r="D1846" t="s">
        <v>1049</v>
      </c>
      <c r="E1846">
        <v>51054</v>
      </c>
      <c r="F1846">
        <v>42139</v>
      </c>
      <c r="G1846">
        <v>3025</v>
      </c>
      <c r="H1846">
        <v>3529</v>
      </c>
      <c r="I1846">
        <v>227</v>
      </c>
      <c r="J1846">
        <v>124</v>
      </c>
      <c r="K1846">
        <v>1040</v>
      </c>
      <c r="L1846">
        <v>970</v>
      </c>
      <c r="M1846" s="12">
        <v>82.538096916989858</v>
      </c>
      <c r="N1846" s="12">
        <v>17.461903083010146</v>
      </c>
      <c r="O1846" s="9">
        <v>5.9250989148744465E-2</v>
      </c>
      <c r="P1846" s="9">
        <v>6.912288948956008E-2</v>
      </c>
      <c r="Q1846" s="9">
        <v>4.4462725741371877E-3</v>
      </c>
      <c r="R1846" s="9">
        <v>2.4288008775022523E-3</v>
      </c>
      <c r="S1846" s="9">
        <v>2.0370588004857602E-2</v>
      </c>
      <c r="T1846" s="9">
        <v>1.8999490735299877E-2</v>
      </c>
    </row>
    <row r="1847" spans="1:20" x14ac:dyDescent="0.25">
      <c r="A1847">
        <v>36035</v>
      </c>
      <c r="B1847" t="s">
        <v>3101</v>
      </c>
      <c r="D1847" t="s">
        <v>1049</v>
      </c>
      <c r="E1847">
        <v>53955</v>
      </c>
      <c r="F1847">
        <v>51110</v>
      </c>
      <c r="G1847">
        <v>998</v>
      </c>
      <c r="H1847">
        <v>149</v>
      </c>
      <c r="I1847">
        <v>388</v>
      </c>
      <c r="J1847">
        <v>14</v>
      </c>
      <c r="K1847">
        <v>471</v>
      </c>
      <c r="L1847">
        <v>825</v>
      </c>
      <c r="M1847" s="12">
        <v>94.727087387637837</v>
      </c>
      <c r="N1847" s="12">
        <v>5.2729126123621537</v>
      </c>
      <c r="O1847" s="9">
        <v>1.8496895561115743E-2</v>
      </c>
      <c r="P1847" s="9">
        <v>2.7615605597256974E-3</v>
      </c>
      <c r="Q1847" s="9">
        <v>7.1911778333796682E-3</v>
      </c>
      <c r="R1847" s="9">
        <v>2.5947548883328701E-4</v>
      </c>
      <c r="S1847" s="9">
        <v>8.7294968028912984E-3</v>
      </c>
      <c r="T1847" s="9">
        <v>1.5290519877675841E-2</v>
      </c>
    </row>
    <row r="1848" spans="1:20" x14ac:dyDescent="0.25">
      <c r="A1848">
        <v>36037</v>
      </c>
      <c r="B1848" t="s">
        <v>3102</v>
      </c>
      <c r="D1848" t="s">
        <v>1049</v>
      </c>
      <c r="E1848">
        <v>58537</v>
      </c>
      <c r="F1848">
        <v>53921</v>
      </c>
      <c r="G1848">
        <v>1485</v>
      </c>
      <c r="H1848">
        <v>563</v>
      </c>
      <c r="I1848">
        <v>406</v>
      </c>
      <c r="J1848">
        <v>0</v>
      </c>
      <c r="K1848">
        <v>862</v>
      </c>
      <c r="L1848">
        <v>1300</v>
      </c>
      <c r="M1848" s="12">
        <v>92.114389189743235</v>
      </c>
      <c r="N1848" s="12">
        <v>7.8856108102567601</v>
      </c>
      <c r="O1848" s="9">
        <v>2.5368570305960333E-2</v>
      </c>
      <c r="P1848" s="9">
        <v>9.6178485402395059E-3</v>
      </c>
      <c r="Q1848" s="9">
        <v>6.9357842048618822E-3</v>
      </c>
      <c r="R1848" s="9">
        <v>0</v>
      </c>
      <c r="S1848" s="9">
        <v>1.4725729026086066E-2</v>
      </c>
      <c r="T1848" s="9">
        <v>2.2208176025419819E-2</v>
      </c>
    </row>
    <row r="1849" spans="1:20" x14ac:dyDescent="0.25">
      <c r="A1849">
        <v>36039</v>
      </c>
      <c r="B1849" t="s">
        <v>3103</v>
      </c>
      <c r="D1849" t="s">
        <v>1049</v>
      </c>
      <c r="E1849">
        <v>47791</v>
      </c>
      <c r="F1849">
        <v>42834</v>
      </c>
      <c r="G1849">
        <v>2984</v>
      </c>
      <c r="H1849">
        <v>164</v>
      </c>
      <c r="I1849">
        <v>505</v>
      </c>
      <c r="J1849">
        <v>5</v>
      </c>
      <c r="K1849">
        <v>464</v>
      </c>
      <c r="L1849">
        <v>835</v>
      </c>
      <c r="M1849" s="12">
        <v>89.627754179657259</v>
      </c>
      <c r="N1849" s="12">
        <v>10.372245820342743</v>
      </c>
      <c r="O1849" s="9">
        <v>6.2438534452093492E-2</v>
      </c>
      <c r="P1849" s="9">
        <v>3.4316084618442803E-3</v>
      </c>
      <c r="Q1849" s="9">
        <v>1.0566843129459522E-2</v>
      </c>
      <c r="R1849" s="9">
        <v>1.0462220920256952E-4</v>
      </c>
      <c r="S1849" s="9">
        <v>9.7089410139984521E-3</v>
      </c>
      <c r="T1849" s="9">
        <v>1.7471908936829109E-2</v>
      </c>
    </row>
    <row r="1850" spans="1:20" x14ac:dyDescent="0.25">
      <c r="A1850">
        <v>36041</v>
      </c>
      <c r="B1850" t="s">
        <v>3104</v>
      </c>
      <c r="D1850" t="s">
        <v>1049</v>
      </c>
      <c r="E1850">
        <v>4646</v>
      </c>
      <c r="F1850">
        <v>4494</v>
      </c>
      <c r="G1850">
        <v>36</v>
      </c>
      <c r="H1850">
        <v>1</v>
      </c>
      <c r="I1850">
        <v>1</v>
      </c>
      <c r="J1850">
        <v>1</v>
      </c>
      <c r="K1850">
        <v>13</v>
      </c>
      <c r="L1850">
        <v>100</v>
      </c>
      <c r="M1850" s="12">
        <v>96.728368489022813</v>
      </c>
      <c r="N1850" s="12">
        <v>3.2716315109771847</v>
      </c>
      <c r="O1850" s="9">
        <v>7.748600947051227E-3</v>
      </c>
      <c r="P1850" s="9">
        <v>2.1523891519586742E-4</v>
      </c>
      <c r="Q1850" s="9">
        <v>2.1523891519586742E-4</v>
      </c>
      <c r="R1850" s="9">
        <v>2.1523891519586742E-4</v>
      </c>
      <c r="S1850" s="9">
        <v>2.7981058975462764E-3</v>
      </c>
      <c r="T1850" s="9">
        <v>2.1523891519586742E-2</v>
      </c>
    </row>
    <row r="1851" spans="1:20" x14ac:dyDescent="0.25">
      <c r="A1851">
        <v>36043</v>
      </c>
      <c r="B1851" t="s">
        <v>3105</v>
      </c>
      <c r="D1851" t="s">
        <v>1049</v>
      </c>
      <c r="E1851">
        <v>62943</v>
      </c>
      <c r="F1851">
        <v>60394</v>
      </c>
      <c r="G1851">
        <v>786</v>
      </c>
      <c r="H1851">
        <v>195</v>
      </c>
      <c r="I1851">
        <v>330</v>
      </c>
      <c r="J1851">
        <v>88</v>
      </c>
      <c r="K1851">
        <v>287</v>
      </c>
      <c r="L1851">
        <v>863</v>
      </c>
      <c r="M1851" s="12">
        <v>95.950304243521913</v>
      </c>
      <c r="N1851" s="12">
        <v>4.0496957564780836</v>
      </c>
      <c r="O1851" s="9">
        <v>1.2487488680234499E-2</v>
      </c>
      <c r="P1851" s="9">
        <v>3.0980410847910012E-3</v>
      </c>
      <c r="Q1851" s="9">
        <v>5.2428387588770789E-3</v>
      </c>
      <c r="R1851" s="9">
        <v>1.3980903357005544E-3</v>
      </c>
      <c r="S1851" s="9">
        <v>4.5596809812052178E-3</v>
      </c>
      <c r="T1851" s="9">
        <v>1.3710817723972483E-2</v>
      </c>
    </row>
    <row r="1852" spans="1:20" x14ac:dyDescent="0.25">
      <c r="A1852">
        <v>36045</v>
      </c>
      <c r="B1852" t="s">
        <v>3106</v>
      </c>
      <c r="D1852" t="s">
        <v>1049</v>
      </c>
      <c r="E1852">
        <v>116567</v>
      </c>
      <c r="F1852">
        <v>100401</v>
      </c>
      <c r="G1852">
        <v>6753</v>
      </c>
      <c r="H1852">
        <v>710</v>
      </c>
      <c r="I1852">
        <v>1792</v>
      </c>
      <c r="J1852">
        <v>329</v>
      </c>
      <c r="K1852">
        <v>1793</v>
      </c>
      <c r="L1852">
        <v>4789</v>
      </c>
      <c r="M1852" s="12">
        <v>86.131580979179361</v>
      </c>
      <c r="N1852" s="12">
        <v>13.868419020820644</v>
      </c>
      <c r="O1852" s="9">
        <v>5.7932347920080299E-2</v>
      </c>
      <c r="P1852" s="9">
        <v>6.0909176696663722E-3</v>
      </c>
      <c r="Q1852" s="9">
        <v>1.5373133047946675E-2</v>
      </c>
      <c r="R1852" s="9">
        <v>2.8224111455214598E-3</v>
      </c>
      <c r="S1852" s="9">
        <v>1.5381711805227894E-2</v>
      </c>
      <c r="T1852" s="9">
        <v>4.1083668619763744E-2</v>
      </c>
    </row>
    <row r="1853" spans="1:20" x14ac:dyDescent="0.25">
      <c r="A1853">
        <v>36047</v>
      </c>
      <c r="B1853" t="s">
        <v>3107</v>
      </c>
      <c r="D1853" t="s">
        <v>1049</v>
      </c>
      <c r="E1853">
        <v>2635121</v>
      </c>
      <c r="F1853">
        <v>1138768</v>
      </c>
      <c r="G1853">
        <v>869467</v>
      </c>
      <c r="H1853">
        <v>8735</v>
      </c>
      <c r="I1853">
        <v>313891</v>
      </c>
      <c r="J1853">
        <v>975</v>
      </c>
      <c r="K1853">
        <v>232279</v>
      </c>
      <c r="L1853">
        <v>71006</v>
      </c>
      <c r="M1853" s="12">
        <v>43.215017450811558</v>
      </c>
      <c r="N1853" s="12">
        <v>56.784982549188442</v>
      </c>
      <c r="O1853" s="9">
        <v>0.32995334939078697</v>
      </c>
      <c r="P1853" s="9">
        <v>3.314838293953105E-3</v>
      </c>
      <c r="Q1853" s="9">
        <v>0.11911824921891633</v>
      </c>
      <c r="R1853" s="9">
        <v>3.7000198472859501E-4</v>
      </c>
      <c r="S1853" s="9">
        <v>8.8147375395664945E-2</v>
      </c>
      <c r="T1853" s="9">
        <v>2.6946011207834478E-2</v>
      </c>
    </row>
    <row r="1854" spans="1:20" x14ac:dyDescent="0.25">
      <c r="A1854">
        <v>36049</v>
      </c>
      <c r="B1854" t="s">
        <v>3108</v>
      </c>
      <c r="D1854" t="s">
        <v>1049</v>
      </c>
      <c r="E1854">
        <v>26845</v>
      </c>
      <c r="F1854">
        <v>25943</v>
      </c>
      <c r="G1854">
        <v>198</v>
      </c>
      <c r="H1854">
        <v>56</v>
      </c>
      <c r="I1854">
        <v>119</v>
      </c>
      <c r="J1854">
        <v>23</v>
      </c>
      <c r="K1854">
        <v>185</v>
      </c>
      <c r="L1854">
        <v>321</v>
      </c>
      <c r="M1854" s="12">
        <v>96.639970199292236</v>
      </c>
      <c r="N1854" s="12">
        <v>3.3600298007077667</v>
      </c>
      <c r="O1854" s="9">
        <v>7.3756751722853422E-3</v>
      </c>
      <c r="P1854" s="9">
        <v>2.0860495436766623E-3</v>
      </c>
      <c r="Q1854" s="9">
        <v>4.4328552803129077E-3</v>
      </c>
      <c r="R1854" s="9">
        <v>8.5677034829577208E-4</v>
      </c>
      <c r="S1854" s="9">
        <v>6.8914136710746879E-3</v>
      </c>
      <c r="T1854" s="9">
        <v>1.1957533991432297E-2</v>
      </c>
    </row>
    <row r="1855" spans="1:20" x14ac:dyDescent="0.25">
      <c r="A1855">
        <v>36051</v>
      </c>
      <c r="B1855" t="s">
        <v>3109</v>
      </c>
      <c r="D1855" t="s">
        <v>1049</v>
      </c>
      <c r="E1855">
        <v>64373</v>
      </c>
      <c r="F1855">
        <v>60055</v>
      </c>
      <c r="G1855">
        <v>1688</v>
      </c>
      <c r="H1855">
        <v>103</v>
      </c>
      <c r="I1855">
        <v>888</v>
      </c>
      <c r="J1855">
        <v>15</v>
      </c>
      <c r="K1855">
        <v>489</v>
      </c>
      <c r="L1855">
        <v>1135</v>
      </c>
      <c r="M1855" s="12">
        <v>93.292218787379795</v>
      </c>
      <c r="N1855" s="12">
        <v>6.7077812126201977</v>
      </c>
      <c r="O1855" s="9">
        <v>2.6222173892781135E-2</v>
      </c>
      <c r="P1855" s="9">
        <v>1.6000497102822613E-3</v>
      </c>
      <c r="Q1855" s="9">
        <v>1.379460332748202E-2</v>
      </c>
      <c r="R1855" s="9">
        <v>2.3301694809935841E-4</v>
      </c>
      <c r="S1855" s="9">
        <v>7.5963525080390846E-3</v>
      </c>
      <c r="T1855" s="9">
        <v>1.763161573951812E-2</v>
      </c>
    </row>
    <row r="1856" spans="1:20" x14ac:dyDescent="0.25">
      <c r="A1856">
        <v>36053</v>
      </c>
      <c r="B1856" t="s">
        <v>3110</v>
      </c>
      <c r="D1856" t="s">
        <v>1049</v>
      </c>
      <c r="E1856">
        <v>71760</v>
      </c>
      <c r="F1856">
        <v>68002</v>
      </c>
      <c r="G1856">
        <v>1463</v>
      </c>
      <c r="H1856">
        <v>429</v>
      </c>
      <c r="I1856">
        <v>596</v>
      </c>
      <c r="J1856">
        <v>47</v>
      </c>
      <c r="K1856">
        <v>202</v>
      </c>
      <c r="L1856">
        <v>1021</v>
      </c>
      <c r="M1856" s="12">
        <v>94.763099219620955</v>
      </c>
      <c r="N1856" s="12">
        <v>5.2369007803790408</v>
      </c>
      <c r="O1856" s="9">
        <v>2.0387402452619843E-2</v>
      </c>
      <c r="P1856" s="9">
        <v>5.9782608695652176E-3</v>
      </c>
      <c r="Q1856" s="9">
        <v>8.3054626532887404E-3</v>
      </c>
      <c r="R1856" s="9">
        <v>6.5496098104793755E-4</v>
      </c>
      <c r="S1856" s="9">
        <v>2.8149386845039018E-3</v>
      </c>
      <c r="T1856" s="9">
        <v>1.4227982162764772E-2</v>
      </c>
    </row>
    <row r="1857" spans="1:20" x14ac:dyDescent="0.25">
      <c r="A1857">
        <v>36055</v>
      </c>
      <c r="B1857" t="s">
        <v>3111</v>
      </c>
      <c r="D1857" t="s">
        <v>1049</v>
      </c>
      <c r="E1857">
        <v>748680</v>
      </c>
      <c r="F1857">
        <v>568281</v>
      </c>
      <c r="G1857">
        <v>114344</v>
      </c>
      <c r="H1857">
        <v>3106</v>
      </c>
      <c r="I1857">
        <v>27603</v>
      </c>
      <c r="J1857">
        <v>176</v>
      </c>
      <c r="K1857">
        <v>13426</v>
      </c>
      <c r="L1857">
        <v>21744</v>
      </c>
      <c r="M1857" s="12">
        <v>75.904391729443816</v>
      </c>
      <c r="N1857" s="12">
        <v>24.09560827055618</v>
      </c>
      <c r="O1857" s="9">
        <v>0.15272746700860182</v>
      </c>
      <c r="P1857" s="9">
        <v>4.1486349308115615E-3</v>
      </c>
      <c r="Q1857" s="9">
        <v>3.6868889245071326E-2</v>
      </c>
      <c r="R1857" s="9">
        <v>2.3508040818507239E-4</v>
      </c>
      <c r="S1857" s="9">
        <v>1.793289522893626E-2</v>
      </c>
      <c r="T1857" s="9">
        <v>2.9043115883955761E-2</v>
      </c>
    </row>
    <row r="1858" spans="1:20" x14ac:dyDescent="0.25">
      <c r="A1858">
        <v>36057</v>
      </c>
      <c r="B1858" t="s">
        <v>3112</v>
      </c>
      <c r="D1858" t="s">
        <v>1049</v>
      </c>
      <c r="E1858">
        <v>49500</v>
      </c>
      <c r="F1858">
        <v>43680</v>
      </c>
      <c r="G1858">
        <v>887</v>
      </c>
      <c r="H1858">
        <v>41</v>
      </c>
      <c r="I1858">
        <v>381</v>
      </c>
      <c r="J1858">
        <v>0</v>
      </c>
      <c r="K1858">
        <v>2738</v>
      </c>
      <c r="L1858">
        <v>1773</v>
      </c>
      <c r="M1858" s="12">
        <v>88.242424242424249</v>
      </c>
      <c r="N1858" s="12">
        <v>11.757575757575758</v>
      </c>
      <c r="O1858" s="9">
        <v>1.7919191919191918E-2</v>
      </c>
      <c r="P1858" s="9">
        <v>8.2828282828282824E-4</v>
      </c>
      <c r="Q1858" s="9">
        <v>7.6969696969696969E-3</v>
      </c>
      <c r="R1858" s="9">
        <v>0</v>
      </c>
      <c r="S1858" s="9">
        <v>5.5313131313131314E-2</v>
      </c>
      <c r="T1858" s="9">
        <v>3.5818181818181818E-2</v>
      </c>
    </row>
    <row r="1859" spans="1:20" x14ac:dyDescent="0.25">
      <c r="A1859">
        <v>36059</v>
      </c>
      <c r="B1859" t="s">
        <v>3113</v>
      </c>
      <c r="D1859" t="s">
        <v>1049</v>
      </c>
      <c r="E1859">
        <v>1363069</v>
      </c>
      <c r="F1859">
        <v>939072</v>
      </c>
      <c r="G1859">
        <v>157339</v>
      </c>
      <c r="H1859">
        <v>3334</v>
      </c>
      <c r="I1859">
        <v>123381</v>
      </c>
      <c r="J1859">
        <v>214</v>
      </c>
      <c r="K1859">
        <v>94040</v>
      </c>
      <c r="L1859">
        <v>45689</v>
      </c>
      <c r="M1859" s="12">
        <v>68.893944473830743</v>
      </c>
      <c r="N1859" s="12">
        <v>31.106055526169257</v>
      </c>
      <c r="O1859" s="9">
        <v>0.11542995989197906</v>
      </c>
      <c r="P1859" s="9">
        <v>2.4459510120177336E-3</v>
      </c>
      <c r="Q1859" s="9">
        <v>9.0517061131901611E-2</v>
      </c>
      <c r="R1859" s="9">
        <v>1.5699865524049038E-4</v>
      </c>
      <c r="S1859" s="9">
        <v>6.8991371676708962E-2</v>
      </c>
      <c r="T1859" s="9">
        <v>3.3519212893844699E-2</v>
      </c>
    </row>
    <row r="1860" spans="1:20" x14ac:dyDescent="0.25">
      <c r="A1860">
        <v>36061</v>
      </c>
      <c r="B1860" t="s">
        <v>3114</v>
      </c>
      <c r="D1860" t="s">
        <v>1049</v>
      </c>
      <c r="E1860">
        <v>1653877</v>
      </c>
      <c r="F1860">
        <v>932105</v>
      </c>
      <c r="G1860">
        <v>246603</v>
      </c>
      <c r="H1860">
        <v>6035</v>
      </c>
      <c r="I1860">
        <v>198496</v>
      </c>
      <c r="J1860">
        <v>1001</v>
      </c>
      <c r="K1860">
        <v>196577</v>
      </c>
      <c r="L1860">
        <v>73060</v>
      </c>
      <c r="M1860" s="12">
        <v>56.358786052408973</v>
      </c>
      <c r="N1860" s="12">
        <v>43.641213947591027</v>
      </c>
      <c r="O1860" s="9">
        <v>0.14910600969721449</v>
      </c>
      <c r="P1860" s="9">
        <v>3.6490017093169565E-3</v>
      </c>
      <c r="Q1860" s="9">
        <v>0.12001859872287964</v>
      </c>
      <c r="R1860" s="9">
        <v>6.052445254393162E-4</v>
      </c>
      <c r="S1860" s="9">
        <v>0.11885829478250197</v>
      </c>
      <c r="T1860" s="9">
        <v>4.4174990038557883E-2</v>
      </c>
    </row>
    <row r="1861" spans="1:20" x14ac:dyDescent="0.25">
      <c r="A1861">
        <v>36063</v>
      </c>
      <c r="B1861" t="s">
        <v>3115</v>
      </c>
      <c r="D1861" t="s">
        <v>1049</v>
      </c>
      <c r="E1861">
        <v>212675</v>
      </c>
      <c r="F1861">
        <v>186650</v>
      </c>
      <c r="G1861">
        <v>15317</v>
      </c>
      <c r="H1861">
        <v>2242</v>
      </c>
      <c r="I1861">
        <v>2130</v>
      </c>
      <c r="J1861">
        <v>72</v>
      </c>
      <c r="K1861">
        <v>1391</v>
      </c>
      <c r="L1861">
        <v>4873</v>
      </c>
      <c r="M1861" s="12">
        <v>87.763018690490185</v>
      </c>
      <c r="N1861" s="12">
        <v>12.236981309509815</v>
      </c>
      <c r="O1861" s="9">
        <v>7.2020688844481012E-2</v>
      </c>
      <c r="P1861" s="9">
        <v>1.054190666509933E-2</v>
      </c>
      <c r="Q1861" s="9">
        <v>1.0015281532855295E-2</v>
      </c>
      <c r="R1861" s="9">
        <v>3.385447278711649E-4</v>
      </c>
      <c r="S1861" s="9">
        <v>6.5404960620665331E-3</v>
      </c>
      <c r="T1861" s="9">
        <v>2.2912895262724813E-2</v>
      </c>
    </row>
    <row r="1862" spans="1:20" x14ac:dyDescent="0.25">
      <c r="A1862">
        <v>36065</v>
      </c>
      <c r="B1862" t="s">
        <v>3116</v>
      </c>
      <c r="D1862" t="s">
        <v>1049</v>
      </c>
      <c r="E1862">
        <v>232324</v>
      </c>
      <c r="F1862">
        <v>198864</v>
      </c>
      <c r="G1862">
        <v>14636</v>
      </c>
      <c r="H1862">
        <v>397</v>
      </c>
      <c r="I1862">
        <v>9323</v>
      </c>
      <c r="J1862">
        <v>64</v>
      </c>
      <c r="K1862">
        <v>3362</v>
      </c>
      <c r="L1862">
        <v>5678</v>
      </c>
      <c r="M1862" s="12">
        <v>85.59769976412251</v>
      </c>
      <c r="N1862" s="12">
        <v>14.402300235877483</v>
      </c>
      <c r="O1862" s="9">
        <v>6.2998226614555536E-2</v>
      </c>
      <c r="P1862" s="9">
        <v>1.7088204404194143E-3</v>
      </c>
      <c r="Q1862" s="9">
        <v>4.0129302181436267E-2</v>
      </c>
      <c r="R1862" s="9">
        <v>2.7547735059658062E-4</v>
      </c>
      <c r="S1862" s="9">
        <v>1.4471169573526626E-2</v>
      </c>
      <c r="T1862" s="9">
        <v>2.444000619824039E-2</v>
      </c>
    </row>
    <row r="1863" spans="1:20" x14ac:dyDescent="0.25">
      <c r="A1863">
        <v>36067</v>
      </c>
      <c r="B1863" t="s">
        <v>3117</v>
      </c>
      <c r="D1863" t="s">
        <v>1049</v>
      </c>
      <c r="E1863">
        <v>467669</v>
      </c>
      <c r="F1863">
        <v>373474</v>
      </c>
      <c r="G1863">
        <v>52493</v>
      </c>
      <c r="H1863">
        <v>2503</v>
      </c>
      <c r="I1863">
        <v>18112</v>
      </c>
      <c r="J1863">
        <v>104</v>
      </c>
      <c r="K1863">
        <v>4895</v>
      </c>
      <c r="L1863">
        <v>16088</v>
      </c>
      <c r="M1863" s="12">
        <v>79.858617954151327</v>
      </c>
      <c r="N1863" s="12">
        <v>20.141382045848665</v>
      </c>
      <c r="O1863" s="9">
        <v>0.1122439161030558</v>
      </c>
      <c r="P1863" s="9">
        <v>5.3520759340473711E-3</v>
      </c>
      <c r="Q1863" s="9">
        <v>3.8728245831988008E-2</v>
      </c>
      <c r="R1863" s="9">
        <v>2.2237950345222797E-4</v>
      </c>
      <c r="S1863" s="9">
        <v>1.0466804513448615E-2</v>
      </c>
      <c r="T1863" s="9">
        <v>3.4400398572494648E-2</v>
      </c>
    </row>
    <row r="1864" spans="1:20" x14ac:dyDescent="0.25">
      <c r="A1864">
        <v>36069</v>
      </c>
      <c r="B1864" t="s">
        <v>3118</v>
      </c>
      <c r="D1864" t="s">
        <v>1049</v>
      </c>
      <c r="E1864">
        <v>109491</v>
      </c>
      <c r="F1864">
        <v>101520</v>
      </c>
      <c r="G1864">
        <v>2713</v>
      </c>
      <c r="H1864">
        <v>476</v>
      </c>
      <c r="I1864">
        <v>1427</v>
      </c>
      <c r="J1864">
        <v>130</v>
      </c>
      <c r="K1864">
        <v>1574</v>
      </c>
      <c r="L1864">
        <v>1651</v>
      </c>
      <c r="M1864" s="12">
        <v>92.719949584897392</v>
      </c>
      <c r="N1864" s="12">
        <v>7.2800504151026111</v>
      </c>
      <c r="O1864" s="9">
        <v>2.4778292279730753E-2</v>
      </c>
      <c r="P1864" s="9">
        <v>4.3473892831374268E-3</v>
      </c>
      <c r="Q1864" s="9">
        <v>1.3033034678649387E-2</v>
      </c>
      <c r="R1864" s="9">
        <v>1.187312199176188E-3</v>
      </c>
      <c r="S1864" s="9">
        <v>1.4375610780794768E-2</v>
      </c>
      <c r="T1864" s="9">
        <v>1.5078864929537588E-2</v>
      </c>
    </row>
    <row r="1865" spans="1:20" x14ac:dyDescent="0.25">
      <c r="A1865">
        <v>36071</v>
      </c>
      <c r="B1865" t="s">
        <v>3119</v>
      </c>
      <c r="D1865" t="s">
        <v>1049</v>
      </c>
      <c r="E1865">
        <v>378174</v>
      </c>
      <c r="F1865">
        <v>280296</v>
      </c>
      <c r="G1865">
        <v>40236</v>
      </c>
      <c r="H1865">
        <v>1247</v>
      </c>
      <c r="I1865">
        <v>9863</v>
      </c>
      <c r="J1865">
        <v>200</v>
      </c>
      <c r="K1865">
        <v>33221</v>
      </c>
      <c r="L1865">
        <v>13111</v>
      </c>
      <c r="M1865" s="12">
        <v>74.118263021783619</v>
      </c>
      <c r="N1865" s="12">
        <v>25.881736978216374</v>
      </c>
      <c r="O1865" s="9">
        <v>0.10639546875247902</v>
      </c>
      <c r="P1865" s="9">
        <v>3.2974239371294694E-3</v>
      </c>
      <c r="Q1865" s="9">
        <v>2.6080587242909348E-2</v>
      </c>
      <c r="R1865" s="9">
        <v>5.2885708694939363E-4</v>
      </c>
      <c r="S1865" s="9">
        <v>8.7845806427729031E-2</v>
      </c>
      <c r="T1865" s="9">
        <v>3.4669226334967503E-2</v>
      </c>
    </row>
    <row r="1866" spans="1:20" x14ac:dyDescent="0.25">
      <c r="A1866">
        <v>36073</v>
      </c>
      <c r="B1866" t="s">
        <v>3120</v>
      </c>
      <c r="D1866" t="s">
        <v>1049</v>
      </c>
      <c r="E1866">
        <v>41584</v>
      </c>
      <c r="F1866">
        <v>37113</v>
      </c>
      <c r="G1866">
        <v>2515</v>
      </c>
      <c r="H1866">
        <v>158</v>
      </c>
      <c r="I1866">
        <v>299</v>
      </c>
      <c r="J1866">
        <v>24</v>
      </c>
      <c r="K1866">
        <v>653</v>
      </c>
      <c r="L1866">
        <v>822</v>
      </c>
      <c r="M1866" s="12">
        <v>89.248268564832628</v>
      </c>
      <c r="N1866" s="12">
        <v>10.751731435167372</v>
      </c>
      <c r="O1866" s="9">
        <v>6.047999230473259E-2</v>
      </c>
      <c r="P1866" s="9">
        <v>3.7995382839553673E-3</v>
      </c>
      <c r="Q1866" s="9">
        <v>7.1902654867256636E-3</v>
      </c>
      <c r="R1866" s="9">
        <v>5.7714505579068874E-4</v>
      </c>
      <c r="S1866" s="9">
        <v>1.5703155059638322E-2</v>
      </c>
      <c r="T1866" s="9">
        <v>1.9767218160831088E-2</v>
      </c>
    </row>
    <row r="1867" spans="1:20" x14ac:dyDescent="0.25">
      <c r="A1867">
        <v>36075</v>
      </c>
      <c r="B1867" t="s">
        <v>3121</v>
      </c>
      <c r="D1867" t="s">
        <v>1049</v>
      </c>
      <c r="E1867">
        <v>119833</v>
      </c>
      <c r="F1867">
        <v>114628</v>
      </c>
      <c r="G1867">
        <v>1199</v>
      </c>
      <c r="H1867">
        <v>186</v>
      </c>
      <c r="I1867">
        <v>833</v>
      </c>
      <c r="J1867">
        <v>10</v>
      </c>
      <c r="K1867">
        <v>796</v>
      </c>
      <c r="L1867">
        <v>2181</v>
      </c>
      <c r="M1867" s="12">
        <v>95.656455233533336</v>
      </c>
      <c r="N1867" s="12">
        <v>4.3435447664666667</v>
      </c>
      <c r="O1867" s="9">
        <v>1.0005591114300735E-2</v>
      </c>
      <c r="P1867" s="9">
        <v>1.5521600894578289E-3</v>
      </c>
      <c r="Q1867" s="9">
        <v>6.9513406156901684E-3</v>
      </c>
      <c r="R1867" s="9">
        <v>8.3449467175152086E-5</v>
      </c>
      <c r="S1867" s="9">
        <v>6.642577587142106E-3</v>
      </c>
      <c r="T1867" s="9">
        <v>1.820032879090067E-2</v>
      </c>
    </row>
    <row r="1868" spans="1:20" x14ac:dyDescent="0.25">
      <c r="A1868">
        <v>36077</v>
      </c>
      <c r="B1868" t="s">
        <v>3122</v>
      </c>
      <c r="D1868" t="s">
        <v>1049</v>
      </c>
      <c r="E1868">
        <v>60750</v>
      </c>
      <c r="F1868">
        <v>56824</v>
      </c>
      <c r="G1868">
        <v>1226</v>
      </c>
      <c r="H1868">
        <v>95</v>
      </c>
      <c r="I1868">
        <v>829</v>
      </c>
      <c r="J1868">
        <v>1</v>
      </c>
      <c r="K1868">
        <v>604</v>
      </c>
      <c r="L1868">
        <v>1171</v>
      </c>
      <c r="M1868" s="12">
        <v>93.537448559670779</v>
      </c>
      <c r="N1868" s="12">
        <v>6.4625514403292188</v>
      </c>
      <c r="O1868" s="9">
        <v>2.0181069958847737E-2</v>
      </c>
      <c r="P1868" s="9">
        <v>1.5637860082304527E-3</v>
      </c>
      <c r="Q1868" s="9">
        <v>1.3646090534979423E-2</v>
      </c>
      <c r="R1868" s="9">
        <v>1.646090534979424E-5</v>
      </c>
      <c r="S1868" s="9">
        <v>9.9423868312757194E-3</v>
      </c>
      <c r="T1868" s="9">
        <v>1.9275720164609055E-2</v>
      </c>
    </row>
    <row r="1869" spans="1:20" x14ac:dyDescent="0.25">
      <c r="A1869">
        <v>36079</v>
      </c>
      <c r="B1869" t="s">
        <v>3123</v>
      </c>
      <c r="D1869" t="s">
        <v>1049</v>
      </c>
      <c r="E1869">
        <v>99464</v>
      </c>
      <c r="F1869">
        <v>88598</v>
      </c>
      <c r="G1869">
        <v>2414</v>
      </c>
      <c r="H1869">
        <v>257</v>
      </c>
      <c r="I1869">
        <v>2225</v>
      </c>
      <c r="J1869">
        <v>23</v>
      </c>
      <c r="K1869">
        <v>3596</v>
      </c>
      <c r="L1869">
        <v>2351</v>
      </c>
      <c r="M1869" s="12">
        <v>89.075444381886911</v>
      </c>
      <c r="N1869" s="12">
        <v>10.924555618113088</v>
      </c>
      <c r="O1869" s="9">
        <v>2.427008766991072E-2</v>
      </c>
      <c r="P1869" s="9">
        <v>2.5838494329606691E-3</v>
      </c>
      <c r="Q1869" s="9">
        <v>2.2369902678355987E-2</v>
      </c>
      <c r="R1869" s="9">
        <v>2.3123944341671358E-4</v>
      </c>
      <c r="S1869" s="9">
        <v>3.615378428376096E-2</v>
      </c>
      <c r="T1869" s="9">
        <v>2.363669267272581E-2</v>
      </c>
    </row>
    <row r="1870" spans="1:20" x14ac:dyDescent="0.25">
      <c r="A1870">
        <v>36081</v>
      </c>
      <c r="B1870" t="s">
        <v>3124</v>
      </c>
      <c r="D1870" t="s">
        <v>1049</v>
      </c>
      <c r="E1870">
        <v>2339280</v>
      </c>
      <c r="F1870">
        <v>929296</v>
      </c>
      <c r="G1870">
        <v>426668</v>
      </c>
      <c r="H1870">
        <v>8756</v>
      </c>
      <c r="I1870">
        <v>592247</v>
      </c>
      <c r="J1870">
        <v>1245</v>
      </c>
      <c r="K1870">
        <v>302058</v>
      </c>
      <c r="L1870">
        <v>79010</v>
      </c>
      <c r="M1870" s="12">
        <v>39.725727574296364</v>
      </c>
      <c r="N1870" s="12">
        <v>60.274272425703636</v>
      </c>
      <c r="O1870" s="9">
        <v>0.18239287302075852</v>
      </c>
      <c r="P1870" s="9">
        <v>3.743032044047741E-3</v>
      </c>
      <c r="Q1870" s="9">
        <v>0.25317490851886049</v>
      </c>
      <c r="R1870" s="9">
        <v>5.3221504052528988E-4</v>
      </c>
      <c r="S1870" s="9">
        <v>0.12912434595260081</v>
      </c>
      <c r="T1870" s="9">
        <v>3.3775349680243497E-2</v>
      </c>
    </row>
    <row r="1871" spans="1:20" x14ac:dyDescent="0.25">
      <c r="A1871">
        <v>36083</v>
      </c>
      <c r="B1871" t="s">
        <v>3125</v>
      </c>
      <c r="D1871" t="s">
        <v>1049</v>
      </c>
      <c r="E1871">
        <v>159800</v>
      </c>
      <c r="F1871">
        <v>138214</v>
      </c>
      <c r="G1871">
        <v>10311</v>
      </c>
      <c r="H1871">
        <v>181</v>
      </c>
      <c r="I1871">
        <v>4011</v>
      </c>
      <c r="J1871">
        <v>12</v>
      </c>
      <c r="K1871">
        <v>1541</v>
      </c>
      <c r="L1871">
        <v>5530</v>
      </c>
      <c r="M1871" s="12">
        <v>86.491864831038797</v>
      </c>
      <c r="N1871" s="12">
        <v>13.508135168961202</v>
      </c>
      <c r="O1871" s="9">
        <v>6.4524405506883611E-2</v>
      </c>
      <c r="P1871" s="9">
        <v>1.1326658322903629E-3</v>
      </c>
      <c r="Q1871" s="9">
        <v>2.5100125156445555E-2</v>
      </c>
      <c r="R1871" s="9">
        <v>7.5093867334167711E-5</v>
      </c>
      <c r="S1871" s="9">
        <v>9.6433041301627036E-3</v>
      </c>
      <c r="T1871" s="9">
        <v>3.4605757196495619E-2</v>
      </c>
    </row>
    <row r="1872" spans="1:20" x14ac:dyDescent="0.25">
      <c r="A1872">
        <v>36085</v>
      </c>
      <c r="B1872" t="s">
        <v>3126</v>
      </c>
      <c r="D1872" t="s">
        <v>1049</v>
      </c>
      <c r="E1872">
        <v>475948</v>
      </c>
      <c r="F1872">
        <v>356092</v>
      </c>
      <c r="G1872">
        <v>49237</v>
      </c>
      <c r="H1872">
        <v>1303</v>
      </c>
      <c r="I1872">
        <v>40287</v>
      </c>
      <c r="J1872">
        <v>165</v>
      </c>
      <c r="K1872">
        <v>17906</v>
      </c>
      <c r="L1872">
        <v>10958</v>
      </c>
      <c r="M1872" s="12">
        <v>74.817417028751038</v>
      </c>
      <c r="N1872" s="12">
        <v>25.182582971248962</v>
      </c>
      <c r="O1872" s="9">
        <v>0.10345037693193374</v>
      </c>
      <c r="P1872" s="9">
        <v>2.7376940338020121E-3</v>
      </c>
      <c r="Q1872" s="9">
        <v>8.4645801642196206E-2</v>
      </c>
      <c r="R1872" s="9">
        <v>3.4667652768789867E-4</v>
      </c>
      <c r="S1872" s="9">
        <v>3.762175699866372E-2</v>
      </c>
      <c r="T1872" s="9">
        <v>2.3023523578206022E-2</v>
      </c>
    </row>
    <row r="1873" spans="1:20" x14ac:dyDescent="0.25">
      <c r="A1873">
        <v>36087</v>
      </c>
      <c r="B1873" t="s">
        <v>3127</v>
      </c>
      <c r="D1873" t="s">
        <v>1049</v>
      </c>
      <c r="E1873">
        <v>325027</v>
      </c>
      <c r="F1873">
        <v>230354</v>
      </c>
      <c r="G1873">
        <v>40643</v>
      </c>
      <c r="H1873">
        <v>608</v>
      </c>
      <c r="I1873">
        <v>19719</v>
      </c>
      <c r="J1873">
        <v>33</v>
      </c>
      <c r="K1873">
        <v>25362</v>
      </c>
      <c r="L1873">
        <v>8308</v>
      </c>
      <c r="M1873" s="12">
        <v>70.872265996363382</v>
      </c>
      <c r="N1873" s="12">
        <v>29.127734003636618</v>
      </c>
      <c r="O1873" s="9">
        <v>0.12504499626184901</v>
      </c>
      <c r="P1873" s="9">
        <v>1.8706138259283074E-3</v>
      </c>
      <c r="Q1873" s="9">
        <v>6.0668805976118907E-2</v>
      </c>
      <c r="R1873" s="9">
        <v>1.0153002673624038E-4</v>
      </c>
      <c r="S1873" s="9">
        <v>7.8030440548016014E-2</v>
      </c>
      <c r="T1873" s="9">
        <v>2.5560953397717728E-2</v>
      </c>
    </row>
    <row r="1874" spans="1:20" x14ac:dyDescent="0.25">
      <c r="A1874">
        <v>36089</v>
      </c>
      <c r="B1874" t="s">
        <v>3128</v>
      </c>
      <c r="D1874" t="s">
        <v>1049</v>
      </c>
      <c r="E1874">
        <v>110817</v>
      </c>
      <c r="F1874">
        <v>103065</v>
      </c>
      <c r="G1874">
        <v>2637</v>
      </c>
      <c r="H1874">
        <v>762</v>
      </c>
      <c r="I1874">
        <v>1215</v>
      </c>
      <c r="J1874">
        <v>63</v>
      </c>
      <c r="K1874">
        <v>1029</v>
      </c>
      <c r="L1874">
        <v>2046</v>
      </c>
      <c r="M1874" s="12">
        <v>93.004683396951719</v>
      </c>
      <c r="N1874" s="12">
        <v>6.9953166030482681</v>
      </c>
      <c r="O1874" s="9">
        <v>2.3795987980183547E-2</v>
      </c>
      <c r="P1874" s="9">
        <v>6.8762013048539487E-3</v>
      </c>
      <c r="Q1874" s="9">
        <v>1.0964021765613579E-2</v>
      </c>
      <c r="R1874" s="9">
        <v>5.6850483229107444E-4</v>
      </c>
      <c r="S1874" s="9">
        <v>9.2855789274208823E-3</v>
      </c>
      <c r="T1874" s="9">
        <v>1.8462871220119657E-2</v>
      </c>
    </row>
    <row r="1875" spans="1:20" x14ac:dyDescent="0.25">
      <c r="A1875">
        <v>36091</v>
      </c>
      <c r="B1875" t="s">
        <v>3129</v>
      </c>
      <c r="D1875" t="s">
        <v>1049</v>
      </c>
      <c r="E1875">
        <v>226632</v>
      </c>
      <c r="F1875">
        <v>211166</v>
      </c>
      <c r="G1875">
        <v>3893</v>
      </c>
      <c r="H1875">
        <v>512</v>
      </c>
      <c r="I1875">
        <v>6398</v>
      </c>
      <c r="J1875">
        <v>63</v>
      </c>
      <c r="K1875">
        <v>1009</v>
      </c>
      <c r="L1875">
        <v>3591</v>
      </c>
      <c r="M1875" s="12">
        <v>93.175720992622402</v>
      </c>
      <c r="N1875" s="12">
        <v>6.8242790073775978</v>
      </c>
      <c r="O1875" s="9">
        <v>1.7177627166507819E-2</v>
      </c>
      <c r="P1875" s="9">
        <v>2.2591690493840235E-3</v>
      </c>
      <c r="Q1875" s="9">
        <v>2.8230788238201136E-2</v>
      </c>
      <c r="R1875" s="9">
        <v>2.7798369162342475E-4</v>
      </c>
      <c r="S1875" s="9">
        <v>4.4521515055243746E-3</v>
      </c>
      <c r="T1875" s="9">
        <v>1.5845070422535211E-2</v>
      </c>
    </row>
    <row r="1876" spans="1:20" x14ac:dyDescent="0.25">
      <c r="A1876">
        <v>36093</v>
      </c>
      <c r="B1876" t="s">
        <v>3130</v>
      </c>
      <c r="D1876" t="s">
        <v>1049</v>
      </c>
      <c r="E1876">
        <v>155239</v>
      </c>
      <c r="F1876">
        <v>120704</v>
      </c>
      <c r="G1876">
        <v>16008</v>
      </c>
      <c r="H1876">
        <v>383</v>
      </c>
      <c r="I1876">
        <v>7281</v>
      </c>
      <c r="J1876">
        <v>38</v>
      </c>
      <c r="K1876">
        <v>5375</v>
      </c>
      <c r="L1876">
        <v>5450</v>
      </c>
      <c r="M1876" s="12">
        <v>77.753657263960733</v>
      </c>
      <c r="N1876" s="12">
        <v>22.246342736039267</v>
      </c>
      <c r="O1876" s="9">
        <v>0.1031184174079967</v>
      </c>
      <c r="P1876" s="9">
        <v>2.4671635349364529E-3</v>
      </c>
      <c r="Q1876" s="9">
        <v>4.6901873884784104E-2</v>
      </c>
      <c r="R1876" s="9">
        <v>2.4478384941928251E-4</v>
      </c>
      <c r="S1876" s="9">
        <v>3.4624031332332723E-2</v>
      </c>
      <c r="T1876" s="9">
        <v>3.5107157350923415E-2</v>
      </c>
    </row>
    <row r="1877" spans="1:20" x14ac:dyDescent="0.25">
      <c r="A1877">
        <v>36095</v>
      </c>
      <c r="B1877" t="s">
        <v>3131</v>
      </c>
      <c r="D1877" t="s">
        <v>1049</v>
      </c>
      <c r="E1877">
        <v>31611</v>
      </c>
      <c r="F1877">
        <v>30334</v>
      </c>
      <c r="G1877">
        <v>511</v>
      </c>
      <c r="H1877">
        <v>57</v>
      </c>
      <c r="I1877">
        <v>274</v>
      </c>
      <c r="J1877">
        <v>10</v>
      </c>
      <c r="K1877">
        <v>89</v>
      </c>
      <c r="L1877">
        <v>336</v>
      </c>
      <c r="M1877" s="12">
        <v>95.960266995666061</v>
      </c>
      <c r="N1877" s="12">
        <v>4.0397330043339341</v>
      </c>
      <c r="O1877" s="9">
        <v>1.6165258928853881E-2</v>
      </c>
      <c r="P1877" s="9">
        <v>1.8031697826705894E-3</v>
      </c>
      <c r="Q1877" s="9">
        <v>8.6678687798551132E-3</v>
      </c>
      <c r="R1877" s="9">
        <v>3.1634557590712092E-4</v>
      </c>
      <c r="S1877" s="9">
        <v>2.8154756255733765E-3</v>
      </c>
      <c r="T1877" s="9">
        <v>1.0629211350479263E-2</v>
      </c>
    </row>
    <row r="1878" spans="1:20" x14ac:dyDescent="0.25">
      <c r="A1878">
        <v>36097</v>
      </c>
      <c r="B1878" t="s">
        <v>3132</v>
      </c>
      <c r="D1878" t="s">
        <v>1049</v>
      </c>
      <c r="E1878">
        <v>18112</v>
      </c>
      <c r="F1878">
        <v>17488</v>
      </c>
      <c r="G1878">
        <v>248</v>
      </c>
      <c r="H1878">
        <v>21</v>
      </c>
      <c r="I1878">
        <v>91</v>
      </c>
      <c r="J1878">
        <v>0</v>
      </c>
      <c r="K1878">
        <v>29</v>
      </c>
      <c r="L1878">
        <v>235</v>
      </c>
      <c r="M1878" s="12">
        <v>96.554770318021198</v>
      </c>
      <c r="N1878" s="12">
        <v>3.4452296819787986</v>
      </c>
      <c r="O1878" s="9">
        <v>1.3692579505300354E-2</v>
      </c>
      <c r="P1878" s="9">
        <v>1.159452296819788E-3</v>
      </c>
      <c r="Q1878" s="9">
        <v>5.0242932862190814E-3</v>
      </c>
      <c r="R1878" s="9">
        <v>0</v>
      </c>
      <c r="S1878" s="9">
        <v>1.601148409893993E-3</v>
      </c>
      <c r="T1878" s="9">
        <v>1.2974823321554771E-2</v>
      </c>
    </row>
    <row r="1879" spans="1:20" x14ac:dyDescent="0.25">
      <c r="A1879">
        <v>36099</v>
      </c>
      <c r="B1879" t="s">
        <v>3133</v>
      </c>
      <c r="D1879" t="s">
        <v>1049</v>
      </c>
      <c r="E1879">
        <v>34843</v>
      </c>
      <c r="F1879">
        <v>31933</v>
      </c>
      <c r="G1879">
        <v>1717</v>
      </c>
      <c r="H1879">
        <v>115</v>
      </c>
      <c r="I1879">
        <v>251</v>
      </c>
      <c r="J1879">
        <v>3</v>
      </c>
      <c r="K1879">
        <v>189</v>
      </c>
      <c r="L1879">
        <v>635</v>
      </c>
      <c r="M1879" s="12">
        <v>91.648250724679286</v>
      </c>
      <c r="N1879" s="12">
        <v>8.3517492753207243</v>
      </c>
      <c r="O1879" s="9">
        <v>4.9278190741325376E-2</v>
      </c>
      <c r="P1879" s="9">
        <v>3.3005194730648911E-3</v>
      </c>
      <c r="Q1879" s="9">
        <v>7.2037425020807623E-3</v>
      </c>
      <c r="R1879" s="9">
        <v>8.610050799299716E-5</v>
      </c>
      <c r="S1879" s="9">
        <v>5.4243320035588212E-3</v>
      </c>
      <c r="T1879" s="9">
        <v>1.82246075251844E-2</v>
      </c>
    </row>
    <row r="1880" spans="1:20" x14ac:dyDescent="0.25">
      <c r="A1880">
        <v>36101</v>
      </c>
      <c r="B1880" t="s">
        <v>3134</v>
      </c>
      <c r="D1880" t="s">
        <v>1049</v>
      </c>
      <c r="E1880">
        <v>97539</v>
      </c>
      <c r="F1880">
        <v>92591</v>
      </c>
      <c r="G1880">
        <v>1604</v>
      </c>
      <c r="H1880">
        <v>137</v>
      </c>
      <c r="I1880">
        <v>1462</v>
      </c>
      <c r="J1880">
        <v>12</v>
      </c>
      <c r="K1880">
        <v>311</v>
      </c>
      <c r="L1880">
        <v>1422</v>
      </c>
      <c r="M1880" s="12">
        <v>94.927157342191322</v>
      </c>
      <c r="N1880" s="12">
        <v>5.0728426578086721</v>
      </c>
      <c r="O1880" s="9">
        <v>1.6444704169614206E-2</v>
      </c>
      <c r="P1880" s="9">
        <v>1.4045663785767744E-3</v>
      </c>
      <c r="Q1880" s="9">
        <v>1.4988876244374045E-2</v>
      </c>
      <c r="R1880" s="9">
        <v>1.2302771199212623E-4</v>
      </c>
      <c r="S1880" s="9">
        <v>3.1884682024626047E-3</v>
      </c>
      <c r="T1880" s="9">
        <v>1.4578783871066958E-2</v>
      </c>
    </row>
    <row r="1881" spans="1:20" x14ac:dyDescent="0.25">
      <c r="A1881">
        <v>36103</v>
      </c>
      <c r="B1881" t="s">
        <v>3135</v>
      </c>
      <c r="D1881" t="s">
        <v>1049</v>
      </c>
      <c r="E1881">
        <v>1497595</v>
      </c>
      <c r="F1881">
        <v>1205198</v>
      </c>
      <c r="G1881">
        <v>117030</v>
      </c>
      <c r="H1881">
        <v>3743</v>
      </c>
      <c r="I1881">
        <v>58072</v>
      </c>
      <c r="J1881">
        <v>532</v>
      </c>
      <c r="K1881">
        <v>75658</v>
      </c>
      <c r="L1881">
        <v>37362</v>
      </c>
      <c r="M1881" s="12">
        <v>80.475562485184582</v>
      </c>
      <c r="N1881" s="12">
        <v>19.524437514815421</v>
      </c>
      <c r="O1881" s="9">
        <v>7.8145292953034698E-2</v>
      </c>
      <c r="P1881" s="9">
        <v>2.4993406094438084E-3</v>
      </c>
      <c r="Q1881" s="9">
        <v>3.8776838864980186E-2</v>
      </c>
      <c r="R1881" s="9">
        <v>3.5523622875343469E-4</v>
      </c>
      <c r="S1881" s="9">
        <v>5.0519666532006319E-2</v>
      </c>
      <c r="T1881" s="9">
        <v>2.4947999959935765E-2</v>
      </c>
    </row>
    <row r="1882" spans="1:20" x14ac:dyDescent="0.25">
      <c r="A1882">
        <v>36105</v>
      </c>
      <c r="B1882" t="s">
        <v>3136</v>
      </c>
      <c r="D1882" t="s">
        <v>1049</v>
      </c>
      <c r="E1882">
        <v>75783</v>
      </c>
      <c r="F1882">
        <v>61721</v>
      </c>
      <c r="G1882">
        <v>6551</v>
      </c>
      <c r="H1882">
        <v>194</v>
      </c>
      <c r="I1882">
        <v>1250</v>
      </c>
      <c r="J1882">
        <v>0</v>
      </c>
      <c r="K1882">
        <v>3387</v>
      </c>
      <c r="L1882">
        <v>2680</v>
      </c>
      <c r="M1882" s="12">
        <v>81.444387263634326</v>
      </c>
      <c r="N1882" s="12">
        <v>18.555612736365674</v>
      </c>
      <c r="O1882" s="9">
        <v>8.6444189330060831E-2</v>
      </c>
      <c r="P1882" s="9">
        <v>2.5599408838393833E-3</v>
      </c>
      <c r="Q1882" s="9">
        <v>1.6494464457727988E-2</v>
      </c>
      <c r="R1882" s="9">
        <v>0</v>
      </c>
      <c r="S1882" s="9">
        <v>4.469340089465975E-2</v>
      </c>
      <c r="T1882" s="9">
        <v>3.5364131797368803E-2</v>
      </c>
    </row>
    <row r="1883" spans="1:20" x14ac:dyDescent="0.25">
      <c r="A1883">
        <v>36107</v>
      </c>
      <c r="B1883" t="s">
        <v>3137</v>
      </c>
      <c r="D1883" t="s">
        <v>1049</v>
      </c>
      <c r="E1883">
        <v>49322</v>
      </c>
      <c r="F1883">
        <v>47683</v>
      </c>
      <c r="G1883">
        <v>298</v>
      </c>
      <c r="H1883">
        <v>22</v>
      </c>
      <c r="I1883">
        <v>390</v>
      </c>
      <c r="J1883">
        <v>12</v>
      </c>
      <c r="K1883">
        <v>127</v>
      </c>
      <c r="L1883">
        <v>790</v>
      </c>
      <c r="M1883" s="12">
        <v>96.676939296865498</v>
      </c>
      <c r="N1883" s="12">
        <v>3.3230607031345039</v>
      </c>
      <c r="O1883" s="9">
        <v>6.0419285511536438E-3</v>
      </c>
      <c r="P1883" s="9">
        <v>4.4604841652812134E-4</v>
      </c>
      <c r="Q1883" s="9">
        <v>7.9072219293621505E-3</v>
      </c>
      <c r="R1883" s="9">
        <v>2.4329913628806619E-4</v>
      </c>
      <c r="S1883" s="9">
        <v>2.5749158590487003E-3</v>
      </c>
      <c r="T1883" s="9">
        <v>1.6017193138964356E-2</v>
      </c>
    </row>
    <row r="1884" spans="1:20" x14ac:dyDescent="0.25">
      <c r="A1884">
        <v>36109</v>
      </c>
      <c r="B1884" t="s">
        <v>3138</v>
      </c>
      <c r="D1884" t="s">
        <v>1049</v>
      </c>
      <c r="E1884">
        <v>104415</v>
      </c>
      <c r="F1884">
        <v>83958</v>
      </c>
      <c r="G1884">
        <v>4182</v>
      </c>
      <c r="H1884">
        <v>247</v>
      </c>
      <c r="I1884">
        <v>10796</v>
      </c>
      <c r="J1884">
        <v>30</v>
      </c>
      <c r="K1884">
        <v>1160</v>
      </c>
      <c r="L1884">
        <v>4042</v>
      </c>
      <c r="M1884" s="12">
        <v>80.4079873581382</v>
      </c>
      <c r="N1884" s="12">
        <v>19.5920126418618</v>
      </c>
      <c r="O1884" s="9">
        <v>4.0051716707369629E-2</v>
      </c>
      <c r="P1884" s="9">
        <v>2.3655605037590384E-3</v>
      </c>
      <c r="Q1884" s="9">
        <v>0.10339510606713595</v>
      </c>
      <c r="R1884" s="9">
        <v>2.8731504094239331E-4</v>
      </c>
      <c r="S1884" s="9">
        <v>1.1109514916439208E-2</v>
      </c>
      <c r="T1884" s="9">
        <v>3.8710913182971797E-2</v>
      </c>
    </row>
    <row r="1885" spans="1:20" x14ac:dyDescent="0.25">
      <c r="A1885">
        <v>36111</v>
      </c>
      <c r="B1885" t="s">
        <v>3139</v>
      </c>
      <c r="D1885" t="s">
        <v>1049</v>
      </c>
      <c r="E1885">
        <v>180129</v>
      </c>
      <c r="F1885">
        <v>154062</v>
      </c>
      <c r="G1885">
        <v>10312</v>
      </c>
      <c r="H1885">
        <v>322</v>
      </c>
      <c r="I1885">
        <v>3853</v>
      </c>
      <c r="J1885">
        <v>102</v>
      </c>
      <c r="K1885">
        <v>4451</v>
      </c>
      <c r="L1885">
        <v>7027</v>
      </c>
      <c r="M1885" s="12">
        <v>85.528704428492915</v>
      </c>
      <c r="N1885" s="12">
        <v>14.471295571507087</v>
      </c>
      <c r="O1885" s="9">
        <v>5.7247861254989478E-2</v>
      </c>
      <c r="P1885" s="9">
        <v>1.7876077699870649E-3</v>
      </c>
      <c r="Q1885" s="9">
        <v>2.1390225893665096E-2</v>
      </c>
      <c r="R1885" s="9">
        <v>5.662608463934181E-4</v>
      </c>
      <c r="S1885" s="9">
        <v>2.4710068895069645E-2</v>
      </c>
      <c r="T1885" s="9">
        <v>3.9010931054966162E-2</v>
      </c>
    </row>
    <row r="1886" spans="1:20" x14ac:dyDescent="0.25">
      <c r="A1886">
        <v>36113</v>
      </c>
      <c r="B1886" t="s">
        <v>3140</v>
      </c>
      <c r="D1886" t="s">
        <v>1049</v>
      </c>
      <c r="E1886">
        <v>64701</v>
      </c>
      <c r="F1886">
        <v>62111</v>
      </c>
      <c r="G1886">
        <v>759</v>
      </c>
      <c r="H1886">
        <v>158</v>
      </c>
      <c r="I1886">
        <v>652</v>
      </c>
      <c r="J1886">
        <v>33</v>
      </c>
      <c r="K1886">
        <v>167</v>
      </c>
      <c r="L1886">
        <v>821</v>
      </c>
      <c r="M1886" s="12">
        <v>95.996970680514977</v>
      </c>
      <c r="N1886" s="12">
        <v>4.0030293194850159</v>
      </c>
      <c r="O1886" s="9">
        <v>1.1730885148606667E-2</v>
      </c>
      <c r="P1886" s="9">
        <v>2.442002442002442E-3</v>
      </c>
      <c r="Q1886" s="9">
        <v>1.0077124001174635E-2</v>
      </c>
      <c r="R1886" s="9">
        <v>5.1003848472202899E-4</v>
      </c>
      <c r="S1886" s="9">
        <v>2.5811038469266316E-3</v>
      </c>
      <c r="T1886" s="9">
        <v>1.2689139271417753E-2</v>
      </c>
    </row>
    <row r="1887" spans="1:20" x14ac:dyDescent="0.25">
      <c r="A1887">
        <v>36115</v>
      </c>
      <c r="B1887" t="s">
        <v>3141</v>
      </c>
      <c r="D1887" t="s">
        <v>1049</v>
      </c>
      <c r="E1887">
        <v>62183</v>
      </c>
      <c r="F1887">
        <v>58317</v>
      </c>
      <c r="G1887">
        <v>2090</v>
      </c>
      <c r="H1887">
        <v>122</v>
      </c>
      <c r="I1887">
        <v>335</v>
      </c>
      <c r="J1887">
        <v>0</v>
      </c>
      <c r="K1887">
        <v>413</v>
      </c>
      <c r="L1887">
        <v>906</v>
      </c>
      <c r="M1887" s="12">
        <v>93.782866699901902</v>
      </c>
      <c r="N1887" s="12">
        <v>6.2171333000980971</v>
      </c>
      <c r="O1887" s="9">
        <v>3.3610472315584644E-2</v>
      </c>
      <c r="P1887" s="9">
        <v>1.9619510155508739E-3</v>
      </c>
      <c r="Q1887" s="9">
        <v>5.387324509914285E-3</v>
      </c>
      <c r="R1887" s="9">
        <v>0</v>
      </c>
      <c r="S1887" s="9">
        <v>6.6416866346107458E-3</v>
      </c>
      <c r="T1887" s="9">
        <v>1.4569898525320426E-2</v>
      </c>
    </row>
    <row r="1888" spans="1:20" x14ac:dyDescent="0.25">
      <c r="A1888">
        <v>36117</v>
      </c>
      <c r="B1888" t="s">
        <v>3142</v>
      </c>
      <c r="D1888" t="s">
        <v>1049</v>
      </c>
      <c r="E1888">
        <v>91442</v>
      </c>
      <c r="F1888">
        <v>85127</v>
      </c>
      <c r="G1888">
        <v>2725</v>
      </c>
      <c r="H1888">
        <v>175</v>
      </c>
      <c r="I1888">
        <v>620</v>
      </c>
      <c r="J1888">
        <v>66</v>
      </c>
      <c r="K1888">
        <v>890</v>
      </c>
      <c r="L1888">
        <v>1839</v>
      </c>
      <c r="M1888" s="12">
        <v>93.093983071236408</v>
      </c>
      <c r="N1888" s="12">
        <v>6.906016928763588</v>
      </c>
      <c r="O1888" s="9">
        <v>2.9800310579383652E-2</v>
      </c>
      <c r="P1888" s="9">
        <v>1.9137814133549135E-3</v>
      </c>
      <c r="Q1888" s="9">
        <v>6.7802541501716931E-3</v>
      </c>
      <c r="R1888" s="9">
        <v>7.2176899017956737E-4</v>
      </c>
      <c r="S1888" s="9">
        <v>9.7329454736335592E-3</v>
      </c>
      <c r="T1888" s="9">
        <v>2.0111108680912492E-2</v>
      </c>
    </row>
    <row r="1889" spans="1:20" x14ac:dyDescent="0.25">
      <c r="A1889">
        <v>36119</v>
      </c>
      <c r="B1889" t="s">
        <v>3143</v>
      </c>
      <c r="D1889" t="s">
        <v>1049</v>
      </c>
      <c r="E1889">
        <v>975321</v>
      </c>
      <c r="F1889">
        <v>637798</v>
      </c>
      <c r="G1889">
        <v>142677</v>
      </c>
      <c r="H1889">
        <v>4098</v>
      </c>
      <c r="I1889">
        <v>57584</v>
      </c>
      <c r="J1889">
        <v>184</v>
      </c>
      <c r="K1889">
        <v>104147</v>
      </c>
      <c r="L1889">
        <v>28833</v>
      </c>
      <c r="M1889" s="12">
        <v>65.393649885524866</v>
      </c>
      <c r="N1889" s="12">
        <v>34.606350114475134</v>
      </c>
      <c r="O1889" s="9">
        <v>0.14628722236063818</v>
      </c>
      <c r="P1889" s="9">
        <v>4.2016935962621536E-3</v>
      </c>
      <c r="Q1889" s="9">
        <v>5.9041074682079031E-2</v>
      </c>
      <c r="R1889" s="9">
        <v>1.8865583741147786E-4</v>
      </c>
      <c r="S1889" s="9">
        <v>0.10678227988528904</v>
      </c>
      <c r="T1889" s="9">
        <v>2.9562574783071418E-2</v>
      </c>
    </row>
    <row r="1890" spans="1:20" x14ac:dyDescent="0.25">
      <c r="A1890">
        <v>36121</v>
      </c>
      <c r="B1890" t="s">
        <v>3144</v>
      </c>
      <c r="D1890" t="s">
        <v>1049</v>
      </c>
      <c r="E1890">
        <v>40886</v>
      </c>
      <c r="F1890">
        <v>37567</v>
      </c>
      <c r="G1890">
        <v>2119</v>
      </c>
      <c r="H1890">
        <v>166</v>
      </c>
      <c r="I1890">
        <v>149</v>
      </c>
      <c r="J1890">
        <v>0</v>
      </c>
      <c r="K1890">
        <v>307</v>
      </c>
      <c r="L1890">
        <v>578</v>
      </c>
      <c r="M1890" s="12">
        <v>91.882306902118088</v>
      </c>
      <c r="N1890" s="12">
        <v>8.1176930978819151</v>
      </c>
      <c r="O1890" s="9">
        <v>5.1827031257643201E-2</v>
      </c>
      <c r="P1890" s="9">
        <v>4.0600694614293404E-3</v>
      </c>
      <c r="Q1890" s="9">
        <v>3.6442792153793474E-3</v>
      </c>
      <c r="R1890" s="9">
        <v>0</v>
      </c>
      <c r="S1890" s="9">
        <v>7.5086826786675146E-3</v>
      </c>
      <c r="T1890" s="9">
        <v>1.413686836569975E-2</v>
      </c>
    </row>
    <row r="1891" spans="1:20" x14ac:dyDescent="0.25">
      <c r="A1891">
        <v>36123</v>
      </c>
      <c r="B1891" t="s">
        <v>3145</v>
      </c>
      <c r="D1891" t="s">
        <v>1049</v>
      </c>
      <c r="E1891">
        <v>25083</v>
      </c>
      <c r="F1891">
        <v>24162</v>
      </c>
      <c r="G1891">
        <v>274</v>
      </c>
      <c r="H1891">
        <v>44</v>
      </c>
      <c r="I1891">
        <v>165</v>
      </c>
      <c r="J1891">
        <v>2</v>
      </c>
      <c r="K1891">
        <v>141</v>
      </c>
      <c r="L1891">
        <v>295</v>
      </c>
      <c r="M1891" s="12">
        <v>96.328190407845952</v>
      </c>
      <c r="N1891" s="12">
        <v>3.671809592154049</v>
      </c>
      <c r="O1891" s="9">
        <v>1.0923733205756887E-2</v>
      </c>
      <c r="P1891" s="9">
        <v>1.7541761352310331E-3</v>
      </c>
      <c r="Q1891" s="9">
        <v>6.5781605071163736E-3</v>
      </c>
      <c r="R1891" s="9">
        <v>7.9735278874137861E-5</v>
      </c>
      <c r="S1891" s="9">
        <v>5.6213371606267191E-3</v>
      </c>
      <c r="T1891" s="9">
        <v>1.1760953633935334E-2</v>
      </c>
    </row>
    <row r="1892" spans="1:20" x14ac:dyDescent="0.25">
      <c r="A1892">
        <v>37001</v>
      </c>
      <c r="B1892" t="s">
        <v>3146</v>
      </c>
      <c r="D1892" t="s">
        <v>1049</v>
      </c>
      <c r="E1892">
        <v>157844</v>
      </c>
      <c r="F1892">
        <v>111229</v>
      </c>
      <c r="G1892">
        <v>29972</v>
      </c>
      <c r="H1892">
        <v>551</v>
      </c>
      <c r="I1892">
        <v>2378</v>
      </c>
      <c r="J1892">
        <v>67</v>
      </c>
      <c r="K1892">
        <v>9594</v>
      </c>
      <c r="L1892">
        <v>4053</v>
      </c>
      <c r="M1892" s="12">
        <v>70.46767694685893</v>
      </c>
      <c r="N1892" s="12">
        <v>29.532323053141074</v>
      </c>
      <c r="O1892" s="9">
        <v>0.18988368262334965</v>
      </c>
      <c r="P1892" s="9">
        <v>3.4907883733306302E-3</v>
      </c>
      <c r="Q1892" s="9">
        <v>1.5065507716479562E-2</v>
      </c>
      <c r="R1892" s="9">
        <v>4.2446972960644689E-4</v>
      </c>
      <c r="S1892" s="9">
        <v>6.0781531132003748E-2</v>
      </c>
      <c r="T1892" s="9">
        <v>2.5677250956640734E-2</v>
      </c>
    </row>
    <row r="1893" spans="1:20" x14ac:dyDescent="0.25">
      <c r="A1893">
        <v>37003</v>
      </c>
      <c r="B1893" t="s">
        <v>3147</v>
      </c>
      <c r="D1893" t="s">
        <v>1049</v>
      </c>
      <c r="E1893">
        <v>37159</v>
      </c>
      <c r="F1893">
        <v>32705</v>
      </c>
      <c r="G1893">
        <v>2187</v>
      </c>
      <c r="H1893">
        <v>82</v>
      </c>
      <c r="I1893">
        <v>428</v>
      </c>
      <c r="J1893">
        <v>28</v>
      </c>
      <c r="K1893">
        <v>1286</v>
      </c>
      <c r="L1893">
        <v>443</v>
      </c>
      <c r="M1893" s="12">
        <v>88.013670981458063</v>
      </c>
      <c r="N1893" s="12">
        <v>11.986329018541941</v>
      </c>
      <c r="O1893" s="9">
        <v>5.8855189859791705E-2</v>
      </c>
      <c r="P1893" s="9">
        <v>2.206733227481902E-3</v>
      </c>
      <c r="Q1893" s="9">
        <v>1.1518070992222611E-2</v>
      </c>
      <c r="R1893" s="9">
        <v>7.5351866304260075E-4</v>
      </c>
      <c r="S1893" s="9">
        <v>3.4608035738313732E-2</v>
      </c>
      <c r="T1893" s="9">
        <v>1.1921741704566861E-2</v>
      </c>
    </row>
    <row r="1894" spans="1:20" x14ac:dyDescent="0.25">
      <c r="A1894">
        <v>37005</v>
      </c>
      <c r="B1894" t="s">
        <v>3148</v>
      </c>
      <c r="D1894" t="s">
        <v>1049</v>
      </c>
      <c r="E1894">
        <v>10935</v>
      </c>
      <c r="F1894">
        <v>10042</v>
      </c>
      <c r="G1894">
        <v>266</v>
      </c>
      <c r="H1894">
        <v>208</v>
      </c>
      <c r="I1894">
        <v>22</v>
      </c>
      <c r="J1894">
        <v>2</v>
      </c>
      <c r="K1894">
        <v>315</v>
      </c>
      <c r="L1894">
        <v>80</v>
      </c>
      <c r="M1894" s="12">
        <v>91.833561957018745</v>
      </c>
      <c r="N1894" s="12">
        <v>8.1664380429812535</v>
      </c>
      <c r="O1894" s="9">
        <v>2.4325560128029264E-2</v>
      </c>
      <c r="P1894" s="9">
        <v>1.9021490626428897E-2</v>
      </c>
      <c r="Q1894" s="9">
        <v>2.011888431641518E-3</v>
      </c>
      <c r="R1894" s="9">
        <v>1.828989483310471E-4</v>
      </c>
      <c r="S1894" s="9">
        <v>2.8806584362139918E-2</v>
      </c>
      <c r="T1894" s="9">
        <v>7.3159579332418836E-3</v>
      </c>
    </row>
    <row r="1895" spans="1:20" x14ac:dyDescent="0.25">
      <c r="A1895">
        <v>37007</v>
      </c>
      <c r="B1895" t="s">
        <v>3149</v>
      </c>
      <c r="D1895" t="s">
        <v>1049</v>
      </c>
      <c r="E1895">
        <v>25531</v>
      </c>
      <c r="F1895">
        <v>12257</v>
      </c>
      <c r="G1895">
        <v>12417</v>
      </c>
      <c r="H1895">
        <v>89</v>
      </c>
      <c r="I1895">
        <v>303</v>
      </c>
      <c r="J1895">
        <v>12</v>
      </c>
      <c r="K1895">
        <v>156</v>
      </c>
      <c r="L1895">
        <v>297</v>
      </c>
      <c r="M1895" s="12">
        <v>48.008303630880107</v>
      </c>
      <c r="N1895" s="12">
        <v>51.991696369119886</v>
      </c>
      <c r="O1895" s="9">
        <v>0.48634992753907014</v>
      </c>
      <c r="P1895" s="9">
        <v>3.4859582468371782E-3</v>
      </c>
      <c r="Q1895" s="9">
        <v>1.1867925267322079E-2</v>
      </c>
      <c r="R1895" s="9">
        <v>4.7001684227018136E-4</v>
      </c>
      <c r="S1895" s="9">
        <v>6.1102189495123574E-3</v>
      </c>
      <c r="T1895" s="9">
        <v>1.1632916846186989E-2</v>
      </c>
    </row>
    <row r="1896" spans="1:20" x14ac:dyDescent="0.25">
      <c r="A1896">
        <v>37009</v>
      </c>
      <c r="B1896" t="s">
        <v>3150</v>
      </c>
      <c r="D1896" t="s">
        <v>1049</v>
      </c>
      <c r="E1896">
        <v>26833</v>
      </c>
      <c r="F1896">
        <v>25460</v>
      </c>
      <c r="G1896">
        <v>210</v>
      </c>
      <c r="H1896">
        <v>97</v>
      </c>
      <c r="I1896">
        <v>114</v>
      </c>
      <c r="J1896">
        <v>9</v>
      </c>
      <c r="K1896">
        <v>569</v>
      </c>
      <c r="L1896">
        <v>374</v>
      </c>
      <c r="M1896" s="12">
        <v>94.883166250512431</v>
      </c>
      <c r="N1896" s="12">
        <v>5.1168337494875713</v>
      </c>
      <c r="O1896" s="9">
        <v>7.8261841762009461E-3</v>
      </c>
      <c r="P1896" s="9">
        <v>3.6149517385309134E-3</v>
      </c>
      <c r="Q1896" s="9">
        <v>4.2484999813662281E-3</v>
      </c>
      <c r="R1896" s="9">
        <v>3.3540789326575484E-4</v>
      </c>
      <c r="S1896" s="9">
        <v>2.1205232363134947E-2</v>
      </c>
      <c r="T1896" s="9">
        <v>1.3938061342376924E-2</v>
      </c>
    </row>
    <row r="1897" spans="1:20" x14ac:dyDescent="0.25">
      <c r="A1897">
        <v>37011</v>
      </c>
      <c r="B1897" t="s">
        <v>3151</v>
      </c>
      <c r="D1897" t="s">
        <v>1049</v>
      </c>
      <c r="E1897">
        <v>17535</v>
      </c>
      <c r="F1897">
        <v>16321</v>
      </c>
      <c r="G1897">
        <v>743</v>
      </c>
      <c r="H1897">
        <v>80</v>
      </c>
      <c r="I1897">
        <v>108</v>
      </c>
      <c r="J1897">
        <v>0</v>
      </c>
      <c r="K1897">
        <v>139</v>
      </c>
      <c r="L1897">
        <v>144</v>
      </c>
      <c r="M1897" s="12">
        <v>93.076703735386374</v>
      </c>
      <c r="N1897" s="12">
        <v>6.9232962646136293</v>
      </c>
      <c r="O1897" s="9">
        <v>4.2372398061020819E-2</v>
      </c>
      <c r="P1897" s="9">
        <v>4.5623039635015687E-3</v>
      </c>
      <c r="Q1897" s="9">
        <v>6.1591103507271172E-3</v>
      </c>
      <c r="R1897" s="9">
        <v>0</v>
      </c>
      <c r="S1897" s="9">
        <v>7.9270031365839752E-3</v>
      </c>
      <c r="T1897" s="9">
        <v>8.2121471343028236E-3</v>
      </c>
    </row>
    <row r="1898" spans="1:20" x14ac:dyDescent="0.25">
      <c r="A1898">
        <v>37013</v>
      </c>
      <c r="B1898" t="s">
        <v>3152</v>
      </c>
      <c r="D1898" t="s">
        <v>1049</v>
      </c>
      <c r="E1898">
        <v>47316</v>
      </c>
      <c r="F1898">
        <v>33684</v>
      </c>
      <c r="G1898">
        <v>12526</v>
      </c>
      <c r="H1898">
        <v>21</v>
      </c>
      <c r="I1898">
        <v>80</v>
      </c>
      <c r="J1898">
        <v>57</v>
      </c>
      <c r="K1898">
        <v>281</v>
      </c>
      <c r="L1898">
        <v>667</v>
      </c>
      <c r="M1898" s="12">
        <v>71.189449657621097</v>
      </c>
      <c r="N1898" s="12">
        <v>28.8105503423789</v>
      </c>
      <c r="O1898" s="9">
        <v>0.26473074647053851</v>
      </c>
      <c r="P1898" s="9">
        <v>4.43824499112351E-4</v>
      </c>
      <c r="Q1898" s="9">
        <v>1.69075999661848E-3</v>
      </c>
      <c r="R1898" s="9">
        <v>1.2046664975906671E-3</v>
      </c>
      <c r="S1898" s="9">
        <v>5.9387944881224113E-3</v>
      </c>
      <c r="T1898" s="9">
        <v>1.4096711471806578E-2</v>
      </c>
    </row>
    <row r="1899" spans="1:20" x14ac:dyDescent="0.25">
      <c r="A1899">
        <v>37015</v>
      </c>
      <c r="B1899" t="s">
        <v>3153</v>
      </c>
      <c r="D1899" t="s">
        <v>1049</v>
      </c>
      <c r="E1899">
        <v>19913</v>
      </c>
      <c r="F1899">
        <v>7026</v>
      </c>
      <c r="G1899">
        <v>12349</v>
      </c>
      <c r="H1899">
        <v>135</v>
      </c>
      <c r="I1899">
        <v>113</v>
      </c>
      <c r="J1899">
        <v>1</v>
      </c>
      <c r="K1899">
        <v>118</v>
      </c>
      <c r="L1899">
        <v>171</v>
      </c>
      <c r="M1899" s="12">
        <v>35.283483151709937</v>
      </c>
      <c r="N1899" s="12">
        <v>64.716516848290055</v>
      </c>
      <c r="O1899" s="9">
        <v>0.6201476422437604</v>
      </c>
      <c r="P1899" s="9">
        <v>6.7794907849143774E-3</v>
      </c>
      <c r="Q1899" s="9">
        <v>5.6746848792246273E-3</v>
      </c>
      <c r="R1899" s="9">
        <v>5.0218450258625021E-5</v>
      </c>
      <c r="S1899" s="9">
        <v>5.9257771305177521E-3</v>
      </c>
      <c r="T1899" s="9">
        <v>8.5873549942248779E-3</v>
      </c>
    </row>
    <row r="1900" spans="1:20" x14ac:dyDescent="0.25">
      <c r="A1900">
        <v>37017</v>
      </c>
      <c r="B1900" t="s">
        <v>3154</v>
      </c>
      <c r="D1900" t="s">
        <v>1049</v>
      </c>
      <c r="E1900">
        <v>34130</v>
      </c>
      <c r="F1900">
        <v>19244</v>
      </c>
      <c r="G1900">
        <v>11901</v>
      </c>
      <c r="H1900">
        <v>821</v>
      </c>
      <c r="I1900">
        <v>2</v>
      </c>
      <c r="J1900">
        <v>0</v>
      </c>
      <c r="K1900">
        <v>1639</v>
      </c>
      <c r="L1900">
        <v>523</v>
      </c>
      <c r="M1900" s="12">
        <v>56.38441254028713</v>
      </c>
      <c r="N1900" s="12">
        <v>43.615587459712863</v>
      </c>
      <c r="O1900" s="9">
        <v>0.34869616173454437</v>
      </c>
      <c r="P1900" s="9">
        <v>2.405508350424846E-2</v>
      </c>
      <c r="Q1900" s="9">
        <v>5.8599472604746556E-5</v>
      </c>
      <c r="R1900" s="9">
        <v>0</v>
      </c>
      <c r="S1900" s="9">
        <v>4.8022267799589805E-2</v>
      </c>
      <c r="T1900" s="9">
        <v>1.5323762086141226E-2</v>
      </c>
    </row>
    <row r="1901" spans="1:20" x14ac:dyDescent="0.25">
      <c r="A1901">
        <v>37019</v>
      </c>
      <c r="B1901" t="s">
        <v>3155</v>
      </c>
      <c r="D1901" t="s">
        <v>1049</v>
      </c>
      <c r="E1901">
        <v>122586</v>
      </c>
      <c r="F1901">
        <v>102379</v>
      </c>
      <c r="G1901">
        <v>13028</v>
      </c>
      <c r="H1901">
        <v>575</v>
      </c>
      <c r="I1901">
        <v>779</v>
      </c>
      <c r="J1901">
        <v>123</v>
      </c>
      <c r="K1901">
        <v>3105</v>
      </c>
      <c r="L1901">
        <v>2597</v>
      </c>
      <c r="M1901" s="12">
        <v>83.516062193072614</v>
      </c>
      <c r="N1901" s="12">
        <v>16.483937806927383</v>
      </c>
      <c r="O1901" s="9">
        <v>0.10627641003050919</v>
      </c>
      <c r="P1901" s="9">
        <v>4.690584569200398E-3</v>
      </c>
      <c r="Q1901" s="9">
        <v>6.3547223989688867E-3</v>
      </c>
      <c r="R1901" s="9">
        <v>1.0033772208898242E-3</v>
      </c>
      <c r="S1901" s="9">
        <v>2.532915667368215E-2</v>
      </c>
      <c r="T1901" s="9">
        <v>2.1185127176023364E-2</v>
      </c>
    </row>
    <row r="1902" spans="1:20" x14ac:dyDescent="0.25">
      <c r="A1902">
        <v>37021</v>
      </c>
      <c r="B1902" t="s">
        <v>3156</v>
      </c>
      <c r="D1902" t="s">
        <v>1049</v>
      </c>
      <c r="E1902">
        <v>252268</v>
      </c>
      <c r="F1902">
        <v>224099</v>
      </c>
      <c r="G1902">
        <v>15871</v>
      </c>
      <c r="H1902">
        <v>999</v>
      </c>
      <c r="I1902">
        <v>3152</v>
      </c>
      <c r="J1902">
        <v>251</v>
      </c>
      <c r="K1902">
        <v>2015</v>
      </c>
      <c r="L1902">
        <v>5881</v>
      </c>
      <c r="M1902" s="12">
        <v>88.833700667544036</v>
      </c>
      <c r="N1902" s="12">
        <v>11.166299332455958</v>
      </c>
      <c r="O1902" s="9">
        <v>6.2913250987045519E-2</v>
      </c>
      <c r="P1902" s="9">
        <v>3.9600742067959467E-3</v>
      </c>
      <c r="Q1902" s="9">
        <v>1.2494648548369194E-2</v>
      </c>
      <c r="R1902" s="9">
        <v>9.9497359950528799E-4</v>
      </c>
      <c r="S1902" s="9">
        <v>7.9875370637575906E-3</v>
      </c>
      <c r="T1902" s="9">
        <v>2.3312508919086053E-2</v>
      </c>
    </row>
    <row r="1903" spans="1:20" x14ac:dyDescent="0.25">
      <c r="A1903">
        <v>37023</v>
      </c>
      <c r="B1903" t="s">
        <v>3157</v>
      </c>
      <c r="D1903" t="s">
        <v>1049</v>
      </c>
      <c r="E1903">
        <v>88898</v>
      </c>
      <c r="F1903">
        <v>75261</v>
      </c>
      <c r="G1903">
        <v>5301</v>
      </c>
      <c r="H1903">
        <v>476</v>
      </c>
      <c r="I1903">
        <v>3242</v>
      </c>
      <c r="J1903">
        <v>113</v>
      </c>
      <c r="K1903">
        <v>3126</v>
      </c>
      <c r="L1903">
        <v>1379</v>
      </c>
      <c r="M1903" s="12">
        <v>84.659947355396071</v>
      </c>
      <c r="N1903" s="12">
        <v>15.340052644603928</v>
      </c>
      <c r="O1903" s="9">
        <v>5.9630137910864134E-2</v>
      </c>
      <c r="P1903" s="9">
        <v>5.3544511687552022E-3</v>
      </c>
      <c r="Q1903" s="9">
        <v>3.6468761951899929E-2</v>
      </c>
      <c r="R1903" s="9">
        <v>1.2711197102297015E-3</v>
      </c>
      <c r="S1903" s="9">
        <v>3.516389570069068E-2</v>
      </c>
      <c r="T1903" s="9">
        <v>1.5512160003599632E-2</v>
      </c>
    </row>
    <row r="1904" spans="1:20" x14ac:dyDescent="0.25">
      <c r="A1904">
        <v>37025</v>
      </c>
      <c r="B1904" t="s">
        <v>3158</v>
      </c>
      <c r="D1904" t="s">
        <v>1049</v>
      </c>
      <c r="E1904">
        <v>196716</v>
      </c>
      <c r="F1904">
        <v>142905</v>
      </c>
      <c r="G1904">
        <v>33787</v>
      </c>
      <c r="H1904">
        <v>602</v>
      </c>
      <c r="I1904">
        <v>6021</v>
      </c>
      <c r="J1904">
        <v>113</v>
      </c>
      <c r="K1904">
        <v>9058</v>
      </c>
      <c r="L1904">
        <v>4230</v>
      </c>
      <c r="M1904" s="12">
        <v>72.645336424083453</v>
      </c>
      <c r="N1904" s="12">
        <v>27.35466357591655</v>
      </c>
      <c r="O1904" s="9">
        <v>0.17175522072429289</v>
      </c>
      <c r="P1904" s="9">
        <v>3.0602492933975885E-3</v>
      </c>
      <c r="Q1904" s="9">
        <v>3.0607576404562922E-2</v>
      </c>
      <c r="R1904" s="9">
        <v>5.7443217633542775E-4</v>
      </c>
      <c r="S1904" s="9">
        <v>4.6046076577400924E-2</v>
      </c>
      <c r="T1904" s="9">
        <v>2.1503080583175745E-2</v>
      </c>
    </row>
    <row r="1905" spans="1:20" x14ac:dyDescent="0.25">
      <c r="A1905">
        <v>37027</v>
      </c>
      <c r="B1905" t="s">
        <v>3159</v>
      </c>
      <c r="D1905" t="s">
        <v>1049</v>
      </c>
      <c r="E1905">
        <v>81805</v>
      </c>
      <c r="F1905">
        <v>72949</v>
      </c>
      <c r="G1905">
        <v>4027</v>
      </c>
      <c r="H1905">
        <v>344</v>
      </c>
      <c r="I1905">
        <v>508</v>
      </c>
      <c r="J1905">
        <v>26</v>
      </c>
      <c r="K1905">
        <v>3080</v>
      </c>
      <c r="L1905">
        <v>871</v>
      </c>
      <c r="M1905" s="12">
        <v>89.174255852331768</v>
      </c>
      <c r="N1905" s="12">
        <v>10.825744147668235</v>
      </c>
      <c r="O1905" s="9">
        <v>4.9226819876535662E-2</v>
      </c>
      <c r="P1905" s="9">
        <v>4.2051219363119612E-3</v>
      </c>
      <c r="Q1905" s="9">
        <v>6.2098893710653387E-3</v>
      </c>
      <c r="R1905" s="9">
        <v>3.1782898355846219E-4</v>
      </c>
      <c r="S1905" s="9">
        <v>3.7650510360002443E-2</v>
      </c>
      <c r="T1905" s="9">
        <v>1.0647270949208483E-2</v>
      </c>
    </row>
    <row r="1906" spans="1:20" x14ac:dyDescent="0.25">
      <c r="A1906">
        <v>37029</v>
      </c>
      <c r="B1906" t="s">
        <v>3160</v>
      </c>
      <c r="D1906" t="s">
        <v>1049</v>
      </c>
      <c r="E1906">
        <v>10336</v>
      </c>
      <c r="F1906">
        <v>8504</v>
      </c>
      <c r="G1906">
        <v>1475</v>
      </c>
      <c r="H1906">
        <v>26</v>
      </c>
      <c r="I1906">
        <v>198</v>
      </c>
      <c r="J1906">
        <v>0</v>
      </c>
      <c r="K1906">
        <v>36</v>
      </c>
      <c r="L1906">
        <v>97</v>
      </c>
      <c r="M1906" s="12">
        <v>82.275541795665632</v>
      </c>
      <c r="N1906" s="12">
        <v>17.724458204334365</v>
      </c>
      <c r="O1906" s="9">
        <v>0.14270510835913314</v>
      </c>
      <c r="P1906" s="9">
        <v>2.5154798761609907E-3</v>
      </c>
      <c r="Q1906" s="9">
        <v>1.9156346749226005E-2</v>
      </c>
      <c r="R1906" s="9">
        <v>0</v>
      </c>
      <c r="S1906" s="9">
        <v>3.4829721362229101E-3</v>
      </c>
      <c r="T1906" s="9">
        <v>9.38467492260062E-3</v>
      </c>
    </row>
    <row r="1907" spans="1:20" x14ac:dyDescent="0.25">
      <c r="A1907">
        <v>37031</v>
      </c>
      <c r="B1907" t="s">
        <v>3161</v>
      </c>
      <c r="D1907" t="s">
        <v>1049</v>
      </c>
      <c r="E1907">
        <v>68699</v>
      </c>
      <c r="F1907">
        <v>61382</v>
      </c>
      <c r="G1907">
        <v>3908</v>
      </c>
      <c r="H1907">
        <v>166</v>
      </c>
      <c r="I1907">
        <v>760</v>
      </c>
      <c r="J1907">
        <v>45</v>
      </c>
      <c r="K1907">
        <v>658</v>
      </c>
      <c r="L1907">
        <v>1780</v>
      </c>
      <c r="M1907" s="12">
        <v>89.349189944540669</v>
      </c>
      <c r="N1907" s="12">
        <v>10.650810055459322</v>
      </c>
      <c r="O1907" s="9">
        <v>5.6885835310557652E-2</v>
      </c>
      <c r="P1907" s="9">
        <v>2.4163379379612514E-3</v>
      </c>
      <c r="Q1907" s="9">
        <v>1.1062752005123801E-2</v>
      </c>
      <c r="R1907" s="9">
        <v>6.5503136872443557E-4</v>
      </c>
      <c r="S1907" s="9">
        <v>9.57801423601508E-3</v>
      </c>
      <c r="T1907" s="9">
        <v>2.5910129696211006E-2</v>
      </c>
    </row>
    <row r="1908" spans="1:20" x14ac:dyDescent="0.25">
      <c r="A1908">
        <v>37033</v>
      </c>
      <c r="B1908" t="s">
        <v>3162</v>
      </c>
      <c r="D1908" t="s">
        <v>1049</v>
      </c>
      <c r="E1908">
        <v>22833</v>
      </c>
      <c r="F1908">
        <v>14311</v>
      </c>
      <c r="G1908">
        <v>7546</v>
      </c>
      <c r="H1908">
        <v>29</v>
      </c>
      <c r="I1908">
        <v>130</v>
      </c>
      <c r="J1908">
        <v>39</v>
      </c>
      <c r="K1908">
        <v>480</v>
      </c>
      <c r="L1908">
        <v>298</v>
      </c>
      <c r="M1908" s="12">
        <v>62.676827398940127</v>
      </c>
      <c r="N1908" s="12">
        <v>37.323172601059866</v>
      </c>
      <c r="O1908" s="9">
        <v>0.33048657644637147</v>
      </c>
      <c r="P1908" s="9">
        <v>1.2700915341829807E-3</v>
      </c>
      <c r="Q1908" s="9">
        <v>5.6935137739237071E-3</v>
      </c>
      <c r="R1908" s="9">
        <v>1.708054132177112E-3</v>
      </c>
      <c r="S1908" s="9">
        <v>2.1022204703718302E-2</v>
      </c>
      <c r="T1908" s="9">
        <v>1.3051285420225113E-2</v>
      </c>
    </row>
    <row r="1909" spans="1:20" x14ac:dyDescent="0.25">
      <c r="A1909">
        <v>37035</v>
      </c>
      <c r="B1909" t="s">
        <v>3163</v>
      </c>
      <c r="D1909" t="s">
        <v>1049</v>
      </c>
      <c r="E1909">
        <v>156182</v>
      </c>
      <c r="F1909">
        <v>123046</v>
      </c>
      <c r="G1909">
        <v>12635</v>
      </c>
      <c r="H1909">
        <v>433</v>
      </c>
      <c r="I1909">
        <v>6419</v>
      </c>
      <c r="J1909">
        <v>0</v>
      </c>
      <c r="K1909">
        <v>10055</v>
      </c>
      <c r="L1909">
        <v>3594</v>
      </c>
      <c r="M1909" s="12">
        <v>78.783726677850197</v>
      </c>
      <c r="N1909" s="12">
        <v>21.216273322149799</v>
      </c>
      <c r="O1909" s="9">
        <v>8.0899207335032211E-2</v>
      </c>
      <c r="P1909" s="9">
        <v>2.7724065513311394E-3</v>
      </c>
      <c r="Q1909" s="9">
        <v>4.1099486496523285E-2</v>
      </c>
      <c r="R1909" s="9">
        <v>0</v>
      </c>
      <c r="S1909" s="9">
        <v>6.4380018183913645E-2</v>
      </c>
      <c r="T1909" s="9">
        <v>2.3011614654697723E-2</v>
      </c>
    </row>
    <row r="1910" spans="1:20" x14ac:dyDescent="0.25">
      <c r="A1910">
        <v>37037</v>
      </c>
      <c r="B1910" t="s">
        <v>3164</v>
      </c>
      <c r="D1910" t="s">
        <v>1049</v>
      </c>
      <c r="E1910">
        <v>68364</v>
      </c>
      <c r="F1910">
        <v>54800</v>
      </c>
      <c r="G1910">
        <v>8235</v>
      </c>
      <c r="H1910">
        <v>159</v>
      </c>
      <c r="I1910">
        <v>989</v>
      </c>
      <c r="J1910">
        <v>42</v>
      </c>
      <c r="K1910">
        <v>2249</v>
      </c>
      <c r="L1910">
        <v>1890</v>
      </c>
      <c r="M1910" s="12">
        <v>80.159148089637824</v>
      </c>
      <c r="N1910" s="12">
        <v>19.840851910362179</v>
      </c>
      <c r="O1910" s="9">
        <v>0.12045813586097946</v>
      </c>
      <c r="P1910" s="9">
        <v>2.3257855011409516E-3</v>
      </c>
      <c r="Q1910" s="9">
        <v>1.4466678368732082E-2</v>
      </c>
      <c r="R1910" s="9">
        <v>6.1435843426364757E-4</v>
      </c>
      <c r="S1910" s="9">
        <v>3.2897431396641509E-2</v>
      </c>
      <c r="T1910" s="9">
        <v>2.7646129541864139E-2</v>
      </c>
    </row>
    <row r="1911" spans="1:20" x14ac:dyDescent="0.25">
      <c r="A1911">
        <v>37039</v>
      </c>
      <c r="B1911" t="s">
        <v>3165</v>
      </c>
      <c r="D1911" t="s">
        <v>1049</v>
      </c>
      <c r="E1911">
        <v>27463</v>
      </c>
      <c r="F1911">
        <v>25729</v>
      </c>
      <c r="G1911">
        <v>377</v>
      </c>
      <c r="H1911">
        <v>339</v>
      </c>
      <c r="I1911">
        <v>195</v>
      </c>
      <c r="J1911">
        <v>0</v>
      </c>
      <c r="K1911">
        <v>226</v>
      </c>
      <c r="L1911">
        <v>597</v>
      </c>
      <c r="M1911" s="12">
        <v>93.686050322251759</v>
      </c>
      <c r="N1911" s="12">
        <v>6.3139496777482425</v>
      </c>
      <c r="O1911" s="9">
        <v>1.3727560718057022E-2</v>
      </c>
      <c r="P1911" s="9">
        <v>1.2343880857881514E-2</v>
      </c>
      <c r="Q1911" s="9">
        <v>7.1004624403743222E-3</v>
      </c>
      <c r="R1911" s="9">
        <v>0</v>
      </c>
      <c r="S1911" s="9">
        <v>8.2292539052543426E-3</v>
      </c>
      <c r="T1911" s="9">
        <v>2.173833885591523E-2</v>
      </c>
    </row>
    <row r="1912" spans="1:20" x14ac:dyDescent="0.25">
      <c r="A1912">
        <v>37041</v>
      </c>
      <c r="B1912" t="s">
        <v>3166</v>
      </c>
      <c r="D1912" t="s">
        <v>1049</v>
      </c>
      <c r="E1912">
        <v>14370</v>
      </c>
      <c r="F1912">
        <v>8980</v>
      </c>
      <c r="G1912">
        <v>4869</v>
      </c>
      <c r="H1912">
        <v>122</v>
      </c>
      <c r="I1912">
        <v>25</v>
      </c>
      <c r="J1912">
        <v>2</v>
      </c>
      <c r="K1912">
        <v>170</v>
      </c>
      <c r="L1912">
        <v>202</v>
      </c>
      <c r="M1912" s="12">
        <v>62.491301322199021</v>
      </c>
      <c r="N1912" s="12">
        <v>37.508698677800972</v>
      </c>
      <c r="O1912" s="9">
        <v>0.33883089770354907</v>
      </c>
      <c r="P1912" s="9">
        <v>8.4899095337508702E-3</v>
      </c>
      <c r="Q1912" s="9">
        <v>1.7397355601948504E-3</v>
      </c>
      <c r="R1912" s="9">
        <v>1.3917884481558804E-4</v>
      </c>
      <c r="S1912" s="9">
        <v>1.1830201809324982E-2</v>
      </c>
      <c r="T1912" s="9">
        <v>1.4057063326374391E-2</v>
      </c>
    </row>
    <row r="1913" spans="1:20" x14ac:dyDescent="0.25">
      <c r="A1913">
        <v>37043</v>
      </c>
      <c r="B1913" t="s">
        <v>3167</v>
      </c>
      <c r="D1913" t="s">
        <v>1049</v>
      </c>
      <c r="E1913">
        <v>10753</v>
      </c>
      <c r="F1913">
        <v>10552</v>
      </c>
      <c r="G1913">
        <v>177</v>
      </c>
      <c r="H1913">
        <v>11</v>
      </c>
      <c r="I1913">
        <v>0</v>
      </c>
      <c r="J1913">
        <v>0</v>
      </c>
      <c r="K1913">
        <v>10</v>
      </c>
      <c r="L1913">
        <v>3</v>
      </c>
      <c r="M1913" s="12">
        <v>98.130754208127968</v>
      </c>
      <c r="N1913" s="12">
        <v>1.8692457918720355</v>
      </c>
      <c r="O1913" s="9">
        <v>1.6460522644843299E-2</v>
      </c>
      <c r="P1913" s="9">
        <v>1.0229703338603181E-3</v>
      </c>
      <c r="Q1913" s="9">
        <v>0</v>
      </c>
      <c r="R1913" s="9">
        <v>0</v>
      </c>
      <c r="S1913" s="9">
        <v>9.2997303078210729E-4</v>
      </c>
      <c r="T1913" s="9">
        <v>2.7899190923463222E-4</v>
      </c>
    </row>
    <row r="1914" spans="1:20" x14ac:dyDescent="0.25">
      <c r="A1914">
        <v>37045</v>
      </c>
      <c r="B1914" t="s">
        <v>3168</v>
      </c>
      <c r="D1914" t="s">
        <v>1049</v>
      </c>
      <c r="E1914">
        <v>97038</v>
      </c>
      <c r="F1914">
        <v>72981</v>
      </c>
      <c r="G1914">
        <v>20197</v>
      </c>
      <c r="H1914">
        <v>213</v>
      </c>
      <c r="I1914">
        <v>939</v>
      </c>
      <c r="J1914">
        <v>0</v>
      </c>
      <c r="K1914">
        <v>1222</v>
      </c>
      <c r="L1914">
        <v>1486</v>
      </c>
      <c r="M1914" s="12">
        <v>75.208681135225376</v>
      </c>
      <c r="N1914" s="12">
        <v>24.791318864774624</v>
      </c>
      <c r="O1914" s="9">
        <v>0.20813495743935365</v>
      </c>
      <c r="P1914" s="9">
        <v>2.1950163853335807E-3</v>
      </c>
      <c r="Q1914" s="9">
        <v>9.6766215297100101E-3</v>
      </c>
      <c r="R1914" s="9">
        <v>0</v>
      </c>
      <c r="S1914" s="9">
        <v>1.259300480224242E-2</v>
      </c>
      <c r="T1914" s="9">
        <v>1.5313588491106577E-2</v>
      </c>
    </row>
    <row r="1915" spans="1:20" x14ac:dyDescent="0.25">
      <c r="A1915">
        <v>37047</v>
      </c>
      <c r="B1915" t="s">
        <v>3169</v>
      </c>
      <c r="D1915" t="s">
        <v>1049</v>
      </c>
      <c r="E1915">
        <v>56589</v>
      </c>
      <c r="F1915">
        <v>34810</v>
      </c>
      <c r="G1915">
        <v>17479</v>
      </c>
      <c r="H1915">
        <v>2099</v>
      </c>
      <c r="I1915">
        <v>247</v>
      </c>
      <c r="J1915">
        <v>8</v>
      </c>
      <c r="K1915">
        <v>1395</v>
      </c>
      <c r="L1915">
        <v>551</v>
      </c>
      <c r="M1915" s="12">
        <v>61.513721748042904</v>
      </c>
      <c r="N1915" s="12">
        <v>38.486278251957096</v>
      </c>
      <c r="O1915" s="9">
        <v>0.30887628337662798</v>
      </c>
      <c r="P1915" s="9">
        <v>3.7092014349078446E-2</v>
      </c>
      <c r="Q1915" s="9">
        <v>4.3648058810016079E-3</v>
      </c>
      <c r="R1915" s="9">
        <v>1.4137023096361483E-4</v>
      </c>
      <c r="S1915" s="9">
        <v>2.4651434024280338E-2</v>
      </c>
      <c r="T1915" s="9">
        <v>9.7368746576189727E-3</v>
      </c>
    </row>
    <row r="1916" spans="1:20" x14ac:dyDescent="0.25">
      <c r="A1916">
        <v>37049</v>
      </c>
      <c r="B1916" t="s">
        <v>3170</v>
      </c>
      <c r="D1916" t="s">
        <v>1049</v>
      </c>
      <c r="E1916">
        <v>103374</v>
      </c>
      <c r="F1916">
        <v>72549</v>
      </c>
      <c r="G1916">
        <v>22141</v>
      </c>
      <c r="H1916">
        <v>772</v>
      </c>
      <c r="I1916">
        <v>2937</v>
      </c>
      <c r="J1916">
        <v>29</v>
      </c>
      <c r="K1916">
        <v>2205</v>
      </c>
      <c r="L1916">
        <v>2741</v>
      </c>
      <c r="M1916" s="12">
        <v>70.181090022636255</v>
      </c>
      <c r="N1916" s="12">
        <v>29.818909977363745</v>
      </c>
      <c r="O1916" s="9">
        <v>0.21418345038404241</v>
      </c>
      <c r="P1916" s="9">
        <v>7.468028711281367E-3</v>
      </c>
      <c r="Q1916" s="9">
        <v>2.8411399384758257E-2</v>
      </c>
      <c r="R1916" s="9">
        <v>2.8053475728906689E-4</v>
      </c>
      <c r="S1916" s="9">
        <v>2.1330315166289394E-2</v>
      </c>
      <c r="T1916" s="9">
        <v>2.6515371369976976E-2</v>
      </c>
    </row>
    <row r="1917" spans="1:20" x14ac:dyDescent="0.25">
      <c r="A1917">
        <v>37051</v>
      </c>
      <c r="B1917" t="s">
        <v>3171</v>
      </c>
      <c r="D1917" t="s">
        <v>1049</v>
      </c>
      <c r="E1917">
        <v>332766</v>
      </c>
      <c r="F1917">
        <v>169835</v>
      </c>
      <c r="G1917">
        <v>121699</v>
      </c>
      <c r="H1917">
        <v>4649</v>
      </c>
      <c r="I1917">
        <v>8299</v>
      </c>
      <c r="J1917">
        <v>882</v>
      </c>
      <c r="K1917">
        <v>8026</v>
      </c>
      <c r="L1917">
        <v>19376</v>
      </c>
      <c r="M1917" s="12">
        <v>51.037365596244811</v>
      </c>
      <c r="N1917" s="12">
        <v>48.962634403755189</v>
      </c>
      <c r="O1917" s="9">
        <v>0.36571945451157872</v>
      </c>
      <c r="P1917" s="9">
        <v>1.3970778264606361E-2</v>
      </c>
      <c r="Q1917" s="9">
        <v>2.4939446938689651E-2</v>
      </c>
      <c r="R1917" s="9">
        <v>2.6505111700113595E-3</v>
      </c>
      <c r="S1917" s="9">
        <v>2.4119050624162326E-2</v>
      </c>
      <c r="T1917" s="9">
        <v>5.8227102528503515E-2</v>
      </c>
    </row>
    <row r="1918" spans="1:20" x14ac:dyDescent="0.25">
      <c r="A1918">
        <v>37053</v>
      </c>
      <c r="B1918" t="s">
        <v>3172</v>
      </c>
      <c r="D1918" t="s">
        <v>1049</v>
      </c>
      <c r="E1918">
        <v>25247</v>
      </c>
      <c r="F1918">
        <v>22780</v>
      </c>
      <c r="G1918">
        <v>1369</v>
      </c>
      <c r="H1918">
        <v>109</v>
      </c>
      <c r="I1918">
        <v>107</v>
      </c>
      <c r="J1918">
        <v>11</v>
      </c>
      <c r="K1918">
        <v>183</v>
      </c>
      <c r="L1918">
        <v>688</v>
      </c>
      <c r="M1918" s="12">
        <v>90.2285420049907</v>
      </c>
      <c r="N1918" s="12">
        <v>9.7714579950093086</v>
      </c>
      <c r="O1918" s="9">
        <v>5.4224264269022063E-2</v>
      </c>
      <c r="P1918" s="9">
        <v>4.3173446350061396E-3</v>
      </c>
      <c r="Q1918" s="9">
        <v>4.2381273022537328E-3</v>
      </c>
      <c r="R1918" s="9">
        <v>4.3569533013823424E-4</v>
      </c>
      <c r="S1918" s="9">
        <v>7.2483859468451695E-3</v>
      </c>
      <c r="T1918" s="9">
        <v>2.7250762466827741E-2</v>
      </c>
    </row>
    <row r="1919" spans="1:20" x14ac:dyDescent="0.25">
      <c r="A1919">
        <v>37055</v>
      </c>
      <c r="B1919" t="s">
        <v>3173</v>
      </c>
      <c r="D1919" t="s">
        <v>1049</v>
      </c>
      <c r="E1919">
        <v>35412</v>
      </c>
      <c r="F1919">
        <v>32418</v>
      </c>
      <c r="G1919">
        <v>756</v>
      </c>
      <c r="H1919">
        <v>122</v>
      </c>
      <c r="I1919">
        <v>213</v>
      </c>
      <c r="J1919">
        <v>0</v>
      </c>
      <c r="K1919">
        <v>933</v>
      </c>
      <c r="L1919">
        <v>970</v>
      </c>
      <c r="M1919" s="12">
        <v>91.545238902067098</v>
      </c>
      <c r="N1919" s="12">
        <v>8.454761097932904</v>
      </c>
      <c r="O1919" s="9">
        <v>2.1348695357505929E-2</v>
      </c>
      <c r="P1919" s="9">
        <v>3.4451598328250309E-3</v>
      </c>
      <c r="Q1919" s="9">
        <v>6.0149101999322262E-3</v>
      </c>
      <c r="R1919" s="9">
        <v>0</v>
      </c>
      <c r="S1919" s="9">
        <v>2.6347001016604542E-2</v>
      </c>
      <c r="T1919" s="9">
        <v>2.7391844572461313E-2</v>
      </c>
    </row>
    <row r="1920" spans="1:20" x14ac:dyDescent="0.25">
      <c r="A1920">
        <v>37057</v>
      </c>
      <c r="B1920" t="s">
        <v>3174</v>
      </c>
      <c r="D1920" t="s">
        <v>1049</v>
      </c>
      <c r="E1920">
        <v>164118</v>
      </c>
      <c r="F1920">
        <v>141165</v>
      </c>
      <c r="G1920">
        <v>14998</v>
      </c>
      <c r="H1920">
        <v>542</v>
      </c>
      <c r="I1920">
        <v>2415</v>
      </c>
      <c r="J1920">
        <v>43</v>
      </c>
      <c r="K1920">
        <v>2353</v>
      </c>
      <c r="L1920">
        <v>2602</v>
      </c>
      <c r="M1920" s="12">
        <v>86.014331151976023</v>
      </c>
      <c r="N1920" s="12">
        <v>13.985668848023982</v>
      </c>
      <c r="O1920" s="9">
        <v>9.1385466554552208E-2</v>
      </c>
      <c r="P1920" s="9">
        <v>3.3025018584189425E-3</v>
      </c>
      <c r="Q1920" s="9">
        <v>1.4715022118232004E-2</v>
      </c>
      <c r="R1920" s="9">
        <v>2.6200660500371684E-4</v>
      </c>
      <c r="S1920" s="9">
        <v>1.4337245152877808E-2</v>
      </c>
      <c r="T1920" s="9">
        <v>1.5854446191155145E-2</v>
      </c>
    </row>
    <row r="1921" spans="1:20" x14ac:dyDescent="0.25">
      <c r="A1921">
        <v>37059</v>
      </c>
      <c r="B1921" t="s">
        <v>3175</v>
      </c>
      <c r="D1921" t="s">
        <v>1049</v>
      </c>
      <c r="E1921">
        <v>41766</v>
      </c>
      <c r="F1921">
        <v>37189</v>
      </c>
      <c r="G1921">
        <v>2554</v>
      </c>
      <c r="H1921">
        <v>58</v>
      </c>
      <c r="I1921">
        <v>307</v>
      </c>
      <c r="J1921">
        <v>0</v>
      </c>
      <c r="K1921">
        <v>972</v>
      </c>
      <c r="L1921">
        <v>686</v>
      </c>
      <c r="M1921" s="12">
        <v>89.041325480055548</v>
      </c>
      <c r="N1921" s="12">
        <v>10.958674519944452</v>
      </c>
      <c r="O1921" s="9">
        <v>6.1150217880572712E-2</v>
      </c>
      <c r="P1921" s="9">
        <v>1.388689364554901E-3</v>
      </c>
      <c r="Q1921" s="9">
        <v>7.3504764641095632E-3</v>
      </c>
      <c r="R1921" s="9">
        <v>0</v>
      </c>
      <c r="S1921" s="9">
        <v>2.3272518316333861E-2</v>
      </c>
      <c r="T1921" s="9">
        <v>1.6424843173873487E-2</v>
      </c>
    </row>
    <row r="1922" spans="1:20" x14ac:dyDescent="0.25">
      <c r="A1922">
        <v>37061</v>
      </c>
      <c r="B1922" t="s">
        <v>3176</v>
      </c>
      <c r="D1922" t="s">
        <v>1049</v>
      </c>
      <c r="E1922">
        <v>59350</v>
      </c>
      <c r="F1922">
        <v>39834</v>
      </c>
      <c r="G1922">
        <v>14723</v>
      </c>
      <c r="H1922">
        <v>163</v>
      </c>
      <c r="I1922">
        <v>210</v>
      </c>
      <c r="J1922">
        <v>18</v>
      </c>
      <c r="K1922">
        <v>3487</v>
      </c>
      <c r="L1922">
        <v>915</v>
      </c>
      <c r="M1922" s="12">
        <v>67.117101937657964</v>
      </c>
      <c r="N1922" s="12">
        <v>32.882898062342036</v>
      </c>
      <c r="O1922" s="9">
        <v>0.24807076663858466</v>
      </c>
      <c r="P1922" s="9">
        <v>2.7464195450716089E-3</v>
      </c>
      <c r="Q1922" s="9">
        <v>3.5383319292333613E-3</v>
      </c>
      <c r="R1922" s="9">
        <v>3.0328559393428812E-4</v>
      </c>
      <c r="S1922" s="9">
        <v>5.8753159224936818E-2</v>
      </c>
      <c r="T1922" s="9">
        <v>1.5417017691659646E-2</v>
      </c>
    </row>
    <row r="1923" spans="1:20" x14ac:dyDescent="0.25">
      <c r="A1923">
        <v>37063</v>
      </c>
      <c r="B1923" t="s">
        <v>3177</v>
      </c>
      <c r="D1923" t="s">
        <v>1049</v>
      </c>
      <c r="E1923">
        <v>300865</v>
      </c>
      <c r="F1923">
        <v>153235</v>
      </c>
      <c r="G1923">
        <v>112351</v>
      </c>
      <c r="H1923">
        <v>810</v>
      </c>
      <c r="I1923">
        <v>14310</v>
      </c>
      <c r="J1923">
        <v>138</v>
      </c>
      <c r="K1923">
        <v>11232</v>
      </c>
      <c r="L1923">
        <v>8789</v>
      </c>
      <c r="M1923" s="12">
        <v>50.931480896747715</v>
      </c>
      <c r="N1923" s="12">
        <v>49.068519103252292</v>
      </c>
      <c r="O1923" s="9">
        <v>0.37342661991258536</v>
      </c>
      <c r="P1923" s="9">
        <v>2.6922373822146147E-3</v>
      </c>
      <c r="Q1923" s="9">
        <v>4.7562860419124858E-2</v>
      </c>
      <c r="R1923" s="9">
        <v>4.5867747993286027E-4</v>
      </c>
      <c r="S1923" s="9">
        <v>3.7332358366709319E-2</v>
      </c>
      <c r="T1923" s="9">
        <v>2.9212437471955861E-2</v>
      </c>
    </row>
    <row r="1924" spans="1:20" x14ac:dyDescent="0.25">
      <c r="A1924">
        <v>37065</v>
      </c>
      <c r="B1924" t="s">
        <v>3178</v>
      </c>
      <c r="D1924" t="s">
        <v>1049</v>
      </c>
      <c r="E1924">
        <v>54032</v>
      </c>
      <c r="F1924">
        <v>20752</v>
      </c>
      <c r="G1924">
        <v>30911</v>
      </c>
      <c r="H1924">
        <v>68</v>
      </c>
      <c r="I1924">
        <v>34</v>
      </c>
      <c r="J1924">
        <v>28</v>
      </c>
      <c r="K1924">
        <v>1220</v>
      </c>
      <c r="L1924">
        <v>1019</v>
      </c>
      <c r="M1924" s="12">
        <v>38.406870002961206</v>
      </c>
      <c r="N1924" s="12">
        <v>61.593129997038787</v>
      </c>
      <c r="O1924" s="9">
        <v>0.57208691145987567</v>
      </c>
      <c r="P1924" s="9">
        <v>1.2585134734971869E-3</v>
      </c>
      <c r="Q1924" s="9">
        <v>6.2925673674859347E-4</v>
      </c>
      <c r="R1924" s="9">
        <v>5.1821143026354753E-4</v>
      </c>
      <c r="S1924" s="9">
        <v>2.2579212318625998E-2</v>
      </c>
      <c r="T1924" s="9">
        <v>1.8859194551376961E-2</v>
      </c>
    </row>
    <row r="1925" spans="1:20" x14ac:dyDescent="0.25">
      <c r="A1925">
        <v>37067</v>
      </c>
      <c r="B1925" t="s">
        <v>3179</v>
      </c>
      <c r="D1925" t="s">
        <v>1049</v>
      </c>
      <c r="E1925">
        <v>368362</v>
      </c>
      <c r="F1925">
        <v>244659</v>
      </c>
      <c r="G1925">
        <v>95834</v>
      </c>
      <c r="H1925">
        <v>1090</v>
      </c>
      <c r="I1925">
        <v>8033</v>
      </c>
      <c r="J1925">
        <v>400</v>
      </c>
      <c r="K1925">
        <v>11040</v>
      </c>
      <c r="L1925">
        <v>7306</v>
      </c>
      <c r="M1925" s="12">
        <v>66.418088727936109</v>
      </c>
      <c r="N1925" s="12">
        <v>33.581911272063891</v>
      </c>
      <c r="O1925" s="9">
        <v>0.26016255748421391</v>
      </c>
      <c r="P1925" s="9">
        <v>2.9590457213284757E-3</v>
      </c>
      <c r="Q1925" s="9">
        <v>2.1807352549937289E-2</v>
      </c>
      <c r="R1925" s="9">
        <v>1.0858883381021929E-3</v>
      </c>
      <c r="S1925" s="9">
        <v>2.9970518131620525E-2</v>
      </c>
      <c r="T1925" s="9">
        <v>1.9833750495436554E-2</v>
      </c>
    </row>
    <row r="1926" spans="1:20" x14ac:dyDescent="0.25">
      <c r="A1926">
        <v>37069</v>
      </c>
      <c r="B1926" t="s">
        <v>3180</v>
      </c>
      <c r="D1926" t="s">
        <v>1049</v>
      </c>
      <c r="E1926">
        <v>63866</v>
      </c>
      <c r="F1926">
        <v>43224</v>
      </c>
      <c r="G1926">
        <v>16395</v>
      </c>
      <c r="H1926">
        <v>691</v>
      </c>
      <c r="I1926">
        <v>289</v>
      </c>
      <c r="J1926">
        <v>96</v>
      </c>
      <c r="K1926">
        <v>1644</v>
      </c>
      <c r="L1926">
        <v>1527</v>
      </c>
      <c r="M1926" s="12">
        <v>67.679203331976325</v>
      </c>
      <c r="N1926" s="12">
        <v>32.320796668023675</v>
      </c>
      <c r="O1926" s="9">
        <v>0.25670936022296681</v>
      </c>
      <c r="P1926" s="9">
        <v>1.0819528387561457E-2</v>
      </c>
      <c r="Q1926" s="9">
        <v>4.5250994269251249E-3</v>
      </c>
      <c r="R1926" s="9">
        <v>1.5031472144803181E-3</v>
      </c>
      <c r="S1926" s="9">
        <v>2.574139604797545E-2</v>
      </c>
      <c r="T1926" s="9">
        <v>2.3909435380327561E-2</v>
      </c>
    </row>
    <row r="1927" spans="1:20" x14ac:dyDescent="0.25">
      <c r="A1927">
        <v>37071</v>
      </c>
      <c r="B1927" t="s">
        <v>3181</v>
      </c>
      <c r="D1927" t="s">
        <v>1049</v>
      </c>
      <c r="E1927">
        <v>214049</v>
      </c>
      <c r="F1927">
        <v>164616</v>
      </c>
      <c r="G1927">
        <v>33624</v>
      </c>
      <c r="H1927">
        <v>844</v>
      </c>
      <c r="I1927">
        <v>3165</v>
      </c>
      <c r="J1927">
        <v>143</v>
      </c>
      <c r="K1927">
        <v>6569</v>
      </c>
      <c r="L1927">
        <v>5088</v>
      </c>
      <c r="M1927" s="12">
        <v>76.905755224271076</v>
      </c>
      <c r="N1927" s="12">
        <v>23.094244775728924</v>
      </c>
      <c r="O1927" s="9">
        <v>0.15708552714565358</v>
      </c>
      <c r="P1927" s="9">
        <v>3.9430223920691055E-3</v>
      </c>
      <c r="Q1927" s="9">
        <v>1.4786333970259146E-2</v>
      </c>
      <c r="R1927" s="9">
        <v>6.6807132946194558E-4</v>
      </c>
      <c r="S1927" s="9">
        <v>3.0689234707940705E-2</v>
      </c>
      <c r="T1927" s="9">
        <v>2.377025821190475E-2</v>
      </c>
    </row>
    <row r="1928" spans="1:20" x14ac:dyDescent="0.25">
      <c r="A1928">
        <v>37073</v>
      </c>
      <c r="B1928" t="s">
        <v>3182</v>
      </c>
      <c r="D1928" t="s">
        <v>1049</v>
      </c>
      <c r="E1928">
        <v>11601</v>
      </c>
      <c r="F1928">
        <v>7311</v>
      </c>
      <c r="G1928">
        <v>3820</v>
      </c>
      <c r="H1928">
        <v>107</v>
      </c>
      <c r="I1928">
        <v>50</v>
      </c>
      <c r="J1928">
        <v>0</v>
      </c>
      <c r="K1928">
        <v>51</v>
      </c>
      <c r="L1928">
        <v>262</v>
      </c>
      <c r="M1928" s="12">
        <v>63.020429273338507</v>
      </c>
      <c r="N1928" s="12">
        <v>36.979570726661493</v>
      </c>
      <c r="O1928" s="9">
        <v>0.32928195845185759</v>
      </c>
      <c r="P1928" s="9">
        <v>9.2233428152745447E-3</v>
      </c>
      <c r="Q1928" s="9">
        <v>4.3099732781656753E-3</v>
      </c>
      <c r="R1928" s="9">
        <v>0</v>
      </c>
      <c r="S1928" s="9">
        <v>4.3961727437289893E-3</v>
      </c>
      <c r="T1928" s="9">
        <v>2.2584259977588138E-2</v>
      </c>
    </row>
    <row r="1929" spans="1:20" x14ac:dyDescent="0.25">
      <c r="A1929">
        <v>37075</v>
      </c>
      <c r="B1929" t="s">
        <v>3183</v>
      </c>
      <c r="D1929" t="s">
        <v>1049</v>
      </c>
      <c r="E1929">
        <v>8607</v>
      </c>
      <c r="F1929">
        <v>7585</v>
      </c>
      <c r="G1929">
        <v>14</v>
      </c>
      <c r="H1929">
        <v>916</v>
      </c>
      <c r="I1929">
        <v>0</v>
      </c>
      <c r="J1929">
        <v>2</v>
      </c>
      <c r="K1929">
        <v>32</v>
      </c>
      <c r="L1929">
        <v>58</v>
      </c>
      <c r="M1929" s="12">
        <v>88.125943999070529</v>
      </c>
      <c r="N1929" s="12">
        <v>11.874056000929475</v>
      </c>
      <c r="O1929" s="9">
        <v>1.6265830138259556E-3</v>
      </c>
      <c r="P1929" s="9">
        <v>0.10642500290461253</v>
      </c>
      <c r="Q1929" s="9">
        <v>0</v>
      </c>
      <c r="R1929" s="9">
        <v>2.3236900197513651E-4</v>
      </c>
      <c r="S1929" s="9">
        <v>3.7179040316021842E-3</v>
      </c>
      <c r="T1929" s="9">
        <v>6.7387010572789591E-3</v>
      </c>
    </row>
    <row r="1930" spans="1:20" x14ac:dyDescent="0.25">
      <c r="A1930">
        <v>37077</v>
      </c>
      <c r="B1930" t="s">
        <v>3184</v>
      </c>
      <c r="D1930" t="s">
        <v>1049</v>
      </c>
      <c r="E1930">
        <v>58503</v>
      </c>
      <c r="F1930">
        <v>35732</v>
      </c>
      <c r="G1930">
        <v>18161</v>
      </c>
      <c r="H1930">
        <v>348</v>
      </c>
      <c r="I1930">
        <v>232</v>
      </c>
      <c r="J1930">
        <v>17</v>
      </c>
      <c r="K1930">
        <v>1662</v>
      </c>
      <c r="L1930">
        <v>2351</v>
      </c>
      <c r="M1930" s="12">
        <v>61.077209715741077</v>
      </c>
      <c r="N1930" s="12">
        <v>38.92279028425893</v>
      </c>
      <c r="O1930" s="9">
        <v>0.3104285250329043</v>
      </c>
      <c r="P1930" s="9">
        <v>5.9484129019024669E-3</v>
      </c>
      <c r="Q1930" s="9">
        <v>3.965608601268311E-3</v>
      </c>
      <c r="R1930" s="9">
        <v>2.9058338888604003E-4</v>
      </c>
      <c r="S1930" s="9">
        <v>2.8408799548741089E-2</v>
      </c>
      <c r="T1930" s="9">
        <v>4.0185973368887067E-2</v>
      </c>
    </row>
    <row r="1931" spans="1:20" x14ac:dyDescent="0.25">
      <c r="A1931">
        <v>37079</v>
      </c>
      <c r="B1931" t="s">
        <v>3185</v>
      </c>
      <c r="D1931" t="s">
        <v>1049</v>
      </c>
      <c r="E1931">
        <v>21059</v>
      </c>
      <c r="F1931">
        <v>12184</v>
      </c>
      <c r="G1931">
        <v>7564</v>
      </c>
      <c r="H1931">
        <v>80</v>
      </c>
      <c r="I1931">
        <v>14</v>
      </c>
      <c r="J1931">
        <v>0</v>
      </c>
      <c r="K1931">
        <v>574</v>
      </c>
      <c r="L1931">
        <v>643</v>
      </c>
      <c r="M1931" s="12">
        <v>57.856498409231207</v>
      </c>
      <c r="N1931" s="12">
        <v>42.143501590768793</v>
      </c>
      <c r="O1931" s="9">
        <v>0.35918134764233817</v>
      </c>
      <c r="P1931" s="9">
        <v>3.7988508476185954E-3</v>
      </c>
      <c r="Q1931" s="9">
        <v>6.6479889833325422E-4</v>
      </c>
      <c r="R1931" s="9">
        <v>0</v>
      </c>
      <c r="S1931" s="9">
        <v>2.7256754831663423E-2</v>
      </c>
      <c r="T1931" s="9">
        <v>3.0533263687734461E-2</v>
      </c>
    </row>
    <row r="1932" spans="1:20" x14ac:dyDescent="0.25">
      <c r="A1932">
        <v>37081</v>
      </c>
      <c r="B1932" t="s">
        <v>3186</v>
      </c>
      <c r="D1932" t="s">
        <v>1049</v>
      </c>
      <c r="E1932">
        <v>517197</v>
      </c>
      <c r="F1932">
        <v>290004</v>
      </c>
      <c r="G1932">
        <v>174443</v>
      </c>
      <c r="H1932">
        <v>2289</v>
      </c>
      <c r="I1932">
        <v>24752</v>
      </c>
      <c r="J1932">
        <v>355</v>
      </c>
      <c r="K1932">
        <v>13381</v>
      </c>
      <c r="L1932">
        <v>11973</v>
      </c>
      <c r="M1932" s="12">
        <v>56.072250999135733</v>
      </c>
      <c r="N1932" s="12">
        <v>43.927749000864274</v>
      </c>
      <c r="O1932" s="9">
        <v>0.33728540575448041</v>
      </c>
      <c r="P1932" s="9">
        <v>4.4257797319009968E-3</v>
      </c>
      <c r="Q1932" s="9">
        <v>4.7857972880739834E-2</v>
      </c>
      <c r="R1932" s="9">
        <v>6.8639222578630575E-4</v>
      </c>
      <c r="S1932" s="9">
        <v>2.5872153164074811E-2</v>
      </c>
      <c r="T1932" s="9">
        <v>2.3149786251660392E-2</v>
      </c>
    </row>
    <row r="1933" spans="1:20" x14ac:dyDescent="0.25">
      <c r="A1933">
        <v>37083</v>
      </c>
      <c r="B1933" t="s">
        <v>3187</v>
      </c>
      <c r="D1933" t="s">
        <v>1049</v>
      </c>
      <c r="E1933">
        <v>52300</v>
      </c>
      <c r="F1933">
        <v>21042</v>
      </c>
      <c r="G1933">
        <v>27619</v>
      </c>
      <c r="H1933">
        <v>1998</v>
      </c>
      <c r="I1933">
        <v>448</v>
      </c>
      <c r="J1933">
        <v>23</v>
      </c>
      <c r="K1933">
        <v>161</v>
      </c>
      <c r="L1933">
        <v>1009</v>
      </c>
      <c r="M1933" s="12">
        <v>40.233269598470365</v>
      </c>
      <c r="N1933" s="12">
        <v>59.766730401529635</v>
      </c>
      <c r="O1933" s="9">
        <v>0.52808795411089871</v>
      </c>
      <c r="P1933" s="9">
        <v>3.8202676864244743E-2</v>
      </c>
      <c r="Q1933" s="9">
        <v>8.565965583173997E-3</v>
      </c>
      <c r="R1933" s="9">
        <v>4.3977055449330785E-4</v>
      </c>
      <c r="S1933" s="9">
        <v>3.0783938814531548E-3</v>
      </c>
      <c r="T1933" s="9">
        <v>1.9292543021032504E-2</v>
      </c>
    </row>
    <row r="1934" spans="1:20" x14ac:dyDescent="0.25">
      <c r="A1934">
        <v>37085</v>
      </c>
      <c r="B1934" t="s">
        <v>3188</v>
      </c>
      <c r="D1934" t="s">
        <v>1049</v>
      </c>
      <c r="E1934">
        <v>128753</v>
      </c>
      <c r="F1934">
        <v>86860</v>
      </c>
      <c r="G1934">
        <v>27243</v>
      </c>
      <c r="H1934">
        <v>1177</v>
      </c>
      <c r="I1934">
        <v>1402</v>
      </c>
      <c r="J1934">
        <v>222</v>
      </c>
      <c r="K1934">
        <v>7200</v>
      </c>
      <c r="L1934">
        <v>4649</v>
      </c>
      <c r="M1934" s="12">
        <v>67.462505728021867</v>
      </c>
      <c r="N1934" s="12">
        <v>32.537494271978126</v>
      </c>
      <c r="O1934" s="9">
        <v>0.21159118622478701</v>
      </c>
      <c r="P1934" s="9">
        <v>9.1415345661848661E-3</v>
      </c>
      <c r="Q1934" s="9">
        <v>1.0889066662524368E-2</v>
      </c>
      <c r="R1934" s="9">
        <v>1.7242316683883094E-3</v>
      </c>
      <c r="S1934" s="9">
        <v>5.5921027082864089E-2</v>
      </c>
      <c r="T1934" s="9">
        <v>3.6107896515032663E-2</v>
      </c>
    </row>
    <row r="1935" spans="1:20" x14ac:dyDescent="0.25">
      <c r="A1935">
        <v>37087</v>
      </c>
      <c r="B1935" t="s">
        <v>3189</v>
      </c>
      <c r="D1935" t="s">
        <v>1049</v>
      </c>
      <c r="E1935">
        <v>59854</v>
      </c>
      <c r="F1935">
        <v>57287</v>
      </c>
      <c r="G1935">
        <v>644</v>
      </c>
      <c r="H1935">
        <v>256</v>
      </c>
      <c r="I1935">
        <v>340</v>
      </c>
      <c r="J1935">
        <v>28</v>
      </c>
      <c r="K1935">
        <v>495</v>
      </c>
      <c r="L1935">
        <v>804</v>
      </c>
      <c r="M1935" s="12">
        <v>95.711230661275764</v>
      </c>
      <c r="N1935" s="12">
        <v>4.2887693387242294</v>
      </c>
      <c r="O1935" s="9">
        <v>1.0759514819393858E-2</v>
      </c>
      <c r="P1935" s="9">
        <v>4.2770742139205398E-3</v>
      </c>
      <c r="Q1935" s="9">
        <v>5.6804891903632169E-3</v>
      </c>
      <c r="R1935" s="9">
        <v>4.6780499214755904E-4</v>
      </c>
      <c r="S1935" s="9">
        <v>8.2701239683229191E-3</v>
      </c>
      <c r="T1935" s="9">
        <v>1.3432686203094195E-2</v>
      </c>
    </row>
    <row r="1936" spans="1:20" x14ac:dyDescent="0.25">
      <c r="A1936">
        <v>37089</v>
      </c>
      <c r="B1936" t="s">
        <v>3190</v>
      </c>
      <c r="D1936" t="s">
        <v>1049</v>
      </c>
      <c r="E1936">
        <v>112156</v>
      </c>
      <c r="F1936">
        <v>101792</v>
      </c>
      <c r="G1936">
        <v>3848</v>
      </c>
      <c r="H1936">
        <v>280</v>
      </c>
      <c r="I1936">
        <v>1301</v>
      </c>
      <c r="J1936">
        <v>86</v>
      </c>
      <c r="K1936">
        <v>2800</v>
      </c>
      <c r="L1936">
        <v>2049</v>
      </c>
      <c r="M1936" s="12">
        <v>90.759299547059456</v>
      </c>
      <c r="N1936" s="12">
        <v>9.2407004529405459</v>
      </c>
      <c r="O1936" s="9">
        <v>3.4309354827204964E-2</v>
      </c>
      <c r="P1936" s="9">
        <v>2.4965227005242698E-3</v>
      </c>
      <c r="Q1936" s="9">
        <v>1.1599914404935982E-2</v>
      </c>
      <c r="R1936" s="9">
        <v>7.6678911516102571E-4</v>
      </c>
      <c r="S1936" s="9">
        <v>2.4965227005242698E-2</v>
      </c>
      <c r="T1936" s="9">
        <v>1.8269196476336531E-2</v>
      </c>
    </row>
    <row r="1937" spans="1:20" x14ac:dyDescent="0.25">
      <c r="A1937">
        <v>37091</v>
      </c>
      <c r="B1937" t="s">
        <v>3191</v>
      </c>
      <c r="D1937" t="s">
        <v>1049</v>
      </c>
      <c r="E1937">
        <v>24262</v>
      </c>
      <c r="F1937">
        <v>8625</v>
      </c>
      <c r="G1937">
        <v>14067</v>
      </c>
      <c r="H1937">
        <v>279</v>
      </c>
      <c r="I1937">
        <v>168</v>
      </c>
      <c r="J1937">
        <v>34</v>
      </c>
      <c r="K1937">
        <v>256</v>
      </c>
      <c r="L1937">
        <v>833</v>
      </c>
      <c r="M1937" s="12">
        <v>35.549418844283245</v>
      </c>
      <c r="N1937" s="12">
        <v>64.450581155716762</v>
      </c>
      <c r="O1937" s="9">
        <v>0.5797955650811969</v>
      </c>
      <c r="P1937" s="9">
        <v>1.1499464182672493E-2</v>
      </c>
      <c r="Q1937" s="9">
        <v>6.9244085401038661E-3</v>
      </c>
      <c r="R1937" s="9">
        <v>1.4013683950210205E-3</v>
      </c>
      <c r="S1937" s="9">
        <v>1.0551479680158272E-2</v>
      </c>
      <c r="T1937" s="9">
        <v>3.4333525678015002E-2</v>
      </c>
    </row>
    <row r="1938" spans="1:20" x14ac:dyDescent="0.25">
      <c r="A1938">
        <v>37093</v>
      </c>
      <c r="B1938" t="s">
        <v>3192</v>
      </c>
      <c r="D1938" t="s">
        <v>1049</v>
      </c>
      <c r="E1938">
        <v>52571</v>
      </c>
      <c r="F1938">
        <v>23916</v>
      </c>
      <c r="G1938">
        <v>17523</v>
      </c>
      <c r="H1938">
        <v>4309</v>
      </c>
      <c r="I1938">
        <v>725</v>
      </c>
      <c r="J1938">
        <v>42</v>
      </c>
      <c r="K1938">
        <v>3140</v>
      </c>
      <c r="L1938">
        <v>2916</v>
      </c>
      <c r="M1938" s="12">
        <v>45.492762169256814</v>
      </c>
      <c r="N1938" s="12">
        <v>54.507237830743179</v>
      </c>
      <c r="O1938" s="9">
        <v>0.33332065207053319</v>
      </c>
      <c r="P1938" s="9">
        <v>8.1965342108767186E-2</v>
      </c>
      <c r="Q1938" s="9">
        <v>1.3790873295162733E-2</v>
      </c>
      <c r="R1938" s="9">
        <v>7.9891955640942725E-4</v>
      </c>
      <c r="S1938" s="9">
        <v>5.9728747788704802E-2</v>
      </c>
      <c r="T1938" s="9">
        <v>5.5467843487854523E-2</v>
      </c>
    </row>
    <row r="1939" spans="1:20" x14ac:dyDescent="0.25">
      <c r="A1939">
        <v>37095</v>
      </c>
      <c r="B1939" t="s">
        <v>3193</v>
      </c>
      <c r="D1939" t="s">
        <v>1049</v>
      </c>
      <c r="E1939">
        <v>5507</v>
      </c>
      <c r="F1939">
        <v>3755</v>
      </c>
      <c r="G1939">
        <v>1690</v>
      </c>
      <c r="H1939">
        <v>7</v>
      </c>
      <c r="I1939">
        <v>0</v>
      </c>
      <c r="J1939">
        <v>0</v>
      </c>
      <c r="K1939">
        <v>1</v>
      </c>
      <c r="L1939">
        <v>54</v>
      </c>
      <c r="M1939" s="12">
        <v>68.185945160704549</v>
      </c>
      <c r="N1939" s="12">
        <v>31.814054839295441</v>
      </c>
      <c r="O1939" s="9">
        <v>0.30688214999092067</v>
      </c>
      <c r="P1939" s="9">
        <v>1.2711094970038134E-3</v>
      </c>
      <c r="Q1939" s="9">
        <v>0</v>
      </c>
      <c r="R1939" s="9">
        <v>0</v>
      </c>
      <c r="S1939" s="9">
        <v>1.8158707100054475E-4</v>
      </c>
      <c r="T1939" s="9">
        <v>9.8057018340294167E-3</v>
      </c>
    </row>
    <row r="1940" spans="1:20" x14ac:dyDescent="0.25">
      <c r="A1940">
        <v>37097</v>
      </c>
      <c r="B1940" t="s">
        <v>3194</v>
      </c>
      <c r="D1940" t="s">
        <v>1049</v>
      </c>
      <c r="E1940">
        <v>169798</v>
      </c>
      <c r="F1940">
        <v>138309</v>
      </c>
      <c r="G1940">
        <v>21135</v>
      </c>
      <c r="H1940">
        <v>542</v>
      </c>
      <c r="I1940">
        <v>3955</v>
      </c>
      <c r="J1940">
        <v>25</v>
      </c>
      <c r="K1940">
        <v>3178</v>
      </c>
      <c r="L1940">
        <v>2654</v>
      </c>
      <c r="M1940" s="12">
        <v>81.455023027361932</v>
      </c>
      <c r="N1940" s="12">
        <v>18.544976972638075</v>
      </c>
      <c r="O1940" s="9">
        <v>0.12447143075890175</v>
      </c>
      <c r="P1940" s="9">
        <v>3.1920281746545894E-3</v>
      </c>
      <c r="Q1940" s="9">
        <v>2.3292382713577309E-2</v>
      </c>
      <c r="R1940" s="9">
        <v>1.4723377189366187E-4</v>
      </c>
      <c r="S1940" s="9">
        <v>1.8716357083122297E-2</v>
      </c>
      <c r="T1940" s="9">
        <v>1.5630337224231145E-2</v>
      </c>
    </row>
    <row r="1941" spans="1:20" x14ac:dyDescent="0.25">
      <c r="A1941">
        <v>37099</v>
      </c>
      <c r="B1941" t="s">
        <v>3195</v>
      </c>
      <c r="D1941" t="s">
        <v>1049</v>
      </c>
      <c r="E1941">
        <v>41725</v>
      </c>
      <c r="F1941">
        <v>34877</v>
      </c>
      <c r="G1941">
        <v>1231</v>
      </c>
      <c r="H1941">
        <v>3512</v>
      </c>
      <c r="I1941">
        <v>414</v>
      </c>
      <c r="J1941">
        <v>0</v>
      </c>
      <c r="K1941">
        <v>621</v>
      </c>
      <c r="L1941">
        <v>1070</v>
      </c>
      <c r="M1941" s="12">
        <v>83.587777112043142</v>
      </c>
      <c r="N1941" s="12">
        <v>16.412222887956858</v>
      </c>
      <c r="O1941" s="9">
        <v>2.9502696225284602E-2</v>
      </c>
      <c r="P1941" s="9">
        <v>8.4170161773517077E-2</v>
      </c>
      <c r="Q1941" s="9">
        <v>9.9221090473337326E-3</v>
      </c>
      <c r="R1941" s="9">
        <v>0</v>
      </c>
      <c r="S1941" s="9">
        <v>1.4883163571000599E-2</v>
      </c>
      <c r="T1941" s="9">
        <v>2.5644098262432594E-2</v>
      </c>
    </row>
    <row r="1942" spans="1:20" x14ac:dyDescent="0.25">
      <c r="A1942">
        <v>37101</v>
      </c>
      <c r="B1942" t="s">
        <v>3196</v>
      </c>
      <c r="D1942" t="s">
        <v>1049</v>
      </c>
      <c r="E1942">
        <v>186308</v>
      </c>
      <c r="F1942">
        <v>144874</v>
      </c>
      <c r="G1942">
        <v>28671</v>
      </c>
      <c r="H1942">
        <v>1267</v>
      </c>
      <c r="I1942">
        <v>1222</v>
      </c>
      <c r="J1942">
        <v>15</v>
      </c>
      <c r="K1942">
        <v>5701</v>
      </c>
      <c r="L1942">
        <v>4558</v>
      </c>
      <c r="M1942" s="12">
        <v>77.760482641647172</v>
      </c>
      <c r="N1942" s="12">
        <v>22.239517358352835</v>
      </c>
      <c r="O1942" s="9">
        <v>0.15389033213817979</v>
      </c>
      <c r="P1942" s="9">
        <v>6.8005668033578803E-3</v>
      </c>
      <c r="Q1942" s="9">
        <v>6.559031281533804E-3</v>
      </c>
      <c r="R1942" s="9">
        <v>8.0511840608025423E-5</v>
      </c>
      <c r="S1942" s="9">
        <v>3.0599866887090196E-2</v>
      </c>
      <c r="T1942" s="9">
        <v>2.4464864632758657E-2</v>
      </c>
    </row>
    <row r="1943" spans="1:20" x14ac:dyDescent="0.25">
      <c r="A1943">
        <v>37103</v>
      </c>
      <c r="B1943" t="s">
        <v>3197</v>
      </c>
      <c r="D1943" t="s">
        <v>1049</v>
      </c>
      <c r="E1943">
        <v>9776</v>
      </c>
      <c r="F1943">
        <v>6456</v>
      </c>
      <c r="G1943">
        <v>2985</v>
      </c>
      <c r="H1943">
        <v>31</v>
      </c>
      <c r="I1943">
        <v>18</v>
      </c>
      <c r="J1943">
        <v>0</v>
      </c>
      <c r="K1943">
        <v>50</v>
      </c>
      <c r="L1943">
        <v>236</v>
      </c>
      <c r="M1943" s="12">
        <v>66.039279869067101</v>
      </c>
      <c r="N1943" s="12">
        <v>33.960720130932899</v>
      </c>
      <c r="O1943" s="9">
        <v>0.30533960720130932</v>
      </c>
      <c r="P1943" s="9">
        <v>3.1710310965630114E-3</v>
      </c>
      <c r="Q1943" s="9">
        <v>1.8412438625204583E-3</v>
      </c>
      <c r="R1943" s="9">
        <v>0</v>
      </c>
      <c r="S1943" s="9">
        <v>5.1145662847790511E-3</v>
      </c>
      <c r="T1943" s="9">
        <v>2.4140752864157119E-2</v>
      </c>
    </row>
    <row r="1944" spans="1:20" x14ac:dyDescent="0.25">
      <c r="A1944">
        <v>37105</v>
      </c>
      <c r="B1944" t="s">
        <v>3198</v>
      </c>
      <c r="D1944" t="s">
        <v>1049</v>
      </c>
      <c r="E1944">
        <v>59805</v>
      </c>
      <c r="F1944">
        <v>43207</v>
      </c>
      <c r="G1944">
        <v>11408</v>
      </c>
      <c r="H1944">
        <v>419</v>
      </c>
      <c r="I1944">
        <v>621</v>
      </c>
      <c r="J1944">
        <v>23</v>
      </c>
      <c r="K1944">
        <v>2576</v>
      </c>
      <c r="L1944">
        <v>1551</v>
      </c>
      <c r="M1944" s="12">
        <v>72.246467686648273</v>
      </c>
      <c r="N1944" s="12">
        <v>27.753532313351727</v>
      </c>
      <c r="O1944" s="9">
        <v>0.1907532814982025</v>
      </c>
      <c r="P1944" s="9">
        <v>7.0061031686313854E-3</v>
      </c>
      <c r="Q1944" s="9">
        <v>1.038374717832957E-2</v>
      </c>
      <c r="R1944" s="9">
        <v>3.8458322882702116E-4</v>
      </c>
      <c r="S1944" s="9">
        <v>4.3073321628626371E-2</v>
      </c>
      <c r="T1944" s="9">
        <v>2.5934286430900427E-2</v>
      </c>
    </row>
    <row r="1945" spans="1:20" x14ac:dyDescent="0.25">
      <c r="A1945">
        <v>37107</v>
      </c>
      <c r="B1945" t="s">
        <v>3199</v>
      </c>
      <c r="D1945" t="s">
        <v>1049</v>
      </c>
      <c r="E1945">
        <v>57934</v>
      </c>
      <c r="F1945">
        <v>31894</v>
      </c>
      <c r="G1945">
        <v>22791</v>
      </c>
      <c r="H1945">
        <v>222</v>
      </c>
      <c r="I1945">
        <v>319</v>
      </c>
      <c r="J1945">
        <v>38</v>
      </c>
      <c r="K1945">
        <v>791</v>
      </c>
      <c r="L1945">
        <v>1879</v>
      </c>
      <c r="M1945" s="12">
        <v>55.052300894120897</v>
      </c>
      <c r="N1945" s="12">
        <v>44.947699105879103</v>
      </c>
      <c r="O1945" s="9">
        <v>0.39339593330341421</v>
      </c>
      <c r="P1945" s="9">
        <v>3.8319466979666516E-3</v>
      </c>
      <c r="Q1945" s="9">
        <v>5.5062657506818108E-3</v>
      </c>
      <c r="R1945" s="9">
        <v>6.559188041564539E-4</v>
      </c>
      <c r="S1945" s="9">
        <v>1.3653467739151447E-2</v>
      </c>
      <c r="T1945" s="9">
        <v>3.2433458763420443E-2</v>
      </c>
    </row>
    <row r="1946" spans="1:20" x14ac:dyDescent="0.25">
      <c r="A1946">
        <v>37109</v>
      </c>
      <c r="B1946" t="s">
        <v>3200</v>
      </c>
      <c r="D1946" t="s">
        <v>1049</v>
      </c>
      <c r="E1946">
        <v>80504</v>
      </c>
      <c r="F1946">
        <v>71325</v>
      </c>
      <c r="G1946">
        <v>4309</v>
      </c>
      <c r="H1946">
        <v>165</v>
      </c>
      <c r="I1946">
        <v>438</v>
      </c>
      <c r="J1946">
        <v>35</v>
      </c>
      <c r="K1946">
        <v>2276</v>
      </c>
      <c r="L1946">
        <v>1956</v>
      </c>
      <c r="M1946" s="12">
        <v>88.598082082877866</v>
      </c>
      <c r="N1946" s="12">
        <v>11.40191791712213</v>
      </c>
      <c r="O1946" s="9">
        <v>5.3525290668786647E-2</v>
      </c>
      <c r="P1946" s="9">
        <v>2.0495875981317697E-3</v>
      </c>
      <c r="Q1946" s="9">
        <v>5.4407234423134252E-3</v>
      </c>
      <c r="R1946" s="9">
        <v>4.3476100566431481E-4</v>
      </c>
      <c r="S1946" s="9">
        <v>2.8271887111199445E-2</v>
      </c>
      <c r="T1946" s="9">
        <v>2.4296929345125708E-2</v>
      </c>
    </row>
    <row r="1947" spans="1:20" x14ac:dyDescent="0.25">
      <c r="A1947">
        <v>37111</v>
      </c>
      <c r="B1947" t="s">
        <v>3201</v>
      </c>
      <c r="D1947" t="s">
        <v>1049</v>
      </c>
      <c r="E1947">
        <v>45069</v>
      </c>
      <c r="F1947">
        <v>41132</v>
      </c>
      <c r="G1947">
        <v>1735</v>
      </c>
      <c r="H1947">
        <v>181</v>
      </c>
      <c r="I1947">
        <v>327</v>
      </c>
      <c r="J1947">
        <v>13</v>
      </c>
      <c r="K1947">
        <v>1237</v>
      </c>
      <c r="L1947">
        <v>444</v>
      </c>
      <c r="M1947" s="12">
        <v>91.264505535955976</v>
      </c>
      <c r="N1947" s="12">
        <v>8.735494464044022</v>
      </c>
      <c r="O1947" s="9">
        <v>3.8496527546650693E-2</v>
      </c>
      <c r="P1947" s="9">
        <v>4.0160642570281121E-3</v>
      </c>
      <c r="Q1947" s="9">
        <v>7.2555415030286889E-3</v>
      </c>
      <c r="R1947" s="9">
        <v>2.8844660409594176E-4</v>
      </c>
      <c r="S1947" s="9">
        <v>2.7446803789744612E-2</v>
      </c>
      <c r="T1947" s="9">
        <v>9.8515609398921646E-3</v>
      </c>
    </row>
    <row r="1948" spans="1:20" x14ac:dyDescent="0.25">
      <c r="A1948">
        <v>37113</v>
      </c>
      <c r="B1948" t="s">
        <v>3202</v>
      </c>
      <c r="D1948" t="s">
        <v>1049</v>
      </c>
      <c r="E1948">
        <v>34160</v>
      </c>
      <c r="F1948">
        <v>31810</v>
      </c>
      <c r="G1948">
        <v>461</v>
      </c>
      <c r="H1948">
        <v>194</v>
      </c>
      <c r="I1948">
        <v>257</v>
      </c>
      <c r="J1948">
        <v>0</v>
      </c>
      <c r="K1948">
        <v>1090</v>
      </c>
      <c r="L1948">
        <v>348</v>
      </c>
      <c r="M1948" s="12">
        <v>93.120608899297423</v>
      </c>
      <c r="N1948" s="12">
        <v>6.8793911007025752</v>
      </c>
      <c r="O1948" s="9">
        <v>1.3495316159250585E-2</v>
      </c>
      <c r="P1948" s="9">
        <v>5.6791569086651053E-3</v>
      </c>
      <c r="Q1948" s="9">
        <v>7.523419203747073E-3</v>
      </c>
      <c r="R1948" s="9">
        <v>0</v>
      </c>
      <c r="S1948" s="9">
        <v>3.1908665105386418E-2</v>
      </c>
      <c r="T1948" s="9">
        <v>1.0187353629976581E-2</v>
      </c>
    </row>
    <row r="1949" spans="1:20" x14ac:dyDescent="0.25">
      <c r="A1949">
        <v>37115</v>
      </c>
      <c r="B1949" t="s">
        <v>3203</v>
      </c>
      <c r="D1949" t="s">
        <v>1049</v>
      </c>
      <c r="E1949">
        <v>21347</v>
      </c>
      <c r="F1949">
        <v>20483</v>
      </c>
      <c r="G1949">
        <v>398</v>
      </c>
      <c r="H1949">
        <v>92</v>
      </c>
      <c r="I1949">
        <v>123</v>
      </c>
      <c r="J1949">
        <v>0</v>
      </c>
      <c r="K1949">
        <v>80</v>
      </c>
      <c r="L1949">
        <v>171</v>
      </c>
      <c r="M1949" s="12">
        <v>95.952592870192532</v>
      </c>
      <c r="N1949" s="12">
        <v>4.0474071298074668</v>
      </c>
      <c r="O1949" s="9">
        <v>1.8644305991474212E-2</v>
      </c>
      <c r="P1949" s="9">
        <v>4.3097390734060988E-3</v>
      </c>
      <c r="Q1949" s="9">
        <v>5.761933761184241E-3</v>
      </c>
      <c r="R1949" s="9">
        <v>0</v>
      </c>
      <c r="S1949" s="9">
        <v>3.7475991942661734E-3</v>
      </c>
      <c r="T1949" s="9">
        <v>8.0104932777439446E-3</v>
      </c>
    </row>
    <row r="1950" spans="1:20" x14ac:dyDescent="0.25">
      <c r="A1950">
        <v>37117</v>
      </c>
      <c r="B1950" t="s">
        <v>3204</v>
      </c>
      <c r="D1950" t="s">
        <v>1049</v>
      </c>
      <c r="E1950">
        <v>23227</v>
      </c>
      <c r="F1950">
        <v>12645</v>
      </c>
      <c r="G1950">
        <v>9734</v>
      </c>
      <c r="H1950">
        <v>82</v>
      </c>
      <c r="I1950">
        <v>278</v>
      </c>
      <c r="J1950">
        <v>46</v>
      </c>
      <c r="K1950">
        <v>167</v>
      </c>
      <c r="L1950">
        <v>275</v>
      </c>
      <c r="M1950" s="12">
        <v>54.440952339949199</v>
      </c>
      <c r="N1950" s="12">
        <v>45.559047660050808</v>
      </c>
      <c r="O1950" s="9">
        <v>0.41908124165841476</v>
      </c>
      <c r="P1950" s="9">
        <v>3.5303741335514704E-3</v>
      </c>
      <c r="Q1950" s="9">
        <v>1.1968829379601326E-2</v>
      </c>
      <c r="R1950" s="9">
        <v>1.9804537822361908E-3</v>
      </c>
      <c r="S1950" s="9">
        <v>7.1899082963792138E-3</v>
      </c>
      <c r="T1950" s="9">
        <v>1.1839669350325053E-2</v>
      </c>
    </row>
    <row r="1951" spans="1:20" x14ac:dyDescent="0.25">
      <c r="A1951">
        <v>37119</v>
      </c>
      <c r="B1951" t="s">
        <v>3205</v>
      </c>
      <c r="D1951" t="s">
        <v>1049</v>
      </c>
      <c r="E1951">
        <v>1034290</v>
      </c>
      <c r="F1951">
        <v>569985</v>
      </c>
      <c r="G1951">
        <v>322495</v>
      </c>
      <c r="H1951">
        <v>3080</v>
      </c>
      <c r="I1951">
        <v>56976</v>
      </c>
      <c r="J1951">
        <v>552</v>
      </c>
      <c r="K1951">
        <v>51415</v>
      </c>
      <c r="L1951">
        <v>29787</v>
      </c>
      <c r="M1951" s="12">
        <v>55.10881860986764</v>
      </c>
      <c r="N1951" s="12">
        <v>44.89118139013236</v>
      </c>
      <c r="O1951" s="9">
        <v>0.31180326600856628</v>
      </c>
      <c r="P1951" s="9">
        <v>2.9778882131703873E-3</v>
      </c>
      <c r="Q1951" s="9">
        <v>5.5087064556362336E-2</v>
      </c>
      <c r="R1951" s="9">
        <v>5.3369944599677077E-4</v>
      </c>
      <c r="S1951" s="9">
        <v>4.9710429376673852E-2</v>
      </c>
      <c r="T1951" s="9">
        <v>2.8799466300554005E-2</v>
      </c>
    </row>
    <row r="1952" spans="1:20" x14ac:dyDescent="0.25">
      <c r="A1952">
        <v>37121</v>
      </c>
      <c r="B1952" t="s">
        <v>3206</v>
      </c>
      <c r="D1952" t="s">
        <v>1049</v>
      </c>
      <c r="E1952">
        <v>15155</v>
      </c>
      <c r="F1952">
        <v>14627</v>
      </c>
      <c r="G1952">
        <v>48</v>
      </c>
      <c r="H1952">
        <v>91</v>
      </c>
      <c r="I1952">
        <v>32</v>
      </c>
      <c r="J1952">
        <v>0</v>
      </c>
      <c r="K1952">
        <v>138</v>
      </c>
      <c r="L1952">
        <v>219</v>
      </c>
      <c r="M1952" s="12">
        <v>96.516001319696471</v>
      </c>
      <c r="N1952" s="12">
        <v>3.4839986803035301</v>
      </c>
      <c r="O1952" s="9">
        <v>3.1672715275486638E-3</v>
      </c>
      <c r="P1952" s="9">
        <v>6.0046189376443421E-3</v>
      </c>
      <c r="Q1952" s="9">
        <v>2.1115143516991092E-3</v>
      </c>
      <c r="R1952" s="9">
        <v>0</v>
      </c>
      <c r="S1952" s="9">
        <v>9.1059056417024092E-3</v>
      </c>
      <c r="T1952" s="9">
        <v>1.4450676344440779E-2</v>
      </c>
    </row>
    <row r="1953" spans="1:20" x14ac:dyDescent="0.25">
      <c r="A1953">
        <v>37123</v>
      </c>
      <c r="B1953" t="s">
        <v>3207</v>
      </c>
      <c r="D1953" t="s">
        <v>1049</v>
      </c>
      <c r="E1953">
        <v>27445</v>
      </c>
      <c r="F1953">
        <v>21158</v>
      </c>
      <c r="G1953">
        <v>5117</v>
      </c>
      <c r="H1953">
        <v>54</v>
      </c>
      <c r="I1953">
        <v>416</v>
      </c>
      <c r="J1953">
        <v>6</v>
      </c>
      <c r="K1953">
        <v>314</v>
      </c>
      <c r="L1953">
        <v>380</v>
      </c>
      <c r="M1953" s="12">
        <v>77.092366551284385</v>
      </c>
      <c r="N1953" s="12">
        <v>22.907633448715615</v>
      </c>
      <c r="O1953" s="9">
        <v>0.18644561850974678</v>
      </c>
      <c r="P1953" s="9">
        <v>1.9675715066496628E-3</v>
      </c>
      <c r="Q1953" s="9">
        <v>1.5157587903078884E-2</v>
      </c>
      <c r="R1953" s="9">
        <v>2.1861905629440699E-4</v>
      </c>
      <c r="S1953" s="9">
        <v>1.1441063946073965E-2</v>
      </c>
      <c r="T1953" s="9">
        <v>1.3845873565312443E-2</v>
      </c>
    </row>
    <row r="1954" spans="1:20" x14ac:dyDescent="0.25">
      <c r="A1954">
        <v>37125</v>
      </c>
      <c r="B1954" t="s">
        <v>3208</v>
      </c>
      <c r="D1954" t="s">
        <v>1049</v>
      </c>
      <c r="E1954">
        <v>94191</v>
      </c>
      <c r="F1954">
        <v>77904</v>
      </c>
      <c r="G1954">
        <v>11811</v>
      </c>
      <c r="H1954">
        <v>847</v>
      </c>
      <c r="I1954">
        <v>1129</v>
      </c>
      <c r="J1954">
        <v>13</v>
      </c>
      <c r="K1954">
        <v>760</v>
      </c>
      <c r="L1954">
        <v>1727</v>
      </c>
      <c r="M1954" s="12">
        <v>82.708539032391627</v>
      </c>
      <c r="N1954" s="12">
        <v>17.291460967608373</v>
      </c>
      <c r="O1954" s="9">
        <v>0.12539414593750994</v>
      </c>
      <c r="P1954" s="9">
        <v>8.9923665743011534E-3</v>
      </c>
      <c r="Q1954" s="9">
        <v>1.1986283190538374E-2</v>
      </c>
      <c r="R1954" s="9">
        <v>1.3801743266341794E-4</v>
      </c>
      <c r="S1954" s="9">
        <v>8.0687114480152023E-3</v>
      </c>
      <c r="T1954" s="9">
        <v>1.8335085093055599E-2</v>
      </c>
    </row>
    <row r="1955" spans="1:20" x14ac:dyDescent="0.25">
      <c r="A1955">
        <v>37127</v>
      </c>
      <c r="B1955" t="s">
        <v>3209</v>
      </c>
      <c r="D1955" t="s">
        <v>1049</v>
      </c>
      <c r="E1955">
        <v>94125</v>
      </c>
      <c r="F1955">
        <v>50044</v>
      </c>
      <c r="G1955">
        <v>37007</v>
      </c>
      <c r="H1955">
        <v>634</v>
      </c>
      <c r="I1955">
        <v>910</v>
      </c>
      <c r="J1955">
        <v>21</v>
      </c>
      <c r="K1955">
        <v>3567</v>
      </c>
      <c r="L1955">
        <v>1942</v>
      </c>
      <c r="M1955" s="12">
        <v>53.167596281540511</v>
      </c>
      <c r="N1955" s="12">
        <v>46.832403718459496</v>
      </c>
      <c r="O1955" s="9">
        <v>0.39316865869853918</v>
      </c>
      <c r="P1955" s="9">
        <v>6.7357237715803455E-3</v>
      </c>
      <c r="Q1955" s="9">
        <v>9.6679946879150071E-3</v>
      </c>
      <c r="R1955" s="9">
        <v>2.2310756972111553E-4</v>
      </c>
      <c r="S1955" s="9">
        <v>3.7896414342629484E-2</v>
      </c>
      <c r="T1955" s="9">
        <v>2.0632138114209827E-2</v>
      </c>
    </row>
    <row r="1956" spans="1:20" x14ac:dyDescent="0.25">
      <c r="A1956">
        <v>37129</v>
      </c>
      <c r="B1956" t="s">
        <v>3210</v>
      </c>
      <c r="D1956" t="s">
        <v>1049</v>
      </c>
      <c r="E1956">
        <v>219866</v>
      </c>
      <c r="F1956">
        <v>177774</v>
      </c>
      <c r="G1956">
        <v>31246</v>
      </c>
      <c r="H1956">
        <v>630</v>
      </c>
      <c r="I1956">
        <v>2877</v>
      </c>
      <c r="J1956">
        <v>178</v>
      </c>
      <c r="K1956">
        <v>2552</v>
      </c>
      <c r="L1956">
        <v>4609</v>
      </c>
      <c r="M1956" s="12">
        <v>80.855612054615094</v>
      </c>
      <c r="N1956" s="12">
        <v>19.144387945384917</v>
      </c>
      <c r="O1956" s="9">
        <v>0.14211383297099142</v>
      </c>
      <c r="P1956" s="9">
        <v>2.8653816415453049E-3</v>
      </c>
      <c r="Q1956" s="9">
        <v>1.3085242829723559E-2</v>
      </c>
      <c r="R1956" s="9">
        <v>8.0958401935724488E-4</v>
      </c>
      <c r="S1956" s="9">
        <v>1.160706976067241E-2</v>
      </c>
      <c r="T1956" s="9">
        <v>2.0962768231559223E-2</v>
      </c>
    </row>
    <row r="1957" spans="1:20" x14ac:dyDescent="0.25">
      <c r="A1957">
        <v>37131</v>
      </c>
      <c r="B1957" t="s">
        <v>3211</v>
      </c>
      <c r="D1957" t="s">
        <v>1049</v>
      </c>
      <c r="E1957">
        <v>20426</v>
      </c>
      <c r="F1957">
        <v>8109</v>
      </c>
      <c r="G1957">
        <v>11654</v>
      </c>
      <c r="H1957">
        <v>141</v>
      </c>
      <c r="I1957">
        <v>64</v>
      </c>
      <c r="J1957">
        <v>0</v>
      </c>
      <c r="K1957">
        <v>122</v>
      </c>
      <c r="L1957">
        <v>336</v>
      </c>
      <c r="M1957" s="12">
        <v>39.699402722020956</v>
      </c>
      <c r="N1957" s="12">
        <v>60.300597277979051</v>
      </c>
      <c r="O1957" s="9">
        <v>0.57054734162342113</v>
      </c>
      <c r="P1957" s="9">
        <v>6.9029668070106727E-3</v>
      </c>
      <c r="Q1957" s="9">
        <v>3.1332615294232839E-3</v>
      </c>
      <c r="R1957" s="9">
        <v>0</v>
      </c>
      <c r="S1957" s="9">
        <v>5.9727797904631352E-3</v>
      </c>
      <c r="T1957" s="9">
        <v>1.6449623029472241E-2</v>
      </c>
    </row>
    <row r="1958" spans="1:20" x14ac:dyDescent="0.25">
      <c r="A1958">
        <v>37133</v>
      </c>
      <c r="B1958" t="s">
        <v>3212</v>
      </c>
      <c r="D1958" t="s">
        <v>1049</v>
      </c>
      <c r="E1958">
        <v>192685</v>
      </c>
      <c r="F1958">
        <v>143853</v>
      </c>
      <c r="G1958">
        <v>27618</v>
      </c>
      <c r="H1958">
        <v>973</v>
      </c>
      <c r="I1958">
        <v>4080</v>
      </c>
      <c r="J1958">
        <v>514</v>
      </c>
      <c r="K1958">
        <v>4201</v>
      </c>
      <c r="L1958">
        <v>11446</v>
      </c>
      <c r="M1958" s="12">
        <v>74.657082803539453</v>
      </c>
      <c r="N1958" s="12">
        <v>25.342917196460547</v>
      </c>
      <c r="O1958" s="9">
        <v>0.14333238186677738</v>
      </c>
      <c r="P1958" s="9">
        <v>5.0496925033085083E-3</v>
      </c>
      <c r="Q1958" s="9">
        <v>2.1174455717881516E-2</v>
      </c>
      <c r="R1958" s="9">
        <v>2.667566235046838E-3</v>
      </c>
      <c r="S1958" s="9">
        <v>2.1802423644808885E-2</v>
      </c>
      <c r="T1958" s="9">
        <v>5.940265199678231E-2</v>
      </c>
    </row>
    <row r="1959" spans="1:20" x14ac:dyDescent="0.25">
      <c r="A1959">
        <v>37135</v>
      </c>
      <c r="B1959" t="s">
        <v>3213</v>
      </c>
      <c r="D1959" t="s">
        <v>1049</v>
      </c>
      <c r="E1959">
        <v>141812</v>
      </c>
      <c r="F1959">
        <v>105901</v>
      </c>
      <c r="G1959">
        <v>16509</v>
      </c>
      <c r="H1959">
        <v>622</v>
      </c>
      <c r="I1959">
        <v>10893</v>
      </c>
      <c r="J1959">
        <v>14</v>
      </c>
      <c r="K1959">
        <v>3700</v>
      </c>
      <c r="L1959">
        <v>4173</v>
      </c>
      <c r="M1959" s="12">
        <v>74.677037204185822</v>
      </c>
      <c r="N1959" s="12">
        <v>25.322962795814174</v>
      </c>
      <c r="O1959" s="9">
        <v>0.11641468987109695</v>
      </c>
      <c r="P1959" s="9">
        <v>4.3860886243759344E-3</v>
      </c>
      <c r="Q1959" s="9">
        <v>7.6812963642004906E-2</v>
      </c>
      <c r="R1959" s="9">
        <v>9.872225199559981E-5</v>
      </c>
      <c r="S1959" s="9">
        <v>2.6090880884551377E-2</v>
      </c>
      <c r="T1959" s="9">
        <v>2.9426282684117001E-2</v>
      </c>
    </row>
    <row r="1960" spans="1:20" x14ac:dyDescent="0.25">
      <c r="A1960">
        <v>37137</v>
      </c>
      <c r="B1960" t="s">
        <v>3214</v>
      </c>
      <c r="D1960" t="s">
        <v>1049</v>
      </c>
      <c r="E1960">
        <v>12803</v>
      </c>
      <c r="F1960">
        <v>9676</v>
      </c>
      <c r="G1960">
        <v>2375</v>
      </c>
      <c r="H1960">
        <v>71</v>
      </c>
      <c r="I1960">
        <v>28</v>
      </c>
      <c r="J1960">
        <v>91</v>
      </c>
      <c r="K1960">
        <v>225</v>
      </c>
      <c r="L1960">
        <v>337</v>
      </c>
      <c r="M1960" s="12">
        <v>75.576036866359445</v>
      </c>
      <c r="N1960" s="12">
        <v>24.423963133640552</v>
      </c>
      <c r="O1960" s="9">
        <v>0.18550339764117785</v>
      </c>
      <c r="P1960" s="9">
        <v>5.5455752557994221E-3</v>
      </c>
      <c r="Q1960" s="9">
        <v>2.1869874248223072E-3</v>
      </c>
      <c r="R1960" s="9">
        <v>7.1077091306724982E-3</v>
      </c>
      <c r="S1960" s="9">
        <v>1.7574006092322111E-2</v>
      </c>
      <c r="T1960" s="9">
        <v>2.632195579161134E-2</v>
      </c>
    </row>
    <row r="1961" spans="1:20" x14ac:dyDescent="0.25">
      <c r="A1961">
        <v>37139</v>
      </c>
      <c r="B1961" t="s">
        <v>3215</v>
      </c>
      <c r="D1961" t="s">
        <v>1049</v>
      </c>
      <c r="E1961">
        <v>39546</v>
      </c>
      <c r="F1961">
        <v>23248</v>
      </c>
      <c r="G1961">
        <v>14338</v>
      </c>
      <c r="H1961">
        <v>37</v>
      </c>
      <c r="I1961">
        <v>664</v>
      </c>
      <c r="J1961">
        <v>124</v>
      </c>
      <c r="K1961">
        <v>190</v>
      </c>
      <c r="L1961">
        <v>945</v>
      </c>
      <c r="M1961" s="12">
        <v>58.787235118596072</v>
      </c>
      <c r="N1961" s="12">
        <v>41.212764881403935</v>
      </c>
      <c r="O1961" s="9">
        <v>0.362565114044404</v>
      </c>
      <c r="P1961" s="9">
        <v>9.3561927881454508E-4</v>
      </c>
      <c r="Q1961" s="9">
        <v>1.6790573003590756E-2</v>
      </c>
      <c r="R1961" s="9">
        <v>3.1355889344055025E-3</v>
      </c>
      <c r="S1961" s="9">
        <v>4.8045314317503663E-3</v>
      </c>
      <c r="T1961" s="9">
        <v>2.3896222121074191E-2</v>
      </c>
    </row>
    <row r="1962" spans="1:20" x14ac:dyDescent="0.25">
      <c r="A1962">
        <v>37141</v>
      </c>
      <c r="B1962" t="s">
        <v>3216</v>
      </c>
      <c r="D1962" t="s">
        <v>1049</v>
      </c>
      <c r="E1962">
        <v>57630</v>
      </c>
      <c r="F1962">
        <v>44278</v>
      </c>
      <c r="G1962">
        <v>9028</v>
      </c>
      <c r="H1962">
        <v>232</v>
      </c>
      <c r="I1962">
        <v>282</v>
      </c>
      <c r="J1962">
        <v>37</v>
      </c>
      <c r="K1962">
        <v>2410</v>
      </c>
      <c r="L1962">
        <v>1363</v>
      </c>
      <c r="M1962" s="12">
        <v>76.831511365608179</v>
      </c>
      <c r="N1962" s="12">
        <v>23.16848863439181</v>
      </c>
      <c r="O1962" s="9">
        <v>0.15665452021516571</v>
      </c>
      <c r="P1962" s="9">
        <v>4.025681068887732E-3</v>
      </c>
      <c r="Q1962" s="9">
        <v>4.8932847475273294E-3</v>
      </c>
      <c r="R1962" s="9">
        <v>6.4202672219330209E-4</v>
      </c>
      <c r="S1962" s="9">
        <v>4.1818497310428596E-2</v>
      </c>
      <c r="T1962" s="9">
        <v>2.3650876279715426E-2</v>
      </c>
    </row>
    <row r="1963" spans="1:20" x14ac:dyDescent="0.25">
      <c r="A1963">
        <v>37143</v>
      </c>
      <c r="B1963" t="s">
        <v>3217</v>
      </c>
      <c r="D1963" t="s">
        <v>1049</v>
      </c>
      <c r="E1963">
        <v>13506</v>
      </c>
      <c r="F1963">
        <v>9914</v>
      </c>
      <c r="G1963">
        <v>3268</v>
      </c>
      <c r="H1963">
        <v>32</v>
      </c>
      <c r="I1963">
        <v>47</v>
      </c>
      <c r="J1963">
        <v>13</v>
      </c>
      <c r="K1963">
        <v>61</v>
      </c>
      <c r="L1963">
        <v>171</v>
      </c>
      <c r="M1963" s="12">
        <v>73.404412853546575</v>
      </c>
      <c r="N1963" s="12">
        <v>26.595587146453425</v>
      </c>
      <c r="O1963" s="9">
        <v>0.24196653339256627</v>
      </c>
      <c r="P1963" s="9">
        <v>2.3693173404412855E-3</v>
      </c>
      <c r="Q1963" s="9">
        <v>3.4799348437731378E-3</v>
      </c>
      <c r="R1963" s="9">
        <v>9.6253516955427214E-4</v>
      </c>
      <c r="S1963" s="9">
        <v>4.5165111802162004E-3</v>
      </c>
      <c r="T1963" s="9">
        <v>1.2661039537983119E-2</v>
      </c>
    </row>
    <row r="1964" spans="1:20" x14ac:dyDescent="0.25">
      <c r="A1964">
        <v>37145</v>
      </c>
      <c r="B1964" t="s">
        <v>3218</v>
      </c>
      <c r="D1964" t="s">
        <v>1049</v>
      </c>
      <c r="E1964">
        <v>39240</v>
      </c>
      <c r="F1964">
        <v>26718</v>
      </c>
      <c r="G1964">
        <v>10633</v>
      </c>
      <c r="H1964">
        <v>322</v>
      </c>
      <c r="I1964">
        <v>60</v>
      </c>
      <c r="J1964">
        <v>18</v>
      </c>
      <c r="K1964">
        <v>722</v>
      </c>
      <c r="L1964">
        <v>767</v>
      </c>
      <c r="M1964" s="12">
        <v>68.088685015290523</v>
      </c>
      <c r="N1964" s="12">
        <v>31.911314984709481</v>
      </c>
      <c r="O1964" s="9">
        <v>0.27097349643221202</v>
      </c>
      <c r="P1964" s="9">
        <v>8.205912334352701E-3</v>
      </c>
      <c r="Q1964" s="9">
        <v>1.5290519877675841E-3</v>
      </c>
      <c r="R1964" s="9">
        <v>4.5871559633027525E-4</v>
      </c>
      <c r="S1964" s="9">
        <v>1.839959225280326E-2</v>
      </c>
      <c r="T1964" s="9">
        <v>1.9546381243628948E-2</v>
      </c>
    </row>
    <row r="1965" spans="1:20" x14ac:dyDescent="0.25">
      <c r="A1965">
        <v>37147</v>
      </c>
      <c r="B1965" t="s">
        <v>3219</v>
      </c>
      <c r="D1965" t="s">
        <v>1049</v>
      </c>
      <c r="E1965">
        <v>176484</v>
      </c>
      <c r="F1965">
        <v>101847</v>
      </c>
      <c r="G1965">
        <v>61105</v>
      </c>
      <c r="H1965">
        <v>432</v>
      </c>
      <c r="I1965">
        <v>3056</v>
      </c>
      <c r="J1965">
        <v>61</v>
      </c>
      <c r="K1965">
        <v>5933</v>
      </c>
      <c r="L1965">
        <v>4050</v>
      </c>
      <c r="M1965" s="12">
        <v>57.708914122526686</v>
      </c>
      <c r="N1965" s="12">
        <v>42.291085877473314</v>
      </c>
      <c r="O1965" s="9">
        <v>0.3462353527798554</v>
      </c>
      <c r="P1965" s="9">
        <v>2.4478139661385733E-3</v>
      </c>
      <c r="Q1965" s="9">
        <v>1.7316017316017316E-2</v>
      </c>
      <c r="R1965" s="9">
        <v>3.4564039799641895E-4</v>
      </c>
      <c r="S1965" s="9">
        <v>3.3617778382176285E-2</v>
      </c>
      <c r="T1965" s="9">
        <v>2.2948255932549125E-2</v>
      </c>
    </row>
    <row r="1966" spans="1:20" x14ac:dyDescent="0.25">
      <c r="A1966">
        <v>37149</v>
      </c>
      <c r="B1966" t="s">
        <v>3220</v>
      </c>
      <c r="D1966" t="s">
        <v>1049</v>
      </c>
      <c r="E1966">
        <v>20434</v>
      </c>
      <c r="F1966">
        <v>18745</v>
      </c>
      <c r="G1966">
        <v>1054</v>
      </c>
      <c r="H1966">
        <v>41</v>
      </c>
      <c r="I1966">
        <v>85</v>
      </c>
      <c r="J1966">
        <v>9</v>
      </c>
      <c r="K1966">
        <v>298</v>
      </c>
      <c r="L1966">
        <v>202</v>
      </c>
      <c r="M1966" s="12">
        <v>91.734364294802788</v>
      </c>
      <c r="N1966" s="12">
        <v>8.2656357051972211</v>
      </c>
      <c r="O1966" s="9">
        <v>5.1580698835274545E-2</v>
      </c>
      <c r="P1966" s="9">
        <v>2.0064598218655183E-3</v>
      </c>
      <c r="Q1966" s="9">
        <v>4.1597337770382693E-3</v>
      </c>
      <c r="R1966" s="9">
        <v>4.4044239992169915E-4</v>
      </c>
      <c r="S1966" s="9">
        <v>1.4583537241851815E-2</v>
      </c>
      <c r="T1966" s="9">
        <v>9.8854849760203582E-3</v>
      </c>
    </row>
    <row r="1967" spans="1:20" x14ac:dyDescent="0.25">
      <c r="A1967">
        <v>37151</v>
      </c>
      <c r="B1967" t="s">
        <v>3221</v>
      </c>
      <c r="D1967" t="s">
        <v>1049</v>
      </c>
      <c r="E1967">
        <v>142827</v>
      </c>
      <c r="F1967">
        <v>121255</v>
      </c>
      <c r="G1967">
        <v>8958</v>
      </c>
      <c r="H1967">
        <v>562</v>
      </c>
      <c r="I1967">
        <v>1607</v>
      </c>
      <c r="J1967">
        <v>23</v>
      </c>
      <c r="K1967">
        <v>7789</v>
      </c>
      <c r="L1967">
        <v>2633</v>
      </c>
      <c r="M1967" s="12">
        <v>84.896413143173206</v>
      </c>
      <c r="N1967" s="12">
        <v>15.103586856826789</v>
      </c>
      <c r="O1967" s="9">
        <v>6.2719233758323001E-2</v>
      </c>
      <c r="P1967" s="9">
        <v>3.9348302491825776E-3</v>
      </c>
      <c r="Q1967" s="9">
        <v>1.1251374039922424E-2</v>
      </c>
      <c r="R1967" s="9">
        <v>1.6103397816939375E-4</v>
      </c>
      <c r="S1967" s="9">
        <v>5.4534506780930775E-2</v>
      </c>
      <c r="T1967" s="9">
        <v>1.8434889761739726E-2</v>
      </c>
    </row>
    <row r="1968" spans="1:20" x14ac:dyDescent="0.25">
      <c r="A1968">
        <v>37153</v>
      </c>
      <c r="B1968" t="s">
        <v>3222</v>
      </c>
      <c r="D1968" t="s">
        <v>1049</v>
      </c>
      <c r="E1968">
        <v>45447</v>
      </c>
      <c r="F1968">
        <v>28524</v>
      </c>
      <c r="G1968">
        <v>14176</v>
      </c>
      <c r="H1968">
        <v>884</v>
      </c>
      <c r="I1968">
        <v>468</v>
      </c>
      <c r="J1968">
        <v>0</v>
      </c>
      <c r="K1968">
        <v>375</v>
      </c>
      <c r="L1968">
        <v>1020</v>
      </c>
      <c r="M1968" s="12">
        <v>62.763218694303255</v>
      </c>
      <c r="N1968" s="12">
        <v>37.236781305696745</v>
      </c>
      <c r="O1968" s="9">
        <v>0.31192377934737164</v>
      </c>
      <c r="P1968" s="9">
        <v>1.9451228903998065E-2</v>
      </c>
      <c r="Q1968" s="9">
        <v>1.0297709419763681E-2</v>
      </c>
      <c r="R1968" s="9">
        <v>0</v>
      </c>
      <c r="S1968" s="9">
        <v>8.2513697273747435E-3</v>
      </c>
      <c r="T1968" s="9">
        <v>2.2443725658459306E-2</v>
      </c>
    </row>
    <row r="1969" spans="1:20" x14ac:dyDescent="0.25">
      <c r="A1969">
        <v>37155</v>
      </c>
      <c r="B1969" t="s">
        <v>3223</v>
      </c>
      <c r="D1969" t="s">
        <v>1049</v>
      </c>
      <c r="E1969">
        <v>134187</v>
      </c>
      <c r="F1969">
        <v>38889</v>
      </c>
      <c r="G1969">
        <v>32308</v>
      </c>
      <c r="H1969">
        <v>52215</v>
      </c>
      <c r="I1969">
        <v>896</v>
      </c>
      <c r="J1969">
        <v>56</v>
      </c>
      <c r="K1969">
        <v>6628</v>
      </c>
      <c r="L1969">
        <v>3195</v>
      </c>
      <c r="M1969" s="12">
        <v>28.981197880569653</v>
      </c>
      <c r="N1969" s="12">
        <v>71.018802119430347</v>
      </c>
      <c r="O1969" s="9">
        <v>0.2407684798080291</v>
      </c>
      <c r="P1969" s="9">
        <v>0.38912115182543766</v>
      </c>
      <c r="Q1969" s="9">
        <v>6.6772489138292087E-3</v>
      </c>
      <c r="R1969" s="9">
        <v>4.1732805711432554E-4</v>
      </c>
      <c r="S1969" s="9">
        <v>4.93937564741741E-2</v>
      </c>
      <c r="T1969" s="9">
        <v>2.3810056115719107E-2</v>
      </c>
    </row>
    <row r="1970" spans="1:20" x14ac:dyDescent="0.25">
      <c r="A1970">
        <v>37157</v>
      </c>
      <c r="B1970" t="s">
        <v>3224</v>
      </c>
      <c r="D1970" t="s">
        <v>1049</v>
      </c>
      <c r="E1970">
        <v>91566</v>
      </c>
      <c r="F1970">
        <v>69500</v>
      </c>
      <c r="G1970">
        <v>17054</v>
      </c>
      <c r="H1970">
        <v>472</v>
      </c>
      <c r="I1970">
        <v>511</v>
      </c>
      <c r="J1970">
        <v>48</v>
      </c>
      <c r="K1970">
        <v>2206</v>
      </c>
      <c r="L1970">
        <v>1775</v>
      </c>
      <c r="M1970" s="12">
        <v>75.90153550444488</v>
      </c>
      <c r="N1970" s="12">
        <v>24.09846449555512</v>
      </c>
      <c r="O1970" s="9">
        <v>0.18624817071838892</v>
      </c>
      <c r="P1970" s="9">
        <v>5.154751763755106E-3</v>
      </c>
      <c r="Q1970" s="9">
        <v>5.5806740493196168E-3</v>
      </c>
      <c r="R1970" s="9">
        <v>5.2421204377170569E-4</v>
      </c>
      <c r="S1970" s="9">
        <v>2.4091911845007974E-2</v>
      </c>
      <c r="T1970" s="9">
        <v>1.9384924535307865E-2</v>
      </c>
    </row>
    <row r="1971" spans="1:20" x14ac:dyDescent="0.25">
      <c r="A1971">
        <v>37159</v>
      </c>
      <c r="B1971" t="s">
        <v>3225</v>
      </c>
      <c r="D1971" t="s">
        <v>1049</v>
      </c>
      <c r="E1971">
        <v>138940</v>
      </c>
      <c r="F1971">
        <v>107976</v>
      </c>
      <c r="G1971">
        <v>22573</v>
      </c>
      <c r="H1971">
        <v>306</v>
      </c>
      <c r="I1971">
        <v>1257</v>
      </c>
      <c r="J1971">
        <v>18</v>
      </c>
      <c r="K1971">
        <v>4283</v>
      </c>
      <c r="L1971">
        <v>2527</v>
      </c>
      <c r="M1971" s="12">
        <v>77.714121203397141</v>
      </c>
      <c r="N1971" s="12">
        <v>22.285878796602852</v>
      </c>
      <c r="O1971" s="9">
        <v>0.1624658125809702</v>
      </c>
      <c r="P1971" s="9">
        <v>2.2023895206563985E-3</v>
      </c>
      <c r="Q1971" s="9">
        <v>9.0470706779904996E-3</v>
      </c>
      <c r="R1971" s="9">
        <v>1.2955232474449403E-4</v>
      </c>
      <c r="S1971" s="9">
        <v>3.0826255937814885E-2</v>
      </c>
      <c r="T1971" s="9">
        <v>1.8187706923852024E-2</v>
      </c>
    </row>
    <row r="1972" spans="1:20" x14ac:dyDescent="0.25">
      <c r="A1972">
        <v>37161</v>
      </c>
      <c r="B1972" t="s">
        <v>3226</v>
      </c>
      <c r="D1972" t="s">
        <v>1049</v>
      </c>
      <c r="E1972">
        <v>66523</v>
      </c>
      <c r="F1972">
        <v>57266</v>
      </c>
      <c r="G1972">
        <v>6735</v>
      </c>
      <c r="H1972">
        <v>324</v>
      </c>
      <c r="I1972">
        <v>306</v>
      </c>
      <c r="J1972">
        <v>12</v>
      </c>
      <c r="K1972">
        <v>956</v>
      </c>
      <c r="L1972">
        <v>924</v>
      </c>
      <c r="M1972" s="12">
        <v>86.084512123626411</v>
      </c>
      <c r="N1972" s="12">
        <v>13.915487876373586</v>
      </c>
      <c r="O1972" s="9">
        <v>0.10124317905085459</v>
      </c>
      <c r="P1972" s="9">
        <v>4.8704959187048091E-3</v>
      </c>
      <c r="Q1972" s="9">
        <v>4.5999128121100973E-3</v>
      </c>
      <c r="R1972" s="9">
        <v>1.8038873772980774E-4</v>
      </c>
      <c r="S1972" s="9">
        <v>1.4370969439141349E-2</v>
      </c>
      <c r="T1972" s="9">
        <v>1.3889932805195196E-2</v>
      </c>
    </row>
    <row r="1973" spans="1:20" x14ac:dyDescent="0.25">
      <c r="A1973">
        <v>37163</v>
      </c>
      <c r="B1973" t="s">
        <v>3227</v>
      </c>
      <c r="D1973" t="s">
        <v>1049</v>
      </c>
      <c r="E1973">
        <v>63664</v>
      </c>
      <c r="F1973">
        <v>40472</v>
      </c>
      <c r="G1973">
        <v>16118</v>
      </c>
      <c r="H1973">
        <v>1184</v>
      </c>
      <c r="I1973">
        <v>343</v>
      </c>
      <c r="J1973">
        <v>16</v>
      </c>
      <c r="K1973">
        <v>3728</v>
      </c>
      <c r="L1973">
        <v>1803</v>
      </c>
      <c r="M1973" s="12">
        <v>63.571249057552151</v>
      </c>
      <c r="N1973" s="12">
        <v>36.428750942447849</v>
      </c>
      <c r="O1973" s="9">
        <v>0.25317290776577028</v>
      </c>
      <c r="P1973" s="9">
        <v>1.859763759738628E-2</v>
      </c>
      <c r="Q1973" s="9">
        <v>5.3876602161347072E-3</v>
      </c>
      <c r="R1973" s="9">
        <v>2.5131942699170643E-4</v>
      </c>
      <c r="S1973" s="9">
        <v>5.8557426489067602E-2</v>
      </c>
      <c r="T1973" s="9">
        <v>2.832055792912792E-2</v>
      </c>
    </row>
    <row r="1974" spans="1:20" x14ac:dyDescent="0.25">
      <c r="A1974">
        <v>37165</v>
      </c>
      <c r="B1974" t="s">
        <v>3228</v>
      </c>
      <c r="D1974" t="s">
        <v>1049</v>
      </c>
      <c r="E1974">
        <v>35445</v>
      </c>
      <c r="F1974">
        <v>15921</v>
      </c>
      <c r="G1974">
        <v>13726</v>
      </c>
      <c r="H1974">
        <v>3958</v>
      </c>
      <c r="I1974">
        <v>255</v>
      </c>
      <c r="J1974">
        <v>8</v>
      </c>
      <c r="K1974">
        <v>592</v>
      </c>
      <c r="L1974">
        <v>985</v>
      </c>
      <c r="M1974" s="12">
        <v>44.917477782479899</v>
      </c>
      <c r="N1974" s="12">
        <v>55.082522217520101</v>
      </c>
      <c r="O1974" s="9">
        <v>0.38724784877979967</v>
      </c>
      <c r="P1974" s="9">
        <v>0.11166596134856821</v>
      </c>
      <c r="Q1974" s="9">
        <v>7.1942446043165471E-3</v>
      </c>
      <c r="R1974" s="9">
        <v>2.2570179150797009E-4</v>
      </c>
      <c r="S1974" s="9">
        <v>1.6701932571589789E-2</v>
      </c>
      <c r="T1974" s="9">
        <v>2.7789533079418817E-2</v>
      </c>
    </row>
    <row r="1975" spans="1:20" x14ac:dyDescent="0.25">
      <c r="A1975">
        <v>37167</v>
      </c>
      <c r="B1975" t="s">
        <v>3229</v>
      </c>
      <c r="D1975" t="s">
        <v>1049</v>
      </c>
      <c r="E1975">
        <v>60875</v>
      </c>
      <c r="F1975">
        <v>51213</v>
      </c>
      <c r="G1975">
        <v>6784</v>
      </c>
      <c r="H1975">
        <v>213</v>
      </c>
      <c r="I1975">
        <v>1166</v>
      </c>
      <c r="J1975">
        <v>10</v>
      </c>
      <c r="K1975">
        <v>535</v>
      </c>
      <c r="L1975">
        <v>954</v>
      </c>
      <c r="M1975" s="12">
        <v>84.128131416837775</v>
      </c>
      <c r="N1975" s="12">
        <v>15.871868583162218</v>
      </c>
      <c r="O1975" s="9">
        <v>0.11144147843942505</v>
      </c>
      <c r="P1975" s="9">
        <v>3.4989733059548256E-3</v>
      </c>
      <c r="Q1975" s="9">
        <v>1.915400410677618E-2</v>
      </c>
      <c r="R1975" s="9">
        <v>1.6427104722792606E-4</v>
      </c>
      <c r="S1975" s="9">
        <v>8.7885010266940452E-3</v>
      </c>
      <c r="T1975" s="9">
        <v>1.5671457905544146E-2</v>
      </c>
    </row>
    <row r="1976" spans="1:20" x14ac:dyDescent="0.25">
      <c r="A1976">
        <v>37169</v>
      </c>
      <c r="B1976" t="s">
        <v>3230</v>
      </c>
      <c r="D1976" t="s">
        <v>1049</v>
      </c>
      <c r="E1976">
        <v>46124</v>
      </c>
      <c r="F1976">
        <v>42967</v>
      </c>
      <c r="G1976">
        <v>1833</v>
      </c>
      <c r="H1976">
        <v>153</v>
      </c>
      <c r="I1976">
        <v>178</v>
      </c>
      <c r="J1976">
        <v>20</v>
      </c>
      <c r="K1976">
        <v>240</v>
      </c>
      <c r="L1976">
        <v>733</v>
      </c>
      <c r="M1976" s="12">
        <v>93.155407163298932</v>
      </c>
      <c r="N1976" s="12">
        <v>6.8445928367010662</v>
      </c>
      <c r="O1976" s="9">
        <v>3.9740698985343853E-2</v>
      </c>
      <c r="P1976" s="9">
        <v>3.3171450871563612E-3</v>
      </c>
      <c r="Q1976" s="9">
        <v>3.8591622582603417E-3</v>
      </c>
      <c r="R1976" s="9">
        <v>4.3361373688318447E-4</v>
      </c>
      <c r="S1976" s="9">
        <v>5.2033648425982137E-3</v>
      </c>
      <c r="T1976" s="9">
        <v>1.5891943456768712E-2</v>
      </c>
    </row>
    <row r="1977" spans="1:20" x14ac:dyDescent="0.25">
      <c r="A1977">
        <v>37171</v>
      </c>
      <c r="B1977" t="s">
        <v>3231</v>
      </c>
      <c r="D1977" t="s">
        <v>1049</v>
      </c>
      <c r="E1977">
        <v>72315</v>
      </c>
      <c r="F1977">
        <v>66168</v>
      </c>
      <c r="G1977">
        <v>2703</v>
      </c>
      <c r="H1977">
        <v>264</v>
      </c>
      <c r="I1977">
        <v>444</v>
      </c>
      <c r="J1977">
        <v>36</v>
      </c>
      <c r="K1977">
        <v>1502</v>
      </c>
      <c r="L1977">
        <v>1198</v>
      </c>
      <c r="M1977" s="12">
        <v>91.499688861232116</v>
      </c>
      <c r="N1977" s="12">
        <v>8.5003111387678914</v>
      </c>
      <c r="O1977" s="9">
        <v>3.7378137315909561E-2</v>
      </c>
      <c r="P1977" s="9">
        <v>3.6506948765816219E-3</v>
      </c>
      <c r="Q1977" s="9">
        <v>6.1398050197054551E-3</v>
      </c>
      <c r="R1977" s="9">
        <v>4.978220286247666E-4</v>
      </c>
      <c r="S1977" s="9">
        <v>2.0770241305399985E-2</v>
      </c>
      <c r="T1977" s="9">
        <v>1.6566410841457511E-2</v>
      </c>
    </row>
    <row r="1978" spans="1:20" x14ac:dyDescent="0.25">
      <c r="A1978">
        <v>37173</v>
      </c>
      <c r="B1978" t="s">
        <v>3232</v>
      </c>
      <c r="D1978" t="s">
        <v>1049</v>
      </c>
      <c r="E1978">
        <v>14208</v>
      </c>
      <c r="F1978">
        <v>9081</v>
      </c>
      <c r="G1978">
        <v>67</v>
      </c>
      <c r="H1978">
        <v>4214</v>
      </c>
      <c r="I1978">
        <v>57</v>
      </c>
      <c r="J1978">
        <v>0</v>
      </c>
      <c r="K1978">
        <v>135</v>
      </c>
      <c r="L1978">
        <v>654</v>
      </c>
      <c r="M1978" s="12">
        <v>63.914695945945944</v>
      </c>
      <c r="N1978" s="12">
        <v>36.085304054054049</v>
      </c>
      <c r="O1978" s="9">
        <v>4.7156531531531536E-3</v>
      </c>
      <c r="P1978" s="9">
        <v>0.29659346846846846</v>
      </c>
      <c r="Q1978" s="9">
        <v>4.0118243243243241E-3</v>
      </c>
      <c r="R1978" s="9">
        <v>0</v>
      </c>
      <c r="S1978" s="9">
        <v>9.5016891891891893E-3</v>
      </c>
      <c r="T1978" s="9">
        <v>4.6030405405405407E-2</v>
      </c>
    </row>
    <row r="1979" spans="1:20" x14ac:dyDescent="0.25">
      <c r="A1979">
        <v>37175</v>
      </c>
      <c r="B1979" t="s">
        <v>3233</v>
      </c>
      <c r="D1979" t="s">
        <v>1049</v>
      </c>
      <c r="E1979">
        <v>33291</v>
      </c>
      <c r="F1979">
        <v>30144</v>
      </c>
      <c r="G1979">
        <v>1363</v>
      </c>
      <c r="H1979">
        <v>140</v>
      </c>
      <c r="I1979">
        <v>232</v>
      </c>
      <c r="J1979">
        <v>12</v>
      </c>
      <c r="K1979">
        <v>888</v>
      </c>
      <c r="L1979">
        <v>512</v>
      </c>
      <c r="M1979" s="12">
        <v>90.546994683247732</v>
      </c>
      <c r="N1979" s="12">
        <v>9.4530053167522752</v>
      </c>
      <c r="O1979" s="9">
        <v>4.0941996335345891E-2</v>
      </c>
      <c r="P1979" s="9">
        <v>4.2053407827941482E-3</v>
      </c>
      <c r="Q1979" s="9">
        <v>6.9688504400588751E-3</v>
      </c>
      <c r="R1979" s="9">
        <v>3.6045778138235558E-4</v>
      </c>
      <c r="S1979" s="9">
        <v>2.6673875822294312E-2</v>
      </c>
      <c r="T1979" s="9">
        <v>1.5379532005647172E-2</v>
      </c>
    </row>
    <row r="1980" spans="1:20" x14ac:dyDescent="0.25">
      <c r="A1980">
        <v>37177</v>
      </c>
      <c r="B1980" t="s">
        <v>3234</v>
      </c>
      <c r="D1980" t="s">
        <v>1049</v>
      </c>
      <c r="E1980">
        <v>4090</v>
      </c>
      <c r="F1980">
        <v>2253</v>
      </c>
      <c r="G1980">
        <v>1462</v>
      </c>
      <c r="H1980">
        <v>58</v>
      </c>
      <c r="I1980">
        <v>16</v>
      </c>
      <c r="J1980">
        <v>0</v>
      </c>
      <c r="K1980">
        <v>201</v>
      </c>
      <c r="L1980">
        <v>100</v>
      </c>
      <c r="M1980" s="12">
        <v>55.085574572127136</v>
      </c>
      <c r="N1980" s="12">
        <v>44.914425427872864</v>
      </c>
      <c r="O1980" s="9">
        <v>0.35745721271393643</v>
      </c>
      <c r="P1980" s="9">
        <v>1.4180929095354523E-2</v>
      </c>
      <c r="Q1980" s="9">
        <v>3.9119804400977991E-3</v>
      </c>
      <c r="R1980" s="9">
        <v>0</v>
      </c>
      <c r="S1980" s="9">
        <v>4.9144254278728608E-2</v>
      </c>
      <c r="T1980" s="9">
        <v>2.4449877750611249E-2</v>
      </c>
    </row>
    <row r="1981" spans="1:20" x14ac:dyDescent="0.25">
      <c r="A1981">
        <v>37179</v>
      </c>
      <c r="B1981" t="s">
        <v>3235</v>
      </c>
      <c r="D1981" t="s">
        <v>1049</v>
      </c>
      <c r="E1981">
        <v>222095</v>
      </c>
      <c r="F1981">
        <v>180951</v>
      </c>
      <c r="G1981">
        <v>25619</v>
      </c>
      <c r="H1981">
        <v>773</v>
      </c>
      <c r="I1981">
        <v>5392</v>
      </c>
      <c r="J1981">
        <v>105</v>
      </c>
      <c r="K1981">
        <v>4659</v>
      </c>
      <c r="L1981">
        <v>4596</v>
      </c>
      <c r="M1981" s="12">
        <v>81.47459420518247</v>
      </c>
      <c r="N1981" s="12">
        <v>18.525405794817534</v>
      </c>
      <c r="O1981" s="9">
        <v>0.11535153875593777</v>
      </c>
      <c r="P1981" s="9">
        <v>3.4804925820031969E-3</v>
      </c>
      <c r="Q1981" s="9">
        <v>2.4277899097233165E-2</v>
      </c>
      <c r="R1981" s="9">
        <v>4.7277066120353904E-4</v>
      </c>
      <c r="S1981" s="9">
        <v>2.0977509624259889E-2</v>
      </c>
      <c r="T1981" s="9">
        <v>2.0693847227537764E-2</v>
      </c>
    </row>
    <row r="1982" spans="1:20" x14ac:dyDescent="0.25">
      <c r="A1982">
        <v>37181</v>
      </c>
      <c r="B1982" t="s">
        <v>3236</v>
      </c>
      <c r="D1982" t="s">
        <v>1049</v>
      </c>
      <c r="E1982">
        <v>44420</v>
      </c>
      <c r="F1982">
        <v>19550</v>
      </c>
      <c r="G1982">
        <v>22210</v>
      </c>
      <c r="H1982">
        <v>777</v>
      </c>
      <c r="I1982">
        <v>238</v>
      </c>
      <c r="J1982">
        <v>16</v>
      </c>
      <c r="K1982">
        <v>868</v>
      </c>
      <c r="L1982">
        <v>761</v>
      </c>
      <c r="M1982" s="12">
        <v>44.011706438541196</v>
      </c>
      <c r="N1982" s="12">
        <v>55.988293561458804</v>
      </c>
      <c r="O1982" s="9">
        <v>0.5</v>
      </c>
      <c r="P1982" s="9">
        <v>1.74921206663665E-2</v>
      </c>
      <c r="Q1982" s="9">
        <v>5.3579468707789287E-3</v>
      </c>
      <c r="R1982" s="9">
        <v>3.6019810895992794E-4</v>
      </c>
      <c r="S1982" s="9">
        <v>1.9540747411076091E-2</v>
      </c>
      <c r="T1982" s="9">
        <v>1.7131922557406573E-2</v>
      </c>
    </row>
    <row r="1983" spans="1:20" x14ac:dyDescent="0.25">
      <c r="A1983">
        <v>37183</v>
      </c>
      <c r="B1983" t="s">
        <v>3237</v>
      </c>
      <c r="D1983" t="s">
        <v>1049</v>
      </c>
      <c r="E1983">
        <v>1023811</v>
      </c>
      <c r="F1983">
        <v>680511</v>
      </c>
      <c r="G1983">
        <v>208642</v>
      </c>
      <c r="H1983">
        <v>3586</v>
      </c>
      <c r="I1983">
        <v>66210</v>
      </c>
      <c r="J1983">
        <v>413</v>
      </c>
      <c r="K1983">
        <v>36588</v>
      </c>
      <c r="L1983">
        <v>27861</v>
      </c>
      <c r="M1983" s="12">
        <v>66.468420440882156</v>
      </c>
      <c r="N1983" s="12">
        <v>33.531579559117844</v>
      </c>
      <c r="O1983" s="9">
        <v>0.20378956662899694</v>
      </c>
      <c r="P1983" s="9">
        <v>3.5025996009029011E-3</v>
      </c>
      <c r="Q1983" s="9">
        <v>6.4670139312822381E-2</v>
      </c>
      <c r="R1983" s="9">
        <v>4.0339476719824266E-4</v>
      </c>
      <c r="S1983" s="9">
        <v>3.5737064751208962E-2</v>
      </c>
      <c r="T1983" s="9">
        <v>2.7213030530049004E-2</v>
      </c>
    </row>
    <row r="1984" spans="1:20" x14ac:dyDescent="0.25">
      <c r="A1984">
        <v>37185</v>
      </c>
      <c r="B1984" t="s">
        <v>3238</v>
      </c>
      <c r="D1984" t="s">
        <v>1049</v>
      </c>
      <c r="E1984">
        <v>20190</v>
      </c>
      <c r="F1984">
        <v>8100</v>
      </c>
      <c r="G1984">
        <v>10173</v>
      </c>
      <c r="H1984">
        <v>1026</v>
      </c>
      <c r="I1984">
        <v>100</v>
      </c>
      <c r="J1984">
        <v>9</v>
      </c>
      <c r="K1984">
        <v>296</v>
      </c>
      <c r="L1984">
        <v>486</v>
      </c>
      <c r="M1984" s="12">
        <v>40.118870728083209</v>
      </c>
      <c r="N1984" s="12">
        <v>59.881129271916791</v>
      </c>
      <c r="O1984" s="9">
        <v>0.5038632986627043</v>
      </c>
      <c r="P1984" s="9">
        <v>5.0817236255572065E-2</v>
      </c>
      <c r="Q1984" s="9">
        <v>4.9529470034670627E-3</v>
      </c>
      <c r="R1984" s="9">
        <v>4.4576523031203565E-4</v>
      </c>
      <c r="S1984" s="9">
        <v>1.4660723130262506E-2</v>
      </c>
      <c r="T1984" s="9">
        <v>2.4071322436849927E-2</v>
      </c>
    </row>
    <row r="1985" spans="1:20" x14ac:dyDescent="0.25">
      <c r="A1985">
        <v>37187</v>
      </c>
      <c r="B1985" t="s">
        <v>3239</v>
      </c>
      <c r="D1985" t="s">
        <v>1049</v>
      </c>
      <c r="E1985">
        <v>12331</v>
      </c>
      <c r="F1985">
        <v>5781</v>
      </c>
      <c r="G1985">
        <v>5949</v>
      </c>
      <c r="H1985">
        <v>7</v>
      </c>
      <c r="I1985">
        <v>20</v>
      </c>
      <c r="J1985">
        <v>0</v>
      </c>
      <c r="K1985">
        <v>140</v>
      </c>
      <c r="L1985">
        <v>434</v>
      </c>
      <c r="M1985" s="12">
        <v>46.881842510745273</v>
      </c>
      <c r="N1985" s="12">
        <v>53.118157489254727</v>
      </c>
      <c r="O1985" s="9">
        <v>0.48244262428026924</v>
      </c>
      <c r="P1985" s="9">
        <v>5.6767496553401992E-4</v>
      </c>
      <c r="Q1985" s="9">
        <v>1.6219284729543427E-3</v>
      </c>
      <c r="R1985" s="9">
        <v>0</v>
      </c>
      <c r="S1985" s="9">
        <v>1.1353499310680399E-2</v>
      </c>
      <c r="T1985" s="9">
        <v>3.5195847863109239E-2</v>
      </c>
    </row>
    <row r="1986" spans="1:20" x14ac:dyDescent="0.25">
      <c r="A1986">
        <v>37189</v>
      </c>
      <c r="B1986" t="s">
        <v>3240</v>
      </c>
      <c r="D1986" t="s">
        <v>1049</v>
      </c>
      <c r="E1986">
        <v>53421</v>
      </c>
      <c r="F1986">
        <v>50149</v>
      </c>
      <c r="G1986">
        <v>832</v>
      </c>
      <c r="H1986">
        <v>166</v>
      </c>
      <c r="I1986">
        <v>446</v>
      </c>
      <c r="J1986">
        <v>63</v>
      </c>
      <c r="K1986">
        <v>636</v>
      </c>
      <c r="L1986">
        <v>1129</v>
      </c>
      <c r="M1986" s="12">
        <v>93.875067857209714</v>
      </c>
      <c r="N1986" s="12">
        <v>6.1249321427902883</v>
      </c>
      <c r="O1986" s="9">
        <v>1.5574399580689242E-2</v>
      </c>
      <c r="P1986" s="9">
        <v>3.1073922240317476E-3</v>
      </c>
      <c r="Q1986" s="9">
        <v>8.3487766983021666E-3</v>
      </c>
      <c r="R1986" s="9">
        <v>1.179311506710844E-3</v>
      </c>
      <c r="S1986" s="9">
        <v>1.190543044869995E-2</v>
      </c>
      <c r="T1986" s="9">
        <v>2.1134010969468934E-2</v>
      </c>
    </row>
    <row r="1987" spans="1:20" x14ac:dyDescent="0.25">
      <c r="A1987">
        <v>37191</v>
      </c>
      <c r="B1987" t="s">
        <v>3241</v>
      </c>
      <c r="D1987" t="s">
        <v>1049</v>
      </c>
      <c r="E1987">
        <v>124496</v>
      </c>
      <c r="F1987">
        <v>75921</v>
      </c>
      <c r="G1987">
        <v>37887</v>
      </c>
      <c r="H1987">
        <v>318</v>
      </c>
      <c r="I1987">
        <v>1479</v>
      </c>
      <c r="J1987">
        <v>28</v>
      </c>
      <c r="K1987">
        <v>4433</v>
      </c>
      <c r="L1987">
        <v>4430</v>
      </c>
      <c r="M1987" s="12">
        <v>60.982682174527689</v>
      </c>
      <c r="N1987" s="12">
        <v>39.017317825472304</v>
      </c>
      <c r="O1987" s="9">
        <v>0.30432303045880993</v>
      </c>
      <c r="P1987" s="9">
        <v>2.5542989332990617E-3</v>
      </c>
      <c r="Q1987" s="9">
        <v>1.1879899755815448E-2</v>
      </c>
      <c r="R1987" s="9">
        <v>2.2490682431564065E-4</v>
      </c>
      <c r="S1987" s="9">
        <v>3.5607569721115541E-2</v>
      </c>
      <c r="T1987" s="9">
        <v>3.5583472561367437E-2</v>
      </c>
    </row>
    <row r="1988" spans="1:20" x14ac:dyDescent="0.25">
      <c r="A1988">
        <v>37193</v>
      </c>
      <c r="B1988" t="s">
        <v>3242</v>
      </c>
      <c r="D1988" t="s">
        <v>1049</v>
      </c>
      <c r="E1988">
        <v>68525</v>
      </c>
      <c r="F1988">
        <v>62439</v>
      </c>
      <c r="G1988">
        <v>2893</v>
      </c>
      <c r="H1988">
        <v>193</v>
      </c>
      <c r="I1988">
        <v>354</v>
      </c>
      <c r="J1988">
        <v>75</v>
      </c>
      <c r="K1988">
        <v>1498</v>
      </c>
      <c r="L1988">
        <v>1073</v>
      </c>
      <c r="M1988" s="12">
        <v>91.118569865012773</v>
      </c>
      <c r="N1988" s="12">
        <v>8.8814301349872302</v>
      </c>
      <c r="O1988" s="9">
        <v>4.2218168551623497E-2</v>
      </c>
      <c r="P1988" s="9">
        <v>2.816490331995622E-3</v>
      </c>
      <c r="Q1988" s="9">
        <v>5.1659978110178764E-3</v>
      </c>
      <c r="R1988" s="9">
        <v>1.0944910616563297E-3</v>
      </c>
      <c r="S1988" s="9">
        <v>2.1860634804815759E-2</v>
      </c>
      <c r="T1988" s="9">
        <v>1.5658518788763225E-2</v>
      </c>
    </row>
    <row r="1989" spans="1:20" x14ac:dyDescent="0.25">
      <c r="A1989">
        <v>37195</v>
      </c>
      <c r="B1989" t="s">
        <v>3243</v>
      </c>
      <c r="D1989" t="s">
        <v>1049</v>
      </c>
      <c r="E1989">
        <v>81379</v>
      </c>
      <c r="F1989">
        <v>41379</v>
      </c>
      <c r="G1989">
        <v>32307</v>
      </c>
      <c r="H1989">
        <v>490</v>
      </c>
      <c r="I1989">
        <v>634</v>
      </c>
      <c r="J1989">
        <v>1</v>
      </c>
      <c r="K1989">
        <v>5063</v>
      </c>
      <c r="L1989">
        <v>1505</v>
      </c>
      <c r="M1989" s="12">
        <v>50.847270180267635</v>
      </c>
      <c r="N1989" s="12">
        <v>49.152729819732365</v>
      </c>
      <c r="O1989" s="9">
        <v>0.39699431057152335</v>
      </c>
      <c r="P1989" s="9">
        <v>6.0212094029172148E-3</v>
      </c>
      <c r="Q1989" s="9">
        <v>7.7907076764275798E-3</v>
      </c>
      <c r="R1989" s="9">
        <v>1.2288182454933091E-5</v>
      </c>
      <c r="S1989" s="9">
        <v>6.221506776932624E-2</v>
      </c>
      <c r="T1989" s="9">
        <v>1.8493714594674301E-2</v>
      </c>
    </row>
    <row r="1990" spans="1:20" x14ac:dyDescent="0.25">
      <c r="A1990">
        <v>37197</v>
      </c>
      <c r="B1990" t="s">
        <v>3244</v>
      </c>
      <c r="D1990" t="s">
        <v>1049</v>
      </c>
      <c r="E1990">
        <v>37825</v>
      </c>
      <c r="F1990">
        <v>34352</v>
      </c>
      <c r="G1990">
        <v>1268</v>
      </c>
      <c r="H1990">
        <v>48</v>
      </c>
      <c r="I1990">
        <v>38</v>
      </c>
      <c r="J1990">
        <v>23</v>
      </c>
      <c r="K1990">
        <v>1475</v>
      </c>
      <c r="L1990">
        <v>621</v>
      </c>
      <c r="M1990" s="12">
        <v>90.818241903502965</v>
      </c>
      <c r="N1990" s="12">
        <v>9.1817580964970258</v>
      </c>
      <c r="O1990" s="9">
        <v>3.352280237937872E-2</v>
      </c>
      <c r="P1990" s="9">
        <v>1.2690019828155981E-3</v>
      </c>
      <c r="Q1990" s="9">
        <v>1.0046265697290153E-3</v>
      </c>
      <c r="R1990" s="9">
        <v>6.0806345009914073E-4</v>
      </c>
      <c r="S1990" s="9">
        <v>3.8995373430270985E-2</v>
      </c>
      <c r="T1990" s="9">
        <v>1.6417713152676802E-2</v>
      </c>
    </row>
    <row r="1991" spans="1:20" x14ac:dyDescent="0.25">
      <c r="A1991">
        <v>37199</v>
      </c>
      <c r="B1991" t="s">
        <v>3245</v>
      </c>
      <c r="D1991" t="s">
        <v>1049</v>
      </c>
      <c r="E1991">
        <v>17605</v>
      </c>
      <c r="F1991">
        <v>16906</v>
      </c>
      <c r="G1991">
        <v>149</v>
      </c>
      <c r="H1991">
        <v>80</v>
      </c>
      <c r="I1991">
        <v>43</v>
      </c>
      <c r="J1991">
        <v>20</v>
      </c>
      <c r="K1991">
        <v>232</v>
      </c>
      <c r="L1991">
        <v>175</v>
      </c>
      <c r="M1991" s="12">
        <v>96.029537063334274</v>
      </c>
      <c r="N1991" s="12">
        <v>3.9704629366657205</v>
      </c>
      <c r="O1991" s="9">
        <v>8.4635046861687019E-3</v>
      </c>
      <c r="P1991" s="9">
        <v>4.5441635898892359E-3</v>
      </c>
      <c r="Q1991" s="9">
        <v>2.4424879295654642E-3</v>
      </c>
      <c r="R1991" s="9">
        <v>1.136040897472309E-3</v>
      </c>
      <c r="S1991" s="9">
        <v>1.3178074410678784E-2</v>
      </c>
      <c r="T1991" s="9">
        <v>9.9403578528827041E-3</v>
      </c>
    </row>
    <row r="1992" spans="1:20" x14ac:dyDescent="0.25">
      <c r="A1992">
        <v>38001</v>
      </c>
      <c r="B1992" t="s">
        <v>3246</v>
      </c>
      <c r="D1992" t="s">
        <v>1049</v>
      </c>
      <c r="E1992">
        <v>2368</v>
      </c>
      <c r="F1992">
        <v>2214</v>
      </c>
      <c r="G1992">
        <v>39</v>
      </c>
      <c r="H1992">
        <v>26</v>
      </c>
      <c r="I1992">
        <v>62</v>
      </c>
      <c r="J1992">
        <v>0</v>
      </c>
      <c r="K1992">
        <v>12</v>
      </c>
      <c r="L1992">
        <v>15</v>
      </c>
      <c r="M1992" s="12">
        <v>93.496621621621628</v>
      </c>
      <c r="N1992" s="12">
        <v>6.503378378378379</v>
      </c>
      <c r="O1992" s="9">
        <v>1.6469594594594593E-2</v>
      </c>
      <c r="P1992" s="9">
        <v>1.097972972972973E-2</v>
      </c>
      <c r="Q1992" s="9">
        <v>2.6182432432432432E-2</v>
      </c>
      <c r="R1992" s="9">
        <v>0</v>
      </c>
      <c r="S1992" s="9">
        <v>5.0675675675675678E-3</v>
      </c>
      <c r="T1992" s="9">
        <v>6.3344594594594598E-3</v>
      </c>
    </row>
    <row r="1993" spans="1:20" x14ac:dyDescent="0.25">
      <c r="A1993">
        <v>38003</v>
      </c>
      <c r="B1993" t="s">
        <v>3247</v>
      </c>
      <c r="D1993" t="s">
        <v>1049</v>
      </c>
      <c r="E1993">
        <v>10971</v>
      </c>
      <c r="F1993">
        <v>10312</v>
      </c>
      <c r="G1993">
        <v>94</v>
      </c>
      <c r="H1993">
        <v>221</v>
      </c>
      <c r="I1993">
        <v>58</v>
      </c>
      <c r="J1993">
        <v>11</v>
      </c>
      <c r="K1993">
        <v>79</v>
      </c>
      <c r="L1993">
        <v>196</v>
      </c>
      <c r="M1993" s="12">
        <v>93.993254944854627</v>
      </c>
      <c r="N1993" s="12">
        <v>6.0067450551453838</v>
      </c>
      <c r="O1993" s="9">
        <v>8.5680430225138996E-3</v>
      </c>
      <c r="P1993" s="9">
        <v>2.0144016042293319E-2</v>
      </c>
      <c r="Q1993" s="9">
        <v>5.2866648436787891E-3</v>
      </c>
      <c r="R1993" s="9">
        <v>1.0026433324218393E-3</v>
      </c>
      <c r="S1993" s="9">
        <v>7.2008021146659374E-3</v>
      </c>
      <c r="T1993" s="9">
        <v>1.7865281195880049E-2</v>
      </c>
    </row>
    <row r="1994" spans="1:20" x14ac:dyDescent="0.25">
      <c r="A1994">
        <v>38005</v>
      </c>
      <c r="B1994" t="s">
        <v>3248</v>
      </c>
      <c r="D1994" t="s">
        <v>1049</v>
      </c>
      <c r="E1994">
        <v>6875</v>
      </c>
      <c r="F1994">
        <v>2854</v>
      </c>
      <c r="G1994">
        <v>0</v>
      </c>
      <c r="H1994">
        <v>3855</v>
      </c>
      <c r="I1994">
        <v>9</v>
      </c>
      <c r="J1994">
        <v>0</v>
      </c>
      <c r="K1994">
        <v>13</v>
      </c>
      <c r="L1994">
        <v>144</v>
      </c>
      <c r="M1994" s="12">
        <v>41.512727272727275</v>
      </c>
      <c r="N1994" s="12">
        <v>58.487272727272732</v>
      </c>
      <c r="O1994" s="9">
        <v>0</v>
      </c>
      <c r="P1994" s="9">
        <v>0.56072727272727274</v>
      </c>
      <c r="Q1994" s="9">
        <v>1.3090909090909091E-3</v>
      </c>
      <c r="R1994" s="9">
        <v>0</v>
      </c>
      <c r="S1994" s="9">
        <v>1.8909090909090909E-3</v>
      </c>
      <c r="T1994" s="9">
        <v>2.0945454545454545E-2</v>
      </c>
    </row>
    <row r="1995" spans="1:20" x14ac:dyDescent="0.25">
      <c r="A1995">
        <v>38007</v>
      </c>
      <c r="B1995" t="s">
        <v>3249</v>
      </c>
      <c r="D1995" t="s">
        <v>1049</v>
      </c>
      <c r="E1995">
        <v>983</v>
      </c>
      <c r="F1995">
        <v>928</v>
      </c>
      <c r="G1995">
        <v>9</v>
      </c>
      <c r="H1995">
        <v>6</v>
      </c>
      <c r="I1995">
        <v>0</v>
      </c>
      <c r="J1995">
        <v>0</v>
      </c>
      <c r="K1995">
        <v>13</v>
      </c>
      <c r="L1995">
        <v>27</v>
      </c>
      <c r="M1995" s="12">
        <v>94.404883011190236</v>
      </c>
      <c r="N1995" s="12">
        <v>5.5951169888097656</v>
      </c>
      <c r="O1995" s="9">
        <v>9.1556459816887082E-3</v>
      </c>
      <c r="P1995" s="9">
        <v>6.1037639877924718E-3</v>
      </c>
      <c r="Q1995" s="9">
        <v>0</v>
      </c>
      <c r="R1995" s="9">
        <v>0</v>
      </c>
      <c r="S1995" s="9">
        <v>1.3224821973550356E-2</v>
      </c>
      <c r="T1995" s="9">
        <v>2.7466937945066123E-2</v>
      </c>
    </row>
    <row r="1996" spans="1:20" x14ac:dyDescent="0.25">
      <c r="A1996">
        <v>38009</v>
      </c>
      <c r="B1996" t="s">
        <v>3250</v>
      </c>
      <c r="D1996" t="s">
        <v>1049</v>
      </c>
      <c r="E1996">
        <v>6651</v>
      </c>
      <c r="F1996">
        <v>6206</v>
      </c>
      <c r="G1996">
        <v>58</v>
      </c>
      <c r="H1996">
        <v>159</v>
      </c>
      <c r="I1996">
        <v>22</v>
      </c>
      <c r="J1996">
        <v>0</v>
      </c>
      <c r="K1996">
        <v>38</v>
      </c>
      <c r="L1996">
        <v>168</v>
      </c>
      <c r="M1996" s="12">
        <v>93.309276800481129</v>
      </c>
      <c r="N1996" s="12">
        <v>6.6907231995188692</v>
      </c>
      <c r="O1996" s="9">
        <v>8.7204931589234709E-3</v>
      </c>
      <c r="P1996" s="9">
        <v>2.390617952187641E-2</v>
      </c>
      <c r="Q1996" s="9">
        <v>3.3077732671778679E-3</v>
      </c>
      <c r="R1996" s="9">
        <v>0</v>
      </c>
      <c r="S1996" s="9">
        <v>5.7134265523981357E-3</v>
      </c>
      <c r="T1996" s="9">
        <v>2.5259359494812811E-2</v>
      </c>
    </row>
    <row r="1997" spans="1:20" x14ac:dyDescent="0.25">
      <c r="A1997">
        <v>38011</v>
      </c>
      <c r="B1997" t="s">
        <v>3251</v>
      </c>
      <c r="D1997" t="s">
        <v>1049</v>
      </c>
      <c r="E1997">
        <v>3226</v>
      </c>
      <c r="F1997">
        <v>3079</v>
      </c>
      <c r="G1997">
        <v>4</v>
      </c>
      <c r="H1997">
        <v>40</v>
      </c>
      <c r="I1997">
        <v>0</v>
      </c>
      <c r="J1997">
        <v>0</v>
      </c>
      <c r="K1997">
        <v>73</v>
      </c>
      <c r="L1997">
        <v>30</v>
      </c>
      <c r="M1997" s="12">
        <v>95.443273403595782</v>
      </c>
      <c r="N1997" s="12">
        <v>4.5567265964042152</v>
      </c>
      <c r="O1997" s="9">
        <v>1.2399256044637321E-3</v>
      </c>
      <c r="P1997" s="9">
        <v>1.2399256044637322E-2</v>
      </c>
      <c r="Q1997" s="9">
        <v>0</v>
      </c>
      <c r="R1997" s="9">
        <v>0</v>
      </c>
      <c r="S1997" s="9">
        <v>2.2628642281463111E-2</v>
      </c>
      <c r="T1997" s="9">
        <v>9.299442033477991E-3</v>
      </c>
    </row>
    <row r="1998" spans="1:20" x14ac:dyDescent="0.25">
      <c r="A1998">
        <v>38013</v>
      </c>
      <c r="B1998" t="s">
        <v>3252</v>
      </c>
      <c r="D1998" t="s">
        <v>1049</v>
      </c>
      <c r="E1998">
        <v>2253</v>
      </c>
      <c r="F1998">
        <v>2127</v>
      </c>
      <c r="G1998">
        <v>10</v>
      </c>
      <c r="H1998">
        <v>62</v>
      </c>
      <c r="I1998">
        <v>1</v>
      </c>
      <c r="J1998">
        <v>0</v>
      </c>
      <c r="K1998">
        <v>13</v>
      </c>
      <c r="L1998">
        <v>40</v>
      </c>
      <c r="M1998" s="12">
        <v>94.407456724367506</v>
      </c>
      <c r="N1998" s="12">
        <v>5.5925432756324902</v>
      </c>
      <c r="O1998" s="9">
        <v>4.4385264092321351E-3</v>
      </c>
      <c r="P1998" s="9">
        <v>2.7518863737239236E-2</v>
      </c>
      <c r="Q1998" s="9">
        <v>4.4385264092321349E-4</v>
      </c>
      <c r="R1998" s="9">
        <v>0</v>
      </c>
      <c r="S1998" s="9">
        <v>5.770084332001775E-3</v>
      </c>
      <c r="T1998" s="9">
        <v>1.775410563692854E-2</v>
      </c>
    </row>
    <row r="1999" spans="1:20" x14ac:dyDescent="0.25">
      <c r="A1999">
        <v>38015</v>
      </c>
      <c r="B1999" t="s">
        <v>3253</v>
      </c>
      <c r="D1999" t="s">
        <v>1049</v>
      </c>
      <c r="E1999">
        <v>92372</v>
      </c>
      <c r="F1999">
        <v>84622</v>
      </c>
      <c r="G1999">
        <v>1637</v>
      </c>
      <c r="H1999">
        <v>3474</v>
      </c>
      <c r="I1999">
        <v>691</v>
      </c>
      <c r="J1999">
        <v>40</v>
      </c>
      <c r="K1999">
        <v>247</v>
      </c>
      <c r="L1999">
        <v>1661</v>
      </c>
      <c r="M1999" s="12">
        <v>91.61001169185468</v>
      </c>
      <c r="N1999" s="12">
        <v>8.389988308145325</v>
      </c>
      <c r="O1999" s="9">
        <v>1.7721820465075998E-2</v>
      </c>
      <c r="P1999" s="9">
        <v>3.7608799203221757E-2</v>
      </c>
      <c r="Q1999" s="9">
        <v>7.4806218334560253E-3</v>
      </c>
      <c r="R1999" s="9">
        <v>4.330316546139523E-4</v>
      </c>
      <c r="S1999" s="9">
        <v>2.6739704672411554E-3</v>
      </c>
      <c r="T1999" s="9">
        <v>1.7981639457844367E-2</v>
      </c>
    </row>
    <row r="2000" spans="1:20" x14ac:dyDescent="0.25">
      <c r="A2000">
        <v>38017</v>
      </c>
      <c r="B2000" t="s">
        <v>3254</v>
      </c>
      <c r="D2000" t="s">
        <v>1049</v>
      </c>
      <c r="E2000">
        <v>170620</v>
      </c>
      <c r="F2000">
        <v>151029</v>
      </c>
      <c r="G2000">
        <v>7382</v>
      </c>
      <c r="H2000">
        <v>1700</v>
      </c>
      <c r="I2000">
        <v>5010</v>
      </c>
      <c r="J2000">
        <v>57</v>
      </c>
      <c r="K2000">
        <v>1038</v>
      </c>
      <c r="L2000">
        <v>4404</v>
      </c>
      <c r="M2000" s="12">
        <v>88.51775876216152</v>
      </c>
      <c r="N2000" s="12">
        <v>11.482241237838471</v>
      </c>
      <c r="O2000" s="9">
        <v>4.3265736724885713E-2</v>
      </c>
      <c r="P2000" s="9">
        <v>9.9636619388113936E-3</v>
      </c>
      <c r="Q2000" s="9">
        <v>2.9363497831438285E-2</v>
      </c>
      <c r="R2000" s="9">
        <v>3.3407572383073496E-4</v>
      </c>
      <c r="S2000" s="9">
        <v>6.0836947602860153E-3</v>
      </c>
      <c r="T2000" s="9">
        <v>2.5811745399132575E-2</v>
      </c>
    </row>
    <row r="2001" spans="1:20" x14ac:dyDescent="0.25">
      <c r="A2001">
        <v>38019</v>
      </c>
      <c r="B2001" t="s">
        <v>3255</v>
      </c>
      <c r="D2001" t="s">
        <v>1049</v>
      </c>
      <c r="E2001">
        <v>3817</v>
      </c>
      <c r="F2001">
        <v>3653</v>
      </c>
      <c r="G2001">
        <v>13</v>
      </c>
      <c r="H2001">
        <v>43</v>
      </c>
      <c r="I2001">
        <v>0</v>
      </c>
      <c r="J2001">
        <v>0</v>
      </c>
      <c r="K2001">
        <v>40</v>
      </c>
      <c r="L2001">
        <v>68</v>
      </c>
      <c r="M2001" s="12">
        <v>95.703432014671208</v>
      </c>
      <c r="N2001" s="12">
        <v>4.2965679853287924</v>
      </c>
      <c r="O2001" s="9">
        <v>3.4058160859313596E-3</v>
      </c>
      <c r="P2001" s="9">
        <v>1.1265391668849881E-2</v>
      </c>
      <c r="Q2001" s="9">
        <v>0</v>
      </c>
      <c r="R2001" s="9">
        <v>0</v>
      </c>
      <c r="S2001" s="9">
        <v>1.0479434110558029E-2</v>
      </c>
      <c r="T2001" s="9">
        <v>1.7815037987948652E-2</v>
      </c>
    </row>
    <row r="2002" spans="1:20" x14ac:dyDescent="0.25">
      <c r="A2002">
        <v>38021</v>
      </c>
      <c r="B2002" t="s">
        <v>3256</v>
      </c>
      <c r="D2002" t="s">
        <v>1049</v>
      </c>
      <c r="E2002">
        <v>5041</v>
      </c>
      <c r="F2002">
        <v>4861</v>
      </c>
      <c r="G2002">
        <v>69</v>
      </c>
      <c r="H2002">
        <v>54</v>
      </c>
      <c r="I2002">
        <v>22</v>
      </c>
      <c r="J2002">
        <v>0</v>
      </c>
      <c r="K2002">
        <v>2</v>
      </c>
      <c r="L2002">
        <v>33</v>
      </c>
      <c r="M2002" s="12">
        <v>96.429279904780799</v>
      </c>
      <c r="N2002" s="12">
        <v>3.5707200952192029</v>
      </c>
      <c r="O2002" s="9">
        <v>1.3687760365006943E-2</v>
      </c>
      <c r="P2002" s="9">
        <v>1.0712160285657607E-2</v>
      </c>
      <c r="Q2002" s="9">
        <v>4.364213449712359E-3</v>
      </c>
      <c r="R2002" s="9">
        <v>0</v>
      </c>
      <c r="S2002" s="9">
        <v>3.9674667724657806E-4</v>
      </c>
      <c r="T2002" s="9">
        <v>6.546320174568538E-3</v>
      </c>
    </row>
    <row r="2003" spans="1:20" x14ac:dyDescent="0.25">
      <c r="A2003">
        <v>38023</v>
      </c>
      <c r="B2003" t="s">
        <v>3257</v>
      </c>
      <c r="D2003" t="s">
        <v>1049</v>
      </c>
      <c r="E2003">
        <v>2378</v>
      </c>
      <c r="F2003">
        <v>2229</v>
      </c>
      <c r="G2003">
        <v>23</v>
      </c>
      <c r="H2003">
        <v>27</v>
      </c>
      <c r="I2003">
        <v>36</v>
      </c>
      <c r="J2003">
        <v>0</v>
      </c>
      <c r="K2003">
        <v>0</v>
      </c>
      <c r="L2003">
        <v>63</v>
      </c>
      <c r="M2003" s="12">
        <v>93.734230445752729</v>
      </c>
      <c r="N2003" s="12">
        <v>6.2657695542472664</v>
      </c>
      <c r="O2003" s="9">
        <v>9.6719932716568553E-3</v>
      </c>
      <c r="P2003" s="9">
        <v>1.1354079058031959E-2</v>
      </c>
      <c r="Q2003" s="9">
        <v>1.5138772077375946E-2</v>
      </c>
      <c r="R2003" s="9">
        <v>0</v>
      </c>
      <c r="S2003" s="9">
        <v>0</v>
      </c>
      <c r="T2003" s="9">
        <v>2.6492851135407905E-2</v>
      </c>
    </row>
    <row r="2004" spans="1:20" x14ac:dyDescent="0.25">
      <c r="A2004">
        <v>38025</v>
      </c>
      <c r="B2004" t="s">
        <v>3258</v>
      </c>
      <c r="D2004" t="s">
        <v>1049</v>
      </c>
      <c r="E2004">
        <v>4349</v>
      </c>
      <c r="F2004">
        <v>3667</v>
      </c>
      <c r="G2004">
        <v>43</v>
      </c>
      <c r="H2004">
        <v>439</v>
      </c>
      <c r="I2004">
        <v>63</v>
      </c>
      <c r="J2004">
        <v>10</v>
      </c>
      <c r="K2004">
        <v>50</v>
      </c>
      <c r="L2004">
        <v>77</v>
      </c>
      <c r="M2004" s="12">
        <v>84.318234076799257</v>
      </c>
      <c r="N2004" s="12">
        <v>15.681765923200736</v>
      </c>
      <c r="O2004" s="9">
        <v>9.8873304207863881E-3</v>
      </c>
      <c r="P2004" s="9">
        <v>0.10094274545872614</v>
      </c>
      <c r="Q2004" s="9">
        <v>1.448608875603587E-2</v>
      </c>
      <c r="R2004" s="9">
        <v>2.2993791676247412E-3</v>
      </c>
      <c r="S2004" s="9">
        <v>1.1496895838123706E-2</v>
      </c>
      <c r="T2004" s="9">
        <v>1.7705219590710509E-2</v>
      </c>
    </row>
    <row r="2005" spans="1:20" x14ac:dyDescent="0.25">
      <c r="A2005">
        <v>38027</v>
      </c>
      <c r="B2005" t="s">
        <v>3259</v>
      </c>
      <c r="D2005" t="s">
        <v>1049</v>
      </c>
      <c r="E2005">
        <v>2321</v>
      </c>
      <c r="F2005">
        <v>2113</v>
      </c>
      <c r="G2005">
        <v>0</v>
      </c>
      <c r="H2005">
        <v>131</v>
      </c>
      <c r="I2005">
        <v>0</v>
      </c>
      <c r="J2005">
        <v>3</v>
      </c>
      <c r="K2005">
        <v>0</v>
      </c>
      <c r="L2005">
        <v>74</v>
      </c>
      <c r="M2005" s="12">
        <v>91.038345540715198</v>
      </c>
      <c r="N2005" s="12">
        <v>8.9616544592847909</v>
      </c>
      <c r="O2005" s="9">
        <v>0</v>
      </c>
      <c r="P2005" s="9">
        <v>5.6441189142610947E-2</v>
      </c>
      <c r="Q2005" s="9">
        <v>0</v>
      </c>
      <c r="R2005" s="9">
        <v>1.2925463162429987E-3</v>
      </c>
      <c r="S2005" s="9">
        <v>0</v>
      </c>
      <c r="T2005" s="9">
        <v>3.1882809133993967E-2</v>
      </c>
    </row>
    <row r="2006" spans="1:20" x14ac:dyDescent="0.25">
      <c r="A2006">
        <v>38029</v>
      </c>
      <c r="B2006" t="s">
        <v>3260</v>
      </c>
      <c r="D2006" t="s">
        <v>1049</v>
      </c>
      <c r="E2006">
        <v>3389</v>
      </c>
      <c r="F2006">
        <v>3287</v>
      </c>
      <c r="G2006">
        <v>0</v>
      </c>
      <c r="H2006">
        <v>3</v>
      </c>
      <c r="I2006">
        <v>29</v>
      </c>
      <c r="J2006">
        <v>0</v>
      </c>
      <c r="K2006">
        <v>0</v>
      </c>
      <c r="L2006">
        <v>70</v>
      </c>
      <c r="M2006" s="12">
        <v>96.990262614340523</v>
      </c>
      <c r="N2006" s="12">
        <v>3.0097373856594865</v>
      </c>
      <c r="O2006" s="9">
        <v>0</v>
      </c>
      <c r="P2006" s="9">
        <v>8.8521687813514314E-4</v>
      </c>
      <c r="Q2006" s="9">
        <v>8.5570964886397174E-3</v>
      </c>
      <c r="R2006" s="9">
        <v>0</v>
      </c>
      <c r="S2006" s="9">
        <v>0</v>
      </c>
      <c r="T2006" s="9">
        <v>2.0655060489820007E-2</v>
      </c>
    </row>
    <row r="2007" spans="1:20" x14ac:dyDescent="0.25">
      <c r="A2007">
        <v>38031</v>
      </c>
      <c r="B2007" t="s">
        <v>3261</v>
      </c>
      <c r="D2007" t="s">
        <v>1049</v>
      </c>
      <c r="E2007">
        <v>3318</v>
      </c>
      <c r="F2007">
        <v>3221</v>
      </c>
      <c r="G2007">
        <v>5</v>
      </c>
      <c r="H2007">
        <v>31</v>
      </c>
      <c r="I2007">
        <v>8</v>
      </c>
      <c r="J2007">
        <v>0</v>
      </c>
      <c r="K2007">
        <v>3</v>
      </c>
      <c r="L2007">
        <v>50</v>
      </c>
      <c r="M2007" s="12">
        <v>97.076552139843272</v>
      </c>
      <c r="N2007" s="12">
        <v>2.9234478601567209</v>
      </c>
      <c r="O2007" s="9">
        <v>1.5069318866787222E-3</v>
      </c>
      <c r="P2007" s="9">
        <v>9.3429776974080763E-3</v>
      </c>
      <c r="Q2007" s="9">
        <v>2.4110910186859553E-3</v>
      </c>
      <c r="R2007" s="9">
        <v>0</v>
      </c>
      <c r="S2007" s="9">
        <v>9.0415913200723324E-4</v>
      </c>
      <c r="T2007" s="9">
        <v>1.5069318866787222E-2</v>
      </c>
    </row>
    <row r="2008" spans="1:20" x14ac:dyDescent="0.25">
      <c r="A2008">
        <v>38033</v>
      </c>
      <c r="B2008" t="s">
        <v>3262</v>
      </c>
      <c r="D2008" t="s">
        <v>1049</v>
      </c>
      <c r="E2008">
        <v>1892</v>
      </c>
      <c r="F2008">
        <v>1807</v>
      </c>
      <c r="G2008">
        <v>0</v>
      </c>
      <c r="H2008">
        <v>15</v>
      </c>
      <c r="I2008">
        <v>0</v>
      </c>
      <c r="J2008">
        <v>0</v>
      </c>
      <c r="K2008">
        <v>0</v>
      </c>
      <c r="L2008">
        <v>70</v>
      </c>
      <c r="M2008" s="12">
        <v>95.507399577167021</v>
      </c>
      <c r="N2008" s="12">
        <v>4.4926004228329814</v>
      </c>
      <c r="O2008" s="9">
        <v>0</v>
      </c>
      <c r="P2008" s="9">
        <v>7.9281183932346719E-3</v>
      </c>
      <c r="Q2008" s="9">
        <v>0</v>
      </c>
      <c r="R2008" s="9">
        <v>0</v>
      </c>
      <c r="S2008" s="9">
        <v>0</v>
      </c>
      <c r="T2008" s="9">
        <v>3.699788583509514E-2</v>
      </c>
    </row>
    <row r="2009" spans="1:20" x14ac:dyDescent="0.25">
      <c r="A2009">
        <v>38035</v>
      </c>
      <c r="B2009" t="s">
        <v>3263</v>
      </c>
      <c r="D2009" t="s">
        <v>1049</v>
      </c>
      <c r="E2009">
        <v>70130</v>
      </c>
      <c r="F2009">
        <v>61575</v>
      </c>
      <c r="G2009">
        <v>2404</v>
      </c>
      <c r="H2009">
        <v>1751</v>
      </c>
      <c r="I2009">
        <v>1791</v>
      </c>
      <c r="J2009">
        <v>85</v>
      </c>
      <c r="K2009">
        <v>703</v>
      </c>
      <c r="L2009">
        <v>1821</v>
      </c>
      <c r="M2009" s="12">
        <v>87.801226294025383</v>
      </c>
      <c r="N2009" s="12">
        <v>12.198773705974618</v>
      </c>
      <c r="O2009" s="9">
        <v>3.4279195779267073E-2</v>
      </c>
      <c r="P2009" s="9">
        <v>2.4967916726080137E-2</v>
      </c>
      <c r="Q2009" s="9">
        <v>2.5538286040211036E-2</v>
      </c>
      <c r="R2009" s="9">
        <v>1.2120347925281621E-3</v>
      </c>
      <c r="S2009" s="9">
        <v>1.0024240695850563E-2</v>
      </c>
      <c r="T2009" s="9">
        <v>2.596606302580921E-2</v>
      </c>
    </row>
    <row r="2010" spans="1:20" x14ac:dyDescent="0.25">
      <c r="A2010">
        <v>38037</v>
      </c>
      <c r="B2010" t="s">
        <v>3264</v>
      </c>
      <c r="D2010" t="s">
        <v>1049</v>
      </c>
      <c r="E2010">
        <v>2387</v>
      </c>
      <c r="F2010">
        <v>2323</v>
      </c>
      <c r="G2010">
        <v>2</v>
      </c>
      <c r="H2010">
        <v>34</v>
      </c>
      <c r="I2010">
        <v>2</v>
      </c>
      <c r="J2010">
        <v>0</v>
      </c>
      <c r="K2010">
        <v>6</v>
      </c>
      <c r="L2010">
        <v>20</v>
      </c>
      <c r="M2010" s="12">
        <v>97.318810222036035</v>
      </c>
      <c r="N2010" s="12">
        <v>2.6811897779639713</v>
      </c>
      <c r="O2010" s="9">
        <v>8.378718056137411E-4</v>
      </c>
      <c r="P2010" s="9">
        <v>1.4243820695433599E-2</v>
      </c>
      <c r="Q2010" s="9">
        <v>8.378718056137411E-4</v>
      </c>
      <c r="R2010" s="9">
        <v>0</v>
      </c>
      <c r="S2010" s="9">
        <v>2.5136154168412233E-3</v>
      </c>
      <c r="T2010" s="9">
        <v>8.378718056137411E-3</v>
      </c>
    </row>
    <row r="2011" spans="1:20" x14ac:dyDescent="0.25">
      <c r="A2011">
        <v>38039</v>
      </c>
      <c r="B2011" t="s">
        <v>3265</v>
      </c>
      <c r="D2011" t="s">
        <v>1049</v>
      </c>
      <c r="E2011">
        <v>2276</v>
      </c>
      <c r="F2011">
        <v>2189</v>
      </c>
      <c r="G2011">
        <v>31</v>
      </c>
      <c r="H2011">
        <v>21</v>
      </c>
      <c r="I2011">
        <v>0</v>
      </c>
      <c r="J2011">
        <v>0</v>
      </c>
      <c r="K2011">
        <v>7</v>
      </c>
      <c r="L2011">
        <v>28</v>
      </c>
      <c r="M2011" s="12">
        <v>96.177504393673104</v>
      </c>
      <c r="N2011" s="12">
        <v>3.8224956063268896</v>
      </c>
      <c r="O2011" s="9">
        <v>1.3620386643233744E-2</v>
      </c>
      <c r="P2011" s="9">
        <v>9.2267135325131804E-3</v>
      </c>
      <c r="Q2011" s="9">
        <v>0</v>
      </c>
      <c r="R2011" s="9">
        <v>0</v>
      </c>
      <c r="S2011" s="9">
        <v>3.0755711775043936E-3</v>
      </c>
      <c r="T2011" s="9">
        <v>1.2302284710017574E-2</v>
      </c>
    </row>
    <row r="2012" spans="1:20" x14ac:dyDescent="0.25">
      <c r="A2012">
        <v>38041</v>
      </c>
      <c r="B2012" t="s">
        <v>3266</v>
      </c>
      <c r="D2012" t="s">
        <v>1049</v>
      </c>
      <c r="E2012">
        <v>2601</v>
      </c>
      <c r="F2012">
        <v>2407</v>
      </c>
      <c r="G2012">
        <v>19</v>
      </c>
      <c r="H2012">
        <v>68</v>
      </c>
      <c r="I2012">
        <v>0</v>
      </c>
      <c r="J2012">
        <v>5</v>
      </c>
      <c r="K2012">
        <v>53</v>
      </c>
      <c r="L2012">
        <v>49</v>
      </c>
      <c r="M2012" s="12">
        <v>92.541330257593231</v>
      </c>
      <c r="N2012" s="12">
        <v>7.4586697424067667</v>
      </c>
      <c r="O2012" s="9">
        <v>7.3048827374086892E-3</v>
      </c>
      <c r="P2012" s="9">
        <v>2.6143790849673203E-2</v>
      </c>
      <c r="Q2012" s="9">
        <v>0</v>
      </c>
      <c r="R2012" s="9">
        <v>1.9223375624759708E-3</v>
      </c>
      <c r="S2012" s="9">
        <v>2.0376778162245292E-2</v>
      </c>
      <c r="T2012" s="9">
        <v>1.8838908112264515E-2</v>
      </c>
    </row>
    <row r="2013" spans="1:20" x14ac:dyDescent="0.25">
      <c r="A2013">
        <v>38043</v>
      </c>
      <c r="B2013" t="s">
        <v>3267</v>
      </c>
      <c r="D2013" t="s">
        <v>1049</v>
      </c>
      <c r="E2013">
        <v>2457</v>
      </c>
      <c r="F2013">
        <v>2379</v>
      </c>
      <c r="G2013">
        <v>12</v>
      </c>
      <c r="H2013">
        <v>4</v>
      </c>
      <c r="I2013">
        <v>4</v>
      </c>
      <c r="J2013">
        <v>0</v>
      </c>
      <c r="K2013">
        <v>47</v>
      </c>
      <c r="L2013">
        <v>11</v>
      </c>
      <c r="M2013" s="12">
        <v>96.825396825396822</v>
      </c>
      <c r="N2013" s="12">
        <v>3.1746031746031744</v>
      </c>
      <c r="O2013" s="9">
        <v>4.884004884004884E-3</v>
      </c>
      <c r="P2013" s="9">
        <v>1.6280016280016279E-3</v>
      </c>
      <c r="Q2013" s="9">
        <v>1.6280016280016279E-3</v>
      </c>
      <c r="R2013" s="9">
        <v>0</v>
      </c>
      <c r="S2013" s="9">
        <v>1.9129019129019129E-2</v>
      </c>
      <c r="T2013" s="9">
        <v>4.4770044770044773E-3</v>
      </c>
    </row>
    <row r="2014" spans="1:20" x14ac:dyDescent="0.25">
      <c r="A2014">
        <v>38045</v>
      </c>
      <c r="B2014" t="s">
        <v>3268</v>
      </c>
      <c r="D2014" t="s">
        <v>1049</v>
      </c>
      <c r="E2014">
        <v>4106</v>
      </c>
      <c r="F2014">
        <v>4023</v>
      </c>
      <c r="G2014">
        <v>4</v>
      </c>
      <c r="H2014">
        <v>30</v>
      </c>
      <c r="I2014">
        <v>0</v>
      </c>
      <c r="J2014">
        <v>0</v>
      </c>
      <c r="K2014">
        <v>7</v>
      </c>
      <c r="L2014">
        <v>42</v>
      </c>
      <c r="M2014" s="12">
        <v>97.97856794934242</v>
      </c>
      <c r="N2014" s="12">
        <v>2.0214320506575745</v>
      </c>
      <c r="O2014" s="9">
        <v>9.7418412079883102E-4</v>
      </c>
      <c r="P2014" s="9">
        <v>7.306380905991232E-3</v>
      </c>
      <c r="Q2014" s="9">
        <v>0</v>
      </c>
      <c r="R2014" s="9">
        <v>0</v>
      </c>
      <c r="S2014" s="9">
        <v>1.7048222113979542E-3</v>
      </c>
      <c r="T2014" s="9">
        <v>1.0228933268387726E-2</v>
      </c>
    </row>
    <row r="2015" spans="1:20" x14ac:dyDescent="0.25">
      <c r="A2015">
        <v>38047</v>
      </c>
      <c r="B2015" t="s">
        <v>3269</v>
      </c>
      <c r="D2015" t="s">
        <v>1049</v>
      </c>
      <c r="E2015">
        <v>1932</v>
      </c>
      <c r="F2015">
        <v>1892</v>
      </c>
      <c r="G2015">
        <v>1</v>
      </c>
      <c r="H2015">
        <v>5</v>
      </c>
      <c r="I2015">
        <v>5</v>
      </c>
      <c r="J2015">
        <v>0</v>
      </c>
      <c r="K2015">
        <v>3</v>
      </c>
      <c r="L2015">
        <v>26</v>
      </c>
      <c r="M2015" s="12">
        <v>97.929606625258799</v>
      </c>
      <c r="N2015" s="12">
        <v>2.0703933747412009</v>
      </c>
      <c r="O2015" s="9">
        <v>5.1759834368530024E-4</v>
      </c>
      <c r="P2015" s="9">
        <v>2.587991718426501E-3</v>
      </c>
      <c r="Q2015" s="9">
        <v>2.587991718426501E-3</v>
      </c>
      <c r="R2015" s="9">
        <v>0</v>
      </c>
      <c r="S2015" s="9">
        <v>1.5527950310559005E-3</v>
      </c>
      <c r="T2015" s="9">
        <v>1.3457556935817806E-2</v>
      </c>
    </row>
    <row r="2016" spans="1:20" x14ac:dyDescent="0.25">
      <c r="A2016">
        <v>38049</v>
      </c>
      <c r="B2016" t="s">
        <v>3270</v>
      </c>
      <c r="D2016" t="s">
        <v>1049</v>
      </c>
      <c r="E2016">
        <v>5951</v>
      </c>
      <c r="F2016">
        <v>5773</v>
      </c>
      <c r="G2016">
        <v>10</v>
      </c>
      <c r="H2016">
        <v>95</v>
      </c>
      <c r="I2016">
        <v>7</v>
      </c>
      <c r="J2016">
        <v>0</v>
      </c>
      <c r="K2016">
        <v>11</v>
      </c>
      <c r="L2016">
        <v>55</v>
      </c>
      <c r="M2016" s="12">
        <v>97.008906066207359</v>
      </c>
      <c r="N2016" s="12">
        <v>2.9910939337926399</v>
      </c>
      <c r="O2016" s="9">
        <v>1.6803898504453034E-3</v>
      </c>
      <c r="P2016" s="9">
        <v>1.5963703579230382E-2</v>
      </c>
      <c r="Q2016" s="9">
        <v>1.1762728953117123E-3</v>
      </c>
      <c r="R2016" s="9">
        <v>0</v>
      </c>
      <c r="S2016" s="9">
        <v>1.8484288354898336E-3</v>
      </c>
      <c r="T2016" s="9">
        <v>9.242144177449169E-3</v>
      </c>
    </row>
    <row r="2017" spans="1:20" x14ac:dyDescent="0.25">
      <c r="A2017">
        <v>38051</v>
      </c>
      <c r="B2017" t="s">
        <v>3271</v>
      </c>
      <c r="D2017" t="s">
        <v>1049</v>
      </c>
      <c r="E2017">
        <v>2680</v>
      </c>
      <c r="F2017">
        <v>2608</v>
      </c>
      <c r="G2017">
        <v>0</v>
      </c>
      <c r="H2017">
        <v>8</v>
      </c>
      <c r="I2017">
        <v>27</v>
      </c>
      <c r="J2017">
        <v>0</v>
      </c>
      <c r="K2017">
        <v>0</v>
      </c>
      <c r="L2017">
        <v>37</v>
      </c>
      <c r="M2017" s="12">
        <v>97.31343283582089</v>
      </c>
      <c r="N2017" s="12">
        <v>2.6865671641791042</v>
      </c>
      <c r="O2017" s="9">
        <v>0</v>
      </c>
      <c r="P2017" s="9">
        <v>2.9850746268656717E-3</v>
      </c>
      <c r="Q2017" s="9">
        <v>1.0074626865671642E-2</v>
      </c>
      <c r="R2017" s="9">
        <v>0</v>
      </c>
      <c r="S2017" s="9">
        <v>0</v>
      </c>
      <c r="T2017" s="9">
        <v>1.3805970149253732E-2</v>
      </c>
    </row>
    <row r="2018" spans="1:20" x14ac:dyDescent="0.25">
      <c r="A2018">
        <v>38053</v>
      </c>
      <c r="B2018" t="s">
        <v>3272</v>
      </c>
      <c r="D2018" t="s">
        <v>1049</v>
      </c>
      <c r="E2018">
        <v>11679</v>
      </c>
      <c r="F2018">
        <v>9670</v>
      </c>
      <c r="G2018">
        <v>65</v>
      </c>
      <c r="H2018">
        <v>1555</v>
      </c>
      <c r="I2018">
        <v>68</v>
      </c>
      <c r="J2018">
        <v>0</v>
      </c>
      <c r="K2018">
        <v>75</v>
      </c>
      <c r="L2018">
        <v>246</v>
      </c>
      <c r="M2018" s="12">
        <v>82.798184776093848</v>
      </c>
      <c r="N2018" s="12">
        <v>17.201815223906156</v>
      </c>
      <c r="O2018" s="9">
        <v>5.5655449952906923E-3</v>
      </c>
      <c r="P2018" s="9">
        <v>0.13314496104118503</v>
      </c>
      <c r="Q2018" s="9">
        <v>5.822416302765648E-3</v>
      </c>
      <c r="R2018" s="9">
        <v>0</v>
      </c>
      <c r="S2018" s="9">
        <v>6.4217826868738764E-3</v>
      </c>
      <c r="T2018" s="9">
        <v>2.1063447212946312E-2</v>
      </c>
    </row>
    <row r="2019" spans="1:20" x14ac:dyDescent="0.25">
      <c r="A2019">
        <v>38055</v>
      </c>
      <c r="B2019" t="s">
        <v>3273</v>
      </c>
      <c r="D2019" t="s">
        <v>1049</v>
      </c>
      <c r="E2019">
        <v>9607</v>
      </c>
      <c r="F2019">
        <v>8744</v>
      </c>
      <c r="G2019">
        <v>68</v>
      </c>
      <c r="H2019">
        <v>635</v>
      </c>
      <c r="I2019">
        <v>0</v>
      </c>
      <c r="J2019">
        <v>0</v>
      </c>
      <c r="K2019">
        <v>56</v>
      </c>
      <c r="L2019">
        <v>104</v>
      </c>
      <c r="M2019" s="12">
        <v>91.016966795045278</v>
      </c>
      <c r="N2019" s="12">
        <v>8.9830332049547206</v>
      </c>
      <c r="O2019" s="9">
        <v>7.0781721661288648E-3</v>
      </c>
      <c r="P2019" s="9">
        <v>6.6097637139585719E-2</v>
      </c>
      <c r="Q2019" s="9">
        <v>0</v>
      </c>
      <c r="R2019" s="9">
        <v>0</v>
      </c>
      <c r="S2019" s="9">
        <v>5.8290829603414177E-3</v>
      </c>
      <c r="T2019" s="9">
        <v>1.0825439783491205E-2</v>
      </c>
    </row>
    <row r="2020" spans="1:20" x14ac:dyDescent="0.25">
      <c r="A2020">
        <v>38057</v>
      </c>
      <c r="B2020" t="s">
        <v>3274</v>
      </c>
      <c r="D2020" t="s">
        <v>1049</v>
      </c>
      <c r="E2020">
        <v>8637</v>
      </c>
      <c r="F2020">
        <v>8157</v>
      </c>
      <c r="G2020">
        <v>81</v>
      </c>
      <c r="H2020">
        <v>231</v>
      </c>
      <c r="I2020">
        <v>33</v>
      </c>
      <c r="J2020">
        <v>0</v>
      </c>
      <c r="K2020">
        <v>111</v>
      </c>
      <c r="L2020">
        <v>24</v>
      </c>
      <c r="M2020" s="12">
        <v>94.442514762070161</v>
      </c>
      <c r="N2020" s="12">
        <v>5.5574852379298365</v>
      </c>
      <c r="O2020" s="9">
        <v>9.3782563390066003E-3</v>
      </c>
      <c r="P2020" s="9">
        <v>2.6745397707537338E-2</v>
      </c>
      <c r="Q2020" s="9">
        <v>3.8207711010767626E-3</v>
      </c>
      <c r="R2020" s="9">
        <v>0</v>
      </c>
      <c r="S2020" s="9">
        <v>1.2851684612712747E-2</v>
      </c>
      <c r="T2020" s="9">
        <v>2.7787426189649182E-3</v>
      </c>
    </row>
    <row r="2021" spans="1:20" x14ac:dyDescent="0.25">
      <c r="A2021">
        <v>38059</v>
      </c>
      <c r="B2021" t="s">
        <v>3275</v>
      </c>
      <c r="D2021" t="s">
        <v>1049</v>
      </c>
      <c r="E2021">
        <v>30059</v>
      </c>
      <c r="F2021">
        <v>27822</v>
      </c>
      <c r="G2021">
        <v>194</v>
      </c>
      <c r="H2021">
        <v>1230</v>
      </c>
      <c r="I2021">
        <v>43</v>
      </c>
      <c r="J2021">
        <v>0</v>
      </c>
      <c r="K2021">
        <v>286</v>
      </c>
      <c r="L2021">
        <v>484</v>
      </c>
      <c r="M2021" s="12">
        <v>92.557969326990246</v>
      </c>
      <c r="N2021" s="12">
        <v>7.4420306730097474</v>
      </c>
      <c r="O2021" s="9">
        <v>6.4539738514255299E-3</v>
      </c>
      <c r="P2021" s="9">
        <v>4.0919524934295883E-2</v>
      </c>
      <c r="Q2021" s="9">
        <v>1.4305199773778235E-3</v>
      </c>
      <c r="R2021" s="9">
        <v>0</v>
      </c>
      <c r="S2021" s="9">
        <v>9.5146212448850593E-3</v>
      </c>
      <c r="T2021" s="9">
        <v>1.6101666722113179E-2</v>
      </c>
    </row>
    <row r="2022" spans="1:20" x14ac:dyDescent="0.25">
      <c r="A2022">
        <v>38061</v>
      </c>
      <c r="B2022" t="s">
        <v>3276</v>
      </c>
      <c r="D2022" t="s">
        <v>1049</v>
      </c>
      <c r="E2022">
        <v>9986</v>
      </c>
      <c r="F2022">
        <v>6576</v>
      </c>
      <c r="G2022">
        <v>109</v>
      </c>
      <c r="H2022">
        <v>2688</v>
      </c>
      <c r="I2022">
        <v>44</v>
      </c>
      <c r="J2022">
        <v>0</v>
      </c>
      <c r="K2022">
        <v>190</v>
      </c>
      <c r="L2022">
        <v>379</v>
      </c>
      <c r="M2022" s="12">
        <v>65.852193070298412</v>
      </c>
      <c r="N2022" s="12">
        <v>34.147806929701581</v>
      </c>
      <c r="O2022" s="9">
        <v>1.0915281393951532E-2</v>
      </c>
      <c r="P2022" s="9">
        <v>0.26917684758662125</v>
      </c>
      <c r="Q2022" s="9">
        <v>4.4061686360905268E-3</v>
      </c>
      <c r="R2022" s="9">
        <v>0</v>
      </c>
      <c r="S2022" s="9">
        <v>1.9026637292209093E-2</v>
      </c>
      <c r="T2022" s="9">
        <v>3.7953134388143399E-2</v>
      </c>
    </row>
    <row r="2023" spans="1:20" x14ac:dyDescent="0.25">
      <c r="A2023">
        <v>38063</v>
      </c>
      <c r="B2023" t="s">
        <v>3277</v>
      </c>
      <c r="D2023" t="s">
        <v>1049</v>
      </c>
      <c r="E2023">
        <v>2971</v>
      </c>
      <c r="F2023">
        <v>2913</v>
      </c>
      <c r="G2023">
        <v>4</v>
      </c>
      <c r="H2023">
        <v>10</v>
      </c>
      <c r="I2023">
        <v>0</v>
      </c>
      <c r="J2023">
        <v>0</v>
      </c>
      <c r="K2023">
        <v>25</v>
      </c>
      <c r="L2023">
        <v>19</v>
      </c>
      <c r="M2023" s="12">
        <v>98.047795355099296</v>
      </c>
      <c r="N2023" s="12">
        <v>1.9522046449007069</v>
      </c>
      <c r="O2023" s="9">
        <v>1.3463480309660047E-3</v>
      </c>
      <c r="P2023" s="9">
        <v>3.3658700774150119E-3</v>
      </c>
      <c r="Q2023" s="9">
        <v>0</v>
      </c>
      <c r="R2023" s="9">
        <v>0</v>
      </c>
      <c r="S2023" s="9">
        <v>8.4146751935375297E-3</v>
      </c>
      <c r="T2023" s="9">
        <v>6.3951531470885226E-3</v>
      </c>
    </row>
    <row r="2024" spans="1:20" x14ac:dyDescent="0.25">
      <c r="A2024">
        <v>38065</v>
      </c>
      <c r="B2024" t="s">
        <v>3278</v>
      </c>
      <c r="D2024" t="s">
        <v>1049</v>
      </c>
      <c r="E2024">
        <v>1822</v>
      </c>
      <c r="F2024">
        <v>1711</v>
      </c>
      <c r="G2024">
        <v>7</v>
      </c>
      <c r="H2024">
        <v>72</v>
      </c>
      <c r="I2024">
        <v>7</v>
      </c>
      <c r="J2024">
        <v>0</v>
      </c>
      <c r="K2024">
        <v>3</v>
      </c>
      <c r="L2024">
        <v>22</v>
      </c>
      <c r="M2024" s="12">
        <v>93.90779363336992</v>
      </c>
      <c r="N2024" s="12">
        <v>6.0922063666300774</v>
      </c>
      <c r="O2024" s="9">
        <v>3.8419319429198683E-3</v>
      </c>
      <c r="P2024" s="9">
        <v>3.951701427003293E-2</v>
      </c>
      <c r="Q2024" s="9">
        <v>3.8419319429198683E-3</v>
      </c>
      <c r="R2024" s="9">
        <v>0</v>
      </c>
      <c r="S2024" s="9">
        <v>1.6465422612513721E-3</v>
      </c>
      <c r="T2024" s="9">
        <v>1.2074643249176729E-2</v>
      </c>
    </row>
    <row r="2025" spans="1:20" x14ac:dyDescent="0.25">
      <c r="A2025">
        <v>38067</v>
      </c>
      <c r="B2025" t="s">
        <v>3279</v>
      </c>
      <c r="D2025" t="s">
        <v>1049</v>
      </c>
      <c r="E2025">
        <v>7050</v>
      </c>
      <c r="F2025">
        <v>6654</v>
      </c>
      <c r="G2025">
        <v>15</v>
      </c>
      <c r="H2025">
        <v>164</v>
      </c>
      <c r="I2025">
        <v>32</v>
      </c>
      <c r="J2025">
        <v>0</v>
      </c>
      <c r="K2025">
        <v>32</v>
      </c>
      <c r="L2025">
        <v>153</v>
      </c>
      <c r="M2025" s="12">
        <v>94.38297872340425</v>
      </c>
      <c r="N2025" s="12">
        <v>5.6170212765957448</v>
      </c>
      <c r="O2025" s="9">
        <v>2.1276595744680851E-3</v>
      </c>
      <c r="P2025" s="9">
        <v>2.326241134751773E-2</v>
      </c>
      <c r="Q2025" s="9">
        <v>4.5390070921985815E-3</v>
      </c>
      <c r="R2025" s="9">
        <v>0</v>
      </c>
      <c r="S2025" s="9">
        <v>4.5390070921985815E-3</v>
      </c>
      <c r="T2025" s="9">
        <v>2.170212765957447E-2</v>
      </c>
    </row>
    <row r="2026" spans="1:20" x14ac:dyDescent="0.25">
      <c r="A2026">
        <v>38069</v>
      </c>
      <c r="B2026" t="s">
        <v>3280</v>
      </c>
      <c r="D2026" t="s">
        <v>1049</v>
      </c>
      <c r="E2026">
        <v>4272</v>
      </c>
      <c r="F2026">
        <v>4061</v>
      </c>
      <c r="G2026">
        <v>36</v>
      </c>
      <c r="H2026">
        <v>154</v>
      </c>
      <c r="I2026">
        <v>0</v>
      </c>
      <c r="J2026">
        <v>0</v>
      </c>
      <c r="K2026">
        <v>4</v>
      </c>
      <c r="L2026">
        <v>17</v>
      </c>
      <c r="M2026" s="12">
        <v>95.06086142322097</v>
      </c>
      <c r="N2026" s="12">
        <v>4.9391385767790261</v>
      </c>
      <c r="O2026" s="9">
        <v>8.4269662921348312E-3</v>
      </c>
      <c r="P2026" s="9">
        <v>3.6048689138576777E-2</v>
      </c>
      <c r="Q2026" s="9">
        <v>0</v>
      </c>
      <c r="R2026" s="9">
        <v>0</v>
      </c>
      <c r="S2026" s="9">
        <v>9.3632958801498128E-4</v>
      </c>
      <c r="T2026" s="9">
        <v>3.9794007490636706E-3</v>
      </c>
    </row>
    <row r="2027" spans="1:20" x14ac:dyDescent="0.25">
      <c r="A2027">
        <v>38071</v>
      </c>
      <c r="B2027" t="s">
        <v>3281</v>
      </c>
      <c r="D2027" t="s">
        <v>1049</v>
      </c>
      <c r="E2027">
        <v>11574</v>
      </c>
      <c r="F2027">
        <v>9900</v>
      </c>
      <c r="G2027">
        <v>64</v>
      </c>
      <c r="H2027">
        <v>1114</v>
      </c>
      <c r="I2027">
        <v>66</v>
      </c>
      <c r="J2027">
        <v>0</v>
      </c>
      <c r="K2027">
        <v>28</v>
      </c>
      <c r="L2027">
        <v>402</v>
      </c>
      <c r="M2027" s="12">
        <v>85.536547433903579</v>
      </c>
      <c r="N2027" s="12">
        <v>14.463452566096425</v>
      </c>
      <c r="O2027" s="9">
        <v>5.5296353896664941E-3</v>
      </c>
      <c r="P2027" s="9">
        <v>9.6250216001382408E-2</v>
      </c>
      <c r="Q2027" s="9">
        <v>5.7024364955935722E-3</v>
      </c>
      <c r="R2027" s="9">
        <v>0</v>
      </c>
      <c r="S2027" s="9">
        <v>2.4192154829790909E-3</v>
      </c>
      <c r="T2027" s="9">
        <v>3.4733022291342668E-2</v>
      </c>
    </row>
    <row r="2028" spans="1:20" x14ac:dyDescent="0.25">
      <c r="A2028">
        <v>38073</v>
      </c>
      <c r="B2028" t="s">
        <v>3282</v>
      </c>
      <c r="D2028" t="s">
        <v>1049</v>
      </c>
      <c r="E2028">
        <v>5411</v>
      </c>
      <c r="F2028">
        <v>5226</v>
      </c>
      <c r="G2028">
        <v>38</v>
      </c>
      <c r="H2028">
        <v>12</v>
      </c>
      <c r="I2028">
        <v>35</v>
      </c>
      <c r="J2028">
        <v>0</v>
      </c>
      <c r="K2028">
        <v>0</v>
      </c>
      <c r="L2028">
        <v>100</v>
      </c>
      <c r="M2028" s="12">
        <v>96.581038625023098</v>
      </c>
      <c r="N2028" s="12">
        <v>3.4189613749768992</v>
      </c>
      <c r="O2028" s="9">
        <v>7.0227314729255225E-3</v>
      </c>
      <c r="P2028" s="9">
        <v>2.2177046756606911E-3</v>
      </c>
      <c r="Q2028" s="9">
        <v>6.4683053040103496E-3</v>
      </c>
      <c r="R2028" s="9">
        <v>0</v>
      </c>
      <c r="S2028" s="9">
        <v>0</v>
      </c>
      <c r="T2028" s="9">
        <v>1.8480872297172428E-2</v>
      </c>
    </row>
    <row r="2029" spans="1:20" x14ac:dyDescent="0.25">
      <c r="A2029">
        <v>38075</v>
      </c>
      <c r="B2029" t="s">
        <v>3283</v>
      </c>
      <c r="D2029" t="s">
        <v>1049</v>
      </c>
      <c r="E2029">
        <v>2543</v>
      </c>
      <c r="F2029">
        <v>2452</v>
      </c>
      <c r="G2029">
        <v>13</v>
      </c>
      <c r="H2029">
        <v>12</v>
      </c>
      <c r="I2029">
        <v>13</v>
      </c>
      <c r="J2029">
        <v>0</v>
      </c>
      <c r="K2029">
        <v>15</v>
      </c>
      <c r="L2029">
        <v>38</v>
      </c>
      <c r="M2029" s="12">
        <v>96.421549351160053</v>
      </c>
      <c r="N2029" s="12">
        <v>3.578450648839953</v>
      </c>
      <c r="O2029" s="9">
        <v>5.1120723554856466E-3</v>
      </c>
      <c r="P2029" s="9">
        <v>4.7188360204482895E-3</v>
      </c>
      <c r="Q2029" s="9">
        <v>5.1120723554856466E-3</v>
      </c>
      <c r="R2029" s="9">
        <v>0</v>
      </c>
      <c r="S2029" s="9">
        <v>5.8985450255603618E-3</v>
      </c>
      <c r="T2029" s="9">
        <v>1.4942980731419583E-2</v>
      </c>
    </row>
    <row r="2030" spans="1:20" x14ac:dyDescent="0.25">
      <c r="A2030">
        <v>38077</v>
      </c>
      <c r="B2030" t="s">
        <v>3284</v>
      </c>
      <c r="D2030" t="s">
        <v>1049</v>
      </c>
      <c r="E2030">
        <v>16333</v>
      </c>
      <c r="F2030">
        <v>15201</v>
      </c>
      <c r="G2030">
        <v>76</v>
      </c>
      <c r="H2030">
        <v>437</v>
      </c>
      <c r="I2030">
        <v>65</v>
      </c>
      <c r="J2030">
        <v>5</v>
      </c>
      <c r="K2030">
        <v>233</v>
      </c>
      <c r="L2030">
        <v>316</v>
      </c>
      <c r="M2030" s="12">
        <v>93.069246311149215</v>
      </c>
      <c r="N2030" s="12">
        <v>6.9307536888507926</v>
      </c>
      <c r="O2030" s="9">
        <v>4.6531561868609567E-3</v>
      </c>
      <c r="P2030" s="9">
        <v>2.6755648074450498E-2</v>
      </c>
      <c r="Q2030" s="9">
        <v>3.9796730545521341E-3</v>
      </c>
      <c r="R2030" s="9">
        <v>3.061286965040103E-4</v>
      </c>
      <c r="S2030" s="9">
        <v>1.4265597257086879E-2</v>
      </c>
      <c r="T2030" s="9">
        <v>1.9347333619053449E-2</v>
      </c>
    </row>
    <row r="2031" spans="1:20" x14ac:dyDescent="0.25">
      <c r="A2031">
        <v>38079</v>
      </c>
      <c r="B2031" t="s">
        <v>3285</v>
      </c>
      <c r="D2031" t="s">
        <v>1049</v>
      </c>
      <c r="E2031">
        <v>14657</v>
      </c>
      <c r="F2031">
        <v>2775</v>
      </c>
      <c r="G2031">
        <v>68</v>
      </c>
      <c r="H2031">
        <v>11465</v>
      </c>
      <c r="I2031">
        <v>49</v>
      </c>
      <c r="J2031">
        <v>0</v>
      </c>
      <c r="K2031">
        <v>33</v>
      </c>
      <c r="L2031">
        <v>267</v>
      </c>
      <c r="M2031" s="12">
        <v>18.932933069523095</v>
      </c>
      <c r="N2031" s="12">
        <v>81.067066930476912</v>
      </c>
      <c r="O2031" s="9">
        <v>4.6394214368561098E-3</v>
      </c>
      <c r="P2031" s="9">
        <v>0.78222009961110728</v>
      </c>
      <c r="Q2031" s="9">
        <v>3.3431125059698438E-3</v>
      </c>
      <c r="R2031" s="9">
        <v>0</v>
      </c>
      <c r="S2031" s="9">
        <v>2.2514839325919354E-3</v>
      </c>
      <c r="T2031" s="9">
        <v>1.8216551818243842E-2</v>
      </c>
    </row>
    <row r="2032" spans="1:20" x14ac:dyDescent="0.25">
      <c r="A2032">
        <v>38081</v>
      </c>
      <c r="B2032" t="s">
        <v>3286</v>
      </c>
      <c r="D2032" t="s">
        <v>1049</v>
      </c>
      <c r="E2032">
        <v>3883</v>
      </c>
      <c r="F2032">
        <v>3728</v>
      </c>
      <c r="G2032">
        <v>38</v>
      </c>
      <c r="H2032">
        <v>35</v>
      </c>
      <c r="I2032">
        <v>16</v>
      </c>
      <c r="J2032">
        <v>0</v>
      </c>
      <c r="K2032">
        <v>0</v>
      </c>
      <c r="L2032">
        <v>66</v>
      </c>
      <c r="M2032" s="12">
        <v>96.008241050733972</v>
      </c>
      <c r="N2032" s="12">
        <v>3.991758949266031</v>
      </c>
      <c r="O2032" s="9">
        <v>9.7862477465876906E-3</v>
      </c>
      <c r="P2032" s="9">
        <v>9.0136492402781362E-3</v>
      </c>
      <c r="Q2032" s="9">
        <v>4.1205253669842909E-3</v>
      </c>
      <c r="R2032" s="9">
        <v>0</v>
      </c>
      <c r="S2032" s="9">
        <v>0</v>
      </c>
      <c r="T2032" s="9">
        <v>1.69971671388102E-2</v>
      </c>
    </row>
    <row r="2033" spans="1:20" x14ac:dyDescent="0.25">
      <c r="A2033">
        <v>38083</v>
      </c>
      <c r="B2033" t="s">
        <v>3287</v>
      </c>
      <c r="D2033" t="s">
        <v>1049</v>
      </c>
      <c r="E2033">
        <v>1403</v>
      </c>
      <c r="F2033">
        <v>1373</v>
      </c>
      <c r="G2033">
        <v>0</v>
      </c>
      <c r="H2033">
        <v>6</v>
      </c>
      <c r="I2033">
        <v>0</v>
      </c>
      <c r="J2033">
        <v>0</v>
      </c>
      <c r="K2033">
        <v>7</v>
      </c>
      <c r="L2033">
        <v>17</v>
      </c>
      <c r="M2033" s="12">
        <v>97.861724875267285</v>
      </c>
      <c r="N2033" s="12">
        <v>2.1382751247327159</v>
      </c>
      <c r="O2033" s="9">
        <v>0</v>
      </c>
      <c r="P2033" s="9">
        <v>4.2765502494654314E-3</v>
      </c>
      <c r="Q2033" s="9">
        <v>0</v>
      </c>
      <c r="R2033" s="9">
        <v>0</v>
      </c>
      <c r="S2033" s="9">
        <v>4.9893086243763367E-3</v>
      </c>
      <c r="T2033" s="9">
        <v>1.2116892373485389E-2</v>
      </c>
    </row>
    <row r="2034" spans="1:20" x14ac:dyDescent="0.25">
      <c r="A2034">
        <v>38085</v>
      </c>
      <c r="B2034" t="s">
        <v>3288</v>
      </c>
      <c r="D2034" t="s">
        <v>1049</v>
      </c>
      <c r="E2034">
        <v>4420</v>
      </c>
      <c r="F2034">
        <v>559</v>
      </c>
      <c r="G2034">
        <v>2</v>
      </c>
      <c r="H2034">
        <v>3710</v>
      </c>
      <c r="I2034">
        <v>2</v>
      </c>
      <c r="J2034">
        <v>2</v>
      </c>
      <c r="K2034">
        <v>18</v>
      </c>
      <c r="L2034">
        <v>127</v>
      </c>
      <c r="M2034" s="12">
        <v>12.647058823529411</v>
      </c>
      <c r="N2034" s="12">
        <v>87.352941176470594</v>
      </c>
      <c r="O2034" s="9">
        <v>4.5248868778280545E-4</v>
      </c>
      <c r="P2034" s="9">
        <v>0.83936651583710409</v>
      </c>
      <c r="Q2034" s="9">
        <v>4.5248868778280545E-4</v>
      </c>
      <c r="R2034" s="9">
        <v>4.5248868778280545E-4</v>
      </c>
      <c r="S2034" s="9">
        <v>4.0723981900452491E-3</v>
      </c>
      <c r="T2034" s="9">
        <v>2.8733031674208143E-2</v>
      </c>
    </row>
    <row r="2035" spans="1:20" x14ac:dyDescent="0.25">
      <c r="A2035">
        <v>38087</v>
      </c>
      <c r="B2035" t="s">
        <v>3289</v>
      </c>
      <c r="D2035" t="s">
        <v>1049</v>
      </c>
      <c r="E2035">
        <v>674</v>
      </c>
      <c r="F2035">
        <v>627</v>
      </c>
      <c r="G2035">
        <v>40</v>
      </c>
      <c r="H2035">
        <v>0</v>
      </c>
      <c r="I2035">
        <v>0</v>
      </c>
      <c r="J2035">
        <v>0</v>
      </c>
      <c r="K2035">
        <v>0</v>
      </c>
      <c r="L2035">
        <v>7</v>
      </c>
      <c r="M2035" s="12">
        <v>93.026706231454</v>
      </c>
      <c r="N2035" s="12">
        <v>6.9732937685459948</v>
      </c>
      <c r="O2035" s="9">
        <v>5.9347181008902079E-2</v>
      </c>
      <c r="P2035" s="9">
        <v>0</v>
      </c>
      <c r="Q2035" s="9">
        <v>0</v>
      </c>
      <c r="R2035" s="9">
        <v>0</v>
      </c>
      <c r="S2035" s="9">
        <v>0</v>
      </c>
      <c r="T2035" s="9">
        <v>1.0385756676557863E-2</v>
      </c>
    </row>
    <row r="2036" spans="1:20" x14ac:dyDescent="0.25">
      <c r="A2036">
        <v>38089</v>
      </c>
      <c r="B2036" t="s">
        <v>3290</v>
      </c>
      <c r="D2036" t="s">
        <v>1049</v>
      </c>
      <c r="E2036">
        <v>30316</v>
      </c>
      <c r="F2036">
        <v>27943</v>
      </c>
      <c r="G2036">
        <v>538</v>
      </c>
      <c r="H2036">
        <v>363</v>
      </c>
      <c r="I2036">
        <v>370</v>
      </c>
      <c r="J2036">
        <v>7</v>
      </c>
      <c r="K2036">
        <v>297</v>
      </c>
      <c r="L2036">
        <v>798</v>
      </c>
      <c r="M2036" s="12">
        <v>92.172450191318106</v>
      </c>
      <c r="N2036" s="12">
        <v>7.8275498086818844</v>
      </c>
      <c r="O2036" s="9">
        <v>1.7746404538857369E-2</v>
      </c>
      <c r="P2036" s="9">
        <v>1.1973875181422351E-2</v>
      </c>
      <c r="Q2036" s="9">
        <v>1.2204776355719753E-2</v>
      </c>
      <c r="R2036" s="9">
        <v>2.3090117429740072E-4</v>
      </c>
      <c r="S2036" s="9">
        <v>9.7968069666182871E-3</v>
      </c>
      <c r="T2036" s="9">
        <v>2.6322733869903681E-2</v>
      </c>
    </row>
    <row r="2037" spans="1:20" x14ac:dyDescent="0.25">
      <c r="A2037">
        <v>38091</v>
      </c>
      <c r="B2037" t="s">
        <v>3291</v>
      </c>
      <c r="D2037" t="s">
        <v>1049</v>
      </c>
      <c r="E2037">
        <v>1915</v>
      </c>
      <c r="F2037">
        <v>1904</v>
      </c>
      <c r="G2037">
        <v>0</v>
      </c>
      <c r="H2037">
        <v>0</v>
      </c>
      <c r="I2037">
        <v>0</v>
      </c>
      <c r="J2037">
        <v>0</v>
      </c>
      <c r="K2037">
        <v>11</v>
      </c>
      <c r="L2037">
        <v>0</v>
      </c>
      <c r="M2037" s="12">
        <v>99.425587467362917</v>
      </c>
      <c r="N2037" s="12">
        <v>0.5744125326370757</v>
      </c>
      <c r="O2037" s="9">
        <v>0</v>
      </c>
      <c r="P2037" s="9">
        <v>0</v>
      </c>
      <c r="Q2037" s="9">
        <v>0</v>
      </c>
      <c r="R2037" s="9">
        <v>0</v>
      </c>
      <c r="S2037" s="9">
        <v>5.7441253263707569E-3</v>
      </c>
      <c r="T2037" s="9">
        <v>0</v>
      </c>
    </row>
    <row r="2038" spans="1:20" x14ac:dyDescent="0.25">
      <c r="A2038">
        <v>38093</v>
      </c>
      <c r="B2038" t="s">
        <v>3292</v>
      </c>
      <c r="D2038" t="s">
        <v>1049</v>
      </c>
      <c r="E2038">
        <v>21058</v>
      </c>
      <c r="F2038">
        <v>19709</v>
      </c>
      <c r="G2038">
        <v>235</v>
      </c>
      <c r="H2038">
        <v>309</v>
      </c>
      <c r="I2038">
        <v>118</v>
      </c>
      <c r="J2038">
        <v>19</v>
      </c>
      <c r="K2038">
        <v>162</v>
      </c>
      <c r="L2038">
        <v>506</v>
      </c>
      <c r="M2038" s="12">
        <v>93.593883559692287</v>
      </c>
      <c r="N2038" s="12">
        <v>6.4061164403077218</v>
      </c>
      <c r="O2038" s="9">
        <v>1.1159654288156519E-2</v>
      </c>
      <c r="P2038" s="9">
        <v>1.4673758191661126E-2</v>
      </c>
      <c r="Q2038" s="9">
        <v>5.6035710893722101E-3</v>
      </c>
      <c r="R2038" s="9">
        <v>9.022699211701016E-4</v>
      </c>
      <c r="S2038" s="9">
        <v>7.6930382752398137E-3</v>
      </c>
      <c r="T2038" s="9">
        <v>2.4028872637477442E-2</v>
      </c>
    </row>
    <row r="2039" spans="1:20" x14ac:dyDescent="0.25">
      <c r="A2039">
        <v>38095</v>
      </c>
      <c r="B2039" t="s">
        <v>3293</v>
      </c>
      <c r="D2039" t="s">
        <v>1049</v>
      </c>
      <c r="E2039">
        <v>2258</v>
      </c>
      <c r="F2039">
        <v>2070</v>
      </c>
      <c r="G2039">
        <v>0</v>
      </c>
      <c r="H2039">
        <v>86</v>
      </c>
      <c r="I2039">
        <v>3</v>
      </c>
      <c r="J2039">
        <v>0</v>
      </c>
      <c r="K2039">
        <v>4</v>
      </c>
      <c r="L2039">
        <v>95</v>
      </c>
      <c r="M2039" s="12">
        <v>91.674047829938004</v>
      </c>
      <c r="N2039" s="12">
        <v>8.3259521700620027</v>
      </c>
      <c r="O2039" s="9">
        <v>0</v>
      </c>
      <c r="P2039" s="9">
        <v>3.8086802480070861E-2</v>
      </c>
      <c r="Q2039" s="9">
        <v>1.3286093888396811E-3</v>
      </c>
      <c r="R2039" s="9">
        <v>0</v>
      </c>
      <c r="S2039" s="9">
        <v>1.7714791851195749E-3</v>
      </c>
      <c r="T2039" s="9">
        <v>4.2072630646589899E-2</v>
      </c>
    </row>
    <row r="2040" spans="1:20" x14ac:dyDescent="0.25">
      <c r="A2040">
        <v>38097</v>
      </c>
      <c r="B2040" t="s">
        <v>3294</v>
      </c>
      <c r="D2040" t="s">
        <v>1049</v>
      </c>
      <c r="E2040">
        <v>8050</v>
      </c>
      <c r="F2040">
        <v>7617</v>
      </c>
      <c r="G2040">
        <v>81</v>
      </c>
      <c r="H2040">
        <v>82</v>
      </c>
      <c r="I2040">
        <v>19</v>
      </c>
      <c r="J2040">
        <v>17</v>
      </c>
      <c r="K2040">
        <v>108</v>
      </c>
      <c r="L2040">
        <v>126</v>
      </c>
      <c r="M2040" s="12">
        <v>94.621118012422357</v>
      </c>
      <c r="N2040" s="12">
        <v>5.3788819875776399</v>
      </c>
      <c r="O2040" s="9">
        <v>1.0062111801242236E-2</v>
      </c>
      <c r="P2040" s="9">
        <v>1.0186335403726708E-2</v>
      </c>
      <c r="Q2040" s="9">
        <v>2.3602484472049689E-3</v>
      </c>
      <c r="R2040" s="9">
        <v>2.111801242236025E-3</v>
      </c>
      <c r="S2040" s="9">
        <v>1.3416149068322981E-2</v>
      </c>
      <c r="T2040" s="9">
        <v>1.5652173913043479E-2</v>
      </c>
    </row>
    <row r="2041" spans="1:20" x14ac:dyDescent="0.25">
      <c r="A2041">
        <v>38099</v>
      </c>
      <c r="B2041" t="s">
        <v>3295</v>
      </c>
      <c r="D2041" t="s">
        <v>1049</v>
      </c>
      <c r="E2041">
        <v>10920</v>
      </c>
      <c r="F2041">
        <v>10060</v>
      </c>
      <c r="G2041">
        <v>39</v>
      </c>
      <c r="H2041">
        <v>258</v>
      </c>
      <c r="I2041">
        <v>109</v>
      </c>
      <c r="J2041">
        <v>0</v>
      </c>
      <c r="K2041">
        <v>341</v>
      </c>
      <c r="L2041">
        <v>113</v>
      </c>
      <c r="M2041" s="12">
        <v>92.124542124542117</v>
      </c>
      <c r="N2041" s="12">
        <v>7.875457875457875</v>
      </c>
      <c r="O2041" s="9">
        <v>3.5714285714285713E-3</v>
      </c>
      <c r="P2041" s="9">
        <v>2.3626373626373626E-2</v>
      </c>
      <c r="Q2041" s="9">
        <v>9.9816849816849809E-3</v>
      </c>
      <c r="R2041" s="9">
        <v>0</v>
      </c>
      <c r="S2041" s="9">
        <v>3.1227106227106227E-2</v>
      </c>
      <c r="T2041" s="9">
        <v>1.0347985347985348E-2</v>
      </c>
    </row>
    <row r="2042" spans="1:20" x14ac:dyDescent="0.25">
      <c r="A2042">
        <v>38101</v>
      </c>
      <c r="B2042" t="s">
        <v>3296</v>
      </c>
      <c r="D2042" t="s">
        <v>1049</v>
      </c>
      <c r="E2042">
        <v>69628</v>
      </c>
      <c r="F2042">
        <v>61141</v>
      </c>
      <c r="G2042">
        <v>2555</v>
      </c>
      <c r="H2042">
        <v>1639</v>
      </c>
      <c r="I2042">
        <v>1040</v>
      </c>
      <c r="J2042">
        <v>70</v>
      </c>
      <c r="K2042">
        <v>936</v>
      </c>
      <c r="L2042">
        <v>2247</v>
      </c>
      <c r="M2042" s="12">
        <v>87.810938128339174</v>
      </c>
      <c r="N2042" s="12">
        <v>12.189061871660826</v>
      </c>
      <c r="O2042" s="9">
        <v>3.6695007755500664E-2</v>
      </c>
      <c r="P2042" s="9">
        <v>2.3539380708910207E-2</v>
      </c>
      <c r="Q2042" s="9">
        <v>1.4936519790888723E-2</v>
      </c>
      <c r="R2042" s="9">
        <v>1.0053426782328948E-3</v>
      </c>
      <c r="S2042" s="9">
        <v>1.344286781179985E-2</v>
      </c>
      <c r="T2042" s="9">
        <v>3.2271499971275923E-2</v>
      </c>
    </row>
    <row r="2043" spans="1:20" x14ac:dyDescent="0.25">
      <c r="A2043">
        <v>38103</v>
      </c>
      <c r="B2043" t="s">
        <v>3297</v>
      </c>
      <c r="D2043" t="s">
        <v>1049</v>
      </c>
      <c r="E2043">
        <v>4089</v>
      </c>
      <c r="F2043">
        <v>4013</v>
      </c>
      <c r="G2043">
        <v>0</v>
      </c>
      <c r="H2043">
        <v>15</v>
      </c>
      <c r="I2043">
        <v>0</v>
      </c>
      <c r="J2043">
        <v>0</v>
      </c>
      <c r="K2043">
        <v>9</v>
      </c>
      <c r="L2043">
        <v>52</v>
      </c>
      <c r="M2043" s="12">
        <v>98.141354854487645</v>
      </c>
      <c r="N2043" s="12">
        <v>1.8586451455123503</v>
      </c>
      <c r="O2043" s="9">
        <v>0</v>
      </c>
      <c r="P2043" s="9">
        <v>3.6683785766691121E-3</v>
      </c>
      <c r="Q2043" s="9">
        <v>0</v>
      </c>
      <c r="R2043" s="9">
        <v>0</v>
      </c>
      <c r="S2043" s="9">
        <v>2.2010271460014674E-3</v>
      </c>
      <c r="T2043" s="9">
        <v>1.2717045732452923E-2</v>
      </c>
    </row>
    <row r="2044" spans="1:20" x14ac:dyDescent="0.25">
      <c r="A2044">
        <v>38105</v>
      </c>
      <c r="B2044" t="s">
        <v>3298</v>
      </c>
      <c r="D2044" t="s">
        <v>1049</v>
      </c>
      <c r="E2044">
        <v>32916</v>
      </c>
      <c r="F2044">
        <v>28040</v>
      </c>
      <c r="G2044">
        <v>1130</v>
      </c>
      <c r="H2044">
        <v>923</v>
      </c>
      <c r="I2044">
        <v>218</v>
      </c>
      <c r="J2044">
        <v>10</v>
      </c>
      <c r="K2044">
        <v>1158</v>
      </c>
      <c r="L2044">
        <v>1437</v>
      </c>
      <c r="M2044" s="12">
        <v>85.186535423502249</v>
      </c>
      <c r="N2044" s="12">
        <v>14.813464576497751</v>
      </c>
      <c r="O2044" s="9">
        <v>3.43298092113258E-2</v>
      </c>
      <c r="P2044" s="9">
        <v>2.8041074249605055E-2</v>
      </c>
      <c r="Q2044" s="9">
        <v>6.6229189451938271E-3</v>
      </c>
      <c r="R2044" s="9">
        <v>3.0380362133916637E-4</v>
      </c>
      <c r="S2044" s="9">
        <v>3.5180459351075465E-2</v>
      </c>
      <c r="T2044" s="9">
        <v>4.3656580386438208E-2</v>
      </c>
    </row>
    <row r="2045" spans="1:20" x14ac:dyDescent="0.25">
      <c r="A2045">
        <v>39001</v>
      </c>
      <c r="B2045" t="s">
        <v>3299</v>
      </c>
      <c r="D2045" t="s">
        <v>1049</v>
      </c>
      <c r="E2045">
        <v>27926</v>
      </c>
      <c r="F2045">
        <v>27231</v>
      </c>
      <c r="G2045">
        <v>124</v>
      </c>
      <c r="H2045">
        <v>158</v>
      </c>
      <c r="I2045">
        <v>55</v>
      </c>
      <c r="J2045">
        <v>0</v>
      </c>
      <c r="K2045">
        <v>9</v>
      </c>
      <c r="L2045">
        <v>349</v>
      </c>
      <c r="M2045" s="12">
        <v>97.511279810928883</v>
      </c>
      <c r="N2045" s="12">
        <v>2.4887201890711164</v>
      </c>
      <c r="O2045" s="9">
        <v>4.4403065243858774E-3</v>
      </c>
      <c r="P2045" s="9">
        <v>5.6578099262336173E-3</v>
      </c>
      <c r="Q2045" s="9">
        <v>1.9694907971066389E-3</v>
      </c>
      <c r="R2045" s="9">
        <v>0</v>
      </c>
      <c r="S2045" s="9">
        <v>3.2228031225381366E-4</v>
      </c>
      <c r="T2045" s="9">
        <v>1.2497314330731217E-2</v>
      </c>
    </row>
    <row r="2046" spans="1:20" x14ac:dyDescent="0.25">
      <c r="A2046">
        <v>39003</v>
      </c>
      <c r="B2046" t="s">
        <v>3300</v>
      </c>
      <c r="D2046" t="s">
        <v>1049</v>
      </c>
      <c r="E2046">
        <v>104157</v>
      </c>
      <c r="F2046">
        <v>86507</v>
      </c>
      <c r="G2046">
        <v>12260</v>
      </c>
      <c r="H2046">
        <v>221</v>
      </c>
      <c r="I2046">
        <v>756</v>
      </c>
      <c r="J2046">
        <v>0</v>
      </c>
      <c r="K2046">
        <v>921</v>
      </c>
      <c r="L2046">
        <v>3492</v>
      </c>
      <c r="M2046" s="12">
        <v>83.054427450867436</v>
      </c>
      <c r="N2046" s="12">
        <v>16.94557254913256</v>
      </c>
      <c r="O2046" s="9">
        <v>0.1177069232024732</v>
      </c>
      <c r="P2046" s="9">
        <v>2.1217969027525754E-3</v>
      </c>
      <c r="Q2046" s="9">
        <v>7.2582735677870908E-3</v>
      </c>
      <c r="R2046" s="9">
        <v>0</v>
      </c>
      <c r="S2046" s="9">
        <v>8.8424205766295116E-3</v>
      </c>
      <c r="T2046" s="9">
        <v>3.3526311241683225E-2</v>
      </c>
    </row>
    <row r="2047" spans="1:20" x14ac:dyDescent="0.25">
      <c r="A2047">
        <v>39005</v>
      </c>
      <c r="B2047" t="s">
        <v>3301</v>
      </c>
      <c r="D2047" t="s">
        <v>1049</v>
      </c>
      <c r="E2047">
        <v>53299</v>
      </c>
      <c r="F2047">
        <v>51640</v>
      </c>
      <c r="G2047">
        <v>421</v>
      </c>
      <c r="H2047">
        <v>7</v>
      </c>
      <c r="I2047">
        <v>325</v>
      </c>
      <c r="J2047">
        <v>0</v>
      </c>
      <c r="K2047">
        <v>211</v>
      </c>
      <c r="L2047">
        <v>695</v>
      </c>
      <c r="M2047" s="12">
        <v>96.887371245239123</v>
      </c>
      <c r="N2047" s="12">
        <v>3.1126287547608773</v>
      </c>
      <c r="O2047" s="9">
        <v>7.8988348749507494E-3</v>
      </c>
      <c r="P2047" s="9">
        <v>1.31334546614383E-4</v>
      </c>
      <c r="Q2047" s="9">
        <v>6.0976753785249253E-3</v>
      </c>
      <c r="R2047" s="9">
        <v>0</v>
      </c>
      <c r="S2047" s="9">
        <v>3.9587984765192593E-3</v>
      </c>
      <c r="T2047" s="9">
        <v>1.3039644270999455E-2</v>
      </c>
    </row>
    <row r="2048" spans="1:20" x14ac:dyDescent="0.25">
      <c r="A2048">
        <v>39007</v>
      </c>
      <c r="B2048" t="s">
        <v>3302</v>
      </c>
      <c r="D2048" t="s">
        <v>1049</v>
      </c>
      <c r="E2048">
        <v>98622</v>
      </c>
      <c r="F2048">
        <v>91628</v>
      </c>
      <c r="G2048">
        <v>3607</v>
      </c>
      <c r="H2048">
        <v>189</v>
      </c>
      <c r="I2048">
        <v>479</v>
      </c>
      <c r="J2048">
        <v>41</v>
      </c>
      <c r="K2048">
        <v>403</v>
      </c>
      <c r="L2048">
        <v>2275</v>
      </c>
      <c r="M2048" s="12">
        <v>92.908276043884726</v>
      </c>
      <c r="N2048" s="12">
        <v>7.0917239561152687</v>
      </c>
      <c r="O2048" s="9">
        <v>3.6573989576362272E-2</v>
      </c>
      <c r="P2048" s="9">
        <v>1.9164081036685526E-3</v>
      </c>
      <c r="Q2048" s="9">
        <v>4.8569284743769136E-3</v>
      </c>
      <c r="R2048" s="9">
        <v>4.1572874206566486E-4</v>
      </c>
      <c r="S2048" s="9">
        <v>4.0863093427429987E-3</v>
      </c>
      <c r="T2048" s="9">
        <v>2.3067875321936281E-2</v>
      </c>
    </row>
    <row r="2049" spans="1:20" x14ac:dyDescent="0.25">
      <c r="A2049">
        <v>39009</v>
      </c>
      <c r="B2049" t="s">
        <v>3303</v>
      </c>
      <c r="D2049" t="s">
        <v>1049</v>
      </c>
      <c r="E2049">
        <v>65563</v>
      </c>
      <c r="F2049">
        <v>59620</v>
      </c>
      <c r="G2049">
        <v>1691</v>
      </c>
      <c r="H2049">
        <v>197</v>
      </c>
      <c r="I2049">
        <v>1875</v>
      </c>
      <c r="J2049">
        <v>48</v>
      </c>
      <c r="K2049">
        <v>322</v>
      </c>
      <c r="L2049">
        <v>1810</v>
      </c>
      <c r="M2049" s="12">
        <v>90.935436145386888</v>
      </c>
      <c r="N2049" s="12">
        <v>9.0645638546131195</v>
      </c>
      <c r="O2049" s="9">
        <v>2.5791986333755318E-2</v>
      </c>
      <c r="P2049" s="9">
        <v>3.0047435291246588E-3</v>
      </c>
      <c r="Q2049" s="9">
        <v>2.8598447294968198E-2</v>
      </c>
      <c r="R2049" s="9">
        <v>7.3212025075118593E-4</v>
      </c>
      <c r="S2049" s="9">
        <v>4.9113066821225388E-3</v>
      </c>
      <c r="T2049" s="9">
        <v>2.76070344554093E-2</v>
      </c>
    </row>
    <row r="2050" spans="1:20" x14ac:dyDescent="0.25">
      <c r="A2050">
        <v>39011</v>
      </c>
      <c r="B2050" t="s">
        <v>3304</v>
      </c>
      <c r="D2050" t="s">
        <v>1049</v>
      </c>
      <c r="E2050">
        <v>45778</v>
      </c>
      <c r="F2050">
        <v>44405</v>
      </c>
      <c r="G2050">
        <v>163</v>
      </c>
      <c r="H2050">
        <v>80</v>
      </c>
      <c r="I2050">
        <v>276</v>
      </c>
      <c r="J2050">
        <v>28</v>
      </c>
      <c r="K2050">
        <v>264</v>
      </c>
      <c r="L2050">
        <v>562</v>
      </c>
      <c r="M2050" s="12">
        <v>97.000742714841195</v>
      </c>
      <c r="N2050" s="12">
        <v>2.99925728515881</v>
      </c>
      <c r="O2050" s="9">
        <v>3.5606623268819083E-3</v>
      </c>
      <c r="P2050" s="9">
        <v>1.7475643322119796E-3</v>
      </c>
      <c r="Q2050" s="9">
        <v>6.0290969461313298E-3</v>
      </c>
      <c r="R2050" s="9">
        <v>6.1164751627419288E-4</v>
      </c>
      <c r="S2050" s="9">
        <v>5.7669622962995323E-3</v>
      </c>
      <c r="T2050" s="9">
        <v>1.2276639433789156E-2</v>
      </c>
    </row>
    <row r="2051" spans="1:20" x14ac:dyDescent="0.25">
      <c r="A2051">
        <v>39013</v>
      </c>
      <c r="B2051" t="s">
        <v>3305</v>
      </c>
      <c r="D2051" t="s">
        <v>1049</v>
      </c>
      <c r="E2051">
        <v>68889</v>
      </c>
      <c r="F2051">
        <v>64350</v>
      </c>
      <c r="G2051">
        <v>2862</v>
      </c>
      <c r="H2051">
        <v>183</v>
      </c>
      <c r="I2051">
        <v>273</v>
      </c>
      <c r="J2051">
        <v>0</v>
      </c>
      <c r="K2051">
        <v>282</v>
      </c>
      <c r="L2051">
        <v>939</v>
      </c>
      <c r="M2051" s="12">
        <v>93.411139659452161</v>
      </c>
      <c r="N2051" s="12">
        <v>6.5888603405478374</v>
      </c>
      <c r="O2051" s="9">
        <v>4.1545094282105996E-2</v>
      </c>
      <c r="P2051" s="9">
        <v>2.6564473283107607E-3</v>
      </c>
      <c r="Q2051" s="9">
        <v>3.9628968340373648E-3</v>
      </c>
      <c r="R2051" s="9">
        <v>0</v>
      </c>
      <c r="S2051" s="9">
        <v>4.0935417846100245E-3</v>
      </c>
      <c r="T2051" s="9">
        <v>1.3630623176414232E-2</v>
      </c>
    </row>
    <row r="2052" spans="1:20" x14ac:dyDescent="0.25">
      <c r="A2052">
        <v>39015</v>
      </c>
      <c r="B2052" t="s">
        <v>3306</v>
      </c>
      <c r="D2052" t="s">
        <v>1049</v>
      </c>
      <c r="E2052">
        <v>43799</v>
      </c>
      <c r="F2052">
        <v>42576</v>
      </c>
      <c r="G2052">
        <v>371</v>
      </c>
      <c r="H2052">
        <v>66</v>
      </c>
      <c r="I2052">
        <v>111</v>
      </c>
      <c r="J2052">
        <v>2</v>
      </c>
      <c r="K2052">
        <v>118</v>
      </c>
      <c r="L2052">
        <v>555</v>
      </c>
      <c r="M2052" s="12">
        <v>97.207698805908819</v>
      </c>
      <c r="N2052" s="12">
        <v>2.7923011940911895</v>
      </c>
      <c r="O2052" s="9">
        <v>8.4705130254115399E-3</v>
      </c>
      <c r="P2052" s="9">
        <v>1.5068837188063654E-3</v>
      </c>
      <c r="Q2052" s="9">
        <v>2.5343044361743417E-3</v>
      </c>
      <c r="R2052" s="9">
        <v>4.5663142994132289E-5</v>
      </c>
      <c r="S2052" s="9">
        <v>2.694125436653805E-3</v>
      </c>
      <c r="T2052" s="9">
        <v>1.2671522180871709E-2</v>
      </c>
    </row>
    <row r="2053" spans="1:20" x14ac:dyDescent="0.25">
      <c r="A2053">
        <v>39017</v>
      </c>
      <c r="B2053" t="s">
        <v>3307</v>
      </c>
      <c r="D2053" t="s">
        <v>1049</v>
      </c>
      <c r="E2053">
        <v>375702</v>
      </c>
      <c r="F2053">
        <v>320678</v>
      </c>
      <c r="G2053">
        <v>29737</v>
      </c>
      <c r="H2053">
        <v>732</v>
      </c>
      <c r="I2053">
        <v>10860</v>
      </c>
      <c r="J2053">
        <v>277</v>
      </c>
      <c r="K2053">
        <v>3921</v>
      </c>
      <c r="L2053">
        <v>9497</v>
      </c>
      <c r="M2053" s="12">
        <v>85.354349990151775</v>
      </c>
      <c r="N2053" s="12">
        <v>14.645650009848229</v>
      </c>
      <c r="O2053" s="9">
        <v>7.9150496936401721E-2</v>
      </c>
      <c r="P2053" s="9">
        <v>1.9483526837759714E-3</v>
      </c>
      <c r="Q2053" s="9">
        <v>2.8905888177332036E-2</v>
      </c>
      <c r="R2053" s="9">
        <v>7.3728646640156296E-4</v>
      </c>
      <c r="S2053" s="9">
        <v>1.0436462941373749E-2</v>
      </c>
      <c r="T2053" s="9">
        <v>2.5278012893197269E-2</v>
      </c>
    </row>
    <row r="2054" spans="1:20" x14ac:dyDescent="0.25">
      <c r="A2054">
        <v>39019</v>
      </c>
      <c r="B2054" t="s">
        <v>3308</v>
      </c>
      <c r="D2054" t="s">
        <v>1049</v>
      </c>
      <c r="E2054">
        <v>27825</v>
      </c>
      <c r="F2054">
        <v>27103</v>
      </c>
      <c r="G2054">
        <v>257</v>
      </c>
      <c r="H2054">
        <v>21</v>
      </c>
      <c r="I2054">
        <v>105</v>
      </c>
      <c r="J2054">
        <v>17</v>
      </c>
      <c r="K2054">
        <v>70</v>
      </c>
      <c r="L2054">
        <v>252</v>
      </c>
      <c r="M2054" s="12">
        <v>97.405211141060192</v>
      </c>
      <c r="N2054" s="12">
        <v>2.5947888589398023</v>
      </c>
      <c r="O2054" s="9">
        <v>9.2362982929020659E-3</v>
      </c>
      <c r="P2054" s="9">
        <v>7.5471698113207543E-4</v>
      </c>
      <c r="Q2054" s="9">
        <v>3.7735849056603774E-3</v>
      </c>
      <c r="R2054" s="9">
        <v>6.109613656783468E-4</v>
      </c>
      <c r="S2054" s="9">
        <v>2.5157232704402514E-3</v>
      </c>
      <c r="T2054" s="9">
        <v>9.0566037735849061E-3</v>
      </c>
    </row>
    <row r="2055" spans="1:20" x14ac:dyDescent="0.25">
      <c r="A2055">
        <v>39021</v>
      </c>
      <c r="B2055" t="s">
        <v>3309</v>
      </c>
      <c r="D2055" t="s">
        <v>1049</v>
      </c>
      <c r="E2055">
        <v>39005</v>
      </c>
      <c r="F2055">
        <v>36849</v>
      </c>
      <c r="G2055">
        <v>613</v>
      </c>
      <c r="H2055">
        <v>42</v>
      </c>
      <c r="I2055">
        <v>191</v>
      </c>
      <c r="J2055">
        <v>32</v>
      </c>
      <c r="K2055">
        <v>151</v>
      </c>
      <c r="L2055">
        <v>1127</v>
      </c>
      <c r="M2055" s="12">
        <v>94.472503525189083</v>
      </c>
      <c r="N2055" s="12">
        <v>5.5274964748109214</v>
      </c>
      <c r="O2055" s="9">
        <v>1.5715933854634021E-2</v>
      </c>
      <c r="P2055" s="9">
        <v>1.0767850275605691E-3</v>
      </c>
      <c r="Q2055" s="9">
        <v>4.8968081015254451E-3</v>
      </c>
      <c r="R2055" s="9">
        <v>8.2040764004614791E-4</v>
      </c>
      <c r="S2055" s="9">
        <v>3.8712985514677604E-3</v>
      </c>
      <c r="T2055" s="9">
        <v>2.8893731572875274E-2</v>
      </c>
    </row>
    <row r="2056" spans="1:20" x14ac:dyDescent="0.25">
      <c r="A2056">
        <v>39023</v>
      </c>
      <c r="B2056" t="s">
        <v>3310</v>
      </c>
      <c r="D2056" t="s">
        <v>1049</v>
      </c>
      <c r="E2056">
        <v>135520</v>
      </c>
      <c r="F2056">
        <v>117327</v>
      </c>
      <c r="G2056">
        <v>11061</v>
      </c>
      <c r="H2056">
        <v>279</v>
      </c>
      <c r="I2056">
        <v>858</v>
      </c>
      <c r="J2056">
        <v>98</v>
      </c>
      <c r="K2056">
        <v>1097</v>
      </c>
      <c r="L2056">
        <v>4800</v>
      </c>
      <c r="M2056" s="12">
        <v>86.575413223140501</v>
      </c>
      <c r="N2056" s="12">
        <v>13.424586776859504</v>
      </c>
      <c r="O2056" s="9">
        <v>8.16189492325856E-2</v>
      </c>
      <c r="P2056" s="9">
        <v>2.058736717827627E-3</v>
      </c>
      <c r="Q2056" s="9">
        <v>6.3311688311688315E-3</v>
      </c>
      <c r="R2056" s="9">
        <v>7.2314049586776855E-4</v>
      </c>
      <c r="S2056" s="9">
        <v>8.0947461629279818E-3</v>
      </c>
      <c r="T2056" s="9">
        <v>3.541912632821724E-2</v>
      </c>
    </row>
    <row r="2057" spans="1:20" x14ac:dyDescent="0.25">
      <c r="A2057">
        <v>39025</v>
      </c>
      <c r="B2057" t="s">
        <v>3311</v>
      </c>
      <c r="D2057" t="s">
        <v>1049</v>
      </c>
      <c r="E2057">
        <v>202166</v>
      </c>
      <c r="F2057">
        <v>192854</v>
      </c>
      <c r="G2057">
        <v>2897</v>
      </c>
      <c r="H2057">
        <v>400</v>
      </c>
      <c r="I2057">
        <v>2327</v>
      </c>
      <c r="J2057">
        <v>101</v>
      </c>
      <c r="K2057">
        <v>637</v>
      </c>
      <c r="L2057">
        <v>2950</v>
      </c>
      <c r="M2057" s="12">
        <v>95.393884233748508</v>
      </c>
      <c r="N2057" s="12">
        <v>4.6061157662514969</v>
      </c>
      <c r="O2057" s="9">
        <v>1.4329808177438343E-2</v>
      </c>
      <c r="P2057" s="9">
        <v>1.9785720645410206E-3</v>
      </c>
      <c r="Q2057" s="9">
        <v>1.1510342985467388E-2</v>
      </c>
      <c r="R2057" s="9">
        <v>4.9958944629660779E-4</v>
      </c>
      <c r="S2057" s="9">
        <v>3.1508760127815756E-3</v>
      </c>
      <c r="T2057" s="9">
        <v>1.4591968975990029E-2</v>
      </c>
    </row>
    <row r="2058" spans="1:20" x14ac:dyDescent="0.25">
      <c r="A2058">
        <v>39027</v>
      </c>
      <c r="B2058" t="s">
        <v>3312</v>
      </c>
      <c r="D2058" t="s">
        <v>1049</v>
      </c>
      <c r="E2058">
        <v>41869</v>
      </c>
      <c r="F2058">
        <v>39428</v>
      </c>
      <c r="G2058">
        <v>901</v>
      </c>
      <c r="H2058">
        <v>49</v>
      </c>
      <c r="I2058">
        <v>168</v>
      </c>
      <c r="J2058">
        <v>13</v>
      </c>
      <c r="K2058">
        <v>179</v>
      </c>
      <c r="L2058">
        <v>1131</v>
      </c>
      <c r="M2058" s="12">
        <v>94.169910912608373</v>
      </c>
      <c r="N2058" s="12">
        <v>5.8300890873916256</v>
      </c>
      <c r="O2058" s="9">
        <v>2.1519501301679046E-2</v>
      </c>
      <c r="P2058" s="9">
        <v>1.1703169409348205E-3</v>
      </c>
      <c r="Q2058" s="9">
        <v>4.0125152260622413E-3</v>
      </c>
      <c r="R2058" s="9">
        <v>3.104922496357687E-4</v>
      </c>
      <c r="S2058" s="9">
        <v>4.2752394372925079E-3</v>
      </c>
      <c r="T2058" s="9">
        <v>2.7012825718311876E-2</v>
      </c>
    </row>
    <row r="2059" spans="1:20" x14ac:dyDescent="0.25">
      <c r="A2059">
        <v>39029</v>
      </c>
      <c r="B2059" t="s">
        <v>3313</v>
      </c>
      <c r="D2059" t="s">
        <v>1049</v>
      </c>
      <c r="E2059">
        <v>104584</v>
      </c>
      <c r="F2059">
        <v>99332</v>
      </c>
      <c r="G2059">
        <v>2349</v>
      </c>
      <c r="H2059">
        <v>157</v>
      </c>
      <c r="I2059">
        <v>237</v>
      </c>
      <c r="J2059">
        <v>6</v>
      </c>
      <c r="K2059">
        <v>691</v>
      </c>
      <c r="L2059">
        <v>1812</v>
      </c>
      <c r="M2059" s="12">
        <v>94.978199342155591</v>
      </c>
      <c r="N2059" s="12">
        <v>5.0218006578444125</v>
      </c>
      <c r="O2059" s="9">
        <v>2.2460414594966727E-2</v>
      </c>
      <c r="P2059" s="9">
        <v>1.5011856498125908E-3</v>
      </c>
      <c r="Q2059" s="9">
        <v>2.2661210127744207E-3</v>
      </c>
      <c r="R2059" s="9">
        <v>5.7370152222137227E-5</v>
      </c>
      <c r="S2059" s="9">
        <v>6.6071291975828041E-3</v>
      </c>
      <c r="T2059" s="9">
        <v>1.7325785971085444E-2</v>
      </c>
    </row>
    <row r="2060" spans="1:20" x14ac:dyDescent="0.25">
      <c r="A2060">
        <v>39031</v>
      </c>
      <c r="B2060" t="s">
        <v>3314</v>
      </c>
      <c r="D2060" t="s">
        <v>1049</v>
      </c>
      <c r="E2060">
        <v>36602</v>
      </c>
      <c r="F2060">
        <v>35445</v>
      </c>
      <c r="G2060">
        <v>396</v>
      </c>
      <c r="H2060">
        <v>74</v>
      </c>
      <c r="I2060">
        <v>123</v>
      </c>
      <c r="J2060">
        <v>0</v>
      </c>
      <c r="K2060">
        <v>49</v>
      </c>
      <c r="L2060">
        <v>515</v>
      </c>
      <c r="M2060" s="12">
        <v>96.838970548057475</v>
      </c>
      <c r="N2060" s="12">
        <v>3.1610294519425168</v>
      </c>
      <c r="O2060" s="9">
        <v>1.0819080924539643E-2</v>
      </c>
      <c r="P2060" s="9">
        <v>2.0217474454947816E-3</v>
      </c>
      <c r="Q2060" s="9">
        <v>3.3604721053494347E-3</v>
      </c>
      <c r="R2060" s="9">
        <v>0</v>
      </c>
      <c r="S2060" s="9">
        <v>1.3387246598546528E-3</v>
      </c>
      <c r="T2060" s="9">
        <v>1.4070269384186656E-2</v>
      </c>
    </row>
    <row r="2061" spans="1:20" x14ac:dyDescent="0.25">
      <c r="A2061">
        <v>39033</v>
      </c>
      <c r="B2061" t="s">
        <v>3315</v>
      </c>
      <c r="D2061" t="s">
        <v>1049</v>
      </c>
      <c r="E2061">
        <v>42231</v>
      </c>
      <c r="F2061">
        <v>40916</v>
      </c>
      <c r="G2061">
        <v>367</v>
      </c>
      <c r="H2061">
        <v>25</v>
      </c>
      <c r="I2061">
        <v>173</v>
      </c>
      <c r="J2061">
        <v>9</v>
      </c>
      <c r="K2061">
        <v>111</v>
      </c>
      <c r="L2061">
        <v>630</v>
      </c>
      <c r="M2061" s="12">
        <v>96.886173663896187</v>
      </c>
      <c r="N2061" s="12">
        <v>3.1138263361038101</v>
      </c>
      <c r="O2061" s="9">
        <v>8.6902985958182376E-3</v>
      </c>
      <c r="P2061" s="9">
        <v>5.9198219317562926E-4</v>
      </c>
      <c r="Q2061" s="9">
        <v>4.0965167767753547E-3</v>
      </c>
      <c r="R2061" s="9">
        <v>2.1311358954322654E-4</v>
      </c>
      <c r="S2061" s="9">
        <v>2.628400937699794E-3</v>
      </c>
      <c r="T2061" s="9">
        <v>1.4917951268025857E-2</v>
      </c>
    </row>
    <row r="2062" spans="1:20" x14ac:dyDescent="0.25">
      <c r="A2062">
        <v>39035</v>
      </c>
      <c r="B2062" t="s">
        <v>3316</v>
      </c>
      <c r="D2062" t="s">
        <v>1049</v>
      </c>
      <c r="E2062">
        <v>1257401</v>
      </c>
      <c r="F2062">
        <v>791566</v>
      </c>
      <c r="G2062">
        <v>372047</v>
      </c>
      <c r="H2062">
        <v>3394</v>
      </c>
      <c r="I2062">
        <v>35732</v>
      </c>
      <c r="J2062">
        <v>273</v>
      </c>
      <c r="K2062">
        <v>18094</v>
      </c>
      <c r="L2062">
        <v>36295</v>
      </c>
      <c r="M2062" s="12">
        <v>62.952550538770048</v>
      </c>
      <c r="N2062" s="12">
        <v>37.047449461229945</v>
      </c>
      <c r="O2062" s="9">
        <v>0.29588571983003037</v>
      </c>
      <c r="P2062" s="9">
        <v>2.699218467298817E-3</v>
      </c>
      <c r="Q2062" s="9">
        <v>2.8417346574402279E-2</v>
      </c>
      <c r="R2062" s="9">
        <v>2.1711450841855541E-4</v>
      </c>
      <c r="S2062" s="9">
        <v>1.4389999689836416E-2</v>
      </c>
      <c r="T2062" s="9">
        <v>2.8865095542313073E-2</v>
      </c>
    </row>
    <row r="2063" spans="1:20" x14ac:dyDescent="0.25">
      <c r="A2063">
        <v>39037</v>
      </c>
      <c r="B2063" t="s">
        <v>3317</v>
      </c>
      <c r="D2063" t="s">
        <v>1049</v>
      </c>
      <c r="E2063">
        <v>51919</v>
      </c>
      <c r="F2063">
        <v>50608</v>
      </c>
      <c r="G2063">
        <v>407</v>
      </c>
      <c r="H2063">
        <v>112</v>
      </c>
      <c r="I2063">
        <v>180</v>
      </c>
      <c r="J2063">
        <v>0</v>
      </c>
      <c r="K2063">
        <v>138</v>
      </c>
      <c r="L2063">
        <v>474</v>
      </c>
      <c r="M2063" s="12">
        <v>97.474912845008561</v>
      </c>
      <c r="N2063" s="12">
        <v>2.5250871549914287</v>
      </c>
      <c r="O2063" s="9">
        <v>7.8391340357094712E-3</v>
      </c>
      <c r="P2063" s="9">
        <v>2.1572064176890926E-3</v>
      </c>
      <c r="Q2063" s="9">
        <v>3.4669388855717558E-3</v>
      </c>
      <c r="R2063" s="9">
        <v>0</v>
      </c>
      <c r="S2063" s="9">
        <v>2.6579864789383462E-3</v>
      </c>
      <c r="T2063" s="9">
        <v>9.1296057320056235E-3</v>
      </c>
    </row>
    <row r="2064" spans="1:20" x14ac:dyDescent="0.25">
      <c r="A2064">
        <v>39039</v>
      </c>
      <c r="B2064" t="s">
        <v>3318</v>
      </c>
      <c r="D2064" t="s">
        <v>1049</v>
      </c>
      <c r="E2064">
        <v>38311</v>
      </c>
      <c r="F2064">
        <v>34866</v>
      </c>
      <c r="G2064">
        <v>741</v>
      </c>
      <c r="H2064">
        <v>147</v>
      </c>
      <c r="I2064">
        <v>153</v>
      </c>
      <c r="J2064">
        <v>8</v>
      </c>
      <c r="K2064">
        <v>1386</v>
      </c>
      <c r="L2064">
        <v>1010</v>
      </c>
      <c r="M2064" s="12">
        <v>91.007804546996951</v>
      </c>
      <c r="N2064" s="12">
        <v>8.9921954530030543</v>
      </c>
      <c r="O2064" s="9">
        <v>1.9341703427214117E-2</v>
      </c>
      <c r="P2064" s="9">
        <v>3.8370180887995617E-3</v>
      </c>
      <c r="Q2064" s="9">
        <v>3.9936310720158699E-3</v>
      </c>
      <c r="R2064" s="9">
        <v>2.0881731095507818E-4</v>
      </c>
      <c r="S2064" s="9">
        <v>3.6177599122967294E-2</v>
      </c>
      <c r="T2064" s="9">
        <v>2.6363185508078618E-2</v>
      </c>
    </row>
    <row r="2065" spans="1:20" x14ac:dyDescent="0.25">
      <c r="A2065">
        <v>39041</v>
      </c>
      <c r="B2065" t="s">
        <v>3319</v>
      </c>
      <c r="D2065" t="s">
        <v>1049</v>
      </c>
      <c r="E2065">
        <v>193024</v>
      </c>
      <c r="F2065">
        <v>170538</v>
      </c>
      <c r="G2065">
        <v>6611</v>
      </c>
      <c r="H2065">
        <v>152</v>
      </c>
      <c r="I2065">
        <v>10643</v>
      </c>
      <c r="J2065">
        <v>67</v>
      </c>
      <c r="K2065">
        <v>869</v>
      </c>
      <c r="L2065">
        <v>4144</v>
      </c>
      <c r="M2065" s="12">
        <v>88.350671419098148</v>
      </c>
      <c r="N2065" s="12">
        <v>11.649328580901857</v>
      </c>
      <c r="O2065" s="9">
        <v>3.4249626989389922E-2</v>
      </c>
      <c r="P2065" s="9">
        <v>7.8746684350132631E-4</v>
      </c>
      <c r="Q2065" s="9">
        <v>5.5138221153846152E-2</v>
      </c>
      <c r="R2065" s="9">
        <v>3.4710709549071617E-4</v>
      </c>
      <c r="S2065" s="9">
        <v>4.5020308355437667E-3</v>
      </c>
      <c r="T2065" s="9">
        <v>2.1468832891246684E-2</v>
      </c>
    </row>
    <row r="2066" spans="1:20" x14ac:dyDescent="0.25">
      <c r="A2066">
        <v>39043</v>
      </c>
      <c r="B2066" t="s">
        <v>3320</v>
      </c>
      <c r="D2066" t="s">
        <v>1049</v>
      </c>
      <c r="E2066">
        <v>75369</v>
      </c>
      <c r="F2066">
        <v>64861</v>
      </c>
      <c r="G2066">
        <v>6389</v>
      </c>
      <c r="H2066">
        <v>186</v>
      </c>
      <c r="I2066">
        <v>445</v>
      </c>
      <c r="J2066">
        <v>7</v>
      </c>
      <c r="K2066">
        <v>806</v>
      </c>
      <c r="L2066">
        <v>2675</v>
      </c>
      <c r="M2066" s="12">
        <v>86.05792832596957</v>
      </c>
      <c r="N2066" s="12">
        <v>13.942071674030437</v>
      </c>
      <c r="O2066" s="9">
        <v>8.4769600233517761E-2</v>
      </c>
      <c r="P2066" s="9">
        <v>2.4678581379612308E-3</v>
      </c>
      <c r="Q2066" s="9">
        <v>5.9042842547997187E-3</v>
      </c>
      <c r="R2066" s="9">
        <v>9.2876381536175344E-5</v>
      </c>
      <c r="S2066" s="9">
        <v>1.0694051931165334E-2</v>
      </c>
      <c r="T2066" s="9">
        <v>3.5492045801324153E-2</v>
      </c>
    </row>
    <row r="2067" spans="1:20" x14ac:dyDescent="0.25">
      <c r="A2067">
        <v>39045</v>
      </c>
      <c r="B2067" t="s">
        <v>3321</v>
      </c>
      <c r="D2067" t="s">
        <v>1049</v>
      </c>
      <c r="E2067">
        <v>151526</v>
      </c>
      <c r="F2067">
        <v>133823</v>
      </c>
      <c r="G2067">
        <v>10851</v>
      </c>
      <c r="H2067">
        <v>197</v>
      </c>
      <c r="I2067">
        <v>2381</v>
      </c>
      <c r="J2067">
        <v>38</v>
      </c>
      <c r="K2067">
        <v>844</v>
      </c>
      <c r="L2067">
        <v>3392</v>
      </c>
      <c r="M2067" s="12">
        <v>88.31685651307366</v>
      </c>
      <c r="N2067" s="12">
        <v>11.683143486926337</v>
      </c>
      <c r="O2067" s="9">
        <v>7.1611472618560518E-2</v>
      </c>
      <c r="P2067" s="9">
        <v>1.3001069123450761E-3</v>
      </c>
      <c r="Q2067" s="9">
        <v>1.5713474915196073E-2</v>
      </c>
      <c r="R2067" s="9">
        <v>2.5078204400564918E-4</v>
      </c>
      <c r="S2067" s="9">
        <v>5.5700011879149455E-3</v>
      </c>
      <c r="T2067" s="9">
        <v>2.2385597191241106E-2</v>
      </c>
    </row>
    <row r="2068" spans="1:20" x14ac:dyDescent="0.25">
      <c r="A2068">
        <v>39047</v>
      </c>
      <c r="B2068" t="s">
        <v>3322</v>
      </c>
      <c r="D2068" t="s">
        <v>1049</v>
      </c>
      <c r="E2068">
        <v>28659</v>
      </c>
      <c r="F2068">
        <v>26941</v>
      </c>
      <c r="G2068">
        <v>567</v>
      </c>
      <c r="H2068">
        <v>0</v>
      </c>
      <c r="I2068">
        <v>238</v>
      </c>
      <c r="J2068">
        <v>17</v>
      </c>
      <c r="K2068">
        <v>205</v>
      </c>
      <c r="L2068">
        <v>691</v>
      </c>
      <c r="M2068" s="12">
        <v>94.005373530130157</v>
      </c>
      <c r="N2068" s="12">
        <v>5.994626469869849</v>
      </c>
      <c r="O2068" s="9">
        <v>1.9784360933738091E-2</v>
      </c>
      <c r="P2068" s="9">
        <v>0</v>
      </c>
      <c r="Q2068" s="9">
        <v>8.3045465647789522E-3</v>
      </c>
      <c r="R2068" s="9">
        <v>5.9318189748421089E-4</v>
      </c>
      <c r="S2068" s="9">
        <v>7.1530758226037196E-3</v>
      </c>
      <c r="T2068" s="9">
        <v>2.4111099480093514E-2</v>
      </c>
    </row>
    <row r="2069" spans="1:20" x14ac:dyDescent="0.25">
      <c r="A2069">
        <v>39049</v>
      </c>
      <c r="B2069" t="s">
        <v>3323</v>
      </c>
      <c r="D2069" t="s">
        <v>1049</v>
      </c>
      <c r="E2069">
        <v>1253507</v>
      </c>
      <c r="F2069">
        <v>848761</v>
      </c>
      <c r="G2069">
        <v>275387</v>
      </c>
      <c r="H2069">
        <v>2158</v>
      </c>
      <c r="I2069">
        <v>60153</v>
      </c>
      <c r="J2069">
        <v>486</v>
      </c>
      <c r="K2069">
        <v>18763</v>
      </c>
      <c r="L2069">
        <v>47799</v>
      </c>
      <c r="M2069" s="12">
        <v>67.710910270146073</v>
      </c>
      <c r="N2069" s="12">
        <v>32.28908972985392</v>
      </c>
      <c r="O2069" s="9">
        <v>0.21969322867762206</v>
      </c>
      <c r="P2069" s="9">
        <v>1.7215699633109348E-3</v>
      </c>
      <c r="Q2069" s="9">
        <v>4.7987765525042941E-2</v>
      </c>
      <c r="R2069" s="9">
        <v>3.8771223455473324E-4</v>
      </c>
      <c r="S2069" s="9">
        <v>1.4968404643930988E-2</v>
      </c>
      <c r="T2069" s="9">
        <v>3.8132216254077561E-2</v>
      </c>
    </row>
    <row r="2070" spans="1:20" x14ac:dyDescent="0.25">
      <c r="A2070">
        <v>39051</v>
      </c>
      <c r="B2070" t="s">
        <v>3324</v>
      </c>
      <c r="D2070" t="s">
        <v>1049</v>
      </c>
      <c r="E2070">
        <v>42296</v>
      </c>
      <c r="F2070">
        <v>39651</v>
      </c>
      <c r="G2070">
        <v>131</v>
      </c>
      <c r="H2070">
        <v>81</v>
      </c>
      <c r="I2070">
        <v>170</v>
      </c>
      <c r="J2070">
        <v>22</v>
      </c>
      <c r="K2070">
        <v>1394</v>
      </c>
      <c r="L2070">
        <v>847</v>
      </c>
      <c r="M2070" s="12">
        <v>93.746453565348958</v>
      </c>
      <c r="N2070" s="12">
        <v>6.2535464346510308</v>
      </c>
      <c r="O2070" s="9">
        <v>3.097219595233592E-3</v>
      </c>
      <c r="P2070" s="9">
        <v>1.9150747115566484E-3</v>
      </c>
      <c r="Q2070" s="9">
        <v>4.0192926045016075E-3</v>
      </c>
      <c r="R2070" s="9">
        <v>5.2014374881785509E-4</v>
      </c>
      <c r="S2070" s="9">
        <v>3.295819935691318E-2</v>
      </c>
      <c r="T2070" s="9">
        <v>2.0025534329487421E-2</v>
      </c>
    </row>
    <row r="2071" spans="1:20" x14ac:dyDescent="0.25">
      <c r="A2071">
        <v>39053</v>
      </c>
      <c r="B2071" t="s">
        <v>3325</v>
      </c>
      <c r="D2071" t="s">
        <v>1049</v>
      </c>
      <c r="E2071">
        <v>30203</v>
      </c>
      <c r="F2071">
        <v>28535</v>
      </c>
      <c r="G2071">
        <v>851</v>
      </c>
      <c r="H2071">
        <v>139</v>
      </c>
      <c r="I2071">
        <v>198</v>
      </c>
      <c r="J2071">
        <v>20</v>
      </c>
      <c r="K2071">
        <v>42</v>
      </c>
      <c r="L2071">
        <v>418</v>
      </c>
      <c r="M2071" s="12">
        <v>94.47736979770221</v>
      </c>
      <c r="N2071" s="12">
        <v>5.5226302022977851</v>
      </c>
      <c r="O2071" s="9">
        <v>2.8176009005727906E-2</v>
      </c>
      <c r="P2071" s="9">
        <v>4.6021918352481539E-3</v>
      </c>
      <c r="Q2071" s="9">
        <v>6.5556401681952127E-3</v>
      </c>
      <c r="R2071" s="9">
        <v>6.6218587557527399E-4</v>
      </c>
      <c r="S2071" s="9">
        <v>1.3905903387080754E-3</v>
      </c>
      <c r="T2071" s="9">
        <v>1.3839684799523227E-2</v>
      </c>
    </row>
    <row r="2072" spans="1:20" x14ac:dyDescent="0.25">
      <c r="A2072">
        <v>39055</v>
      </c>
      <c r="B2072" t="s">
        <v>3326</v>
      </c>
      <c r="D2072" t="s">
        <v>1049</v>
      </c>
      <c r="E2072">
        <v>93895</v>
      </c>
      <c r="F2072">
        <v>90792</v>
      </c>
      <c r="G2072">
        <v>1170</v>
      </c>
      <c r="H2072">
        <v>105</v>
      </c>
      <c r="I2072">
        <v>600</v>
      </c>
      <c r="J2072">
        <v>0</v>
      </c>
      <c r="K2072">
        <v>112</v>
      </c>
      <c r="L2072">
        <v>1116</v>
      </c>
      <c r="M2072" s="12">
        <v>96.695244688215567</v>
      </c>
      <c r="N2072" s="12">
        <v>3.3047553117844402</v>
      </c>
      <c r="O2072" s="9">
        <v>1.2460727408275201E-2</v>
      </c>
      <c r="P2072" s="9">
        <v>1.118270408434954E-3</v>
      </c>
      <c r="Q2072" s="9">
        <v>6.3901166196283082E-3</v>
      </c>
      <c r="R2072" s="9">
        <v>0</v>
      </c>
      <c r="S2072" s="9">
        <v>1.1928217689972842E-3</v>
      </c>
      <c r="T2072" s="9">
        <v>1.1885616912508654E-2</v>
      </c>
    </row>
    <row r="2073" spans="1:20" x14ac:dyDescent="0.25">
      <c r="A2073">
        <v>39057</v>
      </c>
      <c r="B2073" t="s">
        <v>3327</v>
      </c>
      <c r="D2073" t="s">
        <v>1049</v>
      </c>
      <c r="E2073">
        <v>164825</v>
      </c>
      <c r="F2073">
        <v>142066</v>
      </c>
      <c r="G2073">
        <v>11355</v>
      </c>
      <c r="H2073">
        <v>205</v>
      </c>
      <c r="I2073">
        <v>4932</v>
      </c>
      <c r="J2073">
        <v>37</v>
      </c>
      <c r="K2073">
        <v>775</v>
      </c>
      <c r="L2073">
        <v>5455</v>
      </c>
      <c r="M2073" s="12">
        <v>86.192021841346886</v>
      </c>
      <c r="N2073" s="12">
        <v>13.807978158653118</v>
      </c>
      <c r="O2073" s="9">
        <v>6.8891248293644777E-2</v>
      </c>
      <c r="P2073" s="9">
        <v>1.2437433641741241E-3</v>
      </c>
      <c r="Q2073" s="9">
        <v>2.9922645229789172E-2</v>
      </c>
      <c r="R2073" s="9">
        <v>2.2448050963142727E-4</v>
      </c>
      <c r="S2073" s="9">
        <v>4.7019566206582741E-3</v>
      </c>
      <c r="T2073" s="9">
        <v>3.3095707568633399E-2</v>
      </c>
    </row>
    <row r="2074" spans="1:20" x14ac:dyDescent="0.25">
      <c r="A2074">
        <v>39059</v>
      </c>
      <c r="B2074" t="s">
        <v>3328</v>
      </c>
      <c r="D2074" t="s">
        <v>1049</v>
      </c>
      <c r="E2074">
        <v>39414</v>
      </c>
      <c r="F2074">
        <v>37713</v>
      </c>
      <c r="G2074">
        <v>494</v>
      </c>
      <c r="H2074">
        <v>80</v>
      </c>
      <c r="I2074">
        <v>129</v>
      </c>
      <c r="J2074">
        <v>0</v>
      </c>
      <c r="K2074">
        <v>138</v>
      </c>
      <c r="L2074">
        <v>860</v>
      </c>
      <c r="M2074" s="12">
        <v>95.684274623230323</v>
      </c>
      <c r="N2074" s="12">
        <v>4.3157253767696764</v>
      </c>
      <c r="O2074" s="9">
        <v>1.2533617496321104E-2</v>
      </c>
      <c r="P2074" s="9">
        <v>2.0297356269345919E-3</v>
      </c>
      <c r="Q2074" s="9">
        <v>3.2729486984320291E-3</v>
      </c>
      <c r="R2074" s="9">
        <v>0</v>
      </c>
      <c r="S2074" s="9">
        <v>3.5012939564621707E-3</v>
      </c>
      <c r="T2074" s="9">
        <v>2.181965798954686E-2</v>
      </c>
    </row>
    <row r="2075" spans="1:20" x14ac:dyDescent="0.25">
      <c r="A2075">
        <v>39061</v>
      </c>
      <c r="B2075" t="s">
        <v>3329</v>
      </c>
      <c r="D2075" t="s">
        <v>1049</v>
      </c>
      <c r="E2075">
        <v>808703</v>
      </c>
      <c r="F2075">
        <v>549459</v>
      </c>
      <c r="G2075">
        <v>207562</v>
      </c>
      <c r="H2075">
        <v>1000</v>
      </c>
      <c r="I2075">
        <v>19825</v>
      </c>
      <c r="J2075">
        <v>541</v>
      </c>
      <c r="K2075">
        <v>7534</v>
      </c>
      <c r="L2075">
        <v>22782</v>
      </c>
      <c r="M2075" s="12">
        <v>67.943237504992567</v>
      </c>
      <c r="N2075" s="12">
        <v>32.05676249500744</v>
      </c>
      <c r="O2075" s="9">
        <v>0.25666035615052746</v>
      </c>
      <c r="P2075" s="9">
        <v>1.2365479044840937E-3</v>
      </c>
      <c r="Q2075" s="9">
        <v>2.4514562206397156E-2</v>
      </c>
      <c r="R2075" s="9">
        <v>6.6897241632589465E-4</v>
      </c>
      <c r="S2075" s="9">
        <v>9.316151912383162E-3</v>
      </c>
      <c r="T2075" s="9">
        <v>2.8171034359956621E-2</v>
      </c>
    </row>
    <row r="2076" spans="1:20" x14ac:dyDescent="0.25">
      <c r="A2076">
        <v>39063</v>
      </c>
      <c r="B2076" t="s">
        <v>3330</v>
      </c>
      <c r="D2076" t="s">
        <v>1049</v>
      </c>
      <c r="E2076">
        <v>75508</v>
      </c>
      <c r="F2076">
        <v>69923</v>
      </c>
      <c r="G2076">
        <v>1087</v>
      </c>
      <c r="H2076">
        <v>48</v>
      </c>
      <c r="I2076">
        <v>1375</v>
      </c>
      <c r="J2076">
        <v>0</v>
      </c>
      <c r="K2076">
        <v>1113</v>
      </c>
      <c r="L2076">
        <v>1962</v>
      </c>
      <c r="M2076" s="12">
        <v>92.603432748847808</v>
      </c>
      <c r="N2076" s="12">
        <v>7.396567251152196</v>
      </c>
      <c r="O2076" s="9">
        <v>1.4395825607882608E-2</v>
      </c>
      <c r="P2076" s="9">
        <v>6.3569423107485295E-4</v>
      </c>
      <c r="Q2076" s="9">
        <v>1.8209990994331727E-2</v>
      </c>
      <c r="R2076" s="9">
        <v>0</v>
      </c>
      <c r="S2076" s="9">
        <v>1.4740159983048154E-2</v>
      </c>
      <c r="T2076" s="9">
        <v>2.5984001695184618E-2</v>
      </c>
    </row>
    <row r="2077" spans="1:20" x14ac:dyDescent="0.25">
      <c r="A2077">
        <v>39065</v>
      </c>
      <c r="B2077" t="s">
        <v>3331</v>
      </c>
      <c r="D2077" t="s">
        <v>1049</v>
      </c>
      <c r="E2077">
        <v>31576</v>
      </c>
      <c r="F2077">
        <v>30417</v>
      </c>
      <c r="G2077">
        <v>220</v>
      </c>
      <c r="H2077">
        <v>10</v>
      </c>
      <c r="I2077">
        <v>245</v>
      </c>
      <c r="J2077">
        <v>0</v>
      </c>
      <c r="K2077">
        <v>121</v>
      </c>
      <c r="L2077">
        <v>563</v>
      </c>
      <c r="M2077" s="12">
        <v>96.329490752470221</v>
      </c>
      <c r="N2077" s="12">
        <v>3.6705092475297691</v>
      </c>
      <c r="O2077" s="9">
        <v>6.9673169495819611E-3</v>
      </c>
      <c r="P2077" s="9">
        <v>3.1669622498099823E-4</v>
      </c>
      <c r="Q2077" s="9">
        <v>7.7590575120344563E-3</v>
      </c>
      <c r="R2077" s="9">
        <v>0</v>
      </c>
      <c r="S2077" s="9">
        <v>3.8320243222700785E-3</v>
      </c>
      <c r="T2077" s="9">
        <v>1.78299974664302E-2</v>
      </c>
    </row>
    <row r="2078" spans="1:20" x14ac:dyDescent="0.25">
      <c r="A2078">
        <v>39067</v>
      </c>
      <c r="B2078" t="s">
        <v>3332</v>
      </c>
      <c r="D2078" t="s">
        <v>1049</v>
      </c>
      <c r="E2078">
        <v>15397</v>
      </c>
      <c r="F2078">
        <v>14770</v>
      </c>
      <c r="G2078">
        <v>309</v>
      </c>
      <c r="H2078">
        <v>19</v>
      </c>
      <c r="I2078">
        <v>82</v>
      </c>
      <c r="J2078">
        <v>0</v>
      </c>
      <c r="K2078">
        <v>28</v>
      </c>
      <c r="L2078">
        <v>189</v>
      </c>
      <c r="M2078" s="12">
        <v>95.927778138598427</v>
      </c>
      <c r="N2078" s="12">
        <v>4.0722218614015722</v>
      </c>
      <c r="O2078" s="9">
        <v>2.0068844580113009E-2</v>
      </c>
      <c r="P2078" s="9">
        <v>1.234006624667143E-3</v>
      </c>
      <c r="Q2078" s="9">
        <v>5.3257128011950381E-3</v>
      </c>
      <c r="R2078" s="9">
        <v>0</v>
      </c>
      <c r="S2078" s="9">
        <v>1.8185360784568423E-3</v>
      </c>
      <c r="T2078" s="9">
        <v>1.2275118529583686E-2</v>
      </c>
    </row>
    <row r="2079" spans="1:20" x14ac:dyDescent="0.25">
      <c r="A2079">
        <v>39069</v>
      </c>
      <c r="B2079" t="s">
        <v>3333</v>
      </c>
      <c r="D2079" t="s">
        <v>1049</v>
      </c>
      <c r="E2079">
        <v>27463</v>
      </c>
      <c r="F2079">
        <v>25982</v>
      </c>
      <c r="G2079">
        <v>163</v>
      </c>
      <c r="H2079">
        <v>47</v>
      </c>
      <c r="I2079">
        <v>114</v>
      </c>
      <c r="J2079">
        <v>0</v>
      </c>
      <c r="K2079">
        <v>598</v>
      </c>
      <c r="L2079">
        <v>559</v>
      </c>
      <c r="M2079" s="12">
        <v>94.607289808105449</v>
      </c>
      <c r="N2079" s="12">
        <v>5.3927101918945484</v>
      </c>
      <c r="O2079" s="9">
        <v>5.9352583475949456E-3</v>
      </c>
      <c r="P2079" s="9">
        <v>1.7113935112697083E-3</v>
      </c>
      <c r="Q2079" s="9">
        <v>4.1510395805265266E-3</v>
      </c>
      <c r="R2079" s="9">
        <v>0</v>
      </c>
      <c r="S2079" s="9">
        <v>2.1774751483814588E-2</v>
      </c>
      <c r="T2079" s="9">
        <v>2.0354658995739721E-2</v>
      </c>
    </row>
    <row r="2080" spans="1:20" x14ac:dyDescent="0.25">
      <c r="A2080">
        <v>39071</v>
      </c>
      <c r="B2080" t="s">
        <v>3334</v>
      </c>
      <c r="D2080" t="s">
        <v>1049</v>
      </c>
      <c r="E2080">
        <v>43031</v>
      </c>
      <c r="F2080">
        <v>41289</v>
      </c>
      <c r="G2080">
        <v>617</v>
      </c>
      <c r="H2080">
        <v>70</v>
      </c>
      <c r="I2080">
        <v>177</v>
      </c>
      <c r="J2080">
        <v>0</v>
      </c>
      <c r="K2080">
        <v>32</v>
      </c>
      <c r="L2080">
        <v>846</v>
      </c>
      <c r="M2080" s="12">
        <v>95.951755710999038</v>
      </c>
      <c r="N2080" s="12">
        <v>4.0482442890009525</v>
      </c>
      <c r="O2080" s="9">
        <v>1.4338500151053892E-2</v>
      </c>
      <c r="P2080" s="9">
        <v>1.6267342148683507E-3</v>
      </c>
      <c r="Q2080" s="9">
        <v>4.1133136575956866E-3</v>
      </c>
      <c r="R2080" s="9">
        <v>0</v>
      </c>
      <c r="S2080" s="9">
        <v>7.4364992679696034E-4</v>
      </c>
      <c r="T2080" s="9">
        <v>1.9660244939694638E-2</v>
      </c>
    </row>
    <row r="2081" spans="1:20" x14ac:dyDescent="0.25">
      <c r="A2081">
        <v>39073</v>
      </c>
      <c r="B2081" t="s">
        <v>3335</v>
      </c>
      <c r="D2081" t="s">
        <v>1049</v>
      </c>
      <c r="E2081">
        <v>28547</v>
      </c>
      <c r="F2081">
        <v>27714</v>
      </c>
      <c r="G2081">
        <v>295</v>
      </c>
      <c r="H2081">
        <v>13</v>
      </c>
      <c r="I2081">
        <v>55</v>
      </c>
      <c r="J2081">
        <v>0</v>
      </c>
      <c r="K2081">
        <v>39</v>
      </c>
      <c r="L2081">
        <v>431</v>
      </c>
      <c r="M2081" s="12">
        <v>97.082005114372791</v>
      </c>
      <c r="N2081" s="12">
        <v>2.9179948856272113</v>
      </c>
      <c r="O2081" s="9">
        <v>1.0333835429292044E-2</v>
      </c>
      <c r="P2081" s="9">
        <v>4.5538935790100538E-4</v>
      </c>
      <c r="Q2081" s="9">
        <v>1.9266472834273303E-3</v>
      </c>
      <c r="R2081" s="9">
        <v>0</v>
      </c>
      <c r="S2081" s="9">
        <v>1.366168073703016E-3</v>
      </c>
      <c r="T2081" s="9">
        <v>1.5097908711948715E-2</v>
      </c>
    </row>
    <row r="2082" spans="1:20" x14ac:dyDescent="0.25">
      <c r="A2082">
        <v>39075</v>
      </c>
      <c r="B2082" t="s">
        <v>3336</v>
      </c>
      <c r="D2082" t="s">
        <v>1049</v>
      </c>
      <c r="E2082">
        <v>43808</v>
      </c>
      <c r="F2082">
        <v>43130</v>
      </c>
      <c r="G2082">
        <v>72</v>
      </c>
      <c r="H2082">
        <v>11</v>
      </c>
      <c r="I2082">
        <v>97</v>
      </c>
      <c r="J2082">
        <v>0</v>
      </c>
      <c r="K2082">
        <v>39</v>
      </c>
      <c r="L2082">
        <v>459</v>
      </c>
      <c r="M2082" s="12">
        <v>98.452337472607738</v>
      </c>
      <c r="N2082" s="12">
        <v>1.5476625273922571</v>
      </c>
      <c r="O2082" s="9">
        <v>1.6435354273192111E-3</v>
      </c>
      <c r="P2082" s="9">
        <v>2.5109569028487945E-4</v>
      </c>
      <c r="Q2082" s="9">
        <v>2.2142074506939372E-3</v>
      </c>
      <c r="R2082" s="9">
        <v>0</v>
      </c>
      <c r="S2082" s="9">
        <v>8.9024835646457265E-4</v>
      </c>
      <c r="T2082" s="9">
        <v>1.0477538349159972E-2</v>
      </c>
    </row>
    <row r="2083" spans="1:20" x14ac:dyDescent="0.25">
      <c r="A2083">
        <v>39077</v>
      </c>
      <c r="B2083" t="s">
        <v>3337</v>
      </c>
      <c r="D2083" t="s">
        <v>1049</v>
      </c>
      <c r="E2083">
        <v>58497</v>
      </c>
      <c r="F2083">
        <v>55212</v>
      </c>
      <c r="G2083">
        <v>931</v>
      </c>
      <c r="H2083">
        <v>43</v>
      </c>
      <c r="I2083">
        <v>123</v>
      </c>
      <c r="J2083">
        <v>3</v>
      </c>
      <c r="K2083">
        <v>1096</v>
      </c>
      <c r="L2083">
        <v>1089</v>
      </c>
      <c r="M2083" s="12">
        <v>94.384327401405201</v>
      </c>
      <c r="N2083" s="12">
        <v>5.6156725985947995</v>
      </c>
      <c r="O2083" s="9">
        <v>1.5915346086124074E-2</v>
      </c>
      <c r="P2083" s="9">
        <v>7.3508043147511837E-4</v>
      </c>
      <c r="Q2083" s="9">
        <v>2.1026719318939435E-3</v>
      </c>
      <c r="R2083" s="9">
        <v>5.1284681265705936E-5</v>
      </c>
      <c r="S2083" s="9">
        <v>1.8736003555737901E-2</v>
      </c>
      <c r="T2083" s="9">
        <v>1.8616339299451255E-2</v>
      </c>
    </row>
    <row r="2084" spans="1:20" x14ac:dyDescent="0.25">
      <c r="A2084">
        <v>39079</v>
      </c>
      <c r="B2084" t="s">
        <v>3338</v>
      </c>
      <c r="D2084" t="s">
        <v>1049</v>
      </c>
      <c r="E2084">
        <v>32624</v>
      </c>
      <c r="F2084">
        <v>31602</v>
      </c>
      <c r="G2084">
        <v>267</v>
      </c>
      <c r="H2084">
        <v>0</v>
      </c>
      <c r="I2084">
        <v>35</v>
      </c>
      <c r="J2084">
        <v>23</v>
      </c>
      <c r="K2084">
        <v>21</v>
      </c>
      <c r="L2084">
        <v>676</v>
      </c>
      <c r="M2084" s="12">
        <v>96.867336929867591</v>
      </c>
      <c r="N2084" s="12">
        <v>3.1326630701324181</v>
      </c>
      <c r="O2084" s="9">
        <v>8.1841589014222654E-3</v>
      </c>
      <c r="P2084" s="9">
        <v>0</v>
      </c>
      <c r="Q2084" s="9">
        <v>1.0728298185384993E-3</v>
      </c>
      <c r="R2084" s="9">
        <v>7.0500245218244235E-4</v>
      </c>
      <c r="S2084" s="9">
        <v>6.4369789112309951E-4</v>
      </c>
      <c r="T2084" s="9">
        <v>2.072094163805787E-2</v>
      </c>
    </row>
    <row r="2085" spans="1:20" x14ac:dyDescent="0.25">
      <c r="A2085">
        <v>39081</v>
      </c>
      <c r="B2085" t="s">
        <v>3339</v>
      </c>
      <c r="D2085" t="s">
        <v>1049</v>
      </c>
      <c r="E2085">
        <v>67349</v>
      </c>
      <c r="F2085">
        <v>61577</v>
      </c>
      <c r="G2085">
        <v>3828</v>
      </c>
      <c r="H2085">
        <v>99</v>
      </c>
      <c r="I2085">
        <v>258</v>
      </c>
      <c r="J2085">
        <v>5</v>
      </c>
      <c r="K2085">
        <v>67</v>
      </c>
      <c r="L2085">
        <v>1515</v>
      </c>
      <c r="M2085" s="12">
        <v>91.42971684806011</v>
      </c>
      <c r="N2085" s="12">
        <v>8.5702831519398952</v>
      </c>
      <c r="O2085" s="9">
        <v>5.6838260404757306E-2</v>
      </c>
      <c r="P2085" s="9">
        <v>1.4699550104678614E-3</v>
      </c>
      <c r="Q2085" s="9">
        <v>3.8307918454616994E-3</v>
      </c>
      <c r="R2085" s="9">
        <v>7.424015204383139E-5</v>
      </c>
      <c r="S2085" s="9">
        <v>9.9481803738734058E-4</v>
      </c>
      <c r="T2085" s="9">
        <v>2.249476606928091E-2</v>
      </c>
    </row>
    <row r="2086" spans="1:20" x14ac:dyDescent="0.25">
      <c r="A2086">
        <v>39083</v>
      </c>
      <c r="B2086" t="s">
        <v>3340</v>
      </c>
      <c r="D2086" t="s">
        <v>1049</v>
      </c>
      <c r="E2086">
        <v>60945</v>
      </c>
      <c r="F2086">
        <v>58851</v>
      </c>
      <c r="G2086">
        <v>621</v>
      </c>
      <c r="H2086">
        <v>83</v>
      </c>
      <c r="I2086">
        <v>224</v>
      </c>
      <c r="J2086">
        <v>12</v>
      </c>
      <c r="K2086">
        <v>88</v>
      </c>
      <c r="L2086">
        <v>1066</v>
      </c>
      <c r="M2086" s="12">
        <v>96.564115185823283</v>
      </c>
      <c r="N2086" s="12">
        <v>3.4358848141767164</v>
      </c>
      <c r="O2086" s="9">
        <v>1.0189515136598572E-2</v>
      </c>
      <c r="P2086" s="9">
        <v>1.3618836656001314E-3</v>
      </c>
      <c r="Q2086" s="9">
        <v>3.6754450734268604E-3</v>
      </c>
      <c r="R2086" s="9">
        <v>1.9689884321929607E-4</v>
      </c>
      <c r="S2086" s="9">
        <v>1.443924850274838E-3</v>
      </c>
      <c r="T2086" s="9">
        <v>1.749118057264747E-2</v>
      </c>
    </row>
    <row r="2087" spans="1:20" x14ac:dyDescent="0.25">
      <c r="A2087">
        <v>39085</v>
      </c>
      <c r="B2087" t="s">
        <v>3341</v>
      </c>
      <c r="D2087" t="s">
        <v>1049</v>
      </c>
      <c r="E2087">
        <v>229701</v>
      </c>
      <c r="F2087">
        <v>210790</v>
      </c>
      <c r="G2087">
        <v>9050</v>
      </c>
      <c r="H2087">
        <v>272</v>
      </c>
      <c r="I2087">
        <v>2813</v>
      </c>
      <c r="J2087">
        <v>31</v>
      </c>
      <c r="K2087">
        <v>1592</v>
      </c>
      <c r="L2087">
        <v>5153</v>
      </c>
      <c r="M2087" s="12">
        <v>91.767123347308015</v>
      </c>
      <c r="N2087" s="12">
        <v>8.2328766526919779</v>
      </c>
      <c r="O2087" s="9">
        <v>3.9399044845255353E-2</v>
      </c>
      <c r="P2087" s="9">
        <v>1.1841480881667908E-3</v>
      </c>
      <c r="Q2087" s="9">
        <v>1.2246355044166112E-2</v>
      </c>
      <c r="R2087" s="9">
        <v>1.3495805416606805E-4</v>
      </c>
      <c r="S2087" s="9">
        <v>6.9307491042703336E-3</v>
      </c>
      <c r="T2087" s="9">
        <v>2.2433511390895122E-2</v>
      </c>
    </row>
    <row r="2088" spans="1:20" x14ac:dyDescent="0.25">
      <c r="A2088">
        <v>39087</v>
      </c>
      <c r="B2088" t="s">
        <v>3342</v>
      </c>
      <c r="D2088" t="s">
        <v>1049</v>
      </c>
      <c r="E2088">
        <v>61057</v>
      </c>
      <c r="F2088">
        <v>58250</v>
      </c>
      <c r="G2088">
        <v>1179</v>
      </c>
      <c r="H2088">
        <v>12</v>
      </c>
      <c r="I2088">
        <v>319</v>
      </c>
      <c r="J2088">
        <v>0</v>
      </c>
      <c r="K2088">
        <v>49</v>
      </c>
      <c r="L2088">
        <v>1248</v>
      </c>
      <c r="M2088" s="12">
        <v>95.402656534058337</v>
      </c>
      <c r="N2088" s="12">
        <v>4.5973434659416608</v>
      </c>
      <c r="O2088" s="9">
        <v>1.9309825245262622E-2</v>
      </c>
      <c r="P2088" s="9">
        <v>1.9653766152939056E-4</v>
      </c>
      <c r="Q2088" s="9">
        <v>5.2246261689896326E-3</v>
      </c>
      <c r="R2088" s="9">
        <v>0</v>
      </c>
      <c r="S2088" s="9">
        <v>8.0252878457834484E-4</v>
      </c>
      <c r="T2088" s="9">
        <v>2.0439916799056618E-2</v>
      </c>
    </row>
    <row r="2089" spans="1:20" x14ac:dyDescent="0.25">
      <c r="A2089">
        <v>39089</v>
      </c>
      <c r="B2089" t="s">
        <v>3343</v>
      </c>
      <c r="D2089" t="s">
        <v>1049</v>
      </c>
      <c r="E2089">
        <v>170678</v>
      </c>
      <c r="F2089">
        <v>157716</v>
      </c>
      <c r="G2089">
        <v>6119</v>
      </c>
      <c r="H2089">
        <v>242</v>
      </c>
      <c r="I2089">
        <v>1706</v>
      </c>
      <c r="J2089">
        <v>20</v>
      </c>
      <c r="K2089">
        <v>540</v>
      </c>
      <c r="L2089">
        <v>4335</v>
      </c>
      <c r="M2089" s="12">
        <v>92.405582441790983</v>
      </c>
      <c r="N2089" s="12">
        <v>7.5944175582090256</v>
      </c>
      <c r="O2089" s="9">
        <v>3.5851134885574003E-2</v>
      </c>
      <c r="P2089" s="9">
        <v>1.4178745942652247E-3</v>
      </c>
      <c r="Q2089" s="9">
        <v>9.9954299909771616E-3</v>
      </c>
      <c r="R2089" s="9">
        <v>1.1717971853431608E-4</v>
      </c>
      <c r="S2089" s="9">
        <v>3.1638524004265344E-3</v>
      </c>
      <c r="T2089" s="9">
        <v>2.5398703992313011E-2</v>
      </c>
    </row>
    <row r="2090" spans="1:20" x14ac:dyDescent="0.25">
      <c r="A2090">
        <v>39091</v>
      </c>
      <c r="B2090" t="s">
        <v>3344</v>
      </c>
      <c r="D2090" t="s">
        <v>1049</v>
      </c>
      <c r="E2090">
        <v>45323</v>
      </c>
      <c r="F2090">
        <v>43028</v>
      </c>
      <c r="G2090">
        <v>776</v>
      </c>
      <c r="H2090">
        <v>75</v>
      </c>
      <c r="I2090">
        <v>336</v>
      </c>
      <c r="J2090">
        <v>2</v>
      </c>
      <c r="K2090">
        <v>49</v>
      </c>
      <c r="L2090">
        <v>1057</v>
      </c>
      <c r="M2090" s="12">
        <v>94.936345784700933</v>
      </c>
      <c r="N2090" s="12">
        <v>5.063654215299076</v>
      </c>
      <c r="O2090" s="9">
        <v>1.7121549765019967E-2</v>
      </c>
      <c r="P2090" s="9">
        <v>1.6547889592480639E-3</v>
      </c>
      <c r="Q2090" s="9">
        <v>7.4134545374313259E-3</v>
      </c>
      <c r="R2090" s="9">
        <v>4.412770557994837E-5</v>
      </c>
      <c r="S2090" s="9">
        <v>1.081128786708735E-3</v>
      </c>
      <c r="T2090" s="9">
        <v>2.3321492399002716E-2</v>
      </c>
    </row>
    <row r="2091" spans="1:20" x14ac:dyDescent="0.25">
      <c r="A2091">
        <v>39093</v>
      </c>
      <c r="B2091" t="s">
        <v>3345</v>
      </c>
      <c r="D2091" t="s">
        <v>1049</v>
      </c>
      <c r="E2091">
        <v>305405</v>
      </c>
      <c r="F2091">
        <v>260322</v>
      </c>
      <c r="G2091">
        <v>25708</v>
      </c>
      <c r="H2091">
        <v>932</v>
      </c>
      <c r="I2091">
        <v>3095</v>
      </c>
      <c r="J2091">
        <v>113</v>
      </c>
      <c r="K2091">
        <v>3729</v>
      </c>
      <c r="L2091">
        <v>11506</v>
      </c>
      <c r="M2091" s="12">
        <v>85.238290139323198</v>
      </c>
      <c r="N2091" s="12">
        <v>14.761709860676806</v>
      </c>
      <c r="O2091" s="9">
        <v>8.417674890718882E-2</v>
      </c>
      <c r="P2091" s="9">
        <v>3.0516854668391153E-3</v>
      </c>
      <c r="Q2091" s="9">
        <v>1.0134084248784401E-2</v>
      </c>
      <c r="R2091" s="9">
        <v>3.7000049115109445E-4</v>
      </c>
      <c r="S2091" s="9">
        <v>1.2210016207986117E-2</v>
      </c>
      <c r="T2091" s="9">
        <v>3.7674563284818517E-2</v>
      </c>
    </row>
    <row r="2092" spans="1:20" x14ac:dyDescent="0.25">
      <c r="A2092">
        <v>39095</v>
      </c>
      <c r="B2092" t="s">
        <v>3346</v>
      </c>
      <c r="D2092" t="s">
        <v>1049</v>
      </c>
      <c r="E2092">
        <v>433404</v>
      </c>
      <c r="F2092">
        <v>313924</v>
      </c>
      <c r="G2092">
        <v>82399</v>
      </c>
      <c r="H2092">
        <v>1163</v>
      </c>
      <c r="I2092">
        <v>7756</v>
      </c>
      <c r="J2092">
        <v>139</v>
      </c>
      <c r="K2092">
        <v>9740</v>
      </c>
      <c r="L2092">
        <v>18283</v>
      </c>
      <c r="M2092" s="12">
        <v>72.43218798165222</v>
      </c>
      <c r="N2092" s="12">
        <v>27.567812018347777</v>
      </c>
      <c r="O2092" s="9">
        <v>0.19012053418980904</v>
      </c>
      <c r="P2092" s="9">
        <v>2.6834085518361622E-3</v>
      </c>
      <c r="Q2092" s="9">
        <v>1.7895543188341592E-2</v>
      </c>
      <c r="R2092" s="9">
        <v>3.2071692923923176E-4</v>
      </c>
      <c r="S2092" s="9">
        <v>2.2473258207123144E-2</v>
      </c>
      <c r="T2092" s="9">
        <v>4.2184659117128591E-2</v>
      </c>
    </row>
    <row r="2093" spans="1:20" x14ac:dyDescent="0.25">
      <c r="A2093">
        <v>39097</v>
      </c>
      <c r="B2093" t="s">
        <v>3347</v>
      </c>
      <c r="D2093" t="s">
        <v>1049</v>
      </c>
      <c r="E2093">
        <v>43732</v>
      </c>
      <c r="F2093">
        <v>39571</v>
      </c>
      <c r="G2093">
        <v>2538</v>
      </c>
      <c r="H2093">
        <v>149</v>
      </c>
      <c r="I2093">
        <v>490</v>
      </c>
      <c r="J2093">
        <v>13</v>
      </c>
      <c r="K2093">
        <v>51</v>
      </c>
      <c r="L2093">
        <v>920</v>
      </c>
      <c r="M2093" s="12">
        <v>90.485228208177077</v>
      </c>
      <c r="N2093" s="12">
        <v>9.5147717918229215</v>
      </c>
      <c r="O2093" s="9">
        <v>5.8035305954449834E-2</v>
      </c>
      <c r="P2093" s="9">
        <v>3.4071160706119091E-3</v>
      </c>
      <c r="Q2093" s="9">
        <v>1.1204609896643191E-2</v>
      </c>
      <c r="R2093" s="9">
        <v>2.9726516052318666E-4</v>
      </c>
      <c r="S2093" s="9">
        <v>1.1661940912832708E-3</v>
      </c>
      <c r="T2093" s="9">
        <v>2.1037226744717828E-2</v>
      </c>
    </row>
    <row r="2094" spans="1:20" x14ac:dyDescent="0.25">
      <c r="A2094">
        <v>39099</v>
      </c>
      <c r="B2094" t="s">
        <v>3348</v>
      </c>
      <c r="D2094" t="s">
        <v>1049</v>
      </c>
      <c r="E2094">
        <v>231857</v>
      </c>
      <c r="F2094">
        <v>185767</v>
      </c>
      <c r="G2094">
        <v>35283</v>
      </c>
      <c r="H2094">
        <v>605</v>
      </c>
      <c r="I2094">
        <v>1943</v>
      </c>
      <c r="J2094">
        <v>53</v>
      </c>
      <c r="K2094">
        <v>1682</v>
      </c>
      <c r="L2094">
        <v>6524</v>
      </c>
      <c r="M2094" s="12">
        <v>80.121367912118245</v>
      </c>
      <c r="N2094" s="12">
        <v>19.878632087881755</v>
      </c>
      <c r="O2094" s="9">
        <v>0.15217569450135213</v>
      </c>
      <c r="P2094" s="9">
        <v>2.6093669805095383E-3</v>
      </c>
      <c r="Q2094" s="9">
        <v>8.3801653605455086E-3</v>
      </c>
      <c r="R2094" s="9">
        <v>2.2858917349918268E-4</v>
      </c>
      <c r="S2094" s="9">
        <v>7.2544715061438735E-3</v>
      </c>
      <c r="T2094" s="9">
        <v>2.8138033356767317E-2</v>
      </c>
    </row>
    <row r="2095" spans="1:20" x14ac:dyDescent="0.25">
      <c r="A2095">
        <v>39101</v>
      </c>
      <c r="B2095" t="s">
        <v>3349</v>
      </c>
      <c r="D2095" t="s">
        <v>1049</v>
      </c>
      <c r="E2095">
        <v>65483</v>
      </c>
      <c r="F2095">
        <v>58820</v>
      </c>
      <c r="G2095">
        <v>3458</v>
      </c>
      <c r="H2095">
        <v>122</v>
      </c>
      <c r="I2095">
        <v>344</v>
      </c>
      <c r="J2095">
        <v>6</v>
      </c>
      <c r="K2095">
        <v>628</v>
      </c>
      <c r="L2095">
        <v>2105</v>
      </c>
      <c r="M2095" s="12">
        <v>89.824840034818195</v>
      </c>
      <c r="N2095" s="12">
        <v>10.175159965181804</v>
      </c>
      <c r="O2095" s="9">
        <v>5.280759891880335E-2</v>
      </c>
      <c r="P2095" s="9">
        <v>1.8630789670601531E-3</v>
      </c>
      <c r="Q2095" s="9">
        <v>5.2532718415466608E-3</v>
      </c>
      <c r="R2095" s="9">
        <v>9.1626834445581297E-5</v>
      </c>
      <c r="S2095" s="9">
        <v>9.5902753386375092E-3</v>
      </c>
      <c r="T2095" s="9">
        <v>3.2145747751324769E-2</v>
      </c>
    </row>
    <row r="2096" spans="1:20" x14ac:dyDescent="0.25">
      <c r="A2096">
        <v>39103</v>
      </c>
      <c r="B2096" t="s">
        <v>3350</v>
      </c>
      <c r="D2096" t="s">
        <v>1049</v>
      </c>
      <c r="E2096">
        <v>176362</v>
      </c>
      <c r="F2096">
        <v>168584</v>
      </c>
      <c r="G2096">
        <v>2682</v>
      </c>
      <c r="H2096">
        <v>242</v>
      </c>
      <c r="I2096">
        <v>2124</v>
      </c>
      <c r="J2096">
        <v>13</v>
      </c>
      <c r="K2096">
        <v>582</v>
      </c>
      <c r="L2096">
        <v>2135</v>
      </c>
      <c r="M2096" s="12">
        <v>95.589752894614492</v>
      </c>
      <c r="N2096" s="12">
        <v>4.4102471053855137</v>
      </c>
      <c r="O2096" s="9">
        <v>1.5207357594039532E-2</v>
      </c>
      <c r="P2096" s="9">
        <v>1.3721776799990929E-3</v>
      </c>
      <c r="Q2096" s="9">
        <v>1.2043410712058153E-2</v>
      </c>
      <c r="R2096" s="9">
        <v>7.3712024132182663E-5</v>
      </c>
      <c r="S2096" s="9">
        <v>3.3000306188407935E-3</v>
      </c>
      <c r="T2096" s="9">
        <v>1.2105782424785385E-2</v>
      </c>
    </row>
    <row r="2097" spans="1:20" x14ac:dyDescent="0.25">
      <c r="A2097">
        <v>39105</v>
      </c>
      <c r="B2097" t="s">
        <v>3351</v>
      </c>
      <c r="D2097" t="s">
        <v>1049</v>
      </c>
      <c r="E2097">
        <v>23234</v>
      </c>
      <c r="F2097">
        <v>22636</v>
      </c>
      <c r="G2097">
        <v>270</v>
      </c>
      <c r="H2097">
        <v>33</v>
      </c>
      <c r="I2097">
        <v>8</v>
      </c>
      <c r="J2097">
        <v>0</v>
      </c>
      <c r="K2097">
        <v>10</v>
      </c>
      <c r="L2097">
        <v>277</v>
      </c>
      <c r="M2097" s="12">
        <v>97.426185762244984</v>
      </c>
      <c r="N2097" s="12">
        <v>2.5738142377550144</v>
      </c>
      <c r="O2097" s="9">
        <v>1.1620900404579495E-2</v>
      </c>
      <c r="P2097" s="9">
        <v>1.4203322716708272E-3</v>
      </c>
      <c r="Q2097" s="9">
        <v>3.4432297495050356E-4</v>
      </c>
      <c r="R2097" s="9">
        <v>0</v>
      </c>
      <c r="S2097" s="9">
        <v>4.3040371868812945E-4</v>
      </c>
      <c r="T2097" s="9">
        <v>1.1922183007661187E-2</v>
      </c>
    </row>
    <row r="2098" spans="1:20" x14ac:dyDescent="0.25">
      <c r="A2098">
        <v>39107</v>
      </c>
      <c r="B2098" t="s">
        <v>3352</v>
      </c>
      <c r="D2098" t="s">
        <v>1049</v>
      </c>
      <c r="E2098">
        <v>40723</v>
      </c>
      <c r="F2098">
        <v>39541</v>
      </c>
      <c r="G2098">
        <v>278</v>
      </c>
      <c r="H2098">
        <v>3</v>
      </c>
      <c r="I2098">
        <v>175</v>
      </c>
      <c r="J2098">
        <v>151</v>
      </c>
      <c r="K2098">
        <v>251</v>
      </c>
      <c r="L2098">
        <v>324</v>
      </c>
      <c r="M2098" s="12">
        <v>97.097463349949663</v>
      </c>
      <c r="N2098" s="12">
        <v>2.9025366500503398</v>
      </c>
      <c r="O2098" s="9">
        <v>6.8266090415735579E-3</v>
      </c>
      <c r="P2098" s="9">
        <v>7.3668442894678682E-5</v>
      </c>
      <c r="Q2098" s="9">
        <v>4.2973258355229228E-3</v>
      </c>
      <c r="R2098" s="9">
        <v>3.7079782923654936E-3</v>
      </c>
      <c r="S2098" s="9">
        <v>6.1635930555214496E-3</v>
      </c>
      <c r="T2098" s="9">
        <v>7.9561918326252982E-3</v>
      </c>
    </row>
    <row r="2099" spans="1:20" x14ac:dyDescent="0.25">
      <c r="A2099">
        <v>39109</v>
      </c>
      <c r="B2099" t="s">
        <v>3353</v>
      </c>
      <c r="D2099" t="s">
        <v>1049</v>
      </c>
      <c r="E2099">
        <v>104081</v>
      </c>
      <c r="F2099">
        <v>97929</v>
      </c>
      <c r="G2099">
        <v>2204</v>
      </c>
      <c r="H2099">
        <v>140</v>
      </c>
      <c r="I2099">
        <v>1320</v>
      </c>
      <c r="J2099">
        <v>21</v>
      </c>
      <c r="K2099">
        <v>214</v>
      </c>
      <c r="L2099">
        <v>2253</v>
      </c>
      <c r="M2099" s="12">
        <v>94.089218973683955</v>
      </c>
      <c r="N2099" s="12">
        <v>5.9107810263160419</v>
      </c>
      <c r="O2099" s="9">
        <v>2.1175814990247979E-2</v>
      </c>
      <c r="P2099" s="9">
        <v>1.3451062153515051E-3</v>
      </c>
      <c r="Q2099" s="9">
        <v>1.2682430030457048E-2</v>
      </c>
      <c r="R2099" s="9">
        <v>2.0176593230272576E-4</v>
      </c>
      <c r="S2099" s="9">
        <v>2.0560909291801577E-3</v>
      </c>
      <c r="T2099" s="9">
        <v>2.1646602165621007E-2</v>
      </c>
    </row>
    <row r="2100" spans="1:20" x14ac:dyDescent="0.25">
      <c r="A2100">
        <v>39111</v>
      </c>
      <c r="B2100" t="s">
        <v>3354</v>
      </c>
      <c r="D2100" t="s">
        <v>1049</v>
      </c>
      <c r="E2100">
        <v>14239</v>
      </c>
      <c r="F2100">
        <v>14146</v>
      </c>
      <c r="G2100">
        <v>8</v>
      </c>
      <c r="H2100">
        <v>2</v>
      </c>
      <c r="I2100">
        <v>20</v>
      </c>
      <c r="J2100">
        <v>0</v>
      </c>
      <c r="K2100">
        <v>0</v>
      </c>
      <c r="L2100">
        <v>63</v>
      </c>
      <c r="M2100" s="12">
        <v>99.346864246084692</v>
      </c>
      <c r="N2100" s="12">
        <v>0.65313575391530299</v>
      </c>
      <c r="O2100" s="9">
        <v>5.6183720766907793E-4</v>
      </c>
      <c r="P2100" s="9">
        <v>1.4045930191726948E-4</v>
      </c>
      <c r="Q2100" s="9">
        <v>1.4045930191726947E-3</v>
      </c>
      <c r="R2100" s="9">
        <v>0</v>
      </c>
      <c r="S2100" s="9">
        <v>0</v>
      </c>
      <c r="T2100" s="9">
        <v>4.4244680103939886E-3</v>
      </c>
    </row>
    <row r="2101" spans="1:20" x14ac:dyDescent="0.25">
      <c r="A2101">
        <v>39113</v>
      </c>
      <c r="B2101" t="s">
        <v>3355</v>
      </c>
      <c r="D2101" t="s">
        <v>1049</v>
      </c>
      <c r="E2101">
        <v>531987</v>
      </c>
      <c r="F2101">
        <v>389413</v>
      </c>
      <c r="G2101">
        <v>109808</v>
      </c>
      <c r="H2101">
        <v>1253</v>
      </c>
      <c r="I2101">
        <v>10720</v>
      </c>
      <c r="J2101">
        <v>184</v>
      </c>
      <c r="K2101">
        <v>4170</v>
      </c>
      <c r="L2101">
        <v>16439</v>
      </c>
      <c r="M2101" s="12">
        <v>73.199721045815025</v>
      </c>
      <c r="N2101" s="12">
        <v>26.800278954184968</v>
      </c>
      <c r="O2101" s="9">
        <v>0.20641105891685324</v>
      </c>
      <c r="P2101" s="9">
        <v>2.3553207127241832E-3</v>
      </c>
      <c r="Q2101" s="9">
        <v>2.0150868348286707E-2</v>
      </c>
      <c r="R2101" s="9">
        <v>3.4587311344074195E-4</v>
      </c>
      <c r="S2101" s="9">
        <v>7.8385374078689899E-3</v>
      </c>
      <c r="T2101" s="9">
        <v>3.0901131042675854E-2</v>
      </c>
    </row>
    <row r="2102" spans="1:20" x14ac:dyDescent="0.25">
      <c r="A2102">
        <v>39115</v>
      </c>
      <c r="B2102" t="s">
        <v>3356</v>
      </c>
      <c r="D2102" t="s">
        <v>1049</v>
      </c>
      <c r="E2102">
        <v>14773</v>
      </c>
      <c r="F2102">
        <v>13768</v>
      </c>
      <c r="G2102">
        <v>507</v>
      </c>
      <c r="H2102">
        <v>10</v>
      </c>
      <c r="I2102">
        <v>34</v>
      </c>
      <c r="J2102">
        <v>0</v>
      </c>
      <c r="K2102">
        <v>12</v>
      </c>
      <c r="L2102">
        <v>442</v>
      </c>
      <c r="M2102" s="12">
        <v>93.197048669870711</v>
      </c>
      <c r="N2102" s="12">
        <v>6.8029513301292894</v>
      </c>
      <c r="O2102" s="9">
        <v>3.4319366411697014E-2</v>
      </c>
      <c r="P2102" s="9">
        <v>6.7691058011236718E-4</v>
      </c>
      <c r="Q2102" s="9">
        <v>2.3014959723820483E-3</v>
      </c>
      <c r="R2102" s="9">
        <v>0</v>
      </c>
      <c r="S2102" s="9">
        <v>8.1229269613484058E-4</v>
      </c>
      <c r="T2102" s="9">
        <v>2.9919447640966629E-2</v>
      </c>
    </row>
    <row r="2103" spans="1:20" x14ac:dyDescent="0.25">
      <c r="A2103">
        <v>39117</v>
      </c>
      <c r="B2103" t="s">
        <v>3357</v>
      </c>
      <c r="D2103" t="s">
        <v>1049</v>
      </c>
      <c r="E2103">
        <v>34935</v>
      </c>
      <c r="F2103">
        <v>33988</v>
      </c>
      <c r="G2103">
        <v>260</v>
      </c>
      <c r="H2103">
        <v>34</v>
      </c>
      <c r="I2103">
        <v>14</v>
      </c>
      <c r="J2103">
        <v>0</v>
      </c>
      <c r="K2103">
        <v>66</v>
      </c>
      <c r="L2103">
        <v>573</v>
      </c>
      <c r="M2103" s="12">
        <v>97.28925146701016</v>
      </c>
      <c r="N2103" s="12">
        <v>2.7107485329898382</v>
      </c>
      <c r="O2103" s="9">
        <v>7.4423930156004006E-3</v>
      </c>
      <c r="P2103" s="9">
        <v>9.7323600973236014E-4</v>
      </c>
      <c r="Q2103" s="9">
        <v>4.0074423930156004E-4</v>
      </c>
      <c r="R2103" s="9">
        <v>0</v>
      </c>
      <c r="S2103" s="9">
        <v>1.8892228424216401E-3</v>
      </c>
      <c r="T2103" s="9">
        <v>1.6401889222842421E-2</v>
      </c>
    </row>
    <row r="2104" spans="1:20" x14ac:dyDescent="0.25">
      <c r="A2104">
        <v>39119</v>
      </c>
      <c r="B2104" t="s">
        <v>3358</v>
      </c>
      <c r="D2104" t="s">
        <v>1049</v>
      </c>
      <c r="E2104">
        <v>85933</v>
      </c>
      <c r="F2104">
        <v>79157</v>
      </c>
      <c r="G2104">
        <v>2673</v>
      </c>
      <c r="H2104">
        <v>199</v>
      </c>
      <c r="I2104">
        <v>341</v>
      </c>
      <c r="J2104">
        <v>16</v>
      </c>
      <c r="K2104">
        <v>389</v>
      </c>
      <c r="L2104">
        <v>3158</v>
      </c>
      <c r="M2104" s="12">
        <v>92.114787101579125</v>
      </c>
      <c r="N2104" s="12">
        <v>7.8852128984208623</v>
      </c>
      <c r="O2104" s="9">
        <v>3.1105628803835546E-2</v>
      </c>
      <c r="P2104" s="9">
        <v>2.315757625126552E-3</v>
      </c>
      <c r="Q2104" s="9">
        <v>3.9682077897897202E-3</v>
      </c>
      <c r="R2104" s="9">
        <v>1.8619156784937103E-4</v>
      </c>
      <c r="S2104" s="9">
        <v>4.5267824933378333E-3</v>
      </c>
      <c r="T2104" s="9">
        <v>3.6749560704269608E-2</v>
      </c>
    </row>
    <row r="2105" spans="1:20" x14ac:dyDescent="0.25">
      <c r="A2105">
        <v>39121</v>
      </c>
      <c r="B2105" t="s">
        <v>3359</v>
      </c>
      <c r="D2105" t="s">
        <v>1049</v>
      </c>
      <c r="E2105">
        <v>14498</v>
      </c>
      <c r="F2105">
        <v>13389</v>
      </c>
      <c r="G2105">
        <v>788</v>
      </c>
      <c r="H2105">
        <v>13</v>
      </c>
      <c r="I2105">
        <v>16</v>
      </c>
      <c r="J2105">
        <v>0</v>
      </c>
      <c r="K2105">
        <v>90</v>
      </c>
      <c r="L2105">
        <v>202</v>
      </c>
      <c r="M2105" s="12">
        <v>92.35066905780107</v>
      </c>
      <c r="N2105" s="12">
        <v>7.6493309421989242</v>
      </c>
      <c r="O2105" s="9">
        <v>5.4352324458546007E-2</v>
      </c>
      <c r="P2105" s="9">
        <v>8.9667540350393154E-4</v>
      </c>
      <c r="Q2105" s="9">
        <v>1.1036004966202234E-3</v>
      </c>
      <c r="R2105" s="9">
        <v>0</v>
      </c>
      <c r="S2105" s="9">
        <v>6.2077527934887569E-3</v>
      </c>
      <c r="T2105" s="9">
        <v>1.3932956269830321E-2</v>
      </c>
    </row>
    <row r="2106" spans="1:20" x14ac:dyDescent="0.25">
      <c r="A2106">
        <v>39123</v>
      </c>
      <c r="B2106" t="s">
        <v>3360</v>
      </c>
      <c r="D2106" t="s">
        <v>1049</v>
      </c>
      <c r="E2106">
        <v>40769</v>
      </c>
      <c r="F2106">
        <v>38928</v>
      </c>
      <c r="G2106">
        <v>445</v>
      </c>
      <c r="H2106">
        <v>53</v>
      </c>
      <c r="I2106">
        <v>74</v>
      </c>
      <c r="J2106">
        <v>3</v>
      </c>
      <c r="K2106">
        <v>590</v>
      </c>
      <c r="L2106">
        <v>676</v>
      </c>
      <c r="M2106" s="12">
        <v>95.484314062155079</v>
      </c>
      <c r="N2106" s="12">
        <v>4.515685937844931</v>
      </c>
      <c r="O2106" s="9">
        <v>1.0915156123525227E-2</v>
      </c>
      <c r="P2106" s="9">
        <v>1.3000073585322182E-3</v>
      </c>
      <c r="Q2106" s="9">
        <v>1.8151046137997008E-3</v>
      </c>
      <c r="R2106" s="9">
        <v>7.3585322181068954E-5</v>
      </c>
      <c r="S2106" s="9">
        <v>1.4471780028943559E-2</v>
      </c>
      <c r="T2106" s="9">
        <v>1.6581225931467537E-2</v>
      </c>
    </row>
    <row r="2107" spans="1:20" x14ac:dyDescent="0.25">
      <c r="A2107">
        <v>39125</v>
      </c>
      <c r="B2107" t="s">
        <v>3361</v>
      </c>
      <c r="D2107" t="s">
        <v>1049</v>
      </c>
      <c r="E2107">
        <v>18951</v>
      </c>
      <c r="F2107">
        <v>17996</v>
      </c>
      <c r="G2107">
        <v>152</v>
      </c>
      <c r="H2107">
        <v>39</v>
      </c>
      <c r="I2107">
        <v>76</v>
      </c>
      <c r="J2107">
        <v>16</v>
      </c>
      <c r="K2107">
        <v>320</v>
      </c>
      <c r="L2107">
        <v>352</v>
      </c>
      <c r="M2107" s="12">
        <v>94.960688090338238</v>
      </c>
      <c r="N2107" s="12">
        <v>5.0393119096617598</v>
      </c>
      <c r="O2107" s="9">
        <v>8.0206849242784022E-3</v>
      </c>
      <c r="P2107" s="9">
        <v>2.0579388950451162E-3</v>
      </c>
      <c r="Q2107" s="9">
        <v>4.0103424621392011E-3</v>
      </c>
      <c r="R2107" s="9">
        <v>8.4428262360825284E-4</v>
      </c>
      <c r="S2107" s="9">
        <v>1.6885652472165058E-2</v>
      </c>
      <c r="T2107" s="9">
        <v>1.8574217719381562E-2</v>
      </c>
    </row>
    <row r="2108" spans="1:20" x14ac:dyDescent="0.25">
      <c r="A2108">
        <v>39127</v>
      </c>
      <c r="B2108" t="s">
        <v>3362</v>
      </c>
      <c r="D2108" t="s">
        <v>1049</v>
      </c>
      <c r="E2108">
        <v>35983</v>
      </c>
      <c r="F2108">
        <v>35033</v>
      </c>
      <c r="G2108">
        <v>126</v>
      </c>
      <c r="H2108">
        <v>69</v>
      </c>
      <c r="I2108">
        <v>66</v>
      </c>
      <c r="J2108">
        <v>9</v>
      </c>
      <c r="K2108">
        <v>39</v>
      </c>
      <c r="L2108">
        <v>641</v>
      </c>
      <c r="M2108" s="12">
        <v>97.359864380401859</v>
      </c>
      <c r="N2108" s="12">
        <v>2.6401356195981438</v>
      </c>
      <c r="O2108" s="9">
        <v>3.5016535586249063E-3</v>
      </c>
      <c r="P2108" s="9">
        <v>1.91757218686602E-3</v>
      </c>
      <c r="Q2108" s="9">
        <v>1.8341994830892365E-3</v>
      </c>
      <c r="R2108" s="9">
        <v>2.5011811133035045E-4</v>
      </c>
      <c r="S2108" s="9">
        <v>1.0838451490981854E-3</v>
      </c>
      <c r="T2108" s="9">
        <v>1.7813967706972737E-2</v>
      </c>
    </row>
    <row r="2109" spans="1:20" x14ac:dyDescent="0.25">
      <c r="A2109">
        <v>39129</v>
      </c>
      <c r="B2109" t="s">
        <v>3363</v>
      </c>
      <c r="D2109" t="s">
        <v>1049</v>
      </c>
      <c r="E2109">
        <v>57075</v>
      </c>
      <c r="F2109">
        <v>53308</v>
      </c>
      <c r="G2109">
        <v>1857</v>
      </c>
      <c r="H2109">
        <v>130</v>
      </c>
      <c r="I2109">
        <v>218</v>
      </c>
      <c r="J2109">
        <v>1</v>
      </c>
      <c r="K2109">
        <v>313</v>
      </c>
      <c r="L2109">
        <v>1248</v>
      </c>
      <c r="M2109" s="12">
        <v>93.399912395970219</v>
      </c>
      <c r="N2109" s="12">
        <v>6.6000876040297847</v>
      </c>
      <c r="O2109" s="9">
        <v>3.2536136662286462E-2</v>
      </c>
      <c r="P2109" s="9">
        <v>2.2777047744196232E-3</v>
      </c>
      <c r="Q2109" s="9">
        <v>3.8195356986421374E-3</v>
      </c>
      <c r="R2109" s="9">
        <v>1.7520805957074027E-5</v>
      </c>
      <c r="S2109" s="9">
        <v>5.48401226456417E-3</v>
      </c>
      <c r="T2109" s="9">
        <v>2.1865965834428385E-2</v>
      </c>
    </row>
    <row r="2110" spans="1:20" x14ac:dyDescent="0.25">
      <c r="A2110">
        <v>39131</v>
      </c>
      <c r="B2110" t="s">
        <v>3364</v>
      </c>
      <c r="D2110" t="s">
        <v>1049</v>
      </c>
      <c r="E2110">
        <v>28291</v>
      </c>
      <c r="F2110">
        <v>27134</v>
      </c>
      <c r="G2110">
        <v>333</v>
      </c>
      <c r="H2110">
        <v>122</v>
      </c>
      <c r="I2110">
        <v>15</v>
      </c>
      <c r="J2110">
        <v>0</v>
      </c>
      <c r="K2110">
        <v>118</v>
      </c>
      <c r="L2110">
        <v>569</v>
      </c>
      <c r="M2110" s="12">
        <v>95.910360185217911</v>
      </c>
      <c r="N2110" s="12">
        <v>4.0896398147820863</v>
      </c>
      <c r="O2110" s="9">
        <v>1.1770527729666679E-2</v>
      </c>
      <c r="P2110" s="9">
        <v>4.3123254745325371E-3</v>
      </c>
      <c r="Q2110" s="9">
        <v>5.3020395178678733E-4</v>
      </c>
      <c r="R2110" s="9">
        <v>0</v>
      </c>
      <c r="S2110" s="9">
        <v>4.1709377540560602E-3</v>
      </c>
      <c r="T2110" s="9">
        <v>2.0112403237778798E-2</v>
      </c>
    </row>
    <row r="2111" spans="1:20" x14ac:dyDescent="0.25">
      <c r="A2111">
        <v>39133</v>
      </c>
      <c r="B2111" t="s">
        <v>3365</v>
      </c>
      <c r="D2111" t="s">
        <v>1049</v>
      </c>
      <c r="E2111">
        <v>162080</v>
      </c>
      <c r="F2111">
        <v>147473</v>
      </c>
      <c r="G2111">
        <v>6699</v>
      </c>
      <c r="H2111">
        <v>237</v>
      </c>
      <c r="I2111">
        <v>2999</v>
      </c>
      <c r="J2111">
        <v>25</v>
      </c>
      <c r="K2111">
        <v>955</v>
      </c>
      <c r="L2111">
        <v>3692</v>
      </c>
      <c r="M2111" s="12">
        <v>90.987783810463981</v>
      </c>
      <c r="N2111" s="12">
        <v>9.0122161895360318</v>
      </c>
      <c r="O2111" s="9">
        <v>4.1331441263573541E-2</v>
      </c>
      <c r="P2111" s="9">
        <v>1.4622408687068114E-3</v>
      </c>
      <c r="Q2111" s="9">
        <v>1.8503208292201381E-2</v>
      </c>
      <c r="R2111" s="9">
        <v>1.5424481737413623E-4</v>
      </c>
      <c r="S2111" s="9">
        <v>5.8921520236920035E-3</v>
      </c>
      <c r="T2111" s="9">
        <v>2.2778874629812439E-2</v>
      </c>
    </row>
    <row r="2112" spans="1:20" x14ac:dyDescent="0.25">
      <c r="A2112">
        <v>39135</v>
      </c>
      <c r="B2112" t="s">
        <v>3366</v>
      </c>
      <c r="D2112" t="s">
        <v>1049</v>
      </c>
      <c r="E2112">
        <v>41328</v>
      </c>
      <c r="F2112">
        <v>40161</v>
      </c>
      <c r="G2112">
        <v>223</v>
      </c>
      <c r="H2112">
        <v>93</v>
      </c>
      <c r="I2112">
        <v>161</v>
      </c>
      <c r="J2112">
        <v>0</v>
      </c>
      <c r="K2112">
        <v>7</v>
      </c>
      <c r="L2112">
        <v>683</v>
      </c>
      <c r="M2112" s="12">
        <v>97.176248548199766</v>
      </c>
      <c r="N2112" s="12">
        <v>2.8237514518002325</v>
      </c>
      <c r="O2112" s="9">
        <v>5.3958575300038711E-3</v>
      </c>
      <c r="P2112" s="9">
        <v>2.2502903600464578E-3</v>
      </c>
      <c r="Q2112" s="9">
        <v>3.8956639566395663E-3</v>
      </c>
      <c r="R2112" s="9">
        <v>0</v>
      </c>
      <c r="S2112" s="9">
        <v>1.6937669376693767E-4</v>
      </c>
      <c r="T2112" s="9">
        <v>1.652632597754549E-2</v>
      </c>
    </row>
    <row r="2113" spans="1:20" x14ac:dyDescent="0.25">
      <c r="A2113">
        <v>39137</v>
      </c>
      <c r="B2113" t="s">
        <v>3367</v>
      </c>
      <c r="D2113" t="s">
        <v>1049</v>
      </c>
      <c r="E2113">
        <v>34037</v>
      </c>
      <c r="F2113">
        <v>32232</v>
      </c>
      <c r="G2113">
        <v>144</v>
      </c>
      <c r="H2113">
        <v>13</v>
      </c>
      <c r="I2113">
        <v>79</v>
      </c>
      <c r="J2113">
        <v>10</v>
      </c>
      <c r="K2113">
        <v>1213</v>
      </c>
      <c r="L2113">
        <v>346</v>
      </c>
      <c r="M2113" s="12">
        <v>94.696947439551067</v>
      </c>
      <c r="N2113" s="12">
        <v>5.3030525604489229</v>
      </c>
      <c r="O2113" s="9">
        <v>4.2306901313276732E-3</v>
      </c>
      <c r="P2113" s="9">
        <v>3.8193730352263714E-4</v>
      </c>
      <c r="Q2113" s="9">
        <v>2.3210036137144871E-3</v>
      </c>
      <c r="R2113" s="9">
        <v>2.9379792578664395E-4</v>
      </c>
      <c r="S2113" s="9">
        <v>3.5637688397919913E-2</v>
      </c>
      <c r="T2113" s="9">
        <v>1.0165408232217881E-2</v>
      </c>
    </row>
    <row r="2114" spans="1:20" x14ac:dyDescent="0.25">
      <c r="A2114">
        <v>39139</v>
      </c>
      <c r="B2114" t="s">
        <v>3368</v>
      </c>
      <c r="D2114" t="s">
        <v>1049</v>
      </c>
      <c r="E2114">
        <v>121533</v>
      </c>
      <c r="F2114">
        <v>105501</v>
      </c>
      <c r="G2114">
        <v>9478</v>
      </c>
      <c r="H2114">
        <v>176</v>
      </c>
      <c r="I2114">
        <v>952</v>
      </c>
      <c r="J2114">
        <v>31</v>
      </c>
      <c r="K2114">
        <v>476</v>
      </c>
      <c r="L2114">
        <v>4919</v>
      </c>
      <c r="M2114" s="12">
        <v>86.808521142405766</v>
      </c>
      <c r="N2114" s="12">
        <v>13.191478857594232</v>
      </c>
      <c r="O2114" s="9">
        <v>7.7987048785103638E-2</v>
      </c>
      <c r="P2114" s="9">
        <v>1.4481663416520615E-3</v>
      </c>
      <c r="Q2114" s="9">
        <v>7.833263393481605E-3</v>
      </c>
      <c r="R2114" s="9">
        <v>2.5507475335916996E-4</v>
      </c>
      <c r="S2114" s="9">
        <v>3.9166316967408025E-3</v>
      </c>
      <c r="T2114" s="9">
        <v>4.0474603605605064E-2</v>
      </c>
    </row>
    <row r="2115" spans="1:20" x14ac:dyDescent="0.25">
      <c r="A2115">
        <v>39141</v>
      </c>
      <c r="B2115" t="s">
        <v>3369</v>
      </c>
      <c r="D2115" t="s">
        <v>1049</v>
      </c>
      <c r="E2115">
        <v>77125</v>
      </c>
      <c r="F2115">
        <v>69648</v>
      </c>
      <c r="G2115">
        <v>3972</v>
      </c>
      <c r="H2115">
        <v>14</v>
      </c>
      <c r="I2115">
        <v>446</v>
      </c>
      <c r="J2115">
        <v>18</v>
      </c>
      <c r="K2115">
        <v>440</v>
      </c>
      <c r="L2115">
        <v>2587</v>
      </c>
      <c r="M2115" s="12">
        <v>90.305348460291739</v>
      </c>
      <c r="N2115" s="12">
        <v>9.694651539708266</v>
      </c>
      <c r="O2115" s="9">
        <v>5.1500810372771474E-2</v>
      </c>
      <c r="P2115" s="9">
        <v>1.8152350081037278E-4</v>
      </c>
      <c r="Q2115" s="9">
        <v>5.7828200972447324E-3</v>
      </c>
      <c r="R2115" s="9">
        <v>2.3338735818476499E-4</v>
      </c>
      <c r="S2115" s="9">
        <v>5.7050243111831439E-3</v>
      </c>
      <c r="T2115" s="9">
        <v>3.3542949756888166E-2</v>
      </c>
    </row>
    <row r="2116" spans="1:20" x14ac:dyDescent="0.25">
      <c r="A2116">
        <v>39143</v>
      </c>
      <c r="B2116" t="s">
        <v>3370</v>
      </c>
      <c r="D2116" t="s">
        <v>1049</v>
      </c>
      <c r="E2116">
        <v>59559</v>
      </c>
      <c r="F2116">
        <v>53524</v>
      </c>
      <c r="G2116">
        <v>1695</v>
      </c>
      <c r="H2116">
        <v>138</v>
      </c>
      <c r="I2116">
        <v>191</v>
      </c>
      <c r="J2116">
        <v>17</v>
      </c>
      <c r="K2116">
        <v>2419</v>
      </c>
      <c r="L2116">
        <v>1575</v>
      </c>
      <c r="M2116" s="12">
        <v>89.86719051696636</v>
      </c>
      <c r="N2116" s="12">
        <v>10.132809483033631</v>
      </c>
      <c r="O2116" s="9">
        <v>2.8459174935777969E-2</v>
      </c>
      <c r="P2116" s="9">
        <v>2.317030171762454E-3</v>
      </c>
      <c r="Q2116" s="9">
        <v>3.2069040783089036E-3</v>
      </c>
      <c r="R2116" s="9">
        <v>2.8543125304320087E-4</v>
      </c>
      <c r="S2116" s="9">
        <v>4.061518830067664E-2</v>
      </c>
      <c r="T2116" s="9">
        <v>2.6444366090767137E-2</v>
      </c>
    </row>
    <row r="2117" spans="1:20" x14ac:dyDescent="0.25">
      <c r="A2117">
        <v>39145</v>
      </c>
      <c r="B2117" t="s">
        <v>3371</v>
      </c>
      <c r="D2117" t="s">
        <v>1049</v>
      </c>
      <c r="E2117">
        <v>76871</v>
      </c>
      <c r="F2117">
        <v>72541</v>
      </c>
      <c r="G2117">
        <v>2230</v>
      </c>
      <c r="H2117">
        <v>327</v>
      </c>
      <c r="I2117">
        <v>308</v>
      </c>
      <c r="J2117">
        <v>0</v>
      </c>
      <c r="K2117">
        <v>216</v>
      </c>
      <c r="L2117">
        <v>1249</v>
      </c>
      <c r="M2117" s="12">
        <v>94.367186585318265</v>
      </c>
      <c r="N2117" s="12">
        <v>5.6328134146817392</v>
      </c>
      <c r="O2117" s="9">
        <v>2.9009639525959075E-2</v>
      </c>
      <c r="P2117" s="9">
        <v>4.2538798766765104E-3</v>
      </c>
      <c r="Q2117" s="9">
        <v>4.0067125443925536E-3</v>
      </c>
      <c r="R2117" s="9">
        <v>0</v>
      </c>
      <c r="S2117" s="9">
        <v>2.809902303859713E-3</v>
      </c>
      <c r="T2117" s="9">
        <v>1.6247999895929545E-2</v>
      </c>
    </row>
    <row r="2118" spans="1:20" x14ac:dyDescent="0.25">
      <c r="A2118">
        <v>39147</v>
      </c>
      <c r="B2118" t="s">
        <v>3372</v>
      </c>
      <c r="D2118" t="s">
        <v>1049</v>
      </c>
      <c r="E2118">
        <v>55549</v>
      </c>
      <c r="F2118">
        <v>52110</v>
      </c>
      <c r="G2118">
        <v>1473</v>
      </c>
      <c r="H2118">
        <v>109</v>
      </c>
      <c r="I2118">
        <v>307</v>
      </c>
      <c r="J2118">
        <v>0</v>
      </c>
      <c r="K2118">
        <v>432</v>
      </c>
      <c r="L2118">
        <v>1118</v>
      </c>
      <c r="M2118" s="12">
        <v>93.809069470197485</v>
      </c>
      <c r="N2118" s="12">
        <v>6.1909305298025163</v>
      </c>
      <c r="O2118" s="9">
        <v>2.6517129021224505E-2</v>
      </c>
      <c r="P2118" s="9">
        <v>1.9622315433221122E-3</v>
      </c>
      <c r="Q2118" s="9">
        <v>5.5266521449531042E-3</v>
      </c>
      <c r="R2118" s="9">
        <v>0</v>
      </c>
      <c r="S2118" s="9">
        <v>7.776917676285802E-3</v>
      </c>
      <c r="T2118" s="9">
        <v>2.0126374912239644E-2</v>
      </c>
    </row>
    <row r="2119" spans="1:20" x14ac:dyDescent="0.25">
      <c r="A2119">
        <v>39149</v>
      </c>
      <c r="B2119" t="s">
        <v>3373</v>
      </c>
      <c r="D2119" t="s">
        <v>1049</v>
      </c>
      <c r="E2119">
        <v>48902</v>
      </c>
      <c r="F2119">
        <v>46103</v>
      </c>
      <c r="G2119">
        <v>1384</v>
      </c>
      <c r="H2119">
        <v>149</v>
      </c>
      <c r="I2119">
        <v>471</v>
      </c>
      <c r="J2119">
        <v>0</v>
      </c>
      <c r="K2119">
        <v>140</v>
      </c>
      <c r="L2119">
        <v>655</v>
      </c>
      <c r="M2119" s="12">
        <v>94.276307717475774</v>
      </c>
      <c r="N2119" s="12">
        <v>5.7236922825242322</v>
      </c>
      <c r="O2119" s="9">
        <v>2.8301500961105886E-2</v>
      </c>
      <c r="P2119" s="9">
        <v>3.046910146824261E-3</v>
      </c>
      <c r="Q2119" s="9">
        <v>9.6315079137867573E-3</v>
      </c>
      <c r="R2119" s="9">
        <v>0</v>
      </c>
      <c r="S2119" s="9">
        <v>2.8628685943315204E-3</v>
      </c>
      <c r="T2119" s="9">
        <v>1.3394135209193898E-2</v>
      </c>
    </row>
    <row r="2120" spans="1:20" x14ac:dyDescent="0.25">
      <c r="A2120">
        <v>39151</v>
      </c>
      <c r="B2120" t="s">
        <v>3374</v>
      </c>
      <c r="D2120" t="s">
        <v>1049</v>
      </c>
      <c r="E2120">
        <v>374273</v>
      </c>
      <c r="F2120">
        <v>330293</v>
      </c>
      <c r="G2120">
        <v>26706</v>
      </c>
      <c r="H2120">
        <v>403</v>
      </c>
      <c r="I2120">
        <v>3055</v>
      </c>
      <c r="J2120">
        <v>67</v>
      </c>
      <c r="K2120">
        <v>1399</v>
      </c>
      <c r="L2120">
        <v>12350</v>
      </c>
      <c r="M2120" s="12">
        <v>88.249219152864356</v>
      </c>
      <c r="N2120" s="12">
        <v>11.750780847135648</v>
      </c>
      <c r="O2120" s="9">
        <v>7.1354332265485348E-2</v>
      </c>
      <c r="P2120" s="9">
        <v>1.076754134014476E-3</v>
      </c>
      <c r="Q2120" s="9">
        <v>8.1624910159161894E-3</v>
      </c>
      <c r="R2120" s="9">
        <v>1.7901371458801463E-4</v>
      </c>
      <c r="S2120" s="9">
        <v>3.7379132344572009E-3</v>
      </c>
      <c r="T2120" s="9">
        <v>3.2997304106895234E-2</v>
      </c>
    </row>
    <row r="2121" spans="1:20" x14ac:dyDescent="0.25">
      <c r="A2121">
        <v>39153</v>
      </c>
      <c r="B2121" t="s">
        <v>3375</v>
      </c>
      <c r="D2121" t="s">
        <v>1049</v>
      </c>
      <c r="E2121">
        <v>541318</v>
      </c>
      <c r="F2121">
        <v>428418</v>
      </c>
      <c r="G2121">
        <v>78331</v>
      </c>
      <c r="H2121">
        <v>1125</v>
      </c>
      <c r="I2121">
        <v>16183</v>
      </c>
      <c r="J2121">
        <v>103</v>
      </c>
      <c r="K2121">
        <v>2155</v>
      </c>
      <c r="L2121">
        <v>15003</v>
      </c>
      <c r="M2121" s="12">
        <v>79.14349790696042</v>
      </c>
      <c r="N2121" s="12">
        <v>20.85650209303958</v>
      </c>
      <c r="O2121" s="9">
        <v>0.14470422191761589</v>
      </c>
      <c r="P2121" s="9">
        <v>2.0782608374375136E-3</v>
      </c>
      <c r="Q2121" s="9">
        <v>2.9895551228667806E-2</v>
      </c>
      <c r="R2121" s="9">
        <v>1.9027632556094568E-4</v>
      </c>
      <c r="S2121" s="9">
        <v>3.9810240930469708E-3</v>
      </c>
      <c r="T2121" s="9">
        <v>2.771568652806668E-2</v>
      </c>
    </row>
    <row r="2122" spans="1:20" x14ac:dyDescent="0.25">
      <c r="A2122">
        <v>39155</v>
      </c>
      <c r="B2122" t="s">
        <v>3376</v>
      </c>
      <c r="D2122" t="s">
        <v>1049</v>
      </c>
      <c r="E2122">
        <v>203341</v>
      </c>
      <c r="F2122">
        <v>180104</v>
      </c>
      <c r="G2122">
        <v>16985</v>
      </c>
      <c r="H2122">
        <v>342</v>
      </c>
      <c r="I2122">
        <v>1001</v>
      </c>
      <c r="J2122">
        <v>10</v>
      </c>
      <c r="K2122">
        <v>370</v>
      </c>
      <c r="L2122">
        <v>4529</v>
      </c>
      <c r="M2122" s="12">
        <v>88.572398089908091</v>
      </c>
      <c r="N2122" s="12">
        <v>11.427601910091914</v>
      </c>
      <c r="O2122" s="9">
        <v>8.3529637407114152E-2</v>
      </c>
      <c r="P2122" s="9">
        <v>1.6819037970699465E-3</v>
      </c>
      <c r="Q2122" s="9">
        <v>4.9227652072134989E-3</v>
      </c>
      <c r="R2122" s="9">
        <v>4.9178473598536448E-5</v>
      </c>
      <c r="S2122" s="9">
        <v>1.8196035231458486E-3</v>
      </c>
      <c r="T2122" s="9">
        <v>2.2272930692777158E-2</v>
      </c>
    </row>
    <row r="2123" spans="1:20" x14ac:dyDescent="0.25">
      <c r="A2123">
        <v>39157</v>
      </c>
      <c r="B2123" t="s">
        <v>3377</v>
      </c>
      <c r="D2123" t="s">
        <v>1049</v>
      </c>
      <c r="E2123">
        <v>92531</v>
      </c>
      <c r="F2123">
        <v>89586</v>
      </c>
      <c r="G2123">
        <v>874</v>
      </c>
      <c r="H2123">
        <v>239</v>
      </c>
      <c r="I2123">
        <v>383</v>
      </c>
      <c r="J2123">
        <v>0</v>
      </c>
      <c r="K2123">
        <v>183</v>
      </c>
      <c r="L2123">
        <v>1266</v>
      </c>
      <c r="M2123" s="12">
        <v>96.81728285655619</v>
      </c>
      <c r="N2123" s="12">
        <v>3.1827171434438188</v>
      </c>
      <c r="O2123" s="9">
        <v>9.4454831353816566E-3</v>
      </c>
      <c r="P2123" s="9">
        <v>2.5829181571581416E-3</v>
      </c>
      <c r="Q2123" s="9">
        <v>4.1391533648182767E-3</v>
      </c>
      <c r="R2123" s="9">
        <v>0</v>
      </c>
      <c r="S2123" s="9">
        <v>1.9777155764014224E-3</v>
      </c>
      <c r="T2123" s="9">
        <v>1.3681901200678692E-2</v>
      </c>
    </row>
    <row r="2124" spans="1:20" x14ac:dyDescent="0.25">
      <c r="A2124">
        <v>39159</v>
      </c>
      <c r="B2124" t="s">
        <v>3378</v>
      </c>
      <c r="D2124" t="s">
        <v>1049</v>
      </c>
      <c r="E2124">
        <v>54688</v>
      </c>
      <c r="F2124">
        <v>50175</v>
      </c>
      <c r="G2124">
        <v>1370</v>
      </c>
      <c r="H2124">
        <v>160</v>
      </c>
      <c r="I2124">
        <v>1749</v>
      </c>
      <c r="J2124">
        <v>79</v>
      </c>
      <c r="K2124">
        <v>244</v>
      </c>
      <c r="L2124">
        <v>911</v>
      </c>
      <c r="M2124" s="12">
        <v>91.747732592159153</v>
      </c>
      <c r="N2124" s="12">
        <v>8.2522674078408418</v>
      </c>
      <c r="O2124" s="9">
        <v>2.5051199531889994E-2</v>
      </c>
      <c r="P2124" s="9">
        <v>2.9256875365710941E-3</v>
      </c>
      <c r="Q2124" s="9">
        <v>3.1981421884142776E-2</v>
      </c>
      <c r="R2124" s="9">
        <v>1.4445582211819778E-3</v>
      </c>
      <c r="S2124" s="9">
        <v>4.4616734932709182E-3</v>
      </c>
      <c r="T2124" s="9">
        <v>1.6658133411351667E-2</v>
      </c>
    </row>
    <row r="2125" spans="1:20" x14ac:dyDescent="0.25">
      <c r="A2125">
        <v>39161</v>
      </c>
      <c r="B2125" t="s">
        <v>3379</v>
      </c>
      <c r="D2125" t="s">
        <v>1049</v>
      </c>
      <c r="E2125">
        <v>28262</v>
      </c>
      <c r="F2125">
        <v>27254</v>
      </c>
      <c r="G2125">
        <v>339</v>
      </c>
      <c r="H2125">
        <v>57</v>
      </c>
      <c r="I2125">
        <v>91</v>
      </c>
      <c r="J2125">
        <v>0</v>
      </c>
      <c r="K2125">
        <v>139</v>
      </c>
      <c r="L2125">
        <v>382</v>
      </c>
      <c r="M2125" s="12">
        <v>96.433373434293401</v>
      </c>
      <c r="N2125" s="12">
        <v>3.5666265657066023</v>
      </c>
      <c r="O2125" s="9">
        <v>1.1994904819191847E-2</v>
      </c>
      <c r="P2125" s="9">
        <v>2.016842403226948E-3</v>
      </c>
      <c r="Q2125" s="9">
        <v>3.219871205151794E-3</v>
      </c>
      <c r="R2125" s="9">
        <v>0</v>
      </c>
      <c r="S2125" s="9">
        <v>4.9182648078692241E-3</v>
      </c>
      <c r="T2125" s="9">
        <v>1.3516382421626212E-2</v>
      </c>
    </row>
    <row r="2126" spans="1:20" x14ac:dyDescent="0.25">
      <c r="A2126">
        <v>39163</v>
      </c>
      <c r="B2126" t="s">
        <v>3380</v>
      </c>
      <c r="D2126" t="s">
        <v>1049</v>
      </c>
      <c r="E2126">
        <v>13142</v>
      </c>
      <c r="F2126">
        <v>12791</v>
      </c>
      <c r="G2126">
        <v>60</v>
      </c>
      <c r="H2126">
        <v>10</v>
      </c>
      <c r="I2126">
        <v>19</v>
      </c>
      <c r="J2126">
        <v>0</v>
      </c>
      <c r="K2126">
        <v>0</v>
      </c>
      <c r="L2126">
        <v>262</v>
      </c>
      <c r="M2126" s="12">
        <v>97.329173641759255</v>
      </c>
      <c r="N2126" s="12">
        <v>2.6708263582407548</v>
      </c>
      <c r="O2126" s="9">
        <v>4.5655151422918884E-3</v>
      </c>
      <c r="P2126" s="9">
        <v>7.6091919038198143E-4</v>
      </c>
      <c r="Q2126" s="9">
        <v>1.4457464617257648E-3</v>
      </c>
      <c r="R2126" s="9">
        <v>0</v>
      </c>
      <c r="S2126" s="9">
        <v>0</v>
      </c>
      <c r="T2126" s="9">
        <v>1.9936082788007913E-2</v>
      </c>
    </row>
    <row r="2127" spans="1:20" x14ac:dyDescent="0.25">
      <c r="A2127">
        <v>39165</v>
      </c>
      <c r="B2127" t="s">
        <v>3381</v>
      </c>
      <c r="D2127" t="s">
        <v>1049</v>
      </c>
      <c r="E2127">
        <v>223868</v>
      </c>
      <c r="F2127">
        <v>199068</v>
      </c>
      <c r="G2127">
        <v>7840</v>
      </c>
      <c r="H2127">
        <v>157</v>
      </c>
      <c r="I2127">
        <v>11619</v>
      </c>
      <c r="J2127">
        <v>19</v>
      </c>
      <c r="K2127">
        <v>1395</v>
      </c>
      <c r="L2127">
        <v>3770</v>
      </c>
      <c r="M2127" s="12">
        <v>88.92204334697233</v>
      </c>
      <c r="N2127" s="12">
        <v>11.077956653027679</v>
      </c>
      <c r="O2127" s="9">
        <v>3.5020637161184268E-2</v>
      </c>
      <c r="P2127" s="9">
        <v>7.01306126824736E-4</v>
      </c>
      <c r="Q2127" s="9">
        <v>5.1901120303035717E-2</v>
      </c>
      <c r="R2127" s="9">
        <v>8.487144209980881E-5</v>
      </c>
      <c r="S2127" s="9">
        <v>6.2313506173280681E-3</v>
      </c>
      <c r="T2127" s="9">
        <v>1.684028087980417E-2</v>
      </c>
    </row>
    <row r="2128" spans="1:20" x14ac:dyDescent="0.25">
      <c r="A2128">
        <v>39167</v>
      </c>
      <c r="B2128" t="s">
        <v>3382</v>
      </c>
      <c r="D2128" t="s">
        <v>1049</v>
      </c>
      <c r="E2128">
        <v>60871</v>
      </c>
      <c r="F2128">
        <v>58526</v>
      </c>
      <c r="G2128">
        <v>737</v>
      </c>
      <c r="H2128">
        <v>301</v>
      </c>
      <c r="I2128">
        <v>367</v>
      </c>
      <c r="J2128">
        <v>28</v>
      </c>
      <c r="K2128">
        <v>122</v>
      </c>
      <c r="L2128">
        <v>790</v>
      </c>
      <c r="M2128" s="12">
        <v>96.147590806788131</v>
      </c>
      <c r="N2128" s="12">
        <v>3.8524091932118738</v>
      </c>
      <c r="O2128" s="9">
        <v>1.2107571750094462E-2</v>
      </c>
      <c r="P2128" s="9">
        <v>4.944883442033152E-3</v>
      </c>
      <c r="Q2128" s="9">
        <v>6.0291435987580291E-3</v>
      </c>
      <c r="R2128" s="9">
        <v>4.5998915739843278E-4</v>
      </c>
      <c r="S2128" s="9">
        <v>2.0042384715217429E-3</v>
      </c>
      <c r="T2128" s="9">
        <v>1.2978265512312924E-2</v>
      </c>
    </row>
    <row r="2129" spans="1:20" x14ac:dyDescent="0.25">
      <c r="A2129">
        <v>39169</v>
      </c>
      <c r="B2129" t="s">
        <v>3383</v>
      </c>
      <c r="D2129" t="s">
        <v>1049</v>
      </c>
      <c r="E2129">
        <v>115915</v>
      </c>
      <c r="F2129">
        <v>110182</v>
      </c>
      <c r="G2129">
        <v>1610</v>
      </c>
      <c r="H2129">
        <v>262</v>
      </c>
      <c r="I2129">
        <v>1138</v>
      </c>
      <c r="J2129">
        <v>24</v>
      </c>
      <c r="K2129">
        <v>673</v>
      </c>
      <c r="L2129">
        <v>2026</v>
      </c>
      <c r="M2129" s="12">
        <v>95.054134495104165</v>
      </c>
      <c r="N2129" s="12">
        <v>4.9458655048958287</v>
      </c>
      <c r="O2129" s="9">
        <v>1.3889487986886943E-2</v>
      </c>
      <c r="P2129" s="9">
        <v>2.2602769270586207E-3</v>
      </c>
      <c r="Q2129" s="9">
        <v>9.8175387137126348E-3</v>
      </c>
      <c r="R2129" s="9">
        <v>2.0704826812750722E-4</v>
      </c>
      <c r="S2129" s="9">
        <v>5.8059785187421819E-3</v>
      </c>
      <c r="T2129" s="9">
        <v>1.7478324634430401E-2</v>
      </c>
    </row>
    <row r="2130" spans="1:20" x14ac:dyDescent="0.25">
      <c r="A2130">
        <v>39171</v>
      </c>
      <c r="B2130" t="s">
        <v>3384</v>
      </c>
      <c r="D2130" t="s">
        <v>1049</v>
      </c>
      <c r="E2130">
        <v>37061</v>
      </c>
      <c r="F2130">
        <v>35399</v>
      </c>
      <c r="G2130">
        <v>417</v>
      </c>
      <c r="H2130">
        <v>134</v>
      </c>
      <c r="I2130">
        <v>226</v>
      </c>
      <c r="J2130">
        <v>9</v>
      </c>
      <c r="K2130">
        <v>431</v>
      </c>
      <c r="L2130">
        <v>445</v>
      </c>
      <c r="M2130" s="12">
        <v>95.515501470548557</v>
      </c>
      <c r="N2130" s="12">
        <v>4.4844985294514448</v>
      </c>
      <c r="O2130" s="9">
        <v>1.1251720137071314E-2</v>
      </c>
      <c r="P2130" s="9">
        <v>3.6156606675480964E-3</v>
      </c>
      <c r="Q2130" s="9">
        <v>6.0980545587005211E-3</v>
      </c>
      <c r="R2130" s="9">
        <v>2.4284288065621544E-4</v>
      </c>
      <c r="S2130" s="9">
        <v>1.1629475729203205E-2</v>
      </c>
      <c r="T2130" s="9">
        <v>1.2007231321335096E-2</v>
      </c>
    </row>
    <row r="2131" spans="1:20" x14ac:dyDescent="0.25">
      <c r="A2131">
        <v>39173</v>
      </c>
      <c r="B2131" t="s">
        <v>3385</v>
      </c>
      <c r="D2131" t="s">
        <v>1049</v>
      </c>
      <c r="E2131">
        <v>129504</v>
      </c>
      <c r="F2131">
        <v>119491</v>
      </c>
      <c r="G2131">
        <v>3640</v>
      </c>
      <c r="H2131">
        <v>233</v>
      </c>
      <c r="I2131">
        <v>2156</v>
      </c>
      <c r="J2131">
        <v>37</v>
      </c>
      <c r="K2131">
        <v>1120</v>
      </c>
      <c r="L2131">
        <v>2827</v>
      </c>
      <c r="M2131" s="12">
        <v>92.268192488262912</v>
      </c>
      <c r="N2131" s="12">
        <v>7.731807511737089</v>
      </c>
      <c r="O2131" s="9">
        <v>2.8107239930812947E-2</v>
      </c>
      <c r="P2131" s="9">
        <v>1.7991722263404992E-3</v>
      </c>
      <c r="Q2131" s="9">
        <v>1.6648134420558437E-2</v>
      </c>
      <c r="R2131" s="9">
        <v>2.8570546083518656E-4</v>
      </c>
      <c r="S2131" s="9">
        <v>8.6483815171732141E-3</v>
      </c>
      <c r="T2131" s="9">
        <v>2.1829441561650606E-2</v>
      </c>
    </row>
    <row r="2132" spans="1:20" x14ac:dyDescent="0.25">
      <c r="A2132">
        <v>39175</v>
      </c>
      <c r="B2132" t="s">
        <v>3386</v>
      </c>
      <c r="D2132" t="s">
        <v>1049</v>
      </c>
      <c r="E2132">
        <v>22190</v>
      </c>
      <c r="F2132">
        <v>21525</v>
      </c>
      <c r="G2132">
        <v>72</v>
      </c>
      <c r="H2132">
        <v>0</v>
      </c>
      <c r="I2132">
        <v>198</v>
      </c>
      <c r="J2132">
        <v>0</v>
      </c>
      <c r="K2132">
        <v>195</v>
      </c>
      <c r="L2132">
        <v>200</v>
      </c>
      <c r="M2132" s="12">
        <v>97.003154574132495</v>
      </c>
      <c r="N2132" s="12">
        <v>2.9968454258675079</v>
      </c>
      <c r="O2132" s="9">
        <v>3.2447048219918883E-3</v>
      </c>
      <c r="P2132" s="9">
        <v>0</v>
      </c>
      <c r="Q2132" s="9">
        <v>8.9229382604776933E-3</v>
      </c>
      <c r="R2132" s="9">
        <v>0</v>
      </c>
      <c r="S2132" s="9">
        <v>8.7877422262280305E-3</v>
      </c>
      <c r="T2132" s="9">
        <v>9.0130689499774673E-3</v>
      </c>
    </row>
    <row r="2133" spans="1:20" x14ac:dyDescent="0.25">
      <c r="A2133">
        <v>40001</v>
      </c>
      <c r="B2133" t="s">
        <v>3387</v>
      </c>
      <c r="D2133" t="s">
        <v>1049</v>
      </c>
      <c r="E2133">
        <v>22136</v>
      </c>
      <c r="F2133">
        <v>9490</v>
      </c>
      <c r="G2133">
        <v>67</v>
      </c>
      <c r="H2133">
        <v>9617</v>
      </c>
      <c r="I2133">
        <v>138</v>
      </c>
      <c r="J2133">
        <v>49</v>
      </c>
      <c r="K2133">
        <v>341</v>
      </c>
      <c r="L2133">
        <v>2434</v>
      </c>
      <c r="M2133" s="12">
        <v>42.871340802312972</v>
      </c>
      <c r="N2133" s="12">
        <v>57.128659197687028</v>
      </c>
      <c r="O2133" s="9">
        <v>3.0267437658113481E-3</v>
      </c>
      <c r="P2133" s="9">
        <v>0.43445066859414527</v>
      </c>
      <c r="Q2133" s="9">
        <v>6.2341886519696422E-3</v>
      </c>
      <c r="R2133" s="9">
        <v>2.2135887242500903E-3</v>
      </c>
      <c r="S2133" s="9">
        <v>1.540477050957716E-2</v>
      </c>
      <c r="T2133" s="9">
        <v>0.10995663173111674</v>
      </c>
    </row>
    <row r="2134" spans="1:20" x14ac:dyDescent="0.25">
      <c r="A2134">
        <v>40003</v>
      </c>
      <c r="B2134" t="s">
        <v>3388</v>
      </c>
      <c r="D2134" t="s">
        <v>1049</v>
      </c>
      <c r="E2134">
        <v>5877</v>
      </c>
      <c r="F2134">
        <v>4557</v>
      </c>
      <c r="G2134">
        <v>142</v>
      </c>
      <c r="H2134">
        <v>110</v>
      </c>
      <c r="I2134">
        <v>0</v>
      </c>
      <c r="J2134">
        <v>0</v>
      </c>
      <c r="K2134">
        <v>116</v>
      </c>
      <c r="L2134">
        <v>952</v>
      </c>
      <c r="M2134" s="12">
        <v>77.53956100051046</v>
      </c>
      <c r="N2134" s="12">
        <v>22.460438999489536</v>
      </c>
      <c r="O2134" s="9">
        <v>2.4161987408541773E-2</v>
      </c>
      <c r="P2134" s="9">
        <v>1.8717032499574612E-2</v>
      </c>
      <c r="Q2134" s="9">
        <v>0</v>
      </c>
      <c r="R2134" s="9">
        <v>0</v>
      </c>
      <c r="S2134" s="9">
        <v>1.9737961545005955E-2</v>
      </c>
      <c r="T2134" s="9">
        <v>0.16198740854177301</v>
      </c>
    </row>
    <row r="2135" spans="1:20" x14ac:dyDescent="0.25">
      <c r="A2135">
        <v>40005</v>
      </c>
      <c r="B2135" t="s">
        <v>3389</v>
      </c>
      <c r="D2135" t="s">
        <v>1049</v>
      </c>
      <c r="E2135">
        <v>13899</v>
      </c>
      <c r="F2135">
        <v>10149</v>
      </c>
      <c r="G2135">
        <v>518</v>
      </c>
      <c r="H2135">
        <v>1606</v>
      </c>
      <c r="I2135">
        <v>91</v>
      </c>
      <c r="J2135">
        <v>8</v>
      </c>
      <c r="K2135">
        <v>147</v>
      </c>
      <c r="L2135">
        <v>1380</v>
      </c>
      <c r="M2135" s="12">
        <v>73.019641700841788</v>
      </c>
      <c r="N2135" s="12">
        <v>26.980358299158212</v>
      </c>
      <c r="O2135" s="9">
        <v>3.7268868263903875E-2</v>
      </c>
      <c r="P2135" s="9">
        <v>0.11554788114252824</v>
      </c>
      <c r="Q2135" s="9">
        <v>6.5472336139290599E-3</v>
      </c>
      <c r="R2135" s="9">
        <v>5.7558097704870856E-4</v>
      </c>
      <c r="S2135" s="9">
        <v>1.0576300453270019E-2</v>
      </c>
      <c r="T2135" s="9">
        <v>9.9287718540902223E-2</v>
      </c>
    </row>
    <row r="2136" spans="1:20" x14ac:dyDescent="0.25">
      <c r="A2136">
        <v>40007</v>
      </c>
      <c r="B2136" t="s">
        <v>3390</v>
      </c>
      <c r="D2136" t="s">
        <v>1049</v>
      </c>
      <c r="E2136">
        <v>5445</v>
      </c>
      <c r="F2136">
        <v>4552</v>
      </c>
      <c r="G2136">
        <v>4</v>
      </c>
      <c r="H2136">
        <v>30</v>
      </c>
      <c r="I2136">
        <v>0</v>
      </c>
      <c r="J2136">
        <v>0</v>
      </c>
      <c r="K2136">
        <v>815</v>
      </c>
      <c r="L2136">
        <v>44</v>
      </c>
      <c r="M2136" s="12">
        <v>83.599632690541782</v>
      </c>
      <c r="N2136" s="12">
        <v>16.400367309458218</v>
      </c>
      <c r="O2136" s="9">
        <v>7.3461891643709823E-4</v>
      </c>
      <c r="P2136" s="9">
        <v>5.5096418732782371E-3</v>
      </c>
      <c r="Q2136" s="9">
        <v>0</v>
      </c>
      <c r="R2136" s="9">
        <v>0</v>
      </c>
      <c r="S2136" s="9">
        <v>0.14967860422405876</v>
      </c>
      <c r="T2136" s="9">
        <v>8.0808080808080808E-3</v>
      </c>
    </row>
    <row r="2137" spans="1:20" x14ac:dyDescent="0.25">
      <c r="A2137">
        <v>40009</v>
      </c>
      <c r="B2137" t="s">
        <v>3391</v>
      </c>
      <c r="D2137" t="s">
        <v>1049</v>
      </c>
      <c r="E2137">
        <v>22971</v>
      </c>
      <c r="F2137">
        <v>19126</v>
      </c>
      <c r="G2137">
        <v>772</v>
      </c>
      <c r="H2137">
        <v>342</v>
      </c>
      <c r="I2137">
        <v>216</v>
      </c>
      <c r="J2137">
        <v>17</v>
      </c>
      <c r="K2137">
        <v>1110</v>
      </c>
      <c r="L2137">
        <v>1388</v>
      </c>
      <c r="M2137" s="12">
        <v>83.261503635018059</v>
      </c>
      <c r="N2137" s="12">
        <v>16.738496364981934</v>
      </c>
      <c r="O2137" s="9">
        <v>3.3607592181446169E-2</v>
      </c>
      <c r="P2137" s="9">
        <v>1.488833746898263E-2</v>
      </c>
      <c r="Q2137" s="9">
        <v>9.403160506725872E-3</v>
      </c>
      <c r="R2137" s="9">
        <v>7.4006355839972143E-4</v>
      </c>
      <c r="S2137" s="9">
        <v>4.8321797048452395E-2</v>
      </c>
      <c r="T2137" s="9">
        <v>6.0424012885812547E-2</v>
      </c>
    </row>
    <row r="2138" spans="1:20" x14ac:dyDescent="0.25">
      <c r="A2138">
        <v>40011</v>
      </c>
      <c r="B2138" t="s">
        <v>3392</v>
      </c>
      <c r="D2138" t="s">
        <v>1049</v>
      </c>
      <c r="E2138">
        <v>9680</v>
      </c>
      <c r="F2138">
        <v>7643</v>
      </c>
      <c r="G2138">
        <v>384</v>
      </c>
      <c r="H2138">
        <v>676</v>
      </c>
      <c r="I2138">
        <v>14</v>
      </c>
      <c r="J2138">
        <v>0</v>
      </c>
      <c r="K2138">
        <v>402</v>
      </c>
      <c r="L2138">
        <v>561</v>
      </c>
      <c r="M2138" s="12">
        <v>78.956611570247929</v>
      </c>
      <c r="N2138" s="12">
        <v>21.043388429752067</v>
      </c>
      <c r="O2138" s="9">
        <v>3.9669421487603308E-2</v>
      </c>
      <c r="P2138" s="9">
        <v>6.9834710743801653E-2</v>
      </c>
      <c r="Q2138" s="9">
        <v>1.4462809917355371E-3</v>
      </c>
      <c r="R2138" s="9">
        <v>0</v>
      </c>
      <c r="S2138" s="9">
        <v>4.1528925619834713E-2</v>
      </c>
      <c r="T2138" s="9">
        <v>5.7954545454545453E-2</v>
      </c>
    </row>
    <row r="2139" spans="1:20" x14ac:dyDescent="0.25">
      <c r="A2139">
        <v>40013</v>
      </c>
      <c r="B2139" t="s">
        <v>3393</v>
      </c>
      <c r="D2139" t="s">
        <v>1049</v>
      </c>
      <c r="E2139">
        <v>45068</v>
      </c>
      <c r="F2139">
        <v>33619</v>
      </c>
      <c r="G2139">
        <v>834</v>
      </c>
      <c r="H2139">
        <v>6923</v>
      </c>
      <c r="I2139">
        <v>214</v>
      </c>
      <c r="J2139">
        <v>32</v>
      </c>
      <c r="K2139">
        <v>939</v>
      </c>
      <c r="L2139">
        <v>2507</v>
      </c>
      <c r="M2139" s="12">
        <v>74.59616579391141</v>
      </c>
      <c r="N2139" s="12">
        <v>25.403834206088575</v>
      </c>
      <c r="O2139" s="9">
        <v>1.8505369663619421E-2</v>
      </c>
      <c r="P2139" s="9">
        <v>0.15361231916215495</v>
      </c>
      <c r="Q2139" s="9">
        <v>4.7483802254371169E-3</v>
      </c>
      <c r="R2139" s="9">
        <v>7.1003816455134463E-4</v>
      </c>
      <c r="S2139" s="9">
        <v>2.083518239105352E-2</v>
      </c>
      <c r="T2139" s="9">
        <v>5.5627052454069403E-2</v>
      </c>
    </row>
    <row r="2140" spans="1:20" x14ac:dyDescent="0.25">
      <c r="A2140">
        <v>40015</v>
      </c>
      <c r="B2140" t="s">
        <v>3394</v>
      </c>
      <c r="D2140" t="s">
        <v>1049</v>
      </c>
      <c r="E2140">
        <v>29437</v>
      </c>
      <c r="F2140">
        <v>18603</v>
      </c>
      <c r="G2140">
        <v>661</v>
      </c>
      <c r="H2140">
        <v>7248</v>
      </c>
      <c r="I2140">
        <v>119</v>
      </c>
      <c r="J2140">
        <v>25</v>
      </c>
      <c r="K2140">
        <v>949</v>
      </c>
      <c r="L2140">
        <v>1832</v>
      </c>
      <c r="M2140" s="12">
        <v>63.195977851003839</v>
      </c>
      <c r="N2140" s="12">
        <v>36.804022148996161</v>
      </c>
      <c r="O2140" s="9">
        <v>2.2454733838366683E-2</v>
      </c>
      <c r="P2140" s="9">
        <v>0.24622074260284676</v>
      </c>
      <c r="Q2140" s="9">
        <v>4.042531507966165E-3</v>
      </c>
      <c r="R2140" s="9">
        <v>8.4927132520297584E-4</v>
      </c>
      <c r="S2140" s="9">
        <v>3.2238339504704963E-2</v>
      </c>
      <c r="T2140" s="9">
        <v>6.2234602710874068E-2</v>
      </c>
    </row>
    <row r="2141" spans="1:20" x14ac:dyDescent="0.25">
      <c r="A2141">
        <v>40017</v>
      </c>
      <c r="B2141" t="s">
        <v>3395</v>
      </c>
      <c r="D2141" t="s">
        <v>1049</v>
      </c>
      <c r="E2141">
        <v>132922</v>
      </c>
      <c r="F2141">
        <v>108367</v>
      </c>
      <c r="G2141">
        <v>3183</v>
      </c>
      <c r="H2141">
        <v>5084</v>
      </c>
      <c r="I2141">
        <v>4200</v>
      </c>
      <c r="J2141">
        <v>32</v>
      </c>
      <c r="K2141">
        <v>4210</v>
      </c>
      <c r="L2141">
        <v>7846</v>
      </c>
      <c r="M2141" s="12">
        <v>81.526760054768971</v>
      </c>
      <c r="N2141" s="12">
        <v>18.473239945231036</v>
      </c>
      <c r="O2141" s="9">
        <v>2.3946374565534674E-2</v>
      </c>
      <c r="P2141" s="9">
        <v>3.8247995064774831E-2</v>
      </c>
      <c r="Q2141" s="9">
        <v>3.1597478220309658E-2</v>
      </c>
      <c r="R2141" s="9">
        <v>2.4074269120235927E-4</v>
      </c>
      <c r="S2141" s="9">
        <v>3.1672710311310394E-2</v>
      </c>
      <c r="T2141" s="9">
        <v>5.9027098599178464E-2</v>
      </c>
    </row>
    <row r="2142" spans="1:20" x14ac:dyDescent="0.25">
      <c r="A2142">
        <v>40019</v>
      </c>
      <c r="B2142" t="s">
        <v>3396</v>
      </c>
      <c r="D2142" t="s">
        <v>1049</v>
      </c>
      <c r="E2142">
        <v>48407</v>
      </c>
      <c r="F2142">
        <v>35899</v>
      </c>
      <c r="G2142">
        <v>3080</v>
      </c>
      <c r="H2142">
        <v>3644</v>
      </c>
      <c r="I2142">
        <v>536</v>
      </c>
      <c r="J2142">
        <v>6</v>
      </c>
      <c r="K2142">
        <v>1093</v>
      </c>
      <c r="L2142">
        <v>4149</v>
      </c>
      <c r="M2142" s="12">
        <v>74.160761873282794</v>
      </c>
      <c r="N2142" s="12">
        <v>25.839238126717213</v>
      </c>
      <c r="O2142" s="9">
        <v>6.3627161360960194E-2</v>
      </c>
      <c r="P2142" s="9">
        <v>7.5278368830954207E-2</v>
      </c>
      <c r="Q2142" s="9">
        <v>1.1072778730348917E-2</v>
      </c>
      <c r="R2142" s="9">
        <v>1.2394901563823413E-4</v>
      </c>
      <c r="S2142" s="9">
        <v>2.2579379015431653E-2</v>
      </c>
      <c r="T2142" s="9">
        <v>8.5710744313838905E-2</v>
      </c>
    </row>
    <row r="2143" spans="1:20" x14ac:dyDescent="0.25">
      <c r="A2143">
        <v>40021</v>
      </c>
      <c r="B2143" t="s">
        <v>3397</v>
      </c>
      <c r="D2143" t="s">
        <v>1049</v>
      </c>
      <c r="E2143">
        <v>48404</v>
      </c>
      <c r="F2143">
        <v>24864</v>
      </c>
      <c r="G2143">
        <v>672</v>
      </c>
      <c r="H2143">
        <v>16688</v>
      </c>
      <c r="I2143">
        <v>336</v>
      </c>
      <c r="J2143">
        <v>145</v>
      </c>
      <c r="K2143">
        <v>756</v>
      </c>
      <c r="L2143">
        <v>4943</v>
      </c>
      <c r="M2143" s="12">
        <v>51.367655565655731</v>
      </c>
      <c r="N2143" s="12">
        <v>48.632344434344269</v>
      </c>
      <c r="O2143" s="9">
        <v>1.3883150152879928E-2</v>
      </c>
      <c r="P2143" s="9">
        <v>0.34476489546318484</v>
      </c>
      <c r="Q2143" s="9">
        <v>6.9415750764399639E-3</v>
      </c>
      <c r="R2143" s="9">
        <v>2.9956201966779604E-3</v>
      </c>
      <c r="S2143" s="9">
        <v>1.5618543921989919E-2</v>
      </c>
      <c r="T2143" s="9">
        <v>0.10211965953227006</v>
      </c>
    </row>
    <row r="2144" spans="1:20" x14ac:dyDescent="0.25">
      <c r="A2144">
        <v>40023</v>
      </c>
      <c r="B2144" t="s">
        <v>3398</v>
      </c>
      <c r="D2144" t="s">
        <v>1049</v>
      </c>
      <c r="E2144">
        <v>14979</v>
      </c>
      <c r="F2144">
        <v>9465</v>
      </c>
      <c r="G2144">
        <v>1702</v>
      </c>
      <c r="H2144">
        <v>2328</v>
      </c>
      <c r="I2144">
        <v>13</v>
      </c>
      <c r="J2144">
        <v>28</v>
      </c>
      <c r="K2144">
        <v>224</v>
      </c>
      <c r="L2144">
        <v>1219</v>
      </c>
      <c r="M2144" s="12">
        <v>63.188463849389144</v>
      </c>
      <c r="N2144" s="12">
        <v>36.811536150610856</v>
      </c>
      <c r="O2144" s="9">
        <v>0.1136257427064557</v>
      </c>
      <c r="P2144" s="9">
        <v>0.15541758461846586</v>
      </c>
      <c r="Q2144" s="9">
        <v>8.6788170104813408E-4</v>
      </c>
      <c r="R2144" s="9">
        <v>1.8692836637959811E-3</v>
      </c>
      <c r="S2144" s="9">
        <v>1.4954269310367849E-2</v>
      </c>
      <c r="T2144" s="9">
        <v>8.1380599505975038E-2</v>
      </c>
    </row>
    <row r="2145" spans="1:20" x14ac:dyDescent="0.25">
      <c r="A2145">
        <v>40025</v>
      </c>
      <c r="B2145" t="s">
        <v>3399</v>
      </c>
      <c r="D2145" t="s">
        <v>1049</v>
      </c>
      <c r="E2145">
        <v>2221</v>
      </c>
      <c r="F2145">
        <v>2031</v>
      </c>
      <c r="G2145">
        <v>7</v>
      </c>
      <c r="H2145">
        <v>13</v>
      </c>
      <c r="I2145">
        <v>4</v>
      </c>
      <c r="J2145">
        <v>0</v>
      </c>
      <c r="K2145">
        <v>152</v>
      </c>
      <c r="L2145">
        <v>14</v>
      </c>
      <c r="M2145" s="12">
        <v>91.445294912201717</v>
      </c>
      <c r="N2145" s="12">
        <v>8.5547050877982898</v>
      </c>
      <c r="O2145" s="9">
        <v>3.1517334533993696E-3</v>
      </c>
      <c r="P2145" s="9">
        <v>5.8532192705988296E-3</v>
      </c>
      <c r="Q2145" s="9">
        <v>1.8009905447996398E-3</v>
      </c>
      <c r="R2145" s="9">
        <v>0</v>
      </c>
      <c r="S2145" s="9">
        <v>6.843764070238631E-2</v>
      </c>
      <c r="T2145" s="9">
        <v>6.3034669067987392E-3</v>
      </c>
    </row>
    <row r="2146" spans="1:20" x14ac:dyDescent="0.25">
      <c r="A2146">
        <v>40027</v>
      </c>
      <c r="B2146" t="s">
        <v>3400</v>
      </c>
      <c r="D2146" t="s">
        <v>1049</v>
      </c>
      <c r="E2146">
        <v>274024</v>
      </c>
      <c r="F2146">
        <v>214870</v>
      </c>
      <c r="G2146">
        <v>12848</v>
      </c>
      <c r="H2146">
        <v>10212</v>
      </c>
      <c r="I2146">
        <v>12110</v>
      </c>
      <c r="J2146">
        <v>195</v>
      </c>
      <c r="K2146">
        <v>3627</v>
      </c>
      <c r="L2146">
        <v>20162</v>
      </c>
      <c r="M2146" s="12">
        <v>78.412839751262666</v>
      </c>
      <c r="N2146" s="12">
        <v>21.587160248737337</v>
      </c>
      <c r="O2146" s="9">
        <v>4.688640411058885E-2</v>
      </c>
      <c r="P2146" s="9">
        <v>3.726680874667912E-2</v>
      </c>
      <c r="Q2146" s="9">
        <v>4.4193209353925206E-2</v>
      </c>
      <c r="R2146" s="9">
        <v>7.1161650074446031E-4</v>
      </c>
      <c r="S2146" s="9">
        <v>1.3236066913846963E-2</v>
      </c>
      <c r="T2146" s="9">
        <v>7.3577496861588765E-2</v>
      </c>
    </row>
    <row r="2147" spans="1:20" x14ac:dyDescent="0.25">
      <c r="A2147">
        <v>40029</v>
      </c>
      <c r="B2147" t="s">
        <v>3401</v>
      </c>
      <c r="D2147" t="s">
        <v>1049</v>
      </c>
      <c r="E2147">
        <v>5666</v>
      </c>
      <c r="F2147">
        <v>3959</v>
      </c>
      <c r="G2147">
        <v>9</v>
      </c>
      <c r="H2147">
        <v>742</v>
      </c>
      <c r="I2147">
        <v>16</v>
      </c>
      <c r="J2147">
        <v>0</v>
      </c>
      <c r="K2147">
        <v>147</v>
      </c>
      <c r="L2147">
        <v>793</v>
      </c>
      <c r="M2147" s="12">
        <v>69.872926226614894</v>
      </c>
      <c r="N2147" s="12">
        <v>30.127073773385106</v>
      </c>
      <c r="O2147" s="9">
        <v>1.5884221673138016E-3</v>
      </c>
      <c r="P2147" s="9">
        <v>0.13095658312742675</v>
      </c>
      <c r="Q2147" s="9">
        <v>2.8238616307800918E-3</v>
      </c>
      <c r="R2147" s="9">
        <v>0</v>
      </c>
      <c r="S2147" s="9">
        <v>2.5944228732792094E-2</v>
      </c>
      <c r="T2147" s="9">
        <v>0.13995764207553829</v>
      </c>
    </row>
    <row r="2148" spans="1:20" x14ac:dyDescent="0.25">
      <c r="A2148">
        <v>40031</v>
      </c>
      <c r="B2148" t="s">
        <v>3402</v>
      </c>
      <c r="D2148" t="s">
        <v>1049</v>
      </c>
      <c r="E2148">
        <v>123066</v>
      </c>
      <c r="F2148">
        <v>77983</v>
      </c>
      <c r="G2148">
        <v>21200</v>
      </c>
      <c r="H2148">
        <v>6745</v>
      </c>
      <c r="I2148">
        <v>2922</v>
      </c>
      <c r="J2148">
        <v>608</v>
      </c>
      <c r="K2148">
        <v>2667</v>
      </c>
      <c r="L2148">
        <v>10941</v>
      </c>
      <c r="M2148" s="12">
        <v>63.36681130450328</v>
      </c>
      <c r="N2148" s="12">
        <v>36.633188695496727</v>
      </c>
      <c r="O2148" s="9">
        <v>0.17226528854435832</v>
      </c>
      <c r="P2148" s="9">
        <v>5.4807989209042306E-2</v>
      </c>
      <c r="Q2148" s="9">
        <v>2.3743357222953537E-2</v>
      </c>
      <c r="R2148" s="9">
        <v>4.9404384639136724E-3</v>
      </c>
      <c r="S2148" s="9">
        <v>2.1671298327726584E-2</v>
      </c>
      <c r="T2148" s="9">
        <v>8.8903515186972842E-2</v>
      </c>
    </row>
    <row r="2149" spans="1:20" x14ac:dyDescent="0.25">
      <c r="A2149">
        <v>40033</v>
      </c>
      <c r="B2149" t="s">
        <v>3403</v>
      </c>
      <c r="D2149" t="s">
        <v>1049</v>
      </c>
      <c r="E2149">
        <v>6000</v>
      </c>
      <c r="F2149">
        <v>4822</v>
      </c>
      <c r="G2149">
        <v>119</v>
      </c>
      <c r="H2149">
        <v>537</v>
      </c>
      <c r="I2149">
        <v>0</v>
      </c>
      <c r="J2149">
        <v>0</v>
      </c>
      <c r="K2149">
        <v>11</v>
      </c>
      <c r="L2149">
        <v>511</v>
      </c>
      <c r="M2149" s="12">
        <v>80.36666666666666</v>
      </c>
      <c r="N2149" s="12">
        <v>19.633333333333333</v>
      </c>
      <c r="O2149" s="9">
        <v>1.9833333333333335E-2</v>
      </c>
      <c r="P2149" s="9">
        <v>8.9499999999999996E-2</v>
      </c>
      <c r="Q2149" s="9">
        <v>0</v>
      </c>
      <c r="R2149" s="9">
        <v>0</v>
      </c>
      <c r="S2149" s="9">
        <v>1.8333333333333333E-3</v>
      </c>
      <c r="T2149" s="9">
        <v>8.5166666666666668E-2</v>
      </c>
    </row>
    <row r="2150" spans="1:20" x14ac:dyDescent="0.25">
      <c r="A2150">
        <v>40035</v>
      </c>
      <c r="B2150" t="s">
        <v>3404</v>
      </c>
      <c r="D2150" t="s">
        <v>1049</v>
      </c>
      <c r="E2150">
        <v>14563</v>
      </c>
      <c r="F2150">
        <v>9611</v>
      </c>
      <c r="G2150">
        <v>441</v>
      </c>
      <c r="H2150">
        <v>3042</v>
      </c>
      <c r="I2150">
        <v>113</v>
      </c>
      <c r="J2150">
        <v>54</v>
      </c>
      <c r="K2150">
        <v>114</v>
      </c>
      <c r="L2150">
        <v>1188</v>
      </c>
      <c r="M2150" s="12">
        <v>65.996017304126894</v>
      </c>
      <c r="N2150" s="12">
        <v>34.003982695873106</v>
      </c>
      <c r="O2150" s="9">
        <v>3.0282222069628512E-2</v>
      </c>
      <c r="P2150" s="9">
        <v>0.20888553182723341</v>
      </c>
      <c r="Q2150" s="9">
        <v>7.7593902355283942E-3</v>
      </c>
      <c r="R2150" s="9">
        <v>3.7080271921994096E-3</v>
      </c>
      <c r="S2150" s="9">
        <v>7.828057405754308E-3</v>
      </c>
      <c r="T2150" s="9">
        <v>8.1576598228387004E-2</v>
      </c>
    </row>
    <row r="2151" spans="1:20" x14ac:dyDescent="0.25">
      <c r="A2151">
        <v>40037</v>
      </c>
      <c r="B2151" t="s">
        <v>3405</v>
      </c>
      <c r="D2151" t="s">
        <v>1049</v>
      </c>
      <c r="E2151">
        <v>70899</v>
      </c>
      <c r="F2151">
        <v>56528</v>
      </c>
      <c r="G2151">
        <v>1573</v>
      </c>
      <c r="H2151">
        <v>8393</v>
      </c>
      <c r="I2151">
        <v>399</v>
      </c>
      <c r="J2151">
        <v>38</v>
      </c>
      <c r="K2151">
        <v>385</v>
      </c>
      <c r="L2151">
        <v>3583</v>
      </c>
      <c r="M2151" s="12">
        <v>79.730320596905457</v>
      </c>
      <c r="N2151" s="12">
        <v>20.269679403094543</v>
      </c>
      <c r="O2151" s="9">
        <v>2.2186490641616947E-2</v>
      </c>
      <c r="P2151" s="9">
        <v>0.1183796668500261</v>
      </c>
      <c r="Q2151" s="9">
        <v>5.6277239453306821E-3</v>
      </c>
      <c r="R2151" s="9">
        <v>5.3597370907911251E-4</v>
      </c>
      <c r="S2151" s="9">
        <v>5.4302599472489032E-3</v>
      </c>
      <c r="T2151" s="9">
        <v>5.0536678937643693E-2</v>
      </c>
    </row>
    <row r="2152" spans="1:20" x14ac:dyDescent="0.25">
      <c r="A2152">
        <v>40039</v>
      </c>
      <c r="B2152" t="s">
        <v>3406</v>
      </c>
      <c r="D2152" t="s">
        <v>1049</v>
      </c>
      <c r="E2152">
        <v>29169</v>
      </c>
      <c r="F2152">
        <v>23690</v>
      </c>
      <c r="G2152">
        <v>891</v>
      </c>
      <c r="H2152">
        <v>634</v>
      </c>
      <c r="I2152">
        <v>342</v>
      </c>
      <c r="J2152">
        <v>20</v>
      </c>
      <c r="K2152">
        <v>957</v>
      </c>
      <c r="L2152">
        <v>2635</v>
      </c>
      <c r="M2152" s="12">
        <v>81.216359834070417</v>
      </c>
      <c r="N2152" s="12">
        <v>18.783640165929583</v>
      </c>
      <c r="O2152" s="9">
        <v>3.0546127738352361E-2</v>
      </c>
      <c r="P2152" s="9">
        <v>2.1735404024820871E-2</v>
      </c>
      <c r="Q2152" s="9">
        <v>1.1724776303609998E-2</v>
      </c>
      <c r="R2152" s="9">
        <v>6.8565943295964896E-4</v>
      </c>
      <c r="S2152" s="9">
        <v>3.28088038671192E-2</v>
      </c>
      <c r="T2152" s="9">
        <v>9.0335630292433744E-2</v>
      </c>
    </row>
    <row r="2153" spans="1:20" x14ac:dyDescent="0.25">
      <c r="A2153">
        <v>40041</v>
      </c>
      <c r="B2153" t="s">
        <v>3407</v>
      </c>
      <c r="D2153" t="s">
        <v>1049</v>
      </c>
      <c r="E2153">
        <v>41878</v>
      </c>
      <c r="F2153">
        <v>27394</v>
      </c>
      <c r="G2153">
        <v>107</v>
      </c>
      <c r="H2153">
        <v>8925</v>
      </c>
      <c r="I2153">
        <v>466</v>
      </c>
      <c r="J2153">
        <v>47</v>
      </c>
      <c r="K2153">
        <v>594</v>
      </c>
      <c r="L2153">
        <v>4345</v>
      </c>
      <c r="M2153" s="12">
        <v>65.413821099383924</v>
      </c>
      <c r="N2153" s="12">
        <v>34.586178900616076</v>
      </c>
      <c r="O2153" s="9">
        <v>2.5550408328955539E-3</v>
      </c>
      <c r="P2153" s="9">
        <v>0.21311906012703569</v>
      </c>
      <c r="Q2153" s="9">
        <v>1.1127561010554468E-2</v>
      </c>
      <c r="R2153" s="9">
        <v>1.1223076555709442E-3</v>
      </c>
      <c r="S2153" s="9">
        <v>1.4184058455513635E-2</v>
      </c>
      <c r="T2153" s="9">
        <v>0.10375376092459047</v>
      </c>
    </row>
    <row r="2154" spans="1:20" x14ac:dyDescent="0.25">
      <c r="A2154">
        <v>40043</v>
      </c>
      <c r="B2154" t="s">
        <v>3408</v>
      </c>
      <c r="D2154" t="s">
        <v>1049</v>
      </c>
      <c r="E2154">
        <v>4904</v>
      </c>
      <c r="F2154">
        <v>4388</v>
      </c>
      <c r="G2154">
        <v>8</v>
      </c>
      <c r="H2154">
        <v>40</v>
      </c>
      <c r="I2154">
        <v>26</v>
      </c>
      <c r="J2154">
        <v>0</v>
      </c>
      <c r="K2154">
        <v>9</v>
      </c>
      <c r="L2154">
        <v>433</v>
      </c>
      <c r="M2154" s="12">
        <v>89.477977161500803</v>
      </c>
      <c r="N2154" s="12">
        <v>10.522022838499185</v>
      </c>
      <c r="O2154" s="9">
        <v>1.6313213703099511E-3</v>
      </c>
      <c r="P2154" s="9">
        <v>8.1566068515497546E-3</v>
      </c>
      <c r="Q2154" s="9">
        <v>5.3017944535073414E-3</v>
      </c>
      <c r="R2154" s="9">
        <v>0</v>
      </c>
      <c r="S2154" s="9">
        <v>1.835236541598695E-3</v>
      </c>
      <c r="T2154" s="9">
        <v>8.8295269168026103E-2</v>
      </c>
    </row>
    <row r="2155" spans="1:20" x14ac:dyDescent="0.25">
      <c r="A2155">
        <v>40045</v>
      </c>
      <c r="B2155" t="s">
        <v>3409</v>
      </c>
      <c r="D2155" t="s">
        <v>1049</v>
      </c>
      <c r="E2155">
        <v>4102</v>
      </c>
      <c r="F2155">
        <v>3778</v>
      </c>
      <c r="G2155">
        <v>0</v>
      </c>
      <c r="H2155">
        <v>76</v>
      </c>
      <c r="I2155">
        <v>36</v>
      </c>
      <c r="J2155">
        <v>0</v>
      </c>
      <c r="K2155">
        <v>43</v>
      </c>
      <c r="L2155">
        <v>169</v>
      </c>
      <c r="M2155" s="12">
        <v>92.101413944417359</v>
      </c>
      <c r="N2155" s="12">
        <v>7.8985860555826433</v>
      </c>
      <c r="O2155" s="9">
        <v>0</v>
      </c>
      <c r="P2155" s="9">
        <v>1.8527547537786446E-2</v>
      </c>
      <c r="Q2155" s="9">
        <v>8.7762067284251587E-3</v>
      </c>
      <c r="R2155" s="9">
        <v>0</v>
      </c>
      <c r="S2155" s="9">
        <v>1.0482691370063383E-2</v>
      </c>
      <c r="T2155" s="9">
        <v>4.1199414919551439E-2</v>
      </c>
    </row>
    <row r="2156" spans="1:20" x14ac:dyDescent="0.25">
      <c r="A2156">
        <v>40047</v>
      </c>
      <c r="B2156" t="s">
        <v>3410</v>
      </c>
      <c r="D2156" t="s">
        <v>1049</v>
      </c>
      <c r="E2156">
        <v>62421</v>
      </c>
      <c r="F2156">
        <v>51170</v>
      </c>
      <c r="G2156">
        <v>1969</v>
      </c>
      <c r="H2156">
        <v>1280</v>
      </c>
      <c r="I2156">
        <v>487</v>
      </c>
      <c r="J2156">
        <v>1753</v>
      </c>
      <c r="K2156">
        <v>2736</v>
      </c>
      <c r="L2156">
        <v>3026</v>
      </c>
      <c r="M2156" s="12">
        <v>81.975617180115663</v>
      </c>
      <c r="N2156" s="12">
        <v>18.024382819884334</v>
      </c>
      <c r="O2156" s="9">
        <v>3.1543871453517246E-2</v>
      </c>
      <c r="P2156" s="9">
        <v>2.0505919482225535E-2</v>
      </c>
      <c r="Q2156" s="9">
        <v>7.801861553002996E-3</v>
      </c>
      <c r="R2156" s="9">
        <v>2.8083497540891688E-2</v>
      </c>
      <c r="S2156" s="9">
        <v>4.3831402893257078E-2</v>
      </c>
      <c r="T2156" s="9">
        <v>4.8477275275948799E-2</v>
      </c>
    </row>
    <row r="2157" spans="1:20" x14ac:dyDescent="0.25">
      <c r="A2157">
        <v>40049</v>
      </c>
      <c r="B2157" t="s">
        <v>3411</v>
      </c>
      <c r="D2157" t="s">
        <v>1049</v>
      </c>
      <c r="E2157">
        <v>27751</v>
      </c>
      <c r="F2157">
        <v>23031</v>
      </c>
      <c r="G2157">
        <v>665</v>
      </c>
      <c r="H2157">
        <v>1519</v>
      </c>
      <c r="I2157">
        <v>157</v>
      </c>
      <c r="J2157">
        <v>0</v>
      </c>
      <c r="K2157">
        <v>226</v>
      </c>
      <c r="L2157">
        <v>2153</v>
      </c>
      <c r="M2157" s="12">
        <v>82.991603906165551</v>
      </c>
      <c r="N2157" s="12">
        <v>17.008396093834456</v>
      </c>
      <c r="O2157" s="9">
        <v>2.3963100428813375E-2</v>
      </c>
      <c r="P2157" s="9">
        <v>5.4736766242657921E-2</v>
      </c>
      <c r="Q2157" s="9">
        <v>5.6574537854491734E-3</v>
      </c>
      <c r="R2157" s="9">
        <v>0</v>
      </c>
      <c r="S2157" s="9">
        <v>8.1438506720478542E-3</v>
      </c>
      <c r="T2157" s="9">
        <v>7.7582789809376232E-2</v>
      </c>
    </row>
    <row r="2158" spans="1:20" x14ac:dyDescent="0.25">
      <c r="A2158">
        <v>40051</v>
      </c>
      <c r="B2158" t="s">
        <v>3412</v>
      </c>
      <c r="D2158" t="s">
        <v>1049</v>
      </c>
      <c r="E2158">
        <v>54351</v>
      </c>
      <c r="F2158">
        <v>46583</v>
      </c>
      <c r="G2158">
        <v>1170</v>
      </c>
      <c r="H2158">
        <v>2830</v>
      </c>
      <c r="I2158">
        <v>258</v>
      </c>
      <c r="J2158">
        <v>7</v>
      </c>
      <c r="K2158">
        <v>331</v>
      </c>
      <c r="L2158">
        <v>3172</v>
      </c>
      <c r="M2158" s="12">
        <v>85.707714669463314</v>
      </c>
      <c r="N2158" s="12">
        <v>14.292285330536696</v>
      </c>
      <c r="O2158" s="9">
        <v>2.152674283821825E-2</v>
      </c>
      <c r="P2158" s="9">
        <v>5.2068959172784313E-2</v>
      </c>
      <c r="Q2158" s="9">
        <v>4.7469227797096647E-3</v>
      </c>
      <c r="R2158" s="9">
        <v>1.2879247851925446E-4</v>
      </c>
      <c r="S2158" s="9">
        <v>6.0900443414104617E-3</v>
      </c>
      <c r="T2158" s="9">
        <v>5.8361391694725026E-2</v>
      </c>
    </row>
    <row r="2159" spans="1:20" x14ac:dyDescent="0.25">
      <c r="A2159">
        <v>40053</v>
      </c>
      <c r="B2159" t="s">
        <v>3413</v>
      </c>
      <c r="D2159" t="s">
        <v>1049</v>
      </c>
      <c r="E2159">
        <v>4458</v>
      </c>
      <c r="F2159">
        <v>3999</v>
      </c>
      <c r="G2159">
        <v>7</v>
      </c>
      <c r="H2159">
        <v>21</v>
      </c>
      <c r="I2159">
        <v>6</v>
      </c>
      <c r="J2159">
        <v>4</v>
      </c>
      <c r="K2159">
        <v>134</v>
      </c>
      <c r="L2159">
        <v>287</v>
      </c>
      <c r="M2159" s="12">
        <v>89.703903095558545</v>
      </c>
      <c r="N2159" s="12">
        <v>10.296096904441454</v>
      </c>
      <c r="O2159" s="9">
        <v>1.5702108568864963E-3</v>
      </c>
      <c r="P2159" s="9">
        <v>4.7106325706594886E-3</v>
      </c>
      <c r="Q2159" s="9">
        <v>1.3458950201884253E-3</v>
      </c>
      <c r="R2159" s="9">
        <v>8.9726334679228351E-4</v>
      </c>
      <c r="S2159" s="9">
        <v>3.0058322117541499E-2</v>
      </c>
      <c r="T2159" s="9">
        <v>6.437864513234634E-2</v>
      </c>
    </row>
    <row r="2160" spans="1:20" x14ac:dyDescent="0.25">
      <c r="A2160">
        <v>40055</v>
      </c>
      <c r="B2160" t="s">
        <v>3414</v>
      </c>
      <c r="D2160" t="s">
        <v>1049</v>
      </c>
      <c r="E2160">
        <v>6018</v>
      </c>
      <c r="F2160">
        <v>4693</v>
      </c>
      <c r="G2160">
        <v>506</v>
      </c>
      <c r="H2160">
        <v>187</v>
      </c>
      <c r="I2160">
        <v>0</v>
      </c>
      <c r="J2160">
        <v>0</v>
      </c>
      <c r="K2160">
        <v>295</v>
      </c>
      <c r="L2160">
        <v>337</v>
      </c>
      <c r="M2160" s="12">
        <v>77.982718511133271</v>
      </c>
      <c r="N2160" s="12">
        <v>22.017281488866733</v>
      </c>
      <c r="O2160" s="9">
        <v>8.4081090063143904E-2</v>
      </c>
      <c r="P2160" s="9">
        <v>3.1073446327683617E-2</v>
      </c>
      <c r="Q2160" s="9">
        <v>0</v>
      </c>
      <c r="R2160" s="9">
        <v>0</v>
      </c>
      <c r="S2160" s="9">
        <v>4.9019607843137254E-2</v>
      </c>
      <c r="T2160" s="9">
        <v>5.5998670654702556E-2</v>
      </c>
    </row>
    <row r="2161" spans="1:20" x14ac:dyDescent="0.25">
      <c r="A2161">
        <v>40057</v>
      </c>
      <c r="B2161" t="s">
        <v>3415</v>
      </c>
      <c r="D2161" t="s">
        <v>1049</v>
      </c>
      <c r="E2161">
        <v>2758</v>
      </c>
      <c r="F2161">
        <v>1826</v>
      </c>
      <c r="G2161">
        <v>203</v>
      </c>
      <c r="H2161">
        <v>8</v>
      </c>
      <c r="I2161">
        <v>34</v>
      </c>
      <c r="J2161">
        <v>0</v>
      </c>
      <c r="K2161">
        <v>436</v>
      </c>
      <c r="L2161">
        <v>251</v>
      </c>
      <c r="M2161" s="12">
        <v>66.207396664249458</v>
      </c>
      <c r="N2161" s="12">
        <v>33.792603335750542</v>
      </c>
      <c r="O2161" s="9">
        <v>7.3604060913705582E-2</v>
      </c>
      <c r="P2161" s="9">
        <v>2.9006526468455403E-3</v>
      </c>
      <c r="Q2161" s="9">
        <v>1.2327773749093546E-2</v>
      </c>
      <c r="R2161" s="9">
        <v>0</v>
      </c>
      <c r="S2161" s="9">
        <v>0.15808556925308195</v>
      </c>
      <c r="T2161" s="9">
        <v>9.100797679477883E-2</v>
      </c>
    </row>
    <row r="2162" spans="1:20" x14ac:dyDescent="0.25">
      <c r="A2162">
        <v>40059</v>
      </c>
      <c r="B2162" t="s">
        <v>3416</v>
      </c>
      <c r="D2162" t="s">
        <v>1049</v>
      </c>
      <c r="E2162">
        <v>3843</v>
      </c>
      <c r="F2162">
        <v>3589</v>
      </c>
      <c r="G2162">
        <v>3</v>
      </c>
      <c r="H2162">
        <v>12</v>
      </c>
      <c r="I2162">
        <v>0</v>
      </c>
      <c r="J2162">
        <v>0</v>
      </c>
      <c r="K2162">
        <v>141</v>
      </c>
      <c r="L2162">
        <v>98</v>
      </c>
      <c r="M2162" s="12">
        <v>93.390580275826167</v>
      </c>
      <c r="N2162" s="12">
        <v>6.6094197241738222</v>
      </c>
      <c r="O2162" s="9">
        <v>7.8064012490241998E-4</v>
      </c>
      <c r="P2162" s="9">
        <v>3.1225604996096799E-3</v>
      </c>
      <c r="Q2162" s="9">
        <v>0</v>
      </c>
      <c r="R2162" s="9">
        <v>0</v>
      </c>
      <c r="S2162" s="9">
        <v>3.6690085870413738E-2</v>
      </c>
      <c r="T2162" s="9">
        <v>2.5500910746812388E-2</v>
      </c>
    </row>
    <row r="2163" spans="1:20" x14ac:dyDescent="0.25">
      <c r="A2163">
        <v>40061</v>
      </c>
      <c r="B2163" t="s">
        <v>3417</v>
      </c>
      <c r="D2163" t="s">
        <v>1049</v>
      </c>
      <c r="E2163">
        <v>12746</v>
      </c>
      <c r="F2163">
        <v>9357</v>
      </c>
      <c r="G2163">
        <v>105</v>
      </c>
      <c r="H2163">
        <v>1804</v>
      </c>
      <c r="I2163">
        <v>76</v>
      </c>
      <c r="J2163">
        <v>3</v>
      </c>
      <c r="K2163">
        <v>73</v>
      </c>
      <c r="L2163">
        <v>1328</v>
      </c>
      <c r="M2163" s="12">
        <v>73.411266279617138</v>
      </c>
      <c r="N2163" s="12">
        <v>26.588733720382869</v>
      </c>
      <c r="O2163" s="9">
        <v>8.2378785501333752E-3</v>
      </c>
      <c r="P2163" s="9">
        <v>0.14153459908991056</v>
      </c>
      <c r="Q2163" s="9">
        <v>5.9626549505727286E-3</v>
      </c>
      <c r="R2163" s="9">
        <v>2.3536795857523928E-4</v>
      </c>
      <c r="S2163" s="9">
        <v>5.7272869919974892E-3</v>
      </c>
      <c r="T2163" s="9">
        <v>0.10418954966263926</v>
      </c>
    </row>
    <row r="2164" spans="1:20" x14ac:dyDescent="0.25">
      <c r="A2164">
        <v>40063</v>
      </c>
      <c r="B2164" t="s">
        <v>3418</v>
      </c>
      <c r="D2164" t="s">
        <v>1049</v>
      </c>
      <c r="E2164">
        <v>13519</v>
      </c>
      <c r="F2164">
        <v>9163</v>
      </c>
      <c r="G2164">
        <v>810</v>
      </c>
      <c r="H2164">
        <v>2709</v>
      </c>
      <c r="I2164">
        <v>7</v>
      </c>
      <c r="J2164">
        <v>6</v>
      </c>
      <c r="K2164">
        <v>37</v>
      </c>
      <c r="L2164">
        <v>787</v>
      </c>
      <c r="M2164" s="12">
        <v>67.778681855166795</v>
      </c>
      <c r="N2164" s="12">
        <v>32.221318144833198</v>
      </c>
      <c r="O2164" s="9">
        <v>5.9915674236260076E-2</v>
      </c>
      <c r="P2164" s="9">
        <v>0.20038464383460314</v>
      </c>
      <c r="Q2164" s="9">
        <v>5.1778977735039569E-4</v>
      </c>
      <c r="R2164" s="9">
        <v>4.4381980915748204E-4</v>
      </c>
      <c r="S2164" s="9">
        <v>2.736888823137806E-3</v>
      </c>
      <c r="T2164" s="9">
        <v>5.8214364967823062E-2</v>
      </c>
    </row>
    <row r="2165" spans="1:20" x14ac:dyDescent="0.25">
      <c r="A2165">
        <v>40065</v>
      </c>
      <c r="B2165" t="s">
        <v>3419</v>
      </c>
      <c r="D2165" t="s">
        <v>1049</v>
      </c>
      <c r="E2165">
        <v>25574</v>
      </c>
      <c r="F2165">
        <v>17710</v>
      </c>
      <c r="G2165">
        <v>1861</v>
      </c>
      <c r="H2165">
        <v>495</v>
      </c>
      <c r="I2165">
        <v>348</v>
      </c>
      <c r="J2165">
        <v>0</v>
      </c>
      <c r="K2165">
        <v>3391</v>
      </c>
      <c r="L2165">
        <v>1769</v>
      </c>
      <c r="M2165" s="12">
        <v>69.25001955110659</v>
      </c>
      <c r="N2165" s="12">
        <v>30.749980448893403</v>
      </c>
      <c r="O2165" s="9">
        <v>7.2769218737780555E-2</v>
      </c>
      <c r="P2165" s="9">
        <v>1.9355595526706813E-2</v>
      </c>
      <c r="Q2165" s="9">
        <v>1.3607570188472667E-2</v>
      </c>
      <c r="R2165" s="9">
        <v>0</v>
      </c>
      <c r="S2165" s="9">
        <v>0.13259560491123798</v>
      </c>
      <c r="T2165" s="9">
        <v>6.9171815124736066E-2</v>
      </c>
    </row>
    <row r="2166" spans="1:20" x14ac:dyDescent="0.25">
      <c r="A2166">
        <v>40067</v>
      </c>
      <c r="B2166" t="s">
        <v>3420</v>
      </c>
      <c r="D2166" t="s">
        <v>1049</v>
      </c>
      <c r="E2166">
        <v>6270</v>
      </c>
      <c r="F2166">
        <v>5247</v>
      </c>
      <c r="G2166">
        <v>81</v>
      </c>
      <c r="H2166">
        <v>452</v>
      </c>
      <c r="I2166">
        <v>7</v>
      </c>
      <c r="J2166">
        <v>0</v>
      </c>
      <c r="K2166">
        <v>259</v>
      </c>
      <c r="L2166">
        <v>224</v>
      </c>
      <c r="M2166" s="12">
        <v>83.684210526315795</v>
      </c>
      <c r="N2166" s="12">
        <v>16.315789473684212</v>
      </c>
      <c r="O2166" s="9">
        <v>1.291866028708134E-2</v>
      </c>
      <c r="P2166" s="9">
        <v>7.2089314194577356E-2</v>
      </c>
      <c r="Q2166" s="9">
        <v>1.1164274322169058E-3</v>
      </c>
      <c r="R2166" s="9">
        <v>0</v>
      </c>
      <c r="S2166" s="9">
        <v>4.1307814992025516E-2</v>
      </c>
      <c r="T2166" s="9">
        <v>3.5725677830940987E-2</v>
      </c>
    </row>
    <row r="2167" spans="1:20" x14ac:dyDescent="0.25">
      <c r="A2167">
        <v>40069</v>
      </c>
      <c r="B2167" t="s">
        <v>3421</v>
      </c>
      <c r="D2167" t="s">
        <v>1049</v>
      </c>
      <c r="E2167">
        <v>11039</v>
      </c>
      <c r="F2167">
        <v>7894</v>
      </c>
      <c r="G2167">
        <v>132</v>
      </c>
      <c r="H2167">
        <v>668</v>
      </c>
      <c r="I2167">
        <v>20</v>
      </c>
      <c r="J2167">
        <v>16</v>
      </c>
      <c r="K2167">
        <v>99</v>
      </c>
      <c r="L2167">
        <v>2210</v>
      </c>
      <c r="M2167" s="12">
        <v>71.51010055258628</v>
      </c>
      <c r="N2167" s="12">
        <v>28.489899447413713</v>
      </c>
      <c r="O2167" s="9">
        <v>1.1957604855512274E-2</v>
      </c>
      <c r="P2167" s="9">
        <v>6.0512727602137877E-2</v>
      </c>
      <c r="Q2167" s="9">
        <v>1.8117583114412538E-3</v>
      </c>
      <c r="R2167" s="9">
        <v>1.4494066491530029E-3</v>
      </c>
      <c r="S2167" s="9">
        <v>8.9682036416342068E-3</v>
      </c>
      <c r="T2167" s="9">
        <v>0.20019929341425854</v>
      </c>
    </row>
    <row r="2168" spans="1:20" x14ac:dyDescent="0.25">
      <c r="A2168">
        <v>40071</v>
      </c>
      <c r="B2168" t="s">
        <v>3422</v>
      </c>
      <c r="D2168" t="s">
        <v>1049</v>
      </c>
      <c r="E2168">
        <v>45173</v>
      </c>
      <c r="F2168">
        <v>35606</v>
      </c>
      <c r="G2168">
        <v>895</v>
      </c>
      <c r="H2168">
        <v>3576</v>
      </c>
      <c r="I2168">
        <v>246</v>
      </c>
      <c r="J2168">
        <v>0</v>
      </c>
      <c r="K2168">
        <v>1269</v>
      </c>
      <c r="L2168">
        <v>3581</v>
      </c>
      <c r="M2168" s="12">
        <v>78.821419874703906</v>
      </c>
      <c r="N2168" s="12">
        <v>21.178580125296083</v>
      </c>
      <c r="O2168" s="9">
        <v>1.9812719987603214E-2</v>
      </c>
      <c r="P2168" s="9">
        <v>7.9162331481194517E-2</v>
      </c>
      <c r="Q2168" s="9">
        <v>5.445730856927811E-3</v>
      </c>
      <c r="R2168" s="9">
        <v>0</v>
      </c>
      <c r="S2168" s="9">
        <v>2.8092001859517855E-2</v>
      </c>
      <c r="T2168" s="9">
        <v>7.9273017067717444E-2</v>
      </c>
    </row>
    <row r="2169" spans="1:20" x14ac:dyDescent="0.25">
      <c r="A2169">
        <v>40073</v>
      </c>
      <c r="B2169" t="s">
        <v>3423</v>
      </c>
      <c r="D2169" t="s">
        <v>1049</v>
      </c>
      <c r="E2169">
        <v>15510</v>
      </c>
      <c r="F2169">
        <v>12915</v>
      </c>
      <c r="G2169">
        <v>172</v>
      </c>
      <c r="H2169">
        <v>509</v>
      </c>
      <c r="I2169">
        <v>0</v>
      </c>
      <c r="J2169">
        <v>5</v>
      </c>
      <c r="K2169">
        <v>1356</v>
      </c>
      <c r="L2169">
        <v>553</v>
      </c>
      <c r="M2169" s="12">
        <v>83.2688588007737</v>
      </c>
      <c r="N2169" s="12">
        <v>16.731141199226304</v>
      </c>
      <c r="O2169" s="9">
        <v>1.1089619600257897E-2</v>
      </c>
      <c r="P2169" s="9">
        <v>3.2817537072856222E-2</v>
      </c>
      <c r="Q2169" s="9">
        <v>0</v>
      </c>
      <c r="R2169" s="9">
        <v>3.2237266279819472E-4</v>
      </c>
      <c r="S2169" s="9">
        <v>8.7427466150870409E-2</v>
      </c>
      <c r="T2169" s="9">
        <v>3.5654416505480332E-2</v>
      </c>
    </row>
    <row r="2170" spans="1:20" x14ac:dyDescent="0.25">
      <c r="A2170">
        <v>40075</v>
      </c>
      <c r="B2170" t="s">
        <v>3424</v>
      </c>
      <c r="D2170" t="s">
        <v>1049</v>
      </c>
      <c r="E2170">
        <v>9127</v>
      </c>
      <c r="F2170">
        <v>7172</v>
      </c>
      <c r="G2170">
        <v>296</v>
      </c>
      <c r="H2170">
        <v>416</v>
      </c>
      <c r="I2170">
        <v>37</v>
      </c>
      <c r="J2170">
        <v>8</v>
      </c>
      <c r="K2170">
        <v>493</v>
      </c>
      <c r="L2170">
        <v>705</v>
      </c>
      <c r="M2170" s="12">
        <v>78.580037252109122</v>
      </c>
      <c r="N2170" s="12">
        <v>21.419962747890871</v>
      </c>
      <c r="O2170" s="9">
        <v>3.2431247945655745E-2</v>
      </c>
      <c r="P2170" s="9">
        <v>4.5579051166867536E-2</v>
      </c>
      <c r="Q2170" s="9">
        <v>4.0539059932069681E-3</v>
      </c>
      <c r="R2170" s="9">
        <v>8.7652021474745267E-4</v>
      </c>
      <c r="S2170" s="9">
        <v>5.4015558233811767E-2</v>
      </c>
      <c r="T2170" s="9">
        <v>7.7243343924619262E-2</v>
      </c>
    </row>
    <row r="2171" spans="1:20" x14ac:dyDescent="0.25">
      <c r="A2171">
        <v>40077</v>
      </c>
      <c r="B2171" t="s">
        <v>3425</v>
      </c>
      <c r="D2171" t="s">
        <v>1049</v>
      </c>
      <c r="E2171">
        <v>10621</v>
      </c>
      <c r="F2171">
        <v>7168</v>
      </c>
      <c r="G2171">
        <v>114</v>
      </c>
      <c r="H2171">
        <v>2191</v>
      </c>
      <c r="I2171">
        <v>56</v>
      </c>
      <c r="J2171">
        <v>0</v>
      </c>
      <c r="K2171">
        <v>64</v>
      </c>
      <c r="L2171">
        <v>1028</v>
      </c>
      <c r="M2171" s="12">
        <v>67.48893701158083</v>
      </c>
      <c r="N2171" s="12">
        <v>32.51106298841917</v>
      </c>
      <c r="O2171" s="9">
        <v>1.0733452593917709E-2</v>
      </c>
      <c r="P2171" s="9">
        <v>0.20628942660766406</v>
      </c>
      <c r="Q2171" s="9">
        <v>5.2725732040297523E-3</v>
      </c>
      <c r="R2171" s="9">
        <v>0</v>
      </c>
      <c r="S2171" s="9">
        <v>6.0257979474625739E-3</v>
      </c>
      <c r="T2171" s="9">
        <v>9.6789379531117603E-2</v>
      </c>
    </row>
    <row r="2172" spans="1:20" x14ac:dyDescent="0.25">
      <c r="A2172">
        <v>40079</v>
      </c>
      <c r="B2172" t="s">
        <v>3426</v>
      </c>
      <c r="D2172" t="s">
        <v>1049</v>
      </c>
      <c r="E2172">
        <v>49860</v>
      </c>
      <c r="F2172">
        <v>37795</v>
      </c>
      <c r="G2172">
        <v>1134</v>
      </c>
      <c r="H2172">
        <v>5205</v>
      </c>
      <c r="I2172">
        <v>230</v>
      </c>
      <c r="J2172">
        <v>53</v>
      </c>
      <c r="K2172">
        <v>1010</v>
      </c>
      <c r="L2172">
        <v>4433</v>
      </c>
      <c r="M2172" s="12">
        <v>75.802246289610906</v>
      </c>
      <c r="N2172" s="12">
        <v>24.19775371038909</v>
      </c>
      <c r="O2172" s="9">
        <v>2.2743682310469315E-2</v>
      </c>
      <c r="P2172" s="9">
        <v>0.10439229843561973</v>
      </c>
      <c r="Q2172" s="9">
        <v>4.6129161652627357E-3</v>
      </c>
      <c r="R2172" s="9">
        <v>1.0629763337344565E-3</v>
      </c>
      <c r="S2172" s="9">
        <v>2.0256718812675493E-2</v>
      </c>
      <c r="T2172" s="9">
        <v>8.8908945046129159E-2</v>
      </c>
    </row>
    <row r="2173" spans="1:20" x14ac:dyDescent="0.25">
      <c r="A2173">
        <v>40081</v>
      </c>
      <c r="B2173" t="s">
        <v>3427</v>
      </c>
      <c r="D2173" t="s">
        <v>1049</v>
      </c>
      <c r="E2173">
        <v>34759</v>
      </c>
      <c r="F2173">
        <v>29690</v>
      </c>
      <c r="G2173">
        <v>638</v>
      </c>
      <c r="H2173">
        <v>2782</v>
      </c>
      <c r="I2173">
        <v>100</v>
      </c>
      <c r="J2173">
        <v>27</v>
      </c>
      <c r="K2173">
        <v>119</v>
      </c>
      <c r="L2173">
        <v>1403</v>
      </c>
      <c r="M2173" s="12">
        <v>85.416726603181914</v>
      </c>
      <c r="N2173" s="12">
        <v>14.583273396818091</v>
      </c>
      <c r="O2173" s="9">
        <v>1.8354958428033027E-2</v>
      </c>
      <c r="P2173" s="9">
        <v>8.0036824994965339E-2</v>
      </c>
      <c r="Q2173" s="9">
        <v>2.8769527316666187E-3</v>
      </c>
      <c r="R2173" s="9">
        <v>7.7677723754998704E-4</v>
      </c>
      <c r="S2173" s="9">
        <v>3.4235737506832765E-3</v>
      </c>
      <c r="T2173" s="9">
        <v>4.0363646825282658E-2</v>
      </c>
    </row>
    <row r="2174" spans="1:20" x14ac:dyDescent="0.25">
      <c r="A2174">
        <v>40083</v>
      </c>
      <c r="B2174" t="s">
        <v>3428</v>
      </c>
      <c r="D2174" t="s">
        <v>1049</v>
      </c>
      <c r="E2174">
        <v>45326</v>
      </c>
      <c r="F2174">
        <v>37437</v>
      </c>
      <c r="G2174">
        <v>3930</v>
      </c>
      <c r="H2174">
        <v>1602</v>
      </c>
      <c r="I2174">
        <v>225</v>
      </c>
      <c r="J2174">
        <v>23</v>
      </c>
      <c r="K2174">
        <v>228</v>
      </c>
      <c r="L2174">
        <v>1881</v>
      </c>
      <c r="M2174" s="12">
        <v>82.594978599479333</v>
      </c>
      <c r="N2174" s="12">
        <v>17.405021400520674</v>
      </c>
      <c r="O2174" s="9">
        <v>8.6705202312138727E-2</v>
      </c>
      <c r="P2174" s="9">
        <v>3.5343952698230596E-2</v>
      </c>
      <c r="Q2174" s="9">
        <v>4.964038300313286E-3</v>
      </c>
      <c r="R2174" s="9">
        <v>5.0743502625424702E-4</v>
      </c>
      <c r="S2174" s="9">
        <v>5.0302254776507967E-3</v>
      </c>
      <c r="T2174" s="9">
        <v>4.1499360190619068E-2</v>
      </c>
    </row>
    <row r="2175" spans="1:20" x14ac:dyDescent="0.25">
      <c r="A2175">
        <v>40085</v>
      </c>
      <c r="B2175" t="s">
        <v>3429</v>
      </c>
      <c r="D2175" t="s">
        <v>1049</v>
      </c>
      <c r="E2175">
        <v>9843</v>
      </c>
      <c r="F2175">
        <v>8247</v>
      </c>
      <c r="G2175">
        <v>189</v>
      </c>
      <c r="H2175">
        <v>614</v>
      </c>
      <c r="I2175">
        <v>78</v>
      </c>
      <c r="J2175">
        <v>0</v>
      </c>
      <c r="K2175">
        <v>254</v>
      </c>
      <c r="L2175">
        <v>461</v>
      </c>
      <c r="M2175" s="12">
        <v>83.785431270953978</v>
      </c>
      <c r="N2175" s="12">
        <v>16.214568729046022</v>
      </c>
      <c r="O2175" s="9">
        <v>1.9201462968607131E-2</v>
      </c>
      <c r="P2175" s="9">
        <v>6.2379355887432694E-2</v>
      </c>
      <c r="Q2175" s="9">
        <v>7.9244132886315145E-3</v>
      </c>
      <c r="R2175" s="9">
        <v>0</v>
      </c>
      <c r="S2175" s="9">
        <v>2.5805140709133395E-2</v>
      </c>
      <c r="T2175" s="9">
        <v>4.6835314436655492E-2</v>
      </c>
    </row>
    <row r="2176" spans="1:20" x14ac:dyDescent="0.25">
      <c r="A2176">
        <v>40087</v>
      </c>
      <c r="B2176" t="s">
        <v>3430</v>
      </c>
      <c r="D2176" t="s">
        <v>1049</v>
      </c>
      <c r="E2176">
        <v>37919</v>
      </c>
      <c r="F2176">
        <v>31939</v>
      </c>
      <c r="G2176">
        <v>419</v>
      </c>
      <c r="H2176">
        <v>2174</v>
      </c>
      <c r="I2176">
        <v>144</v>
      </c>
      <c r="J2176">
        <v>20</v>
      </c>
      <c r="K2176">
        <v>918</v>
      </c>
      <c r="L2176">
        <v>2305</v>
      </c>
      <c r="M2176" s="12">
        <v>84.229541918299532</v>
      </c>
      <c r="N2176" s="12">
        <v>15.770458081700466</v>
      </c>
      <c r="O2176" s="9">
        <v>1.1049869458582769E-2</v>
      </c>
      <c r="P2176" s="9">
        <v>5.7332735567921095E-2</v>
      </c>
      <c r="Q2176" s="9">
        <v>3.797568501279042E-3</v>
      </c>
      <c r="R2176" s="9">
        <v>5.2744006962208924E-4</v>
      </c>
      <c r="S2176" s="9">
        <v>2.4209499195653895E-2</v>
      </c>
      <c r="T2176" s="9">
        <v>6.078746802394578E-2</v>
      </c>
    </row>
    <row r="2177" spans="1:20" x14ac:dyDescent="0.25">
      <c r="A2177">
        <v>40089</v>
      </c>
      <c r="B2177" t="s">
        <v>3431</v>
      </c>
      <c r="D2177" t="s">
        <v>1049</v>
      </c>
      <c r="E2177">
        <v>33026</v>
      </c>
      <c r="F2177">
        <v>21327</v>
      </c>
      <c r="G2177">
        <v>2649</v>
      </c>
      <c r="H2177">
        <v>4455</v>
      </c>
      <c r="I2177">
        <v>193</v>
      </c>
      <c r="J2177">
        <v>266</v>
      </c>
      <c r="K2177">
        <v>702</v>
      </c>
      <c r="L2177">
        <v>3434</v>
      </c>
      <c r="M2177" s="12">
        <v>64.57639435596198</v>
      </c>
      <c r="N2177" s="12">
        <v>35.423605644038034</v>
      </c>
      <c r="O2177" s="9">
        <v>8.0209531883970203E-2</v>
      </c>
      <c r="P2177" s="9">
        <v>0.13489372009931569</v>
      </c>
      <c r="Q2177" s="9">
        <v>5.8438805789378066E-3</v>
      </c>
      <c r="R2177" s="9">
        <v>8.0542602797795682E-3</v>
      </c>
      <c r="S2177" s="9">
        <v>2.1255980136861866E-2</v>
      </c>
      <c r="T2177" s="9">
        <v>0.10397868346151518</v>
      </c>
    </row>
    <row r="2178" spans="1:20" x14ac:dyDescent="0.25">
      <c r="A2178">
        <v>40091</v>
      </c>
      <c r="B2178" t="s">
        <v>3432</v>
      </c>
      <c r="D2178" t="s">
        <v>1049</v>
      </c>
      <c r="E2178">
        <v>19874</v>
      </c>
      <c r="F2178">
        <v>13922</v>
      </c>
      <c r="G2178">
        <v>549</v>
      </c>
      <c r="H2178">
        <v>3283</v>
      </c>
      <c r="I2178">
        <v>33</v>
      </c>
      <c r="J2178">
        <v>10</v>
      </c>
      <c r="K2178">
        <v>30</v>
      </c>
      <c r="L2178">
        <v>2047</v>
      </c>
      <c r="M2178" s="12">
        <v>70.051323337023234</v>
      </c>
      <c r="N2178" s="12">
        <v>29.948676662976752</v>
      </c>
      <c r="O2178" s="9">
        <v>2.7624031397806181E-2</v>
      </c>
      <c r="P2178" s="9">
        <v>0.16519070141893932</v>
      </c>
      <c r="Q2178" s="9">
        <v>1.6604609036932677E-3</v>
      </c>
      <c r="R2178" s="9">
        <v>5.031699708161417E-4</v>
      </c>
      <c r="S2178" s="9">
        <v>1.509509912448425E-3</v>
      </c>
      <c r="T2178" s="9">
        <v>0.1029988930260642</v>
      </c>
    </row>
    <row r="2179" spans="1:20" x14ac:dyDescent="0.25">
      <c r="A2179">
        <v>40093</v>
      </c>
      <c r="B2179" t="s">
        <v>3433</v>
      </c>
      <c r="D2179" t="s">
        <v>1049</v>
      </c>
      <c r="E2179">
        <v>7730</v>
      </c>
      <c r="F2179">
        <v>6909</v>
      </c>
      <c r="G2179">
        <v>25</v>
      </c>
      <c r="H2179">
        <v>198</v>
      </c>
      <c r="I2179">
        <v>44</v>
      </c>
      <c r="J2179">
        <v>0</v>
      </c>
      <c r="K2179">
        <v>322</v>
      </c>
      <c r="L2179">
        <v>232</v>
      </c>
      <c r="M2179" s="12">
        <v>89.379042690814998</v>
      </c>
      <c r="N2179" s="12">
        <v>10.620957309184993</v>
      </c>
      <c r="O2179" s="9">
        <v>3.2341526520051748E-3</v>
      </c>
      <c r="P2179" s="9">
        <v>2.5614489003880983E-2</v>
      </c>
      <c r="Q2179" s="9">
        <v>5.6921086675291071E-3</v>
      </c>
      <c r="R2179" s="9">
        <v>0</v>
      </c>
      <c r="S2179" s="9">
        <v>4.1655886157826651E-2</v>
      </c>
      <c r="T2179" s="9">
        <v>3.0012936610608019E-2</v>
      </c>
    </row>
    <row r="2180" spans="1:20" x14ac:dyDescent="0.25">
      <c r="A2180">
        <v>40095</v>
      </c>
      <c r="B2180" t="s">
        <v>3434</v>
      </c>
      <c r="D2180" t="s">
        <v>1049</v>
      </c>
      <c r="E2180">
        <v>16226</v>
      </c>
      <c r="F2180">
        <v>11387</v>
      </c>
      <c r="G2180">
        <v>256</v>
      </c>
      <c r="H2180">
        <v>1223</v>
      </c>
      <c r="I2180">
        <v>27</v>
      </c>
      <c r="J2180">
        <v>0</v>
      </c>
      <c r="K2180">
        <v>1803</v>
      </c>
      <c r="L2180">
        <v>1530</v>
      </c>
      <c r="M2180" s="12">
        <v>70.177492912609395</v>
      </c>
      <c r="N2180" s="12">
        <v>29.822507087390608</v>
      </c>
      <c r="O2180" s="9">
        <v>1.5777147787501541E-2</v>
      </c>
      <c r="P2180" s="9">
        <v>7.5372858375446813E-2</v>
      </c>
      <c r="Q2180" s="9">
        <v>1.6639960557130531E-3</v>
      </c>
      <c r="R2180" s="9">
        <v>0</v>
      </c>
      <c r="S2180" s="9">
        <v>0.11111795883150499</v>
      </c>
      <c r="T2180" s="9">
        <v>9.4293109823739674E-2</v>
      </c>
    </row>
    <row r="2181" spans="1:20" x14ac:dyDescent="0.25">
      <c r="A2181">
        <v>40097</v>
      </c>
      <c r="B2181" t="s">
        <v>3435</v>
      </c>
      <c r="D2181" t="s">
        <v>1049</v>
      </c>
      <c r="E2181">
        <v>40929</v>
      </c>
      <c r="F2181">
        <v>27623</v>
      </c>
      <c r="G2181">
        <v>220</v>
      </c>
      <c r="H2181">
        <v>5957</v>
      </c>
      <c r="I2181">
        <v>175</v>
      </c>
      <c r="J2181">
        <v>108</v>
      </c>
      <c r="K2181">
        <v>119</v>
      </c>
      <c r="L2181">
        <v>6727</v>
      </c>
      <c r="M2181" s="12">
        <v>67.490043734271538</v>
      </c>
      <c r="N2181" s="12">
        <v>32.509956265728455</v>
      </c>
      <c r="O2181" s="9">
        <v>5.3751618656698186E-3</v>
      </c>
      <c r="P2181" s="9">
        <v>0.14554472378997776</v>
      </c>
      <c r="Q2181" s="9">
        <v>4.2756969386009919E-3</v>
      </c>
      <c r="R2181" s="9">
        <v>2.6387158249651836E-3</v>
      </c>
      <c r="S2181" s="9">
        <v>2.9074739182486744E-3</v>
      </c>
      <c r="T2181" s="9">
        <v>0.16435779031982214</v>
      </c>
    </row>
    <row r="2182" spans="1:20" x14ac:dyDescent="0.25">
      <c r="A2182">
        <v>40099</v>
      </c>
      <c r="B2182" t="s">
        <v>3436</v>
      </c>
      <c r="D2182" t="s">
        <v>1049</v>
      </c>
      <c r="E2182">
        <v>13797</v>
      </c>
      <c r="F2182">
        <v>10614</v>
      </c>
      <c r="G2182">
        <v>230</v>
      </c>
      <c r="H2182">
        <v>1162</v>
      </c>
      <c r="I2182">
        <v>81</v>
      </c>
      <c r="J2182">
        <v>0</v>
      </c>
      <c r="K2182">
        <v>181</v>
      </c>
      <c r="L2182">
        <v>1529</v>
      </c>
      <c r="M2182" s="12">
        <v>76.929767340726244</v>
      </c>
      <c r="N2182" s="12">
        <v>23.070232659273753</v>
      </c>
      <c r="O2182" s="9">
        <v>1.6670290642893382E-2</v>
      </c>
      <c r="P2182" s="9">
        <v>8.4221207508878737E-2</v>
      </c>
      <c r="Q2182" s="9">
        <v>5.8708414872798431E-3</v>
      </c>
      <c r="R2182" s="9">
        <v>0</v>
      </c>
      <c r="S2182" s="9">
        <v>1.3118793940711748E-2</v>
      </c>
      <c r="T2182" s="9">
        <v>0.11082119301297383</v>
      </c>
    </row>
    <row r="2183" spans="1:20" x14ac:dyDescent="0.25">
      <c r="A2183">
        <v>40101</v>
      </c>
      <c r="B2183" t="s">
        <v>3437</v>
      </c>
      <c r="D2183" t="s">
        <v>1049</v>
      </c>
      <c r="E2183">
        <v>69471</v>
      </c>
      <c r="F2183">
        <v>41045</v>
      </c>
      <c r="G2183">
        <v>7514</v>
      </c>
      <c r="H2183">
        <v>12683</v>
      </c>
      <c r="I2183">
        <v>492</v>
      </c>
      <c r="J2183">
        <v>17</v>
      </c>
      <c r="K2183">
        <v>1927</v>
      </c>
      <c r="L2183">
        <v>5793</v>
      </c>
      <c r="M2183" s="12">
        <v>59.082206964056951</v>
      </c>
      <c r="N2183" s="12">
        <v>40.917793035943056</v>
      </c>
      <c r="O2183" s="9">
        <v>0.10816023952440587</v>
      </c>
      <c r="P2183" s="9">
        <v>0.18256538699601271</v>
      </c>
      <c r="Q2183" s="9">
        <v>7.0820918080925855E-3</v>
      </c>
      <c r="R2183" s="9">
        <v>2.4470642426336166E-4</v>
      </c>
      <c r="S2183" s="9">
        <v>2.7738192915029294E-2</v>
      </c>
      <c r="T2183" s="9">
        <v>8.3387312691626719E-2</v>
      </c>
    </row>
    <row r="2184" spans="1:20" x14ac:dyDescent="0.25">
      <c r="A2184">
        <v>40103</v>
      </c>
      <c r="B2184" t="s">
        <v>3438</v>
      </c>
      <c r="D2184" t="s">
        <v>1049</v>
      </c>
      <c r="E2184">
        <v>11421</v>
      </c>
      <c r="F2184">
        <v>9652</v>
      </c>
      <c r="G2184">
        <v>97</v>
      </c>
      <c r="H2184">
        <v>865</v>
      </c>
      <c r="I2184">
        <v>4</v>
      </c>
      <c r="J2184">
        <v>2</v>
      </c>
      <c r="K2184">
        <v>44</v>
      </c>
      <c r="L2184">
        <v>757</v>
      </c>
      <c r="M2184" s="12">
        <v>84.510988529901056</v>
      </c>
      <c r="N2184" s="12">
        <v>15.489011470098941</v>
      </c>
      <c r="O2184" s="9">
        <v>8.4931266964363896E-3</v>
      </c>
      <c r="P2184" s="9">
        <v>7.5737676210489449E-2</v>
      </c>
      <c r="Q2184" s="9">
        <v>3.5023202871902636E-4</v>
      </c>
      <c r="R2184" s="9">
        <v>1.7511601435951318E-4</v>
      </c>
      <c r="S2184" s="9">
        <v>3.85255231590929E-3</v>
      </c>
      <c r="T2184" s="9">
        <v>6.6281411435075738E-2</v>
      </c>
    </row>
    <row r="2185" spans="1:20" x14ac:dyDescent="0.25">
      <c r="A2185">
        <v>40105</v>
      </c>
      <c r="B2185" t="s">
        <v>3439</v>
      </c>
      <c r="D2185" t="s">
        <v>1049</v>
      </c>
      <c r="E2185">
        <v>10448</v>
      </c>
      <c r="F2185">
        <v>7132</v>
      </c>
      <c r="G2185">
        <v>234</v>
      </c>
      <c r="H2185">
        <v>1726</v>
      </c>
      <c r="I2185">
        <v>27</v>
      </c>
      <c r="J2185">
        <v>5</v>
      </c>
      <c r="K2185">
        <v>102</v>
      </c>
      <c r="L2185">
        <v>1222</v>
      </c>
      <c r="M2185" s="12">
        <v>68.261868300153139</v>
      </c>
      <c r="N2185" s="12">
        <v>31.738131699846861</v>
      </c>
      <c r="O2185" s="9">
        <v>2.2396630934150077E-2</v>
      </c>
      <c r="P2185" s="9">
        <v>0.16519908116385912</v>
      </c>
      <c r="Q2185" s="9">
        <v>2.5842266462480857E-3</v>
      </c>
      <c r="R2185" s="9">
        <v>4.7856049004594181E-4</v>
      </c>
      <c r="S2185" s="9">
        <v>9.7626339969372131E-3</v>
      </c>
      <c r="T2185" s="9">
        <v>0.11696018376722818</v>
      </c>
    </row>
    <row r="2186" spans="1:20" x14ac:dyDescent="0.25">
      <c r="A2186">
        <v>40107</v>
      </c>
      <c r="B2186" t="s">
        <v>3440</v>
      </c>
      <c r="D2186" t="s">
        <v>1049</v>
      </c>
      <c r="E2186">
        <v>12160</v>
      </c>
      <c r="F2186">
        <v>7812</v>
      </c>
      <c r="G2186">
        <v>931</v>
      </c>
      <c r="H2186">
        <v>1667</v>
      </c>
      <c r="I2186">
        <v>21</v>
      </c>
      <c r="J2186">
        <v>0</v>
      </c>
      <c r="K2186">
        <v>65</v>
      </c>
      <c r="L2186">
        <v>1664</v>
      </c>
      <c r="M2186" s="12">
        <v>64.243421052631575</v>
      </c>
      <c r="N2186" s="12">
        <v>35.756578947368425</v>
      </c>
      <c r="O2186" s="9">
        <v>7.6562500000000006E-2</v>
      </c>
      <c r="P2186" s="9">
        <v>0.13708881578947368</v>
      </c>
      <c r="Q2186" s="9">
        <v>1.7269736842105263E-3</v>
      </c>
      <c r="R2186" s="9">
        <v>0</v>
      </c>
      <c r="S2186" s="9">
        <v>5.3453947368421054E-3</v>
      </c>
      <c r="T2186" s="9">
        <v>0.1368421052631579</v>
      </c>
    </row>
    <row r="2187" spans="1:20" x14ac:dyDescent="0.25">
      <c r="A2187">
        <v>40109</v>
      </c>
      <c r="B2187" t="s">
        <v>3441</v>
      </c>
      <c r="D2187" t="s">
        <v>1049</v>
      </c>
      <c r="E2187">
        <v>774203</v>
      </c>
      <c r="F2187">
        <v>531904</v>
      </c>
      <c r="G2187">
        <v>116174</v>
      </c>
      <c r="H2187">
        <v>21605</v>
      </c>
      <c r="I2187">
        <v>25572</v>
      </c>
      <c r="J2187">
        <v>731</v>
      </c>
      <c r="K2187">
        <v>25936</v>
      </c>
      <c r="L2187">
        <v>52281</v>
      </c>
      <c r="M2187" s="12">
        <v>68.703427912317565</v>
      </c>
      <c r="N2187" s="12">
        <v>31.296572087682428</v>
      </c>
      <c r="O2187" s="9">
        <v>0.15005625139659753</v>
      </c>
      <c r="P2187" s="9">
        <v>2.7906117646147071E-2</v>
      </c>
      <c r="Q2187" s="9">
        <v>3.3030096757568753E-2</v>
      </c>
      <c r="R2187" s="9">
        <v>9.4419680626399015E-4</v>
      </c>
      <c r="S2187" s="9">
        <v>3.3500257684354107E-2</v>
      </c>
      <c r="T2187" s="9">
        <v>6.7528800585892848E-2</v>
      </c>
    </row>
    <row r="2188" spans="1:20" x14ac:dyDescent="0.25">
      <c r="A2188">
        <v>40111</v>
      </c>
      <c r="B2188" t="s">
        <v>3442</v>
      </c>
      <c r="D2188" t="s">
        <v>1049</v>
      </c>
      <c r="E2188">
        <v>39121</v>
      </c>
      <c r="F2188">
        <v>25614</v>
      </c>
      <c r="G2188">
        <v>3370</v>
      </c>
      <c r="H2188">
        <v>5313</v>
      </c>
      <c r="I2188">
        <v>144</v>
      </c>
      <c r="J2188">
        <v>16</v>
      </c>
      <c r="K2188">
        <v>148</v>
      </c>
      <c r="L2188">
        <v>4516</v>
      </c>
      <c r="M2188" s="12">
        <v>65.473786457401388</v>
      </c>
      <c r="N2188" s="12">
        <v>34.526213542598605</v>
      </c>
      <c r="O2188" s="9">
        <v>8.6142992254799211E-2</v>
      </c>
      <c r="P2188" s="9">
        <v>0.1358094118248511</v>
      </c>
      <c r="Q2188" s="9">
        <v>3.6808875028756932E-3</v>
      </c>
      <c r="R2188" s="9">
        <v>4.0898750031952147E-4</v>
      </c>
      <c r="S2188" s="9">
        <v>3.7831343779555736E-3</v>
      </c>
      <c r="T2188" s="9">
        <v>0.11543672196518494</v>
      </c>
    </row>
    <row r="2189" spans="1:20" x14ac:dyDescent="0.25">
      <c r="A2189">
        <v>40113</v>
      </c>
      <c r="B2189" t="s">
        <v>3443</v>
      </c>
      <c r="D2189" t="s">
        <v>1049</v>
      </c>
      <c r="E2189">
        <v>47350</v>
      </c>
      <c r="F2189">
        <v>30845</v>
      </c>
      <c r="G2189">
        <v>5358</v>
      </c>
      <c r="H2189">
        <v>6504</v>
      </c>
      <c r="I2189">
        <v>196</v>
      </c>
      <c r="J2189">
        <v>33</v>
      </c>
      <c r="K2189">
        <v>499</v>
      </c>
      <c r="L2189">
        <v>3915</v>
      </c>
      <c r="M2189" s="12">
        <v>65.142555438225983</v>
      </c>
      <c r="N2189" s="12">
        <v>34.857444561774024</v>
      </c>
      <c r="O2189" s="9">
        <v>0.11315733896515312</v>
      </c>
      <c r="P2189" s="9">
        <v>0.13736008447729672</v>
      </c>
      <c r="Q2189" s="9">
        <v>4.1393875395987325E-3</v>
      </c>
      <c r="R2189" s="9">
        <v>6.9693769799366418E-4</v>
      </c>
      <c r="S2189" s="9">
        <v>1.0538542766631468E-2</v>
      </c>
      <c r="T2189" s="9">
        <v>8.268215417106653E-2</v>
      </c>
    </row>
    <row r="2190" spans="1:20" x14ac:dyDescent="0.25">
      <c r="A2190">
        <v>40115</v>
      </c>
      <c r="B2190" t="s">
        <v>3444</v>
      </c>
      <c r="D2190" t="s">
        <v>1049</v>
      </c>
      <c r="E2190">
        <v>31725</v>
      </c>
      <c r="F2190">
        <v>21655</v>
      </c>
      <c r="G2190">
        <v>334</v>
      </c>
      <c r="H2190">
        <v>4895</v>
      </c>
      <c r="I2190">
        <v>226</v>
      </c>
      <c r="J2190">
        <v>216</v>
      </c>
      <c r="K2190">
        <v>567</v>
      </c>
      <c r="L2190">
        <v>3832</v>
      </c>
      <c r="M2190" s="12">
        <v>68.258471237194641</v>
      </c>
      <c r="N2190" s="12">
        <v>31.741528762805359</v>
      </c>
      <c r="O2190" s="9">
        <v>1.0527974783293932E-2</v>
      </c>
      <c r="P2190" s="9">
        <v>0.15429472025216706</v>
      </c>
      <c r="Q2190" s="9">
        <v>7.1237194641449965E-3</v>
      </c>
      <c r="R2190" s="9">
        <v>6.8085106382978723E-3</v>
      </c>
      <c r="S2190" s="9">
        <v>1.7872340425531916E-2</v>
      </c>
      <c r="T2190" s="9">
        <v>0.12078802206461781</v>
      </c>
    </row>
    <row r="2191" spans="1:20" x14ac:dyDescent="0.25">
      <c r="A2191">
        <v>40117</v>
      </c>
      <c r="B2191" t="s">
        <v>3445</v>
      </c>
      <c r="D2191" t="s">
        <v>1049</v>
      </c>
      <c r="E2191">
        <v>16448</v>
      </c>
      <c r="F2191">
        <v>13024</v>
      </c>
      <c r="G2191">
        <v>170</v>
      </c>
      <c r="H2191">
        <v>2062</v>
      </c>
      <c r="I2191">
        <v>64</v>
      </c>
      <c r="J2191">
        <v>14</v>
      </c>
      <c r="K2191">
        <v>39</v>
      </c>
      <c r="L2191">
        <v>1075</v>
      </c>
      <c r="M2191" s="12">
        <v>79.182879377431902</v>
      </c>
      <c r="N2191" s="12">
        <v>20.817120622568094</v>
      </c>
      <c r="O2191" s="9">
        <v>1.0335603112840467E-2</v>
      </c>
      <c r="P2191" s="9">
        <v>0.1253647859922179</v>
      </c>
      <c r="Q2191" s="9">
        <v>3.8910505836575876E-3</v>
      </c>
      <c r="R2191" s="9">
        <v>8.5116731517509729E-4</v>
      </c>
      <c r="S2191" s="9">
        <v>2.3711089494163422E-3</v>
      </c>
      <c r="T2191" s="9">
        <v>6.5357490272373545E-2</v>
      </c>
    </row>
    <row r="2192" spans="1:20" x14ac:dyDescent="0.25">
      <c r="A2192">
        <v>40119</v>
      </c>
      <c r="B2192" t="s">
        <v>3446</v>
      </c>
      <c r="D2192" t="s">
        <v>1049</v>
      </c>
      <c r="E2192">
        <v>80634</v>
      </c>
      <c r="F2192">
        <v>65396</v>
      </c>
      <c r="G2192">
        <v>3227</v>
      </c>
      <c r="H2192">
        <v>4075</v>
      </c>
      <c r="I2192">
        <v>3570</v>
      </c>
      <c r="J2192">
        <v>56</v>
      </c>
      <c r="K2192">
        <v>332</v>
      </c>
      <c r="L2192">
        <v>3978</v>
      </c>
      <c r="M2192" s="12">
        <v>81.102264553414187</v>
      </c>
      <c r="N2192" s="12">
        <v>18.897735446585809</v>
      </c>
      <c r="O2192" s="9">
        <v>4.0020338814891983E-2</v>
      </c>
      <c r="P2192" s="9">
        <v>5.0536994320013892E-2</v>
      </c>
      <c r="Q2192" s="9">
        <v>4.4274127539251432E-2</v>
      </c>
      <c r="R2192" s="9">
        <v>6.9449611826276759E-4</v>
      </c>
      <c r="S2192" s="9">
        <v>4.1173698439864077E-3</v>
      </c>
      <c r="T2192" s="9">
        <v>4.9334027829451593E-2</v>
      </c>
    </row>
    <row r="2193" spans="1:20" x14ac:dyDescent="0.25">
      <c r="A2193">
        <v>40121</v>
      </c>
      <c r="B2193" t="s">
        <v>3447</v>
      </c>
      <c r="D2193" t="s">
        <v>1049</v>
      </c>
      <c r="E2193">
        <v>44673</v>
      </c>
      <c r="F2193">
        <v>32263</v>
      </c>
      <c r="G2193">
        <v>1421</v>
      </c>
      <c r="H2193">
        <v>3341</v>
      </c>
      <c r="I2193">
        <v>185</v>
      </c>
      <c r="J2193">
        <v>27</v>
      </c>
      <c r="K2193">
        <v>567</v>
      </c>
      <c r="L2193">
        <v>6869</v>
      </c>
      <c r="M2193" s="12">
        <v>72.22035681507846</v>
      </c>
      <c r="N2193" s="12">
        <v>27.779643184921543</v>
      </c>
      <c r="O2193" s="9">
        <v>3.1808922615450048E-2</v>
      </c>
      <c r="P2193" s="9">
        <v>7.4787903207754122E-2</v>
      </c>
      <c r="Q2193" s="9">
        <v>4.1412038591542993E-3</v>
      </c>
      <c r="R2193" s="9">
        <v>6.0439191457927605E-4</v>
      </c>
      <c r="S2193" s="9">
        <v>1.2692230206164798E-2</v>
      </c>
      <c r="T2193" s="9">
        <v>0.15376178004611288</v>
      </c>
    </row>
    <row r="2194" spans="1:20" x14ac:dyDescent="0.25">
      <c r="A2194">
        <v>40123</v>
      </c>
      <c r="B2194" t="s">
        <v>3448</v>
      </c>
      <c r="D2194" t="s">
        <v>1049</v>
      </c>
      <c r="E2194">
        <v>38289</v>
      </c>
      <c r="F2194">
        <v>26813</v>
      </c>
      <c r="G2194">
        <v>829</v>
      </c>
      <c r="H2194">
        <v>3359</v>
      </c>
      <c r="I2194">
        <v>298</v>
      </c>
      <c r="J2194">
        <v>30</v>
      </c>
      <c r="K2194">
        <v>211</v>
      </c>
      <c r="L2194">
        <v>6749</v>
      </c>
      <c r="M2194" s="12">
        <v>70.027945362897952</v>
      </c>
      <c r="N2194" s="12">
        <v>29.97205463710204</v>
      </c>
      <c r="O2194" s="9">
        <v>2.1651126955522473E-2</v>
      </c>
      <c r="P2194" s="9">
        <v>8.7727545770325682E-2</v>
      </c>
      <c r="Q2194" s="9">
        <v>7.7829141528898641E-3</v>
      </c>
      <c r="R2194" s="9">
        <v>7.8351484760636218E-4</v>
      </c>
      <c r="S2194" s="9">
        <v>5.5107210948314141E-3</v>
      </c>
      <c r="T2194" s="9">
        <v>0.1762647235498446</v>
      </c>
    </row>
    <row r="2195" spans="1:20" x14ac:dyDescent="0.25">
      <c r="A2195">
        <v>40125</v>
      </c>
      <c r="B2195" t="s">
        <v>3449</v>
      </c>
      <c r="D2195" t="s">
        <v>1049</v>
      </c>
      <c r="E2195">
        <v>71614</v>
      </c>
      <c r="F2195">
        <v>54468</v>
      </c>
      <c r="G2195">
        <v>2283</v>
      </c>
      <c r="H2195">
        <v>10501</v>
      </c>
      <c r="I2195">
        <v>518</v>
      </c>
      <c r="J2195">
        <v>42</v>
      </c>
      <c r="K2195">
        <v>547</v>
      </c>
      <c r="L2195">
        <v>3255</v>
      </c>
      <c r="M2195" s="12">
        <v>76.057754070433162</v>
      </c>
      <c r="N2195" s="12">
        <v>23.942245929566845</v>
      </c>
      <c r="O2195" s="9">
        <v>3.1879241489094309E-2</v>
      </c>
      <c r="P2195" s="9">
        <v>0.14663333984975005</v>
      </c>
      <c r="Q2195" s="9">
        <v>7.2332225542491692E-3</v>
      </c>
      <c r="R2195" s="9">
        <v>5.8647750439858124E-4</v>
      </c>
      <c r="S2195" s="9">
        <v>7.638171307286285E-3</v>
      </c>
      <c r="T2195" s="9">
        <v>4.5452006590890048E-2</v>
      </c>
    </row>
    <row r="2196" spans="1:20" x14ac:dyDescent="0.25">
      <c r="A2196">
        <v>40127</v>
      </c>
      <c r="B2196" t="s">
        <v>3450</v>
      </c>
      <c r="D2196" t="s">
        <v>1049</v>
      </c>
      <c r="E2196">
        <v>11132</v>
      </c>
      <c r="F2196">
        <v>8285</v>
      </c>
      <c r="G2196">
        <v>94</v>
      </c>
      <c r="H2196">
        <v>1541</v>
      </c>
      <c r="I2196">
        <v>46</v>
      </c>
      <c r="J2196">
        <v>6</v>
      </c>
      <c r="K2196">
        <v>58</v>
      </c>
      <c r="L2196">
        <v>1102</v>
      </c>
      <c r="M2196" s="12">
        <v>74.425080848005749</v>
      </c>
      <c r="N2196" s="12">
        <v>25.574919151994251</v>
      </c>
      <c r="O2196" s="9">
        <v>8.4441250449155594E-3</v>
      </c>
      <c r="P2196" s="9">
        <v>0.13842975206611571</v>
      </c>
      <c r="Q2196" s="9">
        <v>4.1322314049586778E-3</v>
      </c>
      <c r="R2196" s="9">
        <v>5.3898670499461009E-4</v>
      </c>
      <c r="S2196" s="9">
        <v>5.2102048149478978E-3</v>
      </c>
      <c r="T2196" s="9">
        <v>9.8993891484010055E-2</v>
      </c>
    </row>
    <row r="2197" spans="1:20" x14ac:dyDescent="0.25">
      <c r="A2197">
        <v>40129</v>
      </c>
      <c r="B2197" t="s">
        <v>3451</v>
      </c>
      <c r="D2197" t="s">
        <v>1049</v>
      </c>
      <c r="E2197">
        <v>3734</v>
      </c>
      <c r="F2197">
        <v>3366</v>
      </c>
      <c r="G2197">
        <v>5</v>
      </c>
      <c r="H2197">
        <v>84</v>
      </c>
      <c r="I2197">
        <v>1</v>
      </c>
      <c r="J2197">
        <v>0</v>
      </c>
      <c r="K2197">
        <v>8</v>
      </c>
      <c r="L2197">
        <v>270</v>
      </c>
      <c r="M2197" s="12">
        <v>90.144617032672741</v>
      </c>
      <c r="N2197" s="12">
        <v>9.8553829673272624</v>
      </c>
      <c r="O2197" s="9">
        <v>1.339046598821639E-3</v>
      </c>
      <c r="P2197" s="9">
        <v>2.2495982860203535E-2</v>
      </c>
      <c r="Q2197" s="9">
        <v>2.6780931976432779E-4</v>
      </c>
      <c r="R2197" s="9">
        <v>0</v>
      </c>
      <c r="S2197" s="9">
        <v>2.1424745581146223E-3</v>
      </c>
      <c r="T2197" s="9">
        <v>7.2308516336368506E-2</v>
      </c>
    </row>
    <row r="2198" spans="1:20" x14ac:dyDescent="0.25">
      <c r="A2198">
        <v>40131</v>
      </c>
      <c r="B2198" t="s">
        <v>3452</v>
      </c>
      <c r="D2198" t="s">
        <v>1049</v>
      </c>
      <c r="E2198">
        <v>90098</v>
      </c>
      <c r="F2198">
        <v>67464</v>
      </c>
      <c r="G2198">
        <v>947</v>
      </c>
      <c r="H2198">
        <v>10556</v>
      </c>
      <c r="I2198">
        <v>996</v>
      </c>
      <c r="J2198">
        <v>56</v>
      </c>
      <c r="K2198">
        <v>1352</v>
      </c>
      <c r="L2198">
        <v>8727</v>
      </c>
      <c r="M2198" s="12">
        <v>74.878465670714107</v>
      </c>
      <c r="N2198" s="12">
        <v>25.12153432928589</v>
      </c>
      <c r="O2198" s="9">
        <v>1.05107771537659E-2</v>
      </c>
      <c r="P2198" s="9">
        <v>0.11716131323669782</v>
      </c>
      <c r="Q2198" s="9">
        <v>1.1054629403538369E-2</v>
      </c>
      <c r="R2198" s="9">
        <v>6.2154542831139431E-4</v>
      </c>
      <c r="S2198" s="9">
        <v>1.5005882483517948E-2</v>
      </c>
      <c r="T2198" s="9">
        <v>9.6861195587027465E-2</v>
      </c>
    </row>
    <row r="2199" spans="1:20" x14ac:dyDescent="0.25">
      <c r="A2199">
        <v>40133</v>
      </c>
      <c r="B2199" t="s">
        <v>3453</v>
      </c>
      <c r="D2199" t="s">
        <v>1049</v>
      </c>
      <c r="E2199">
        <v>25246</v>
      </c>
      <c r="F2199">
        <v>17148</v>
      </c>
      <c r="G2199">
        <v>1214</v>
      </c>
      <c r="H2199">
        <v>5082</v>
      </c>
      <c r="I2199">
        <v>53</v>
      </c>
      <c r="J2199">
        <v>2</v>
      </c>
      <c r="K2199">
        <v>160</v>
      </c>
      <c r="L2199">
        <v>1587</v>
      </c>
      <c r="M2199" s="12">
        <v>67.923631466370921</v>
      </c>
      <c r="N2199" s="12">
        <v>32.076368533629093</v>
      </c>
      <c r="O2199" s="9">
        <v>4.8086825635744276E-2</v>
      </c>
      <c r="P2199" s="9">
        <v>0.20129921571734136</v>
      </c>
      <c r="Q2199" s="9">
        <v>2.0993424700942722E-3</v>
      </c>
      <c r="R2199" s="9">
        <v>7.9220470569595189E-5</v>
      </c>
      <c r="S2199" s="9">
        <v>6.3376376455676143E-3</v>
      </c>
      <c r="T2199" s="9">
        <v>6.2861443396973776E-2</v>
      </c>
    </row>
    <row r="2200" spans="1:20" x14ac:dyDescent="0.25">
      <c r="A2200">
        <v>40135</v>
      </c>
      <c r="B2200" t="s">
        <v>3454</v>
      </c>
      <c r="D2200" t="s">
        <v>1049</v>
      </c>
      <c r="E2200">
        <v>41364</v>
      </c>
      <c r="F2200">
        <v>26803</v>
      </c>
      <c r="G2200">
        <v>811</v>
      </c>
      <c r="H2200">
        <v>7948</v>
      </c>
      <c r="I2200">
        <v>279</v>
      </c>
      <c r="J2200">
        <v>21</v>
      </c>
      <c r="K2200">
        <v>604</v>
      </c>
      <c r="L2200">
        <v>4898</v>
      </c>
      <c r="M2200" s="12">
        <v>64.797891886664743</v>
      </c>
      <c r="N2200" s="12">
        <v>35.202108113335271</v>
      </c>
      <c r="O2200" s="9">
        <v>1.9606421042452374E-2</v>
      </c>
      <c r="P2200" s="9">
        <v>0.19214776133836187</v>
      </c>
      <c r="Q2200" s="9">
        <v>6.7449956483899044E-3</v>
      </c>
      <c r="R2200" s="9">
        <v>5.0768784450246594E-4</v>
      </c>
      <c r="S2200" s="9">
        <v>1.4602069432356639E-2</v>
      </c>
      <c r="T2200" s="9">
        <v>0.11841214582728943</v>
      </c>
    </row>
    <row r="2201" spans="1:20" x14ac:dyDescent="0.25">
      <c r="A2201">
        <v>40137</v>
      </c>
      <c r="B2201" t="s">
        <v>3455</v>
      </c>
      <c r="D2201" t="s">
        <v>1049</v>
      </c>
      <c r="E2201">
        <v>44293</v>
      </c>
      <c r="F2201">
        <v>37197</v>
      </c>
      <c r="G2201">
        <v>794</v>
      </c>
      <c r="H2201">
        <v>2348</v>
      </c>
      <c r="I2201">
        <v>297</v>
      </c>
      <c r="J2201">
        <v>16</v>
      </c>
      <c r="K2201">
        <v>1504</v>
      </c>
      <c r="L2201">
        <v>2137</v>
      </c>
      <c r="M2201" s="12">
        <v>83.979409839026488</v>
      </c>
      <c r="N2201" s="12">
        <v>16.020590160973516</v>
      </c>
      <c r="O2201" s="9">
        <v>1.7926083128259544E-2</v>
      </c>
      <c r="P2201" s="9">
        <v>5.3010633734450141E-2</v>
      </c>
      <c r="Q2201" s="9">
        <v>6.7053484749283179E-3</v>
      </c>
      <c r="R2201" s="9">
        <v>3.6123089427223264E-4</v>
      </c>
      <c r="S2201" s="9">
        <v>3.3955704061589868E-2</v>
      </c>
      <c r="T2201" s="9">
        <v>4.8246901316235068E-2</v>
      </c>
    </row>
    <row r="2202" spans="1:20" x14ac:dyDescent="0.25">
      <c r="A2202">
        <v>40139</v>
      </c>
      <c r="B2202" t="s">
        <v>3456</v>
      </c>
      <c r="D2202" t="s">
        <v>1049</v>
      </c>
      <c r="E2202">
        <v>21409</v>
      </c>
      <c r="F2202">
        <v>13132</v>
      </c>
      <c r="G2202">
        <v>864</v>
      </c>
      <c r="H2202">
        <v>121</v>
      </c>
      <c r="I2202">
        <v>637</v>
      </c>
      <c r="J2202">
        <v>17</v>
      </c>
      <c r="K2202">
        <v>5955</v>
      </c>
      <c r="L2202">
        <v>683</v>
      </c>
      <c r="M2202" s="12">
        <v>61.338689336260458</v>
      </c>
      <c r="N2202" s="12">
        <v>38.661310663739549</v>
      </c>
      <c r="O2202" s="9">
        <v>4.0356859264795181E-2</v>
      </c>
      <c r="P2202" s="9">
        <v>5.651828670185436E-3</v>
      </c>
      <c r="Q2202" s="9">
        <v>2.975384184221589E-2</v>
      </c>
      <c r="R2202" s="9">
        <v>7.9405857349712733E-4</v>
      </c>
      <c r="S2202" s="9">
        <v>0.27815404736325844</v>
      </c>
      <c r="T2202" s="9">
        <v>3.1902470923443414E-2</v>
      </c>
    </row>
    <row r="2203" spans="1:20" x14ac:dyDescent="0.25">
      <c r="A2203">
        <v>40141</v>
      </c>
      <c r="B2203" t="s">
        <v>3457</v>
      </c>
      <c r="D2203" t="s">
        <v>1049</v>
      </c>
      <c r="E2203">
        <v>7591</v>
      </c>
      <c r="F2203">
        <v>5119</v>
      </c>
      <c r="G2203">
        <v>648</v>
      </c>
      <c r="H2203">
        <v>172</v>
      </c>
      <c r="I2203">
        <v>21</v>
      </c>
      <c r="J2203">
        <v>3</v>
      </c>
      <c r="K2203">
        <v>1067</v>
      </c>
      <c r="L2203">
        <v>561</v>
      </c>
      <c r="M2203" s="12">
        <v>67.435120537478582</v>
      </c>
      <c r="N2203" s="12">
        <v>32.564879462521404</v>
      </c>
      <c r="O2203" s="9">
        <v>8.5364247134764856E-2</v>
      </c>
      <c r="P2203" s="9">
        <v>2.2658411276511657E-2</v>
      </c>
      <c r="Q2203" s="9">
        <v>2.7664339349229351E-3</v>
      </c>
      <c r="R2203" s="9">
        <v>3.952048478461336E-4</v>
      </c>
      <c r="S2203" s="9">
        <v>0.14056119088394151</v>
      </c>
      <c r="T2203" s="9">
        <v>7.3903306547226974E-2</v>
      </c>
    </row>
    <row r="2204" spans="1:20" x14ac:dyDescent="0.25">
      <c r="A2204">
        <v>40143</v>
      </c>
      <c r="B2204" t="s">
        <v>3458</v>
      </c>
      <c r="D2204" t="s">
        <v>1049</v>
      </c>
      <c r="E2204">
        <v>637123</v>
      </c>
      <c r="F2204">
        <v>447002</v>
      </c>
      <c r="G2204">
        <v>63631</v>
      </c>
      <c r="H2204">
        <v>29880</v>
      </c>
      <c r="I2204">
        <v>19434</v>
      </c>
      <c r="J2204">
        <v>552</v>
      </c>
      <c r="K2204">
        <v>24872</v>
      </c>
      <c r="L2204">
        <v>51752</v>
      </c>
      <c r="M2204" s="12">
        <v>70.159451157782712</v>
      </c>
      <c r="N2204" s="12">
        <v>29.840548842217281</v>
      </c>
      <c r="O2204" s="9">
        <v>9.9872395126215818E-2</v>
      </c>
      <c r="P2204" s="9">
        <v>4.6898322615884218E-2</v>
      </c>
      <c r="Q2204" s="9">
        <v>3.0502744368041963E-2</v>
      </c>
      <c r="R2204" s="9">
        <v>8.6639471499223852E-4</v>
      </c>
      <c r="S2204" s="9">
        <v>3.9037987955229995E-2</v>
      </c>
      <c r="T2204" s="9">
        <v>8.1227643641808567E-2</v>
      </c>
    </row>
    <row r="2205" spans="1:20" x14ac:dyDescent="0.25">
      <c r="A2205">
        <v>40145</v>
      </c>
      <c r="B2205" t="s">
        <v>3459</v>
      </c>
      <c r="D2205" t="s">
        <v>1049</v>
      </c>
      <c r="E2205">
        <v>76830</v>
      </c>
      <c r="F2205">
        <v>58119</v>
      </c>
      <c r="G2205">
        <v>2680</v>
      </c>
      <c r="H2205">
        <v>6516</v>
      </c>
      <c r="I2205">
        <v>1060</v>
      </c>
      <c r="J2205">
        <v>53</v>
      </c>
      <c r="K2205">
        <v>946</v>
      </c>
      <c r="L2205">
        <v>7456</v>
      </c>
      <c r="M2205" s="12">
        <v>75.646231940648192</v>
      </c>
      <c r="N2205" s="12">
        <v>24.353768059351815</v>
      </c>
      <c r="O2205" s="9">
        <v>3.4882207471039955E-2</v>
      </c>
      <c r="P2205" s="9">
        <v>8.4810620851229993E-2</v>
      </c>
      <c r="Q2205" s="9">
        <v>1.3796693999739686E-2</v>
      </c>
      <c r="R2205" s="9">
        <v>6.8983469998698424E-4</v>
      </c>
      <c r="S2205" s="9">
        <v>1.231289860731485E-2</v>
      </c>
      <c r="T2205" s="9">
        <v>9.7045424964206692E-2</v>
      </c>
    </row>
    <row r="2206" spans="1:20" x14ac:dyDescent="0.25">
      <c r="A2206">
        <v>40147</v>
      </c>
      <c r="B2206" t="s">
        <v>3460</v>
      </c>
      <c r="D2206" t="s">
        <v>1049</v>
      </c>
      <c r="E2206">
        <v>51867</v>
      </c>
      <c r="F2206">
        <v>40538</v>
      </c>
      <c r="G2206">
        <v>1318</v>
      </c>
      <c r="H2206">
        <v>5470</v>
      </c>
      <c r="I2206">
        <v>1005</v>
      </c>
      <c r="J2206">
        <v>10</v>
      </c>
      <c r="K2206">
        <v>401</v>
      </c>
      <c r="L2206">
        <v>3125</v>
      </c>
      <c r="M2206" s="12">
        <v>78.157595388204442</v>
      </c>
      <c r="N2206" s="12">
        <v>21.842404611795555</v>
      </c>
      <c r="O2206" s="9">
        <v>2.5411147743266433E-2</v>
      </c>
      <c r="P2206" s="9">
        <v>0.10546204715907996</v>
      </c>
      <c r="Q2206" s="9">
        <v>1.9376482156284344E-2</v>
      </c>
      <c r="R2206" s="9">
        <v>1.9280081747546609E-4</v>
      </c>
      <c r="S2206" s="9">
        <v>7.7313127807661901E-3</v>
      </c>
      <c r="T2206" s="9">
        <v>6.0250255461083153E-2</v>
      </c>
    </row>
    <row r="2207" spans="1:20" x14ac:dyDescent="0.25">
      <c r="A2207">
        <v>40149</v>
      </c>
      <c r="B2207" t="s">
        <v>3461</v>
      </c>
      <c r="D2207" t="s">
        <v>1049</v>
      </c>
      <c r="E2207">
        <v>11550</v>
      </c>
      <c r="F2207">
        <v>10466</v>
      </c>
      <c r="G2207">
        <v>15</v>
      </c>
      <c r="H2207">
        <v>125</v>
      </c>
      <c r="I2207">
        <v>21</v>
      </c>
      <c r="J2207">
        <v>0</v>
      </c>
      <c r="K2207">
        <v>193</v>
      </c>
      <c r="L2207">
        <v>730</v>
      </c>
      <c r="M2207" s="12">
        <v>90.614718614718612</v>
      </c>
      <c r="N2207" s="12">
        <v>9.3852813852813846</v>
      </c>
      <c r="O2207" s="9">
        <v>1.2987012987012987E-3</v>
      </c>
      <c r="P2207" s="9">
        <v>1.0822510822510822E-2</v>
      </c>
      <c r="Q2207" s="9">
        <v>1.8181818181818182E-3</v>
      </c>
      <c r="R2207" s="9">
        <v>0</v>
      </c>
      <c r="S2207" s="9">
        <v>1.670995670995671E-2</v>
      </c>
      <c r="T2207" s="9">
        <v>6.3203463203463206E-2</v>
      </c>
    </row>
    <row r="2208" spans="1:20" x14ac:dyDescent="0.25">
      <c r="A2208">
        <v>40151</v>
      </c>
      <c r="B2208" t="s">
        <v>3462</v>
      </c>
      <c r="D2208" t="s">
        <v>1049</v>
      </c>
      <c r="E2208">
        <v>9132</v>
      </c>
      <c r="F2208">
        <v>8069</v>
      </c>
      <c r="G2208">
        <v>232</v>
      </c>
      <c r="H2208">
        <v>122</v>
      </c>
      <c r="I2208">
        <v>84</v>
      </c>
      <c r="J2208">
        <v>0</v>
      </c>
      <c r="K2208">
        <v>86</v>
      </c>
      <c r="L2208">
        <v>539</v>
      </c>
      <c r="M2208" s="12">
        <v>88.359614542268943</v>
      </c>
      <c r="N2208" s="12">
        <v>11.640385457731057</v>
      </c>
      <c r="O2208" s="9">
        <v>2.5405168637757335E-2</v>
      </c>
      <c r="P2208" s="9">
        <v>1.3359614542268944E-2</v>
      </c>
      <c r="Q2208" s="9">
        <v>9.1984231274638631E-3</v>
      </c>
      <c r="R2208" s="9">
        <v>0</v>
      </c>
      <c r="S2208" s="9">
        <v>9.4174332019272885E-3</v>
      </c>
      <c r="T2208" s="9">
        <v>5.9023215067893126E-2</v>
      </c>
    </row>
    <row r="2209" spans="1:20" x14ac:dyDescent="0.25">
      <c r="A2209">
        <v>40153</v>
      </c>
      <c r="B2209" t="s">
        <v>3463</v>
      </c>
      <c r="D2209" t="s">
        <v>1049</v>
      </c>
      <c r="E2209">
        <v>21140</v>
      </c>
      <c r="F2209">
        <v>18837</v>
      </c>
      <c r="G2209">
        <v>176</v>
      </c>
      <c r="H2209">
        <v>323</v>
      </c>
      <c r="I2209">
        <v>39</v>
      </c>
      <c r="J2209">
        <v>5</v>
      </c>
      <c r="K2209">
        <v>662</v>
      </c>
      <c r="L2209">
        <v>1098</v>
      </c>
      <c r="M2209" s="12">
        <v>89.105960264900659</v>
      </c>
      <c r="N2209" s="12">
        <v>10.894039735099339</v>
      </c>
      <c r="O2209" s="9">
        <v>8.3254493850520341E-3</v>
      </c>
      <c r="P2209" s="9">
        <v>1.5279091769157994E-2</v>
      </c>
      <c r="Q2209" s="9">
        <v>1.8448438978240303E-3</v>
      </c>
      <c r="R2209" s="9">
        <v>2.3651844843897824E-4</v>
      </c>
      <c r="S2209" s="9">
        <v>3.1315042573320719E-2</v>
      </c>
      <c r="T2209" s="9">
        <v>5.1939451277199622E-2</v>
      </c>
    </row>
    <row r="2210" spans="1:20" x14ac:dyDescent="0.25">
      <c r="A2210">
        <v>41001</v>
      </c>
      <c r="B2210" t="s">
        <v>3464</v>
      </c>
      <c r="D2210" t="s">
        <v>1049</v>
      </c>
      <c r="E2210">
        <v>15980</v>
      </c>
      <c r="F2210">
        <v>14907</v>
      </c>
      <c r="G2210">
        <v>150</v>
      </c>
      <c r="H2210">
        <v>177</v>
      </c>
      <c r="I2210">
        <v>124</v>
      </c>
      <c r="J2210">
        <v>59</v>
      </c>
      <c r="K2210">
        <v>271</v>
      </c>
      <c r="L2210">
        <v>292</v>
      </c>
      <c r="M2210" s="12">
        <v>93.285356695869837</v>
      </c>
      <c r="N2210" s="12">
        <v>6.7146433041301616</v>
      </c>
      <c r="O2210" s="9">
        <v>9.3867334167709645E-3</v>
      </c>
      <c r="P2210" s="9">
        <v>1.1076345431789737E-2</v>
      </c>
      <c r="Q2210" s="9">
        <v>7.7596996245306634E-3</v>
      </c>
      <c r="R2210" s="9">
        <v>3.6921151439299124E-3</v>
      </c>
      <c r="S2210" s="9">
        <v>1.6958698372966208E-2</v>
      </c>
      <c r="T2210" s="9">
        <v>1.8272841051314142E-2</v>
      </c>
    </row>
    <row r="2211" spans="1:20" x14ac:dyDescent="0.25">
      <c r="A2211">
        <v>41003</v>
      </c>
      <c r="B2211" t="s">
        <v>3465</v>
      </c>
      <c r="D2211" t="s">
        <v>1049</v>
      </c>
      <c r="E2211">
        <v>88249</v>
      </c>
      <c r="F2211">
        <v>76444</v>
      </c>
      <c r="G2211">
        <v>881</v>
      </c>
      <c r="H2211">
        <v>457</v>
      </c>
      <c r="I2211">
        <v>5857</v>
      </c>
      <c r="J2211">
        <v>232</v>
      </c>
      <c r="K2211">
        <v>1170</v>
      </c>
      <c r="L2211">
        <v>3208</v>
      </c>
      <c r="M2211" s="12">
        <v>86.623077881902347</v>
      </c>
      <c r="N2211" s="12">
        <v>13.376922118097657</v>
      </c>
      <c r="O2211" s="9">
        <v>9.9831159559881696E-3</v>
      </c>
      <c r="P2211" s="9">
        <v>5.1785289351720699E-3</v>
      </c>
      <c r="Q2211" s="9">
        <v>6.6369024011603536E-2</v>
      </c>
      <c r="R2211" s="9">
        <v>2.6289249736540926E-3</v>
      </c>
      <c r="S2211" s="9">
        <v>1.3257940599893483E-2</v>
      </c>
      <c r="T2211" s="9">
        <v>3.6351686704665209E-2</v>
      </c>
    </row>
    <row r="2212" spans="1:20" x14ac:dyDescent="0.25">
      <c r="A2212">
        <v>41005</v>
      </c>
      <c r="B2212" t="s">
        <v>3466</v>
      </c>
      <c r="D2212" t="s">
        <v>1049</v>
      </c>
      <c r="E2212">
        <v>399962</v>
      </c>
      <c r="F2212">
        <v>354269</v>
      </c>
      <c r="G2212">
        <v>3937</v>
      </c>
      <c r="H2212">
        <v>2989</v>
      </c>
      <c r="I2212">
        <v>16504</v>
      </c>
      <c r="J2212">
        <v>1095</v>
      </c>
      <c r="K2212">
        <v>6966</v>
      </c>
      <c r="L2212">
        <v>14202</v>
      </c>
      <c r="M2212" s="12">
        <v>88.575664688145366</v>
      </c>
      <c r="N2212" s="12">
        <v>11.424335311854627</v>
      </c>
      <c r="O2212" s="9">
        <v>9.8434351263370027E-3</v>
      </c>
      <c r="P2212" s="9">
        <v>7.4732099549457195E-3</v>
      </c>
      <c r="Q2212" s="9">
        <v>4.1263920072406882E-2</v>
      </c>
      <c r="R2212" s="9">
        <v>2.737760087208285E-3</v>
      </c>
      <c r="S2212" s="9">
        <v>1.7416654582185307E-2</v>
      </c>
      <c r="T2212" s="9">
        <v>3.5508373295463067E-2</v>
      </c>
    </row>
    <row r="2213" spans="1:20" x14ac:dyDescent="0.25">
      <c r="A2213">
        <v>41007</v>
      </c>
      <c r="B2213" t="s">
        <v>3467</v>
      </c>
      <c r="D2213" t="s">
        <v>1049</v>
      </c>
      <c r="E2213">
        <v>38021</v>
      </c>
      <c r="F2213">
        <v>34512</v>
      </c>
      <c r="G2213">
        <v>295</v>
      </c>
      <c r="H2213">
        <v>238</v>
      </c>
      <c r="I2213">
        <v>356</v>
      </c>
      <c r="J2213">
        <v>125</v>
      </c>
      <c r="K2213">
        <v>793</v>
      </c>
      <c r="L2213">
        <v>1702</v>
      </c>
      <c r="M2213" s="12">
        <v>90.7708897714421</v>
      </c>
      <c r="N2213" s="12">
        <v>9.2291102285579019</v>
      </c>
      <c r="O2213" s="9">
        <v>7.7588700981036799E-3</v>
      </c>
      <c r="P2213" s="9">
        <v>6.2596985876226295E-3</v>
      </c>
      <c r="Q2213" s="9">
        <v>9.363246626864101E-3</v>
      </c>
      <c r="R2213" s="9">
        <v>3.2876568212303727E-3</v>
      </c>
      <c r="S2213" s="9">
        <v>2.0856894873885486E-2</v>
      </c>
      <c r="T2213" s="9">
        <v>4.4764735277872753E-2</v>
      </c>
    </row>
    <row r="2214" spans="1:20" x14ac:dyDescent="0.25">
      <c r="A2214">
        <v>41009</v>
      </c>
      <c r="B2214" t="s">
        <v>3468</v>
      </c>
      <c r="D2214" t="s">
        <v>1049</v>
      </c>
      <c r="E2214">
        <v>50207</v>
      </c>
      <c r="F2214">
        <v>46685</v>
      </c>
      <c r="G2214">
        <v>242</v>
      </c>
      <c r="H2214">
        <v>551</v>
      </c>
      <c r="I2214">
        <v>595</v>
      </c>
      <c r="J2214">
        <v>121</v>
      </c>
      <c r="K2214">
        <v>325</v>
      </c>
      <c r="L2214">
        <v>1688</v>
      </c>
      <c r="M2214" s="12">
        <v>92.9850419264246</v>
      </c>
      <c r="N2214" s="12">
        <v>7.0149580735753974</v>
      </c>
      <c r="O2214" s="9">
        <v>4.8200450136435162E-3</v>
      </c>
      <c r="P2214" s="9">
        <v>1.097456529965941E-2</v>
      </c>
      <c r="Q2214" s="9">
        <v>1.1850937120321868E-2</v>
      </c>
      <c r="R2214" s="9">
        <v>2.4100225068217581E-3</v>
      </c>
      <c r="S2214" s="9">
        <v>6.4732009480749694E-3</v>
      </c>
      <c r="T2214" s="9">
        <v>3.3620809847232459E-2</v>
      </c>
    </row>
    <row r="2215" spans="1:20" x14ac:dyDescent="0.25">
      <c r="A2215">
        <v>41011</v>
      </c>
      <c r="B2215" t="s">
        <v>3469</v>
      </c>
      <c r="D2215" t="s">
        <v>1049</v>
      </c>
      <c r="E2215">
        <v>62921</v>
      </c>
      <c r="F2215">
        <v>55605</v>
      </c>
      <c r="G2215">
        <v>738</v>
      </c>
      <c r="H2215">
        <v>1394</v>
      </c>
      <c r="I2215">
        <v>706</v>
      </c>
      <c r="J2215">
        <v>102</v>
      </c>
      <c r="K2215">
        <v>1257</v>
      </c>
      <c r="L2215">
        <v>3119</v>
      </c>
      <c r="M2215" s="12">
        <v>88.372721348993181</v>
      </c>
      <c r="N2215" s="12">
        <v>11.627278651006819</v>
      </c>
      <c r="O2215" s="9">
        <v>1.1728993499785446E-2</v>
      </c>
      <c r="P2215" s="9">
        <v>2.215476549959473E-2</v>
      </c>
      <c r="Q2215" s="9">
        <v>1.122041925589231E-2</v>
      </c>
      <c r="R2215" s="9">
        <v>1.6210804024093706E-3</v>
      </c>
      <c r="S2215" s="9">
        <v>1.9977432017927243E-2</v>
      </c>
      <c r="T2215" s="9">
        <v>4.9570095834459087E-2</v>
      </c>
    </row>
    <row r="2216" spans="1:20" x14ac:dyDescent="0.25">
      <c r="A2216">
        <v>41013</v>
      </c>
      <c r="B2216" t="s">
        <v>3470</v>
      </c>
      <c r="D2216" t="s">
        <v>1049</v>
      </c>
      <c r="E2216">
        <v>21717</v>
      </c>
      <c r="F2216">
        <v>20118</v>
      </c>
      <c r="G2216">
        <v>101</v>
      </c>
      <c r="H2216">
        <v>204</v>
      </c>
      <c r="I2216">
        <v>72</v>
      </c>
      <c r="J2216">
        <v>93</v>
      </c>
      <c r="K2216">
        <v>448</v>
      </c>
      <c r="L2216">
        <v>681</v>
      </c>
      <c r="M2216" s="12">
        <v>92.63710457245476</v>
      </c>
      <c r="N2216" s="12">
        <v>7.362895427545241</v>
      </c>
      <c r="O2216" s="9">
        <v>4.6507344476677259E-3</v>
      </c>
      <c r="P2216" s="9">
        <v>9.3935626467744164E-3</v>
      </c>
      <c r="Q2216" s="9">
        <v>3.315375051802735E-3</v>
      </c>
      <c r="R2216" s="9">
        <v>4.2823594419118659E-3</v>
      </c>
      <c r="S2216" s="9">
        <v>2.0629000322328131E-2</v>
      </c>
      <c r="T2216" s="9">
        <v>3.1357922364967539E-2</v>
      </c>
    </row>
    <row r="2217" spans="1:20" x14ac:dyDescent="0.25">
      <c r="A2217">
        <v>41015</v>
      </c>
      <c r="B2217" t="s">
        <v>3471</v>
      </c>
      <c r="D2217" t="s">
        <v>1049</v>
      </c>
      <c r="E2217">
        <v>22377</v>
      </c>
      <c r="F2217">
        <v>20499</v>
      </c>
      <c r="G2217">
        <v>74</v>
      </c>
      <c r="H2217">
        <v>528</v>
      </c>
      <c r="I2217">
        <v>121</v>
      </c>
      <c r="J2217">
        <v>26</v>
      </c>
      <c r="K2217">
        <v>74</v>
      </c>
      <c r="L2217">
        <v>1055</v>
      </c>
      <c r="M2217" s="12">
        <v>91.607454082316664</v>
      </c>
      <c r="N2217" s="12">
        <v>8.3925459176833357</v>
      </c>
      <c r="O2217" s="9">
        <v>3.3069669750189928E-3</v>
      </c>
      <c r="P2217" s="9">
        <v>2.3595656254189568E-2</v>
      </c>
      <c r="Q2217" s="9">
        <v>5.4073378915851095E-3</v>
      </c>
      <c r="R2217" s="9">
        <v>1.1619073155472136E-3</v>
      </c>
      <c r="S2217" s="9">
        <v>3.3069669750189928E-3</v>
      </c>
      <c r="T2217" s="9">
        <v>4.7146623765473475E-2</v>
      </c>
    </row>
    <row r="2218" spans="1:20" x14ac:dyDescent="0.25">
      <c r="A2218">
        <v>41017</v>
      </c>
      <c r="B2218" t="s">
        <v>3472</v>
      </c>
      <c r="D2218" t="s">
        <v>1049</v>
      </c>
      <c r="E2218">
        <v>175321</v>
      </c>
      <c r="F2218">
        <v>164057</v>
      </c>
      <c r="G2218">
        <v>969</v>
      </c>
      <c r="H2218">
        <v>809</v>
      </c>
      <c r="I2218">
        <v>2051</v>
      </c>
      <c r="J2218">
        <v>201</v>
      </c>
      <c r="K2218">
        <v>2276</v>
      </c>
      <c r="L2218">
        <v>4958</v>
      </c>
      <c r="M2218" s="12">
        <v>93.575213465585989</v>
      </c>
      <c r="N2218" s="12">
        <v>6.424786534414018</v>
      </c>
      <c r="O2218" s="9">
        <v>5.5270047512847864E-3</v>
      </c>
      <c r="P2218" s="9">
        <v>4.6143930276464316E-3</v>
      </c>
      <c r="Q2218" s="9">
        <v>1.169854153238916E-2</v>
      </c>
      <c r="R2218" s="9">
        <v>1.1464684778206833E-3</v>
      </c>
      <c r="S2218" s="9">
        <v>1.2981901768755596E-2</v>
      </c>
      <c r="T2218" s="9">
        <v>2.827955578624352E-2</v>
      </c>
    </row>
    <row r="2219" spans="1:20" x14ac:dyDescent="0.25">
      <c r="A2219">
        <v>41019</v>
      </c>
      <c r="B2219" t="s">
        <v>3473</v>
      </c>
      <c r="D2219" t="s">
        <v>1049</v>
      </c>
      <c r="E2219">
        <v>107576</v>
      </c>
      <c r="F2219">
        <v>99558</v>
      </c>
      <c r="G2219">
        <v>450</v>
      </c>
      <c r="H2219">
        <v>1304</v>
      </c>
      <c r="I2219">
        <v>1002</v>
      </c>
      <c r="J2219">
        <v>100</v>
      </c>
      <c r="K2219">
        <v>767</v>
      </c>
      <c r="L2219">
        <v>4395</v>
      </c>
      <c r="M2219" s="12">
        <v>92.546664683572544</v>
      </c>
      <c r="N2219" s="12">
        <v>7.4533353164274558</v>
      </c>
      <c r="O2219" s="9">
        <v>4.1830891648694879E-3</v>
      </c>
      <c r="P2219" s="9">
        <v>1.2121662824421803E-2</v>
      </c>
      <c r="Q2219" s="9">
        <v>9.3143452071093921E-3</v>
      </c>
      <c r="R2219" s="9">
        <v>9.2957536997099728E-4</v>
      </c>
      <c r="S2219" s="9">
        <v>7.1298430876775487E-3</v>
      </c>
      <c r="T2219" s="9">
        <v>4.0854837510225332E-2</v>
      </c>
    </row>
    <row r="2220" spans="1:20" x14ac:dyDescent="0.25">
      <c r="A2220">
        <v>41021</v>
      </c>
      <c r="B2220" t="s">
        <v>3474</v>
      </c>
      <c r="D2220" t="s">
        <v>1049</v>
      </c>
      <c r="E2220">
        <v>1910</v>
      </c>
      <c r="F2220">
        <v>1783</v>
      </c>
      <c r="G2220">
        <v>0</v>
      </c>
      <c r="H2220">
        <v>99</v>
      </c>
      <c r="I2220">
        <v>0</v>
      </c>
      <c r="J2220">
        <v>14</v>
      </c>
      <c r="K2220">
        <v>14</v>
      </c>
      <c r="L2220">
        <v>0</v>
      </c>
      <c r="M2220" s="12">
        <v>93.350785340314133</v>
      </c>
      <c r="N2220" s="12">
        <v>6.649214659685863</v>
      </c>
      <c r="O2220" s="9">
        <v>0</v>
      </c>
      <c r="P2220" s="9">
        <v>5.1832460732984295E-2</v>
      </c>
      <c r="Q2220" s="9">
        <v>0</v>
      </c>
      <c r="R2220" s="9">
        <v>7.3298429319371729E-3</v>
      </c>
      <c r="S2220" s="9">
        <v>7.3298429319371729E-3</v>
      </c>
      <c r="T2220" s="9">
        <v>0</v>
      </c>
    </row>
    <row r="2221" spans="1:20" x14ac:dyDescent="0.25">
      <c r="A2221">
        <v>41023</v>
      </c>
      <c r="B2221" t="s">
        <v>3475</v>
      </c>
      <c r="D2221" t="s">
        <v>1049</v>
      </c>
      <c r="E2221">
        <v>7209</v>
      </c>
      <c r="F2221">
        <v>6835</v>
      </c>
      <c r="G2221">
        <v>32</v>
      </c>
      <c r="H2221">
        <v>72</v>
      </c>
      <c r="I2221">
        <v>28</v>
      </c>
      <c r="J2221">
        <v>0</v>
      </c>
      <c r="K2221">
        <v>40</v>
      </c>
      <c r="L2221">
        <v>202</v>
      </c>
      <c r="M2221" s="12">
        <v>94.812040504924397</v>
      </c>
      <c r="N2221" s="12">
        <v>5.1879594950756003</v>
      </c>
      <c r="O2221" s="9">
        <v>4.4388958246636152E-3</v>
      </c>
      <c r="P2221" s="9">
        <v>9.9875156054931337E-3</v>
      </c>
      <c r="Q2221" s="9">
        <v>3.8840338465806631E-3</v>
      </c>
      <c r="R2221" s="9">
        <v>0</v>
      </c>
      <c r="S2221" s="9">
        <v>5.5486197808295185E-3</v>
      </c>
      <c r="T2221" s="9">
        <v>2.802052989318907E-2</v>
      </c>
    </row>
    <row r="2222" spans="1:20" x14ac:dyDescent="0.25">
      <c r="A2222">
        <v>41025</v>
      </c>
      <c r="B2222" t="s">
        <v>3476</v>
      </c>
      <c r="D2222" t="s">
        <v>1049</v>
      </c>
      <c r="E2222">
        <v>7195</v>
      </c>
      <c r="F2222">
        <v>6540</v>
      </c>
      <c r="G2222">
        <v>61</v>
      </c>
      <c r="H2222">
        <v>232</v>
      </c>
      <c r="I2222">
        <v>31</v>
      </c>
      <c r="J2222">
        <v>9</v>
      </c>
      <c r="K2222">
        <v>89</v>
      </c>
      <c r="L2222">
        <v>233</v>
      </c>
      <c r="M2222" s="12">
        <v>90.89645587213343</v>
      </c>
      <c r="N2222" s="12">
        <v>9.1035441278665736</v>
      </c>
      <c r="O2222" s="9">
        <v>8.47810979847116E-3</v>
      </c>
      <c r="P2222" s="9">
        <v>3.224461431549687E-2</v>
      </c>
      <c r="Q2222" s="9">
        <v>4.3085476025017371E-3</v>
      </c>
      <c r="R2222" s="9">
        <v>1.250868658790827E-3</v>
      </c>
      <c r="S2222" s="9">
        <v>1.2369701181375956E-2</v>
      </c>
      <c r="T2222" s="9">
        <v>3.2383599722029185E-2</v>
      </c>
    </row>
    <row r="2223" spans="1:20" x14ac:dyDescent="0.25">
      <c r="A2223">
        <v>41027</v>
      </c>
      <c r="B2223" t="s">
        <v>3477</v>
      </c>
      <c r="D2223" t="s">
        <v>1049</v>
      </c>
      <c r="E2223">
        <v>22938</v>
      </c>
      <c r="F2223">
        <v>20049</v>
      </c>
      <c r="G2223">
        <v>27</v>
      </c>
      <c r="H2223">
        <v>159</v>
      </c>
      <c r="I2223">
        <v>429</v>
      </c>
      <c r="J2223">
        <v>7</v>
      </c>
      <c r="K2223">
        <v>1605</v>
      </c>
      <c r="L2223">
        <v>662</v>
      </c>
      <c r="M2223" s="12">
        <v>87.405179178655501</v>
      </c>
      <c r="N2223" s="12">
        <v>12.594820821344493</v>
      </c>
      <c r="O2223" s="9">
        <v>1.1770860580695788E-3</v>
      </c>
      <c r="P2223" s="9">
        <v>6.9317290086319643E-3</v>
      </c>
      <c r="Q2223" s="9">
        <v>1.8702589589327752E-2</v>
      </c>
      <c r="R2223" s="9">
        <v>3.0517045949952047E-4</v>
      </c>
      <c r="S2223" s="9">
        <v>6.9971226785247184E-2</v>
      </c>
      <c r="T2223" s="9">
        <v>2.8860406312668934E-2</v>
      </c>
    </row>
    <row r="2224" spans="1:20" x14ac:dyDescent="0.25">
      <c r="A2224">
        <v>41029</v>
      </c>
      <c r="B2224" t="s">
        <v>3478</v>
      </c>
      <c r="D2224" t="s">
        <v>1049</v>
      </c>
      <c r="E2224">
        <v>212070</v>
      </c>
      <c r="F2224">
        <v>193846</v>
      </c>
      <c r="G2224">
        <v>1356</v>
      </c>
      <c r="H2224">
        <v>1822</v>
      </c>
      <c r="I2224">
        <v>2545</v>
      </c>
      <c r="J2224">
        <v>612</v>
      </c>
      <c r="K2224">
        <v>3609</v>
      </c>
      <c r="L2224">
        <v>8280</v>
      </c>
      <c r="M2224" s="12">
        <v>91.406611024661672</v>
      </c>
      <c r="N2224" s="12">
        <v>8.5933889753383319</v>
      </c>
      <c r="O2224" s="9">
        <v>6.3941151506578019E-3</v>
      </c>
      <c r="P2224" s="9">
        <v>8.5915028056773712E-3</v>
      </c>
      <c r="Q2224" s="9">
        <v>1.2000754467864385E-2</v>
      </c>
      <c r="R2224" s="9">
        <v>2.8858395812703351E-3</v>
      </c>
      <c r="S2224" s="9">
        <v>1.7017965766020653E-2</v>
      </c>
      <c r="T2224" s="9">
        <v>3.904371198189277E-2</v>
      </c>
    </row>
    <row r="2225" spans="1:20" x14ac:dyDescent="0.25">
      <c r="A2225">
        <v>41031</v>
      </c>
      <c r="B2225" t="s">
        <v>3479</v>
      </c>
      <c r="D2225" t="s">
        <v>1049</v>
      </c>
      <c r="E2225">
        <v>22707</v>
      </c>
      <c r="F2225">
        <v>15886</v>
      </c>
      <c r="G2225">
        <v>189</v>
      </c>
      <c r="H2225">
        <v>3996</v>
      </c>
      <c r="I2225">
        <v>145</v>
      </c>
      <c r="J2225">
        <v>84</v>
      </c>
      <c r="K2225">
        <v>1839</v>
      </c>
      <c r="L2225">
        <v>568</v>
      </c>
      <c r="M2225" s="12">
        <v>69.96080503809398</v>
      </c>
      <c r="N2225" s="12">
        <v>30.03919496190602</v>
      </c>
      <c r="O2225" s="9">
        <v>8.3234244946492272E-3</v>
      </c>
      <c r="P2225" s="9">
        <v>0.17598097502972651</v>
      </c>
      <c r="Q2225" s="9">
        <v>6.3856960408684551E-3</v>
      </c>
      <c r="R2225" s="9">
        <v>3.6992997753996565E-3</v>
      </c>
      <c r="S2225" s="9">
        <v>8.0988241511428194E-2</v>
      </c>
      <c r="T2225" s="9">
        <v>2.5014312766988154E-2</v>
      </c>
    </row>
    <row r="2226" spans="1:20" x14ac:dyDescent="0.25">
      <c r="A2226">
        <v>41033</v>
      </c>
      <c r="B2226" t="s">
        <v>3480</v>
      </c>
      <c r="D2226" t="s">
        <v>1049</v>
      </c>
      <c r="E2226">
        <v>84514</v>
      </c>
      <c r="F2226">
        <v>77880</v>
      </c>
      <c r="G2226">
        <v>334</v>
      </c>
      <c r="H2226">
        <v>1225</v>
      </c>
      <c r="I2226">
        <v>547</v>
      </c>
      <c r="J2226">
        <v>5</v>
      </c>
      <c r="K2226">
        <v>1625</v>
      </c>
      <c r="L2226">
        <v>2898</v>
      </c>
      <c r="M2226" s="12">
        <v>92.150412949333841</v>
      </c>
      <c r="N2226" s="12">
        <v>7.8495870506661625</v>
      </c>
      <c r="O2226" s="9">
        <v>3.9520079513453389E-3</v>
      </c>
      <c r="P2226" s="9">
        <v>1.4494639941311499E-2</v>
      </c>
      <c r="Q2226" s="9">
        <v>6.4723004472631756E-3</v>
      </c>
      <c r="R2226" s="9">
        <v>5.9161795678822442E-5</v>
      </c>
      <c r="S2226" s="9">
        <v>1.9227583595617295E-2</v>
      </c>
      <c r="T2226" s="9">
        <v>3.4290176775445491E-2</v>
      </c>
    </row>
    <row r="2227" spans="1:20" x14ac:dyDescent="0.25">
      <c r="A2227">
        <v>41035</v>
      </c>
      <c r="B2227" t="s">
        <v>3481</v>
      </c>
      <c r="D2227" t="s">
        <v>1049</v>
      </c>
      <c r="E2227">
        <v>66018</v>
      </c>
      <c r="F2227">
        <v>58231</v>
      </c>
      <c r="G2227">
        <v>504</v>
      </c>
      <c r="H2227">
        <v>2246</v>
      </c>
      <c r="I2227">
        <v>637</v>
      </c>
      <c r="J2227">
        <v>77</v>
      </c>
      <c r="K2227">
        <v>1170</v>
      </c>
      <c r="L2227">
        <v>3153</v>
      </c>
      <c r="M2227" s="12">
        <v>88.204732042776214</v>
      </c>
      <c r="N2227" s="12">
        <v>11.795267957223787</v>
      </c>
      <c r="O2227" s="9">
        <v>7.6342815595746615E-3</v>
      </c>
      <c r="P2227" s="9">
        <v>3.4021024569056924E-2</v>
      </c>
      <c r="Q2227" s="9">
        <v>9.6488836377957524E-3</v>
      </c>
      <c r="R2227" s="9">
        <v>1.1663485716016844E-3</v>
      </c>
      <c r="S2227" s="9">
        <v>1.7722439334726892E-2</v>
      </c>
      <c r="T2227" s="9">
        <v>4.7759701899481963E-2</v>
      </c>
    </row>
    <row r="2228" spans="1:20" x14ac:dyDescent="0.25">
      <c r="A2228">
        <v>41037</v>
      </c>
      <c r="B2228" t="s">
        <v>3482</v>
      </c>
      <c r="D2228" t="s">
        <v>1049</v>
      </c>
      <c r="E2228">
        <v>7807</v>
      </c>
      <c r="F2228">
        <v>7117</v>
      </c>
      <c r="G2228">
        <v>20</v>
      </c>
      <c r="H2228">
        <v>167</v>
      </c>
      <c r="I2228">
        <v>96</v>
      </c>
      <c r="J2228">
        <v>0</v>
      </c>
      <c r="K2228">
        <v>96</v>
      </c>
      <c r="L2228">
        <v>311</v>
      </c>
      <c r="M2228" s="12">
        <v>91.161777891635708</v>
      </c>
      <c r="N2228" s="12">
        <v>8.8382221083642882</v>
      </c>
      <c r="O2228" s="9">
        <v>2.5618035096708082E-3</v>
      </c>
      <c r="P2228" s="9">
        <v>2.1391059305751248E-2</v>
      </c>
      <c r="Q2228" s="9">
        <v>1.229665684641988E-2</v>
      </c>
      <c r="R2228" s="9">
        <v>0</v>
      </c>
      <c r="S2228" s="9">
        <v>1.229665684641988E-2</v>
      </c>
      <c r="T2228" s="9">
        <v>3.983604457538107E-2</v>
      </c>
    </row>
    <row r="2229" spans="1:20" x14ac:dyDescent="0.25">
      <c r="A2229">
        <v>41039</v>
      </c>
      <c r="B2229" t="s">
        <v>3483</v>
      </c>
      <c r="D2229" t="s">
        <v>1049</v>
      </c>
      <c r="E2229">
        <v>363471</v>
      </c>
      <c r="F2229">
        <v>318753</v>
      </c>
      <c r="G2229">
        <v>4149</v>
      </c>
      <c r="H2229">
        <v>3822</v>
      </c>
      <c r="I2229">
        <v>9324</v>
      </c>
      <c r="J2229">
        <v>877</v>
      </c>
      <c r="K2229">
        <v>8507</v>
      </c>
      <c r="L2229">
        <v>18039</v>
      </c>
      <c r="M2229" s="12">
        <v>87.696955190372833</v>
      </c>
      <c r="N2229" s="12">
        <v>12.303044809627178</v>
      </c>
      <c r="O2229" s="9">
        <v>1.1414940944394464E-2</v>
      </c>
      <c r="P2229" s="9">
        <v>1.051528182440965E-2</v>
      </c>
      <c r="Q2229" s="9">
        <v>2.5652665549658709E-2</v>
      </c>
      <c r="R2229" s="9">
        <v>2.4128472422834282E-3</v>
      </c>
      <c r="S2229" s="9">
        <v>2.3404893375262401E-2</v>
      </c>
      <c r="T2229" s="9">
        <v>4.9629819160263128E-2</v>
      </c>
    </row>
    <row r="2230" spans="1:20" x14ac:dyDescent="0.25">
      <c r="A2230">
        <v>41041</v>
      </c>
      <c r="B2230" t="s">
        <v>3484</v>
      </c>
      <c r="D2230" t="s">
        <v>1049</v>
      </c>
      <c r="E2230">
        <v>47307</v>
      </c>
      <c r="F2230">
        <v>41697</v>
      </c>
      <c r="G2230">
        <v>213</v>
      </c>
      <c r="H2230">
        <v>1503</v>
      </c>
      <c r="I2230">
        <v>582</v>
      </c>
      <c r="J2230">
        <v>98</v>
      </c>
      <c r="K2230">
        <v>1134</v>
      </c>
      <c r="L2230">
        <v>2080</v>
      </c>
      <c r="M2230" s="12">
        <v>88.141289872534728</v>
      </c>
      <c r="N2230" s="12">
        <v>11.85871012746528</v>
      </c>
      <c r="O2230" s="9">
        <v>4.5025049147060688E-3</v>
      </c>
      <c r="P2230" s="9">
        <v>3.1771196651658319E-2</v>
      </c>
      <c r="Q2230" s="9">
        <v>1.2302619062717991E-2</v>
      </c>
      <c r="R2230" s="9">
        <v>2.0715750311793182E-3</v>
      </c>
      <c r="S2230" s="9">
        <v>2.3971082503646393E-2</v>
      </c>
      <c r="T2230" s="9">
        <v>4.396812311074471E-2</v>
      </c>
    </row>
    <row r="2231" spans="1:20" x14ac:dyDescent="0.25">
      <c r="A2231">
        <v>41043</v>
      </c>
      <c r="B2231" t="s">
        <v>3485</v>
      </c>
      <c r="D2231" t="s">
        <v>1049</v>
      </c>
      <c r="E2231">
        <v>121074</v>
      </c>
      <c r="F2231">
        <v>111010</v>
      </c>
      <c r="G2231">
        <v>465</v>
      </c>
      <c r="H2231">
        <v>1269</v>
      </c>
      <c r="I2231">
        <v>1501</v>
      </c>
      <c r="J2231">
        <v>126</v>
      </c>
      <c r="K2231">
        <v>2503</v>
      </c>
      <c r="L2231">
        <v>4200</v>
      </c>
      <c r="M2231" s="12">
        <v>91.687728166245435</v>
      </c>
      <c r="N2231" s="12">
        <v>8.3122718337545631</v>
      </c>
      <c r="O2231" s="9">
        <v>3.8406263937757075E-3</v>
      </c>
      <c r="P2231" s="9">
        <v>1.0481193319787899E-2</v>
      </c>
      <c r="Q2231" s="9">
        <v>1.2397376810875993E-2</v>
      </c>
      <c r="R2231" s="9">
        <v>1.040685861539224E-3</v>
      </c>
      <c r="S2231" s="9">
        <v>2.0673307233592678E-2</v>
      </c>
      <c r="T2231" s="9">
        <v>3.4689528717974129E-2</v>
      </c>
    </row>
    <row r="2232" spans="1:20" x14ac:dyDescent="0.25">
      <c r="A2232">
        <v>41045</v>
      </c>
      <c r="B2232" t="s">
        <v>3486</v>
      </c>
      <c r="D2232" t="s">
        <v>1049</v>
      </c>
      <c r="E2232">
        <v>30421</v>
      </c>
      <c r="F2232">
        <v>26489</v>
      </c>
      <c r="G2232">
        <v>306</v>
      </c>
      <c r="H2232">
        <v>325</v>
      </c>
      <c r="I2232">
        <v>486</v>
      </c>
      <c r="J2232">
        <v>27</v>
      </c>
      <c r="K2232">
        <v>1760</v>
      </c>
      <c r="L2232">
        <v>1028</v>
      </c>
      <c r="M2232" s="12">
        <v>87.074718122349694</v>
      </c>
      <c r="N2232" s="12">
        <v>12.925281877650308</v>
      </c>
      <c r="O2232" s="9">
        <v>1.0058840932250748E-2</v>
      </c>
      <c r="P2232" s="9">
        <v>1.0683409486867624E-2</v>
      </c>
      <c r="Q2232" s="9">
        <v>1.5975806186515895E-2</v>
      </c>
      <c r="R2232" s="9">
        <v>8.8754478813977185E-4</v>
      </c>
      <c r="S2232" s="9">
        <v>5.785477137503698E-2</v>
      </c>
      <c r="T2232" s="9">
        <v>3.3792446007692052E-2</v>
      </c>
    </row>
    <row r="2233" spans="1:20" x14ac:dyDescent="0.25">
      <c r="A2233">
        <v>41047</v>
      </c>
      <c r="B2233" t="s">
        <v>3487</v>
      </c>
      <c r="D2233" t="s">
        <v>1049</v>
      </c>
      <c r="E2233">
        <v>330453</v>
      </c>
      <c r="F2233">
        <v>271804</v>
      </c>
      <c r="G2233">
        <v>3815</v>
      </c>
      <c r="H2233">
        <v>2889</v>
      </c>
      <c r="I2233">
        <v>6568</v>
      </c>
      <c r="J2233">
        <v>2718</v>
      </c>
      <c r="K2233">
        <v>20818</v>
      </c>
      <c r="L2233">
        <v>21841</v>
      </c>
      <c r="M2233" s="12">
        <v>82.251939004941704</v>
      </c>
      <c r="N2233" s="12">
        <v>17.748060995058299</v>
      </c>
      <c r="O2233" s="9">
        <v>1.1544758256090882E-2</v>
      </c>
      <c r="P2233" s="9">
        <v>8.7425443255167903E-3</v>
      </c>
      <c r="Q2233" s="9">
        <v>1.987574632398556E-2</v>
      </c>
      <c r="R2233" s="9">
        <v>8.225072854536046E-3</v>
      </c>
      <c r="S2233" s="9">
        <v>6.299836890571428E-2</v>
      </c>
      <c r="T2233" s="9">
        <v>6.6094119284739433E-2</v>
      </c>
    </row>
    <row r="2234" spans="1:20" x14ac:dyDescent="0.25">
      <c r="A2234">
        <v>41049</v>
      </c>
      <c r="B2234" t="s">
        <v>3488</v>
      </c>
      <c r="D2234" t="s">
        <v>1049</v>
      </c>
      <c r="E2234">
        <v>11153</v>
      </c>
      <c r="F2234">
        <v>9748</v>
      </c>
      <c r="G2234">
        <v>33</v>
      </c>
      <c r="H2234">
        <v>199</v>
      </c>
      <c r="I2234">
        <v>67</v>
      </c>
      <c r="J2234">
        <v>30</v>
      </c>
      <c r="K2234">
        <v>726</v>
      </c>
      <c r="L2234">
        <v>350</v>
      </c>
      <c r="M2234" s="12">
        <v>87.402492602887122</v>
      </c>
      <c r="N2234" s="12">
        <v>12.597507397112883</v>
      </c>
      <c r="O2234" s="9">
        <v>2.9588451537702859E-3</v>
      </c>
      <c r="P2234" s="9">
        <v>1.7842732896978391E-2</v>
      </c>
      <c r="Q2234" s="9">
        <v>6.0073522818972474E-3</v>
      </c>
      <c r="R2234" s="9">
        <v>2.6898592307002599E-3</v>
      </c>
      <c r="S2234" s="9">
        <v>6.5094593382946292E-2</v>
      </c>
      <c r="T2234" s="9">
        <v>3.1381691024836365E-2</v>
      </c>
    </row>
    <row r="2235" spans="1:20" x14ac:dyDescent="0.25">
      <c r="A2235">
        <v>41051</v>
      </c>
      <c r="B2235" t="s">
        <v>3489</v>
      </c>
      <c r="D2235" t="s">
        <v>1049</v>
      </c>
      <c r="E2235">
        <v>788459</v>
      </c>
      <c r="F2235">
        <v>613778</v>
      </c>
      <c r="G2235">
        <v>43115</v>
      </c>
      <c r="H2235">
        <v>6871</v>
      </c>
      <c r="I2235">
        <v>55519</v>
      </c>
      <c r="J2235">
        <v>4695</v>
      </c>
      <c r="K2235">
        <v>21745</v>
      </c>
      <c r="L2235">
        <v>42736</v>
      </c>
      <c r="M2235" s="12">
        <v>77.845265257927181</v>
      </c>
      <c r="N2235" s="12">
        <v>22.154734742072829</v>
      </c>
      <c r="O2235" s="9">
        <v>5.4682615075736345E-2</v>
      </c>
      <c r="P2235" s="9">
        <v>8.714467080723284E-3</v>
      </c>
      <c r="Q2235" s="9">
        <v>7.0414568163975552E-2</v>
      </c>
      <c r="R2235" s="9">
        <v>5.9546533174204361E-3</v>
      </c>
      <c r="S2235" s="9">
        <v>2.7579113181535123E-2</v>
      </c>
      <c r="T2235" s="9">
        <v>5.4201930601337545E-2</v>
      </c>
    </row>
    <row r="2236" spans="1:20" x14ac:dyDescent="0.25">
      <c r="A2236">
        <v>41053</v>
      </c>
      <c r="B2236" t="s">
        <v>3490</v>
      </c>
      <c r="D2236" t="s">
        <v>1049</v>
      </c>
      <c r="E2236">
        <v>79666</v>
      </c>
      <c r="F2236">
        <v>70830</v>
      </c>
      <c r="G2236">
        <v>812</v>
      </c>
      <c r="H2236">
        <v>1237</v>
      </c>
      <c r="I2236">
        <v>1571</v>
      </c>
      <c r="J2236">
        <v>336</v>
      </c>
      <c r="K2236">
        <v>1713</v>
      </c>
      <c r="L2236">
        <v>3167</v>
      </c>
      <c r="M2236" s="12">
        <v>88.908693796600815</v>
      </c>
      <c r="N2236" s="12">
        <v>11.091306203399192</v>
      </c>
      <c r="O2236" s="9">
        <v>1.0192553912585042E-2</v>
      </c>
      <c r="P2236" s="9">
        <v>1.5527326588507017E-2</v>
      </c>
      <c r="Q2236" s="9">
        <v>1.9719830291466876E-2</v>
      </c>
      <c r="R2236" s="9">
        <v>4.2176085155524318E-3</v>
      </c>
      <c r="S2236" s="9">
        <v>2.1502271985539629E-2</v>
      </c>
      <c r="T2236" s="9">
        <v>3.9753470740340927E-2</v>
      </c>
    </row>
    <row r="2237" spans="1:20" x14ac:dyDescent="0.25">
      <c r="A2237">
        <v>41055</v>
      </c>
      <c r="B2237" t="s">
        <v>3491</v>
      </c>
      <c r="D2237" t="s">
        <v>1049</v>
      </c>
      <c r="E2237">
        <v>1635</v>
      </c>
      <c r="F2237">
        <v>1572</v>
      </c>
      <c r="G2237">
        <v>13</v>
      </c>
      <c r="H2237">
        <v>13</v>
      </c>
      <c r="I2237">
        <v>2</v>
      </c>
      <c r="J2237">
        <v>0</v>
      </c>
      <c r="K2237">
        <v>0</v>
      </c>
      <c r="L2237">
        <v>35</v>
      </c>
      <c r="M2237" s="12">
        <v>96.146788990825698</v>
      </c>
      <c r="N2237" s="12">
        <v>3.8532110091743119</v>
      </c>
      <c r="O2237" s="9">
        <v>7.9510703363914366E-3</v>
      </c>
      <c r="P2237" s="9">
        <v>7.9510703363914366E-3</v>
      </c>
      <c r="Q2237" s="9">
        <v>1.2232415902140672E-3</v>
      </c>
      <c r="R2237" s="9">
        <v>0</v>
      </c>
      <c r="S2237" s="9">
        <v>0</v>
      </c>
      <c r="T2237" s="9">
        <v>2.1406727828746176E-2</v>
      </c>
    </row>
    <row r="2238" spans="1:20" x14ac:dyDescent="0.25">
      <c r="A2238">
        <v>41057</v>
      </c>
      <c r="B2238" t="s">
        <v>3492</v>
      </c>
      <c r="D2238" t="s">
        <v>1049</v>
      </c>
      <c r="E2238">
        <v>25840</v>
      </c>
      <c r="F2238">
        <v>23725</v>
      </c>
      <c r="G2238">
        <v>85</v>
      </c>
      <c r="H2238">
        <v>146</v>
      </c>
      <c r="I2238">
        <v>174</v>
      </c>
      <c r="J2238">
        <v>117</v>
      </c>
      <c r="K2238">
        <v>691</v>
      </c>
      <c r="L2238">
        <v>902</v>
      </c>
      <c r="M2238" s="12">
        <v>91.815015479876166</v>
      </c>
      <c r="N2238" s="12">
        <v>8.1849845201238391</v>
      </c>
      <c r="O2238" s="9">
        <v>3.2894736842105261E-3</v>
      </c>
      <c r="P2238" s="9">
        <v>5.6501547987616099E-3</v>
      </c>
      <c r="Q2238" s="9">
        <v>6.7337461300309596E-3</v>
      </c>
      <c r="R2238" s="9">
        <v>4.5278637770897832E-3</v>
      </c>
      <c r="S2238" s="9">
        <v>2.6741486068111456E-2</v>
      </c>
      <c r="T2238" s="9">
        <v>3.4907120743034058E-2</v>
      </c>
    </row>
    <row r="2239" spans="1:20" x14ac:dyDescent="0.25">
      <c r="A2239">
        <v>41059</v>
      </c>
      <c r="B2239" t="s">
        <v>3493</v>
      </c>
      <c r="D2239" t="s">
        <v>1049</v>
      </c>
      <c r="E2239">
        <v>76736</v>
      </c>
      <c r="F2239">
        <v>65378</v>
      </c>
      <c r="G2239">
        <v>597</v>
      </c>
      <c r="H2239">
        <v>2396</v>
      </c>
      <c r="I2239">
        <v>605</v>
      </c>
      <c r="J2239">
        <v>133</v>
      </c>
      <c r="K2239">
        <v>4064</v>
      </c>
      <c r="L2239">
        <v>3563</v>
      </c>
      <c r="M2239" s="12">
        <v>85.198603002502082</v>
      </c>
      <c r="N2239" s="12">
        <v>14.801396997497914</v>
      </c>
      <c r="O2239" s="9">
        <v>7.7799207673060885E-3</v>
      </c>
      <c r="P2239" s="9">
        <v>3.1223936613844872E-2</v>
      </c>
      <c r="Q2239" s="9">
        <v>7.8841743119266051E-3</v>
      </c>
      <c r="R2239" s="9">
        <v>1.7332151793160967E-3</v>
      </c>
      <c r="S2239" s="9">
        <v>5.2960800667222682E-2</v>
      </c>
      <c r="T2239" s="9">
        <v>4.6431922435362802E-2</v>
      </c>
    </row>
    <row r="2240" spans="1:20" x14ac:dyDescent="0.25">
      <c r="A2240">
        <v>41061</v>
      </c>
      <c r="B2240" t="s">
        <v>3494</v>
      </c>
      <c r="D2240" t="s">
        <v>1049</v>
      </c>
      <c r="E2240">
        <v>25810</v>
      </c>
      <c r="F2240">
        <v>23802</v>
      </c>
      <c r="G2240">
        <v>219</v>
      </c>
      <c r="H2240">
        <v>288</v>
      </c>
      <c r="I2240">
        <v>246</v>
      </c>
      <c r="J2240">
        <v>311</v>
      </c>
      <c r="K2240">
        <v>246</v>
      </c>
      <c r="L2240">
        <v>698</v>
      </c>
      <c r="M2240" s="12">
        <v>92.220069740410693</v>
      </c>
      <c r="N2240" s="12">
        <v>7.7799302595893058</v>
      </c>
      <c r="O2240" s="9">
        <v>8.4850833010461056E-3</v>
      </c>
      <c r="P2240" s="9">
        <v>1.1158465710964743E-2</v>
      </c>
      <c r="Q2240" s="9">
        <v>9.5311894614490515E-3</v>
      </c>
      <c r="R2240" s="9">
        <v>1.2049593180937622E-2</v>
      </c>
      <c r="S2240" s="9">
        <v>9.5311894614490515E-3</v>
      </c>
      <c r="T2240" s="9">
        <v>2.7043781480046495E-2</v>
      </c>
    </row>
    <row r="2241" spans="1:20" x14ac:dyDescent="0.25">
      <c r="A2241">
        <v>41063</v>
      </c>
      <c r="B2241" t="s">
        <v>3495</v>
      </c>
      <c r="D2241" t="s">
        <v>1049</v>
      </c>
      <c r="E2241">
        <v>6864</v>
      </c>
      <c r="F2241">
        <v>6561</v>
      </c>
      <c r="G2241">
        <v>15</v>
      </c>
      <c r="H2241">
        <v>13</v>
      </c>
      <c r="I2241">
        <v>19</v>
      </c>
      <c r="J2241">
        <v>7</v>
      </c>
      <c r="K2241">
        <v>28</v>
      </c>
      <c r="L2241">
        <v>221</v>
      </c>
      <c r="M2241" s="12">
        <v>95.585664335664333</v>
      </c>
      <c r="N2241" s="12">
        <v>4.4143356643356642</v>
      </c>
      <c r="O2241" s="9">
        <v>2.1853146853146855E-3</v>
      </c>
      <c r="P2241" s="9">
        <v>1.893939393939394E-3</v>
      </c>
      <c r="Q2241" s="9">
        <v>2.768065268065268E-3</v>
      </c>
      <c r="R2241" s="9">
        <v>1.0198135198135198E-3</v>
      </c>
      <c r="S2241" s="9">
        <v>4.079254079254079E-3</v>
      </c>
      <c r="T2241" s="9">
        <v>3.2196969696969696E-2</v>
      </c>
    </row>
    <row r="2242" spans="1:20" x14ac:dyDescent="0.25">
      <c r="A2242">
        <v>41065</v>
      </c>
      <c r="B2242" t="s">
        <v>3496</v>
      </c>
      <c r="D2242" t="s">
        <v>1049</v>
      </c>
      <c r="E2242">
        <v>25687</v>
      </c>
      <c r="F2242">
        <v>22448</v>
      </c>
      <c r="G2242">
        <v>150</v>
      </c>
      <c r="H2242">
        <v>1002</v>
      </c>
      <c r="I2242">
        <v>226</v>
      </c>
      <c r="J2242">
        <v>162</v>
      </c>
      <c r="K2242">
        <v>1113</v>
      </c>
      <c r="L2242">
        <v>586</v>
      </c>
      <c r="M2242" s="12">
        <v>87.390508817689877</v>
      </c>
      <c r="N2242" s="12">
        <v>12.609491182310117</v>
      </c>
      <c r="O2242" s="9">
        <v>5.8395297232062913E-3</v>
      </c>
      <c r="P2242" s="9">
        <v>3.9008058551018028E-2</v>
      </c>
      <c r="Q2242" s="9">
        <v>8.7982247829641452E-3</v>
      </c>
      <c r="R2242" s="9">
        <v>6.3066921010627944E-3</v>
      </c>
      <c r="S2242" s="9">
        <v>4.3329310546190679E-2</v>
      </c>
      <c r="T2242" s="9">
        <v>2.2813096118659244E-2</v>
      </c>
    </row>
    <row r="2243" spans="1:20" x14ac:dyDescent="0.25">
      <c r="A2243">
        <v>41067</v>
      </c>
      <c r="B2243" t="s">
        <v>3497</v>
      </c>
      <c r="D2243" t="s">
        <v>1049</v>
      </c>
      <c r="E2243">
        <v>572071</v>
      </c>
      <c r="F2243">
        <v>442693</v>
      </c>
      <c r="G2243">
        <v>10980</v>
      </c>
      <c r="H2243">
        <v>3467</v>
      </c>
      <c r="I2243">
        <v>56166</v>
      </c>
      <c r="J2243">
        <v>2306</v>
      </c>
      <c r="K2243">
        <v>27481</v>
      </c>
      <c r="L2243">
        <v>28978</v>
      </c>
      <c r="M2243" s="12">
        <v>77.384275728012781</v>
      </c>
      <c r="N2243" s="12">
        <v>22.615724271987219</v>
      </c>
      <c r="O2243" s="9">
        <v>1.9193421795546357E-2</v>
      </c>
      <c r="P2243" s="9">
        <v>6.060436554203936E-3</v>
      </c>
      <c r="Q2243" s="9">
        <v>9.8180120998966905E-2</v>
      </c>
      <c r="R2243" s="9">
        <v>4.0309681840191161E-3</v>
      </c>
      <c r="S2243" s="9">
        <v>4.8037743566795028E-2</v>
      </c>
      <c r="T2243" s="9">
        <v>5.0654551620340833E-2</v>
      </c>
    </row>
    <row r="2244" spans="1:20" x14ac:dyDescent="0.25">
      <c r="A2244">
        <v>41069</v>
      </c>
      <c r="B2244" t="s">
        <v>3498</v>
      </c>
      <c r="D2244" t="s">
        <v>1049</v>
      </c>
      <c r="E2244">
        <v>1415</v>
      </c>
      <c r="F2244">
        <v>1334</v>
      </c>
      <c r="G2244">
        <v>0</v>
      </c>
      <c r="H2244">
        <v>15</v>
      </c>
      <c r="I2244">
        <v>5</v>
      </c>
      <c r="J2244">
        <v>0</v>
      </c>
      <c r="K2244">
        <v>1</v>
      </c>
      <c r="L2244">
        <v>60</v>
      </c>
      <c r="M2244" s="12">
        <v>94.275618374558306</v>
      </c>
      <c r="N2244" s="12">
        <v>5.7243816254416959</v>
      </c>
      <c r="O2244" s="9">
        <v>0</v>
      </c>
      <c r="P2244" s="9">
        <v>1.0600706713780919E-2</v>
      </c>
      <c r="Q2244" s="9">
        <v>3.5335689045936395E-3</v>
      </c>
      <c r="R2244" s="9">
        <v>0</v>
      </c>
      <c r="S2244" s="9">
        <v>7.0671378091872788E-4</v>
      </c>
      <c r="T2244" s="9">
        <v>4.2402826855123678E-2</v>
      </c>
    </row>
    <row r="2245" spans="1:20" x14ac:dyDescent="0.25">
      <c r="A2245">
        <v>41071</v>
      </c>
      <c r="B2245" t="s">
        <v>3499</v>
      </c>
      <c r="D2245" t="s">
        <v>1049</v>
      </c>
      <c r="E2245">
        <v>102366</v>
      </c>
      <c r="F2245">
        <v>90333</v>
      </c>
      <c r="G2245">
        <v>1020</v>
      </c>
      <c r="H2245">
        <v>1208</v>
      </c>
      <c r="I2245">
        <v>1444</v>
      </c>
      <c r="J2245">
        <v>252</v>
      </c>
      <c r="K2245">
        <v>4036</v>
      </c>
      <c r="L2245">
        <v>4073</v>
      </c>
      <c r="M2245" s="12">
        <v>88.245120450149457</v>
      </c>
      <c r="N2245" s="12">
        <v>11.754879549850536</v>
      </c>
      <c r="O2245" s="9">
        <v>9.9642459410351093E-3</v>
      </c>
      <c r="P2245" s="9">
        <v>1.1800793232127856E-2</v>
      </c>
      <c r="Q2245" s="9">
        <v>1.4106246214563429E-2</v>
      </c>
      <c r="R2245" s="9">
        <v>2.4617548795498505E-3</v>
      </c>
      <c r="S2245" s="9">
        <v>3.9427153547076176E-2</v>
      </c>
      <c r="T2245" s="9">
        <v>3.9788601684152942E-2</v>
      </c>
    </row>
    <row r="2246" spans="1:20" x14ac:dyDescent="0.25">
      <c r="A2246">
        <v>42001</v>
      </c>
      <c r="B2246" t="s">
        <v>3500</v>
      </c>
      <c r="D2246" t="s">
        <v>1049</v>
      </c>
      <c r="E2246">
        <v>101589</v>
      </c>
      <c r="F2246">
        <v>93849</v>
      </c>
      <c r="G2246">
        <v>1469</v>
      </c>
      <c r="H2246">
        <v>52</v>
      </c>
      <c r="I2246">
        <v>727</v>
      </c>
      <c r="J2246">
        <v>0</v>
      </c>
      <c r="K2246">
        <v>3223</v>
      </c>
      <c r="L2246">
        <v>2269</v>
      </c>
      <c r="M2246" s="12">
        <v>92.381064879071545</v>
      </c>
      <c r="N2246" s="12">
        <v>7.6189351209284464</v>
      </c>
      <c r="O2246" s="9">
        <v>1.446022699307996E-2</v>
      </c>
      <c r="P2246" s="9">
        <v>5.1186644223291894E-4</v>
      </c>
      <c r="Q2246" s="9">
        <v>7.1562866058333084E-3</v>
      </c>
      <c r="R2246" s="9">
        <v>0</v>
      </c>
      <c r="S2246" s="9">
        <v>3.1725875833013416E-2</v>
      </c>
      <c r="T2246" s="9">
        <v>2.2335095335124865E-2</v>
      </c>
    </row>
    <row r="2247" spans="1:20" x14ac:dyDescent="0.25">
      <c r="A2247">
        <v>42003</v>
      </c>
      <c r="B2247" t="s">
        <v>3501</v>
      </c>
      <c r="D2247" t="s">
        <v>1049</v>
      </c>
      <c r="E2247">
        <v>1229605</v>
      </c>
      <c r="F2247">
        <v>987932</v>
      </c>
      <c r="G2247">
        <v>158779</v>
      </c>
      <c r="H2247">
        <v>1417</v>
      </c>
      <c r="I2247">
        <v>43520</v>
      </c>
      <c r="J2247">
        <v>335</v>
      </c>
      <c r="K2247">
        <v>4949</v>
      </c>
      <c r="L2247">
        <v>32673</v>
      </c>
      <c r="M2247" s="12">
        <v>80.345476799459988</v>
      </c>
      <c r="N2247" s="12">
        <v>19.654523200540012</v>
      </c>
      <c r="O2247" s="9">
        <v>0.12913008649119026</v>
      </c>
      <c r="P2247" s="9">
        <v>1.1524026008352276E-3</v>
      </c>
      <c r="Q2247" s="9">
        <v>3.5393480020006425E-2</v>
      </c>
      <c r="R2247" s="9">
        <v>2.7244521614664871E-4</v>
      </c>
      <c r="S2247" s="9">
        <v>4.0248697752530288E-3</v>
      </c>
      <c r="T2247" s="9">
        <v>2.6571947901968519E-2</v>
      </c>
    </row>
    <row r="2248" spans="1:20" x14ac:dyDescent="0.25">
      <c r="A2248">
        <v>42005</v>
      </c>
      <c r="B2248" t="s">
        <v>3502</v>
      </c>
      <c r="D2248" t="s">
        <v>1049</v>
      </c>
      <c r="E2248">
        <v>66737</v>
      </c>
      <c r="F2248">
        <v>65307</v>
      </c>
      <c r="G2248">
        <v>637</v>
      </c>
      <c r="H2248">
        <v>8</v>
      </c>
      <c r="I2248">
        <v>160</v>
      </c>
      <c r="J2248">
        <v>0</v>
      </c>
      <c r="K2248">
        <v>51</v>
      </c>
      <c r="L2248">
        <v>574</v>
      </c>
      <c r="M2248" s="12">
        <v>97.857260590077459</v>
      </c>
      <c r="N2248" s="12">
        <v>2.1427394099225316</v>
      </c>
      <c r="O2248" s="9">
        <v>9.5449300987458224E-3</v>
      </c>
      <c r="P2248" s="9">
        <v>1.1987353342223953E-4</v>
      </c>
      <c r="Q2248" s="9">
        <v>2.3974706684447909E-3</v>
      </c>
      <c r="R2248" s="9">
        <v>0</v>
      </c>
      <c r="S2248" s="9">
        <v>7.6419377556677707E-4</v>
      </c>
      <c r="T2248" s="9">
        <v>8.6009260230456869E-3</v>
      </c>
    </row>
    <row r="2249" spans="1:20" x14ac:dyDescent="0.25">
      <c r="A2249">
        <v>42007</v>
      </c>
      <c r="B2249" t="s">
        <v>3503</v>
      </c>
      <c r="D2249" t="s">
        <v>1049</v>
      </c>
      <c r="E2249">
        <v>168161</v>
      </c>
      <c r="F2249">
        <v>152373</v>
      </c>
      <c r="G2249">
        <v>10016</v>
      </c>
      <c r="H2249">
        <v>120</v>
      </c>
      <c r="I2249">
        <v>793</v>
      </c>
      <c r="J2249">
        <v>71</v>
      </c>
      <c r="K2249">
        <v>638</v>
      </c>
      <c r="L2249">
        <v>4150</v>
      </c>
      <c r="M2249" s="12">
        <v>90.61137838143209</v>
      </c>
      <c r="N2249" s="12">
        <v>9.388621618567921</v>
      </c>
      <c r="O2249" s="9">
        <v>5.9561967400289011E-2</v>
      </c>
      <c r="P2249" s="9">
        <v>7.1360184585010796E-4</v>
      </c>
      <c r="Q2249" s="9">
        <v>4.7157188646594636E-3</v>
      </c>
      <c r="R2249" s="9">
        <v>4.2221442546131388E-4</v>
      </c>
      <c r="S2249" s="9">
        <v>3.793983147103074E-3</v>
      </c>
      <c r="T2249" s="9">
        <v>2.4678730502316233E-2</v>
      </c>
    </row>
    <row r="2250" spans="1:20" x14ac:dyDescent="0.25">
      <c r="A2250">
        <v>42009</v>
      </c>
      <c r="B2250" t="s">
        <v>3504</v>
      </c>
      <c r="D2250" t="s">
        <v>1049</v>
      </c>
      <c r="E2250">
        <v>48891</v>
      </c>
      <c r="F2250">
        <v>47728</v>
      </c>
      <c r="G2250">
        <v>217</v>
      </c>
      <c r="H2250">
        <v>61</v>
      </c>
      <c r="I2250">
        <v>118</v>
      </c>
      <c r="J2250">
        <v>0</v>
      </c>
      <c r="K2250">
        <v>137</v>
      </c>
      <c r="L2250">
        <v>630</v>
      </c>
      <c r="M2250" s="12">
        <v>97.621239082857784</v>
      </c>
      <c r="N2250" s="12">
        <v>2.3787609171422144</v>
      </c>
      <c r="O2250" s="9">
        <v>4.4384447035241657E-3</v>
      </c>
      <c r="P2250" s="9">
        <v>1.2476733959215398E-3</v>
      </c>
      <c r="Q2250" s="9">
        <v>2.4135321429301915E-3</v>
      </c>
      <c r="R2250" s="9">
        <v>0</v>
      </c>
      <c r="S2250" s="9">
        <v>2.8021517252664091E-3</v>
      </c>
      <c r="T2250" s="9">
        <v>1.2885807203779838E-2</v>
      </c>
    </row>
    <row r="2251" spans="1:20" x14ac:dyDescent="0.25">
      <c r="A2251">
        <v>42011</v>
      </c>
      <c r="B2251" t="s">
        <v>3505</v>
      </c>
      <c r="D2251" t="s">
        <v>1049</v>
      </c>
      <c r="E2251">
        <v>415500</v>
      </c>
      <c r="F2251">
        <v>344016</v>
      </c>
      <c r="G2251">
        <v>21089</v>
      </c>
      <c r="H2251">
        <v>3676</v>
      </c>
      <c r="I2251">
        <v>5848</v>
      </c>
      <c r="J2251">
        <v>118</v>
      </c>
      <c r="K2251">
        <v>16967</v>
      </c>
      <c r="L2251">
        <v>23786</v>
      </c>
      <c r="M2251" s="12">
        <v>82.795667870036098</v>
      </c>
      <c r="N2251" s="12">
        <v>17.204332129963898</v>
      </c>
      <c r="O2251" s="9">
        <v>5.0755716004813475E-2</v>
      </c>
      <c r="P2251" s="9">
        <v>8.847172081829122E-3</v>
      </c>
      <c r="Q2251" s="9">
        <v>1.4074608904933814E-2</v>
      </c>
      <c r="R2251" s="9">
        <v>2.8399518652226231E-4</v>
      </c>
      <c r="S2251" s="9">
        <v>4.0835138387484961E-2</v>
      </c>
      <c r="T2251" s="9">
        <v>5.7246690734055354E-2</v>
      </c>
    </row>
    <row r="2252" spans="1:20" x14ac:dyDescent="0.25">
      <c r="A2252">
        <v>42013</v>
      </c>
      <c r="B2252" t="s">
        <v>3506</v>
      </c>
      <c r="D2252" t="s">
        <v>1049</v>
      </c>
      <c r="E2252">
        <v>124736</v>
      </c>
      <c r="F2252">
        <v>119348</v>
      </c>
      <c r="G2252">
        <v>1862</v>
      </c>
      <c r="H2252">
        <v>26</v>
      </c>
      <c r="I2252">
        <v>872</v>
      </c>
      <c r="J2252">
        <v>45</v>
      </c>
      <c r="K2252">
        <v>429</v>
      </c>
      <c r="L2252">
        <v>2154</v>
      </c>
      <c r="M2252" s="12">
        <v>95.680477167778349</v>
      </c>
      <c r="N2252" s="12">
        <v>4.3195228322216517</v>
      </c>
      <c r="O2252" s="9">
        <v>1.4927526936890713E-2</v>
      </c>
      <c r="P2252" s="9">
        <v>2.0844022575679835E-4</v>
      </c>
      <c r="Q2252" s="9">
        <v>6.9907644946126217E-3</v>
      </c>
      <c r="R2252" s="9">
        <v>3.6076192919445871E-4</v>
      </c>
      <c r="S2252" s="9">
        <v>3.4392637249871729E-3</v>
      </c>
      <c r="T2252" s="9">
        <v>1.7268471010774757E-2</v>
      </c>
    </row>
    <row r="2253" spans="1:20" x14ac:dyDescent="0.25">
      <c r="A2253">
        <v>42015</v>
      </c>
      <c r="B2253" t="s">
        <v>3507</v>
      </c>
      <c r="D2253" t="s">
        <v>1049</v>
      </c>
      <c r="E2253">
        <v>61546</v>
      </c>
      <c r="F2253">
        <v>59678</v>
      </c>
      <c r="G2253">
        <v>362</v>
      </c>
      <c r="H2253">
        <v>39</v>
      </c>
      <c r="I2253">
        <v>365</v>
      </c>
      <c r="J2253">
        <v>14</v>
      </c>
      <c r="K2253">
        <v>260</v>
      </c>
      <c r="L2253">
        <v>828</v>
      </c>
      <c r="M2253" s="12">
        <v>96.964871803204105</v>
      </c>
      <c r="N2253" s="12">
        <v>3.0351281967958927</v>
      </c>
      <c r="O2253" s="9">
        <v>5.8817794820134536E-3</v>
      </c>
      <c r="P2253" s="9">
        <v>6.3367237513404606E-4</v>
      </c>
      <c r="Q2253" s="9">
        <v>5.9305235108699185E-3</v>
      </c>
      <c r="R2253" s="9">
        <v>2.2747213466350373E-4</v>
      </c>
      <c r="S2253" s="9">
        <v>4.2244825008936407E-3</v>
      </c>
      <c r="T2253" s="9">
        <v>1.3453351964384363E-2</v>
      </c>
    </row>
    <row r="2254" spans="1:20" x14ac:dyDescent="0.25">
      <c r="A2254">
        <v>42017</v>
      </c>
      <c r="B2254" t="s">
        <v>3508</v>
      </c>
      <c r="D2254" t="s">
        <v>1049</v>
      </c>
      <c r="E2254">
        <v>626486</v>
      </c>
      <c r="F2254">
        <v>554141</v>
      </c>
      <c r="G2254">
        <v>24757</v>
      </c>
      <c r="H2254">
        <v>1081</v>
      </c>
      <c r="I2254">
        <v>28758</v>
      </c>
      <c r="J2254">
        <v>22</v>
      </c>
      <c r="K2254">
        <v>6496</v>
      </c>
      <c r="L2254">
        <v>11231</v>
      </c>
      <c r="M2254" s="12">
        <v>88.452255916333328</v>
      </c>
      <c r="N2254" s="12">
        <v>11.547744083666673</v>
      </c>
      <c r="O2254" s="9">
        <v>3.9517243801138413E-2</v>
      </c>
      <c r="P2254" s="9">
        <v>1.7254974572456527E-3</v>
      </c>
      <c r="Q2254" s="9">
        <v>4.5903659459269643E-2</v>
      </c>
      <c r="R2254" s="9">
        <v>3.5116506992973503E-5</v>
      </c>
      <c r="S2254" s="9">
        <v>1.0368946792107087E-2</v>
      </c>
      <c r="T2254" s="9">
        <v>1.7926976819912975E-2</v>
      </c>
    </row>
    <row r="2255" spans="1:20" x14ac:dyDescent="0.25">
      <c r="A2255">
        <v>42019</v>
      </c>
      <c r="B2255" t="s">
        <v>3509</v>
      </c>
      <c r="D2255" t="s">
        <v>1049</v>
      </c>
      <c r="E2255">
        <v>185984</v>
      </c>
      <c r="F2255">
        <v>178768</v>
      </c>
      <c r="G2255">
        <v>1739</v>
      </c>
      <c r="H2255">
        <v>116</v>
      </c>
      <c r="I2255">
        <v>2142</v>
      </c>
      <c r="J2255">
        <v>66</v>
      </c>
      <c r="K2255">
        <v>358</v>
      </c>
      <c r="L2255">
        <v>2795</v>
      </c>
      <c r="M2255" s="12">
        <v>96.120096352374389</v>
      </c>
      <c r="N2255" s="12">
        <v>3.8799036476256021</v>
      </c>
      <c r="O2255" s="9">
        <v>9.3502666896077089E-3</v>
      </c>
      <c r="P2255" s="9">
        <v>6.2370956641431526E-4</v>
      </c>
      <c r="Q2255" s="9">
        <v>1.1517119752236751E-2</v>
      </c>
      <c r="R2255" s="9">
        <v>3.5486923606331728E-4</v>
      </c>
      <c r="S2255" s="9">
        <v>1.9248967653131453E-3</v>
      </c>
      <c r="T2255" s="9">
        <v>1.5028174466620784E-2</v>
      </c>
    </row>
    <row r="2256" spans="1:20" x14ac:dyDescent="0.25">
      <c r="A2256">
        <v>42021</v>
      </c>
      <c r="B2256" t="s">
        <v>3510</v>
      </c>
      <c r="D2256" t="s">
        <v>1049</v>
      </c>
      <c r="E2256">
        <v>135871</v>
      </c>
      <c r="F2256">
        <v>127405</v>
      </c>
      <c r="G2256">
        <v>4521</v>
      </c>
      <c r="H2256">
        <v>61</v>
      </c>
      <c r="I2256">
        <v>675</v>
      </c>
      <c r="J2256">
        <v>22</v>
      </c>
      <c r="K2256">
        <v>390</v>
      </c>
      <c r="L2256">
        <v>2797</v>
      </c>
      <c r="M2256" s="12">
        <v>93.769089798411727</v>
      </c>
      <c r="N2256" s="12">
        <v>6.2309102015882711</v>
      </c>
      <c r="O2256" s="9">
        <v>3.3274208624356927E-2</v>
      </c>
      <c r="P2256" s="9">
        <v>4.489552590324646E-4</v>
      </c>
      <c r="Q2256" s="9">
        <v>4.967947538473994E-3</v>
      </c>
      <c r="R2256" s="9">
        <v>1.619182901428561E-4</v>
      </c>
      <c r="S2256" s="9">
        <v>2.8703696888960854E-3</v>
      </c>
      <c r="T2256" s="9">
        <v>2.0585702614980387E-2</v>
      </c>
    </row>
    <row r="2257" spans="1:20" x14ac:dyDescent="0.25">
      <c r="A2257">
        <v>42023</v>
      </c>
      <c r="B2257" t="s">
        <v>3511</v>
      </c>
      <c r="D2257" t="s">
        <v>1049</v>
      </c>
      <c r="E2257">
        <v>4754</v>
      </c>
      <c r="F2257">
        <v>4625</v>
      </c>
      <c r="G2257">
        <v>55</v>
      </c>
      <c r="H2257">
        <v>10</v>
      </c>
      <c r="I2257">
        <v>21</v>
      </c>
      <c r="J2257">
        <v>0</v>
      </c>
      <c r="K2257">
        <v>7</v>
      </c>
      <c r="L2257">
        <v>36</v>
      </c>
      <c r="M2257" s="12">
        <v>97.286495582667229</v>
      </c>
      <c r="N2257" s="12">
        <v>2.7135044173327723</v>
      </c>
      <c r="O2257" s="9">
        <v>1.1569204880100967E-2</v>
      </c>
      <c r="P2257" s="9">
        <v>2.1034917963819941E-3</v>
      </c>
      <c r="Q2257" s="9">
        <v>4.4173327724021877E-3</v>
      </c>
      <c r="R2257" s="9">
        <v>0</v>
      </c>
      <c r="S2257" s="9">
        <v>1.472444257467396E-3</v>
      </c>
      <c r="T2257" s="9">
        <v>7.5725704669751788E-3</v>
      </c>
    </row>
    <row r="2258" spans="1:20" x14ac:dyDescent="0.25">
      <c r="A2258">
        <v>42025</v>
      </c>
      <c r="B2258" t="s">
        <v>3512</v>
      </c>
      <c r="D2258" t="s">
        <v>1049</v>
      </c>
      <c r="E2258">
        <v>63987</v>
      </c>
      <c r="F2258">
        <v>61552</v>
      </c>
      <c r="G2258">
        <v>1165</v>
      </c>
      <c r="H2258">
        <v>20</v>
      </c>
      <c r="I2258">
        <v>288</v>
      </c>
      <c r="J2258">
        <v>7</v>
      </c>
      <c r="K2258">
        <v>229</v>
      </c>
      <c r="L2258">
        <v>726</v>
      </c>
      <c r="M2258" s="12">
        <v>96.194539515839153</v>
      </c>
      <c r="N2258" s="12">
        <v>3.8054604841608448</v>
      </c>
      <c r="O2258" s="9">
        <v>1.8206823260974885E-2</v>
      </c>
      <c r="P2258" s="9">
        <v>3.1256348945879632E-4</v>
      </c>
      <c r="Q2258" s="9">
        <v>4.500914248206667E-3</v>
      </c>
      <c r="R2258" s="9">
        <v>1.0939722131057871E-4</v>
      </c>
      <c r="S2258" s="9">
        <v>3.5788519543032177E-3</v>
      </c>
      <c r="T2258" s="9">
        <v>1.1346054667354307E-2</v>
      </c>
    </row>
    <row r="2259" spans="1:20" x14ac:dyDescent="0.25">
      <c r="A2259">
        <v>42027</v>
      </c>
      <c r="B2259" t="s">
        <v>3513</v>
      </c>
      <c r="D2259" t="s">
        <v>1049</v>
      </c>
      <c r="E2259">
        <v>160646</v>
      </c>
      <c r="F2259">
        <v>140986</v>
      </c>
      <c r="G2259">
        <v>6397</v>
      </c>
      <c r="H2259">
        <v>206</v>
      </c>
      <c r="I2259">
        <v>9661</v>
      </c>
      <c r="J2259">
        <v>70</v>
      </c>
      <c r="K2259">
        <v>799</v>
      </c>
      <c r="L2259">
        <v>2527</v>
      </c>
      <c r="M2259" s="12">
        <v>87.76191128319411</v>
      </c>
      <c r="N2259" s="12">
        <v>12.238088716805896</v>
      </c>
      <c r="O2259" s="9">
        <v>3.9820474832862315E-2</v>
      </c>
      <c r="P2259" s="9">
        <v>1.2823226224120115E-3</v>
      </c>
      <c r="Q2259" s="9">
        <v>6.0138441044283703E-2</v>
      </c>
      <c r="R2259" s="9">
        <v>4.3574069693612041E-4</v>
      </c>
      <c r="S2259" s="9">
        <v>4.9736688121708597E-3</v>
      </c>
      <c r="T2259" s="9">
        <v>1.5730239159393946E-2</v>
      </c>
    </row>
    <row r="2260" spans="1:20" x14ac:dyDescent="0.25">
      <c r="A2260">
        <v>42029</v>
      </c>
      <c r="B2260" t="s">
        <v>3514</v>
      </c>
      <c r="D2260" t="s">
        <v>1049</v>
      </c>
      <c r="E2260">
        <v>514652</v>
      </c>
      <c r="F2260">
        <v>441502</v>
      </c>
      <c r="G2260">
        <v>30201</v>
      </c>
      <c r="H2260">
        <v>638</v>
      </c>
      <c r="I2260">
        <v>25105</v>
      </c>
      <c r="J2260">
        <v>116</v>
      </c>
      <c r="K2260">
        <v>6154</v>
      </c>
      <c r="L2260">
        <v>10936</v>
      </c>
      <c r="M2260" s="12">
        <v>85.786512050861546</v>
      </c>
      <c r="N2260" s="12">
        <v>14.213487949138448</v>
      </c>
      <c r="O2260" s="9">
        <v>5.8682371777434073E-2</v>
      </c>
      <c r="P2260" s="9">
        <v>1.2396726331579397E-3</v>
      </c>
      <c r="Q2260" s="9">
        <v>4.8780535196598869E-2</v>
      </c>
      <c r="R2260" s="9">
        <v>2.2539502421053449E-4</v>
      </c>
      <c r="S2260" s="9">
        <v>1.1957594646479563E-2</v>
      </c>
      <c r="T2260" s="9">
        <v>2.1249310213503493E-2</v>
      </c>
    </row>
    <row r="2261" spans="1:20" x14ac:dyDescent="0.25">
      <c r="A2261">
        <v>42031</v>
      </c>
      <c r="B2261" t="s">
        <v>3515</v>
      </c>
      <c r="D2261" t="s">
        <v>1049</v>
      </c>
      <c r="E2261">
        <v>38747</v>
      </c>
      <c r="F2261">
        <v>37509</v>
      </c>
      <c r="G2261">
        <v>446</v>
      </c>
      <c r="H2261">
        <v>72</v>
      </c>
      <c r="I2261">
        <v>211</v>
      </c>
      <c r="J2261">
        <v>16</v>
      </c>
      <c r="K2261">
        <v>51</v>
      </c>
      <c r="L2261">
        <v>442</v>
      </c>
      <c r="M2261" s="12">
        <v>96.804913928820298</v>
      </c>
      <c r="N2261" s="12">
        <v>3.1950860711797042</v>
      </c>
      <c r="O2261" s="9">
        <v>1.1510568560146593E-2</v>
      </c>
      <c r="P2261" s="9">
        <v>1.8582083774227683E-3</v>
      </c>
      <c r="Q2261" s="9">
        <v>5.4455828838361683E-3</v>
      </c>
      <c r="R2261" s="9">
        <v>4.129351949828374E-4</v>
      </c>
      <c r="S2261" s="9">
        <v>1.3162309340077941E-3</v>
      </c>
      <c r="T2261" s="9">
        <v>1.1407334761400883E-2</v>
      </c>
    </row>
    <row r="2262" spans="1:20" x14ac:dyDescent="0.25">
      <c r="A2262">
        <v>42033</v>
      </c>
      <c r="B2262" t="s">
        <v>3516</v>
      </c>
      <c r="D2262" t="s">
        <v>1049</v>
      </c>
      <c r="E2262">
        <v>80539</v>
      </c>
      <c r="F2262">
        <v>76678</v>
      </c>
      <c r="G2262">
        <v>2211</v>
      </c>
      <c r="H2262">
        <v>157</v>
      </c>
      <c r="I2262">
        <v>464</v>
      </c>
      <c r="J2262">
        <v>0</v>
      </c>
      <c r="K2262">
        <v>216</v>
      </c>
      <c r="L2262">
        <v>813</v>
      </c>
      <c r="M2262" s="12">
        <v>95.206049243223774</v>
      </c>
      <c r="N2262" s="12">
        <v>4.7939507567762201</v>
      </c>
      <c r="O2262" s="9">
        <v>2.7452538521709979E-2</v>
      </c>
      <c r="P2262" s="9">
        <v>1.9493661455940599E-3</v>
      </c>
      <c r="Q2262" s="9">
        <v>5.7611840226474134E-3</v>
      </c>
      <c r="R2262" s="9">
        <v>0</v>
      </c>
      <c r="S2262" s="9">
        <v>2.6819304933013819E-3</v>
      </c>
      <c r="T2262" s="9">
        <v>1.0094488384509367E-2</v>
      </c>
    </row>
    <row r="2263" spans="1:20" x14ac:dyDescent="0.25">
      <c r="A2263">
        <v>42035</v>
      </c>
      <c r="B2263" t="s">
        <v>3517</v>
      </c>
      <c r="D2263" t="s">
        <v>1049</v>
      </c>
      <c r="E2263">
        <v>39321</v>
      </c>
      <c r="F2263">
        <v>37849</v>
      </c>
      <c r="G2263">
        <v>594</v>
      </c>
      <c r="H2263">
        <v>55</v>
      </c>
      <c r="I2263">
        <v>277</v>
      </c>
      <c r="J2263">
        <v>4</v>
      </c>
      <c r="K2263">
        <v>95</v>
      </c>
      <c r="L2263">
        <v>447</v>
      </c>
      <c r="M2263" s="12">
        <v>96.256453294677144</v>
      </c>
      <c r="N2263" s="12">
        <v>3.7435467053228555</v>
      </c>
      <c r="O2263" s="9">
        <v>1.5106431677729458E-2</v>
      </c>
      <c r="P2263" s="9">
        <v>1.3987436738638387E-3</v>
      </c>
      <c r="Q2263" s="9">
        <v>7.0445817756415148E-3</v>
      </c>
      <c r="R2263" s="9">
        <v>1.0172681264464282E-4</v>
      </c>
      <c r="S2263" s="9">
        <v>2.4160118003102669E-3</v>
      </c>
      <c r="T2263" s="9">
        <v>1.1367971313038834E-2</v>
      </c>
    </row>
    <row r="2264" spans="1:20" x14ac:dyDescent="0.25">
      <c r="A2264">
        <v>42037</v>
      </c>
      <c r="B2264" t="s">
        <v>3518</v>
      </c>
      <c r="D2264" t="s">
        <v>1049</v>
      </c>
      <c r="E2264">
        <v>66615</v>
      </c>
      <c r="F2264">
        <v>63341</v>
      </c>
      <c r="G2264">
        <v>1220</v>
      </c>
      <c r="H2264">
        <v>84</v>
      </c>
      <c r="I2264">
        <v>777</v>
      </c>
      <c r="J2264">
        <v>20</v>
      </c>
      <c r="K2264">
        <v>497</v>
      </c>
      <c r="L2264">
        <v>676</v>
      </c>
      <c r="M2264" s="12">
        <v>95.085191023042853</v>
      </c>
      <c r="N2264" s="12">
        <v>4.9148089769571417</v>
      </c>
      <c r="O2264" s="9">
        <v>1.831419349996247E-2</v>
      </c>
      <c r="P2264" s="9">
        <v>1.2609772573744652E-3</v>
      </c>
      <c r="Q2264" s="9">
        <v>1.1664039630713803E-2</v>
      </c>
      <c r="R2264" s="9">
        <v>3.0023268032725362E-4</v>
      </c>
      <c r="S2264" s="9">
        <v>7.4607821061322523E-3</v>
      </c>
      <c r="T2264" s="9">
        <v>1.0147864595061172E-2</v>
      </c>
    </row>
    <row r="2265" spans="1:20" x14ac:dyDescent="0.25">
      <c r="A2265">
        <v>42039</v>
      </c>
      <c r="B2265" t="s">
        <v>3519</v>
      </c>
      <c r="D2265" t="s">
        <v>1049</v>
      </c>
      <c r="E2265">
        <v>86847</v>
      </c>
      <c r="F2265">
        <v>83110</v>
      </c>
      <c r="G2265">
        <v>1682</v>
      </c>
      <c r="H2265">
        <v>44</v>
      </c>
      <c r="I2265">
        <v>360</v>
      </c>
      <c r="J2265">
        <v>26</v>
      </c>
      <c r="K2265">
        <v>261</v>
      </c>
      <c r="L2265">
        <v>1364</v>
      </c>
      <c r="M2265" s="12">
        <v>95.697030409801144</v>
      </c>
      <c r="N2265" s="12">
        <v>4.3029695901988552</v>
      </c>
      <c r="O2265" s="9">
        <v>1.9367393231775422E-2</v>
      </c>
      <c r="P2265" s="9">
        <v>5.0663811070042713E-4</v>
      </c>
      <c r="Q2265" s="9">
        <v>4.145220905730768E-3</v>
      </c>
      <c r="R2265" s="9">
        <v>2.993770654138888E-4</v>
      </c>
      <c r="S2265" s="9">
        <v>3.0052851566548066E-3</v>
      </c>
      <c r="T2265" s="9">
        <v>1.5705781431713244E-2</v>
      </c>
    </row>
    <row r="2266" spans="1:20" x14ac:dyDescent="0.25">
      <c r="A2266">
        <v>42041</v>
      </c>
      <c r="B2266" t="s">
        <v>3520</v>
      </c>
      <c r="D2266" t="s">
        <v>1049</v>
      </c>
      <c r="E2266">
        <v>245801</v>
      </c>
      <c r="F2266">
        <v>218227</v>
      </c>
      <c r="G2266">
        <v>9105</v>
      </c>
      <c r="H2266">
        <v>239</v>
      </c>
      <c r="I2266">
        <v>9723</v>
      </c>
      <c r="J2266">
        <v>11</v>
      </c>
      <c r="K2266">
        <v>2826</v>
      </c>
      <c r="L2266">
        <v>5670</v>
      </c>
      <c r="M2266" s="12">
        <v>88.781982172570494</v>
      </c>
      <c r="N2266" s="12">
        <v>11.218017827429506</v>
      </c>
      <c r="O2266" s="9">
        <v>3.704216012139902E-2</v>
      </c>
      <c r="P2266" s="9">
        <v>9.7233127611360409E-4</v>
      </c>
      <c r="Q2266" s="9">
        <v>3.9556389111517043E-2</v>
      </c>
      <c r="R2266" s="9">
        <v>4.4751648691421107E-5</v>
      </c>
      <c r="S2266" s="9">
        <v>1.1497105381996005E-2</v>
      </c>
      <c r="T2266" s="9">
        <v>2.3067440734577973E-2</v>
      </c>
    </row>
    <row r="2267" spans="1:20" x14ac:dyDescent="0.25">
      <c r="A2267">
        <v>42043</v>
      </c>
      <c r="B2267" t="s">
        <v>3521</v>
      </c>
      <c r="D2267" t="s">
        <v>1049</v>
      </c>
      <c r="E2267">
        <v>273329</v>
      </c>
      <c r="F2267">
        <v>195064</v>
      </c>
      <c r="G2267">
        <v>51184</v>
      </c>
      <c r="H2267">
        <v>540</v>
      </c>
      <c r="I2267">
        <v>10697</v>
      </c>
      <c r="J2267">
        <v>67</v>
      </c>
      <c r="K2267">
        <v>7012</v>
      </c>
      <c r="L2267">
        <v>8765</v>
      </c>
      <c r="M2267" s="12">
        <v>71.3660094611256</v>
      </c>
      <c r="N2267" s="12">
        <v>28.6339905388744</v>
      </c>
      <c r="O2267" s="9">
        <v>0.18726150536532896</v>
      </c>
      <c r="P2267" s="9">
        <v>1.9756410772365902E-3</v>
      </c>
      <c r="Q2267" s="9">
        <v>3.9135986302221863E-2</v>
      </c>
      <c r="R2267" s="9">
        <v>2.4512583736083622E-4</v>
      </c>
      <c r="S2267" s="9">
        <v>2.5654065247375873E-2</v>
      </c>
      <c r="T2267" s="9">
        <v>3.2067581559219842E-2</v>
      </c>
    </row>
    <row r="2268" spans="1:20" x14ac:dyDescent="0.25">
      <c r="A2268">
        <v>42045</v>
      </c>
      <c r="B2268" t="s">
        <v>3522</v>
      </c>
      <c r="D2268" t="s">
        <v>1049</v>
      </c>
      <c r="E2268">
        <v>563384</v>
      </c>
      <c r="F2268">
        <v>392912</v>
      </c>
      <c r="G2268">
        <v>119269</v>
      </c>
      <c r="H2268">
        <v>749</v>
      </c>
      <c r="I2268">
        <v>30739</v>
      </c>
      <c r="J2268">
        <v>159</v>
      </c>
      <c r="K2268">
        <v>6445</v>
      </c>
      <c r="L2268">
        <v>13111</v>
      </c>
      <c r="M2268" s="12">
        <v>69.741419706629941</v>
      </c>
      <c r="N2268" s="12">
        <v>30.258580293370063</v>
      </c>
      <c r="O2268" s="9">
        <v>0.21170107777288669</v>
      </c>
      <c r="P2268" s="9">
        <v>1.3294662255229116E-3</v>
      </c>
      <c r="Q2268" s="9">
        <v>5.4561364894991693E-2</v>
      </c>
      <c r="R2268" s="9">
        <v>2.8222313732729365E-4</v>
      </c>
      <c r="S2268" s="9">
        <v>1.1439799497323318E-2</v>
      </c>
      <c r="T2268" s="9">
        <v>2.3271871405648722E-2</v>
      </c>
    </row>
    <row r="2269" spans="1:20" x14ac:dyDescent="0.25">
      <c r="A2269">
        <v>42047</v>
      </c>
      <c r="B2269" t="s">
        <v>3523</v>
      </c>
      <c r="D2269" t="s">
        <v>1049</v>
      </c>
      <c r="E2269">
        <v>30781</v>
      </c>
      <c r="F2269">
        <v>30230</v>
      </c>
      <c r="G2269">
        <v>157</v>
      </c>
      <c r="H2269">
        <v>72</v>
      </c>
      <c r="I2269">
        <v>137</v>
      </c>
      <c r="J2269">
        <v>0</v>
      </c>
      <c r="K2269">
        <v>11</v>
      </c>
      <c r="L2269">
        <v>174</v>
      </c>
      <c r="M2269" s="12">
        <v>98.209934699977268</v>
      </c>
      <c r="N2269" s="12">
        <v>1.7900653000227413</v>
      </c>
      <c r="O2269" s="9">
        <v>5.1005490399922034E-3</v>
      </c>
      <c r="P2269" s="9">
        <v>2.3391052922257238E-3</v>
      </c>
      <c r="Q2269" s="9">
        <v>4.4507975699295023E-3</v>
      </c>
      <c r="R2269" s="9">
        <v>0</v>
      </c>
      <c r="S2269" s="9">
        <v>3.5736330853448559E-4</v>
      </c>
      <c r="T2269" s="9">
        <v>5.6528377895454993E-3</v>
      </c>
    </row>
    <row r="2270" spans="1:20" x14ac:dyDescent="0.25">
      <c r="A2270">
        <v>42049</v>
      </c>
      <c r="B2270" t="s">
        <v>3524</v>
      </c>
      <c r="D2270" t="s">
        <v>1049</v>
      </c>
      <c r="E2270">
        <v>277794</v>
      </c>
      <c r="F2270">
        <v>242063</v>
      </c>
      <c r="G2270">
        <v>19850</v>
      </c>
      <c r="H2270">
        <v>734</v>
      </c>
      <c r="I2270">
        <v>4487</v>
      </c>
      <c r="J2270">
        <v>59</v>
      </c>
      <c r="K2270">
        <v>2601</v>
      </c>
      <c r="L2270">
        <v>8000</v>
      </c>
      <c r="M2270" s="12">
        <v>87.137591164675982</v>
      </c>
      <c r="N2270" s="12">
        <v>12.862408835324018</v>
      </c>
      <c r="O2270" s="9">
        <v>7.1455826979704387E-2</v>
      </c>
      <c r="P2270" s="9">
        <v>2.6422456928515375E-3</v>
      </c>
      <c r="Q2270" s="9">
        <v>1.6152256708208242E-2</v>
      </c>
      <c r="R2270" s="9">
        <v>2.1238759656436065E-4</v>
      </c>
      <c r="S2270" s="9">
        <v>9.3630531976932555E-3</v>
      </c>
      <c r="T2270" s="9">
        <v>2.8798318178218391E-2</v>
      </c>
    </row>
    <row r="2271" spans="1:20" x14ac:dyDescent="0.25">
      <c r="A2271">
        <v>42051</v>
      </c>
      <c r="B2271" t="s">
        <v>3525</v>
      </c>
      <c r="D2271" t="s">
        <v>1049</v>
      </c>
      <c r="E2271">
        <v>133160</v>
      </c>
      <c r="F2271">
        <v>123482</v>
      </c>
      <c r="G2271">
        <v>5299</v>
      </c>
      <c r="H2271">
        <v>66</v>
      </c>
      <c r="I2271">
        <v>270</v>
      </c>
      <c r="J2271">
        <v>292</v>
      </c>
      <c r="K2271">
        <v>359</v>
      </c>
      <c r="L2271">
        <v>3392</v>
      </c>
      <c r="M2271" s="12">
        <v>92.732051667167312</v>
      </c>
      <c r="N2271" s="12">
        <v>7.2679483328326828</v>
      </c>
      <c r="O2271" s="9">
        <v>3.9794232502252926E-2</v>
      </c>
      <c r="P2271" s="9">
        <v>4.9564433763893065E-4</v>
      </c>
      <c r="Q2271" s="9">
        <v>2.0276359267047163E-3</v>
      </c>
      <c r="R2271" s="9">
        <v>2.1928507059176929E-3</v>
      </c>
      <c r="S2271" s="9">
        <v>2.6960048062481226E-3</v>
      </c>
      <c r="T2271" s="9">
        <v>2.5473115049564433E-2</v>
      </c>
    </row>
    <row r="2272" spans="1:20" x14ac:dyDescent="0.25">
      <c r="A2272">
        <v>42053</v>
      </c>
      <c r="B2272" t="s">
        <v>3526</v>
      </c>
      <c r="D2272" t="s">
        <v>1049</v>
      </c>
      <c r="E2272">
        <v>7388</v>
      </c>
      <c r="F2272">
        <v>4617</v>
      </c>
      <c r="G2272">
        <v>2362</v>
      </c>
      <c r="H2272">
        <v>23</v>
      </c>
      <c r="I2272">
        <v>53</v>
      </c>
      <c r="J2272">
        <v>0</v>
      </c>
      <c r="K2272">
        <v>202</v>
      </c>
      <c r="L2272">
        <v>131</v>
      </c>
      <c r="M2272" s="12">
        <v>62.493232268543586</v>
      </c>
      <c r="N2272" s="12">
        <v>37.506767731456414</v>
      </c>
      <c r="O2272" s="9">
        <v>0.31970763400108282</v>
      </c>
      <c r="P2272" s="9">
        <v>3.1131564699512725E-3</v>
      </c>
      <c r="Q2272" s="9">
        <v>7.173795343800758E-3</v>
      </c>
      <c r="R2272" s="9">
        <v>0</v>
      </c>
      <c r="S2272" s="9">
        <v>2.7341635083919871E-2</v>
      </c>
      <c r="T2272" s="9">
        <v>1.7731456415809421E-2</v>
      </c>
    </row>
    <row r="2273" spans="1:20" x14ac:dyDescent="0.25">
      <c r="A2273">
        <v>42055</v>
      </c>
      <c r="B2273" t="s">
        <v>3527</v>
      </c>
      <c r="D2273" t="s">
        <v>1049</v>
      </c>
      <c r="E2273">
        <v>153003</v>
      </c>
      <c r="F2273">
        <v>142343</v>
      </c>
      <c r="G2273">
        <v>6033</v>
      </c>
      <c r="H2273">
        <v>300</v>
      </c>
      <c r="I2273">
        <v>1526</v>
      </c>
      <c r="J2273">
        <v>60</v>
      </c>
      <c r="K2273">
        <v>827</v>
      </c>
      <c r="L2273">
        <v>1914</v>
      </c>
      <c r="M2273" s="12">
        <v>93.032816350006215</v>
      </c>
      <c r="N2273" s="12">
        <v>6.9671836499937907</v>
      </c>
      <c r="O2273" s="9">
        <v>3.9430599400011764E-2</v>
      </c>
      <c r="P2273" s="9">
        <v>1.9607458677280837E-3</v>
      </c>
      <c r="Q2273" s="9">
        <v>9.9736606471768526E-3</v>
      </c>
      <c r="R2273" s="9">
        <v>3.9214917354561674E-4</v>
      </c>
      <c r="S2273" s="9">
        <v>5.4051227753704172E-3</v>
      </c>
      <c r="T2273" s="9">
        <v>1.2509558636105174E-2</v>
      </c>
    </row>
    <row r="2274" spans="1:20" x14ac:dyDescent="0.25">
      <c r="A2274">
        <v>42057</v>
      </c>
      <c r="B2274" t="s">
        <v>3528</v>
      </c>
      <c r="D2274" t="s">
        <v>1049</v>
      </c>
      <c r="E2274">
        <v>14631</v>
      </c>
      <c r="F2274">
        <v>14191</v>
      </c>
      <c r="G2274">
        <v>234</v>
      </c>
      <c r="H2274">
        <v>37</v>
      </c>
      <c r="I2274">
        <v>34</v>
      </c>
      <c r="J2274">
        <v>16</v>
      </c>
      <c r="K2274">
        <v>11</v>
      </c>
      <c r="L2274">
        <v>108</v>
      </c>
      <c r="M2274" s="12">
        <v>96.992686760986942</v>
      </c>
      <c r="N2274" s="12">
        <v>3.0073132390130546</v>
      </c>
      <c r="O2274" s="9">
        <v>1.59934385892967E-2</v>
      </c>
      <c r="P2274" s="9">
        <v>2.5288770418973412E-3</v>
      </c>
      <c r="Q2274" s="9">
        <v>2.3238329574191783E-3</v>
      </c>
      <c r="R2274" s="9">
        <v>1.0935684505502016E-3</v>
      </c>
      <c r="S2274" s="9">
        <v>7.5182830975326358E-4</v>
      </c>
      <c r="T2274" s="9">
        <v>7.3815870412138607E-3</v>
      </c>
    </row>
    <row r="2275" spans="1:20" x14ac:dyDescent="0.25">
      <c r="A2275">
        <v>42059</v>
      </c>
      <c r="B2275" t="s">
        <v>3529</v>
      </c>
      <c r="D2275" t="s">
        <v>1049</v>
      </c>
      <c r="E2275">
        <v>37338</v>
      </c>
      <c r="F2275">
        <v>35186</v>
      </c>
      <c r="G2275">
        <v>1270</v>
      </c>
      <c r="H2275">
        <v>36</v>
      </c>
      <c r="I2275">
        <v>131</v>
      </c>
      <c r="J2275">
        <v>0</v>
      </c>
      <c r="K2275">
        <v>93</v>
      </c>
      <c r="L2275">
        <v>622</v>
      </c>
      <c r="M2275" s="12">
        <v>94.236434731372867</v>
      </c>
      <c r="N2275" s="12">
        <v>5.7635652686271364</v>
      </c>
      <c r="O2275" s="9">
        <v>3.4013605442176874E-2</v>
      </c>
      <c r="P2275" s="9">
        <v>9.6416519363650972E-4</v>
      </c>
      <c r="Q2275" s="9">
        <v>3.5084900101772991E-3</v>
      </c>
      <c r="R2275" s="9">
        <v>0</v>
      </c>
      <c r="S2275" s="9">
        <v>2.4907600835609835E-3</v>
      </c>
      <c r="T2275" s="9">
        <v>1.6658631956719697E-2</v>
      </c>
    </row>
    <row r="2276" spans="1:20" x14ac:dyDescent="0.25">
      <c r="A2276">
        <v>42061</v>
      </c>
      <c r="B2276" t="s">
        <v>3530</v>
      </c>
      <c r="D2276" t="s">
        <v>1049</v>
      </c>
      <c r="E2276">
        <v>45686</v>
      </c>
      <c r="F2276">
        <v>41966</v>
      </c>
      <c r="G2276">
        <v>2446</v>
      </c>
      <c r="H2276">
        <v>30</v>
      </c>
      <c r="I2276">
        <v>235</v>
      </c>
      <c r="J2276">
        <v>9</v>
      </c>
      <c r="K2276">
        <v>171</v>
      </c>
      <c r="L2276">
        <v>829</v>
      </c>
      <c r="M2276" s="12">
        <v>91.857461804491521</v>
      </c>
      <c r="N2276" s="12">
        <v>8.1425381955084717</v>
      </c>
      <c r="O2276" s="9">
        <v>5.3539377489821828E-2</v>
      </c>
      <c r="P2276" s="9">
        <v>6.566563060893928E-4</v>
      </c>
      <c r="Q2276" s="9">
        <v>5.1438077310335768E-3</v>
      </c>
      <c r="R2276" s="9">
        <v>1.9699689182681783E-4</v>
      </c>
      <c r="S2276" s="9">
        <v>3.7429409447095391E-3</v>
      </c>
      <c r="T2276" s="9">
        <v>1.8145602591603555E-2</v>
      </c>
    </row>
    <row r="2277" spans="1:20" x14ac:dyDescent="0.25">
      <c r="A2277">
        <v>42063</v>
      </c>
      <c r="B2277" t="s">
        <v>3531</v>
      </c>
      <c r="D2277" t="s">
        <v>1049</v>
      </c>
      <c r="E2277">
        <v>86551</v>
      </c>
      <c r="F2277">
        <v>81886</v>
      </c>
      <c r="G2277">
        <v>2001</v>
      </c>
      <c r="H2277">
        <v>181</v>
      </c>
      <c r="I2277">
        <v>941</v>
      </c>
      <c r="J2277">
        <v>11</v>
      </c>
      <c r="K2277">
        <v>170</v>
      </c>
      <c r="L2277">
        <v>1361</v>
      </c>
      <c r="M2277" s="12">
        <v>94.610114267888306</v>
      </c>
      <c r="N2277" s="12">
        <v>5.3898857321117033</v>
      </c>
      <c r="O2277" s="9">
        <v>2.3119316934524153E-2</v>
      </c>
      <c r="P2277" s="9">
        <v>2.0912525562962877E-3</v>
      </c>
      <c r="Q2277" s="9">
        <v>1.0872202516435397E-2</v>
      </c>
      <c r="R2277" s="9">
        <v>1.2709269679148709E-4</v>
      </c>
      <c r="S2277" s="9">
        <v>1.9641598595048007E-3</v>
      </c>
      <c r="T2277" s="9">
        <v>1.5724832757564904E-2</v>
      </c>
    </row>
    <row r="2278" spans="1:20" x14ac:dyDescent="0.25">
      <c r="A2278">
        <v>42065</v>
      </c>
      <c r="B2278" t="s">
        <v>3532</v>
      </c>
      <c r="D2278" t="s">
        <v>1049</v>
      </c>
      <c r="E2278">
        <v>44258</v>
      </c>
      <c r="F2278">
        <v>43390</v>
      </c>
      <c r="G2278">
        <v>265</v>
      </c>
      <c r="H2278">
        <v>109</v>
      </c>
      <c r="I2278">
        <v>114</v>
      </c>
      <c r="J2278">
        <v>14</v>
      </c>
      <c r="K2278">
        <v>9</v>
      </c>
      <c r="L2278">
        <v>357</v>
      </c>
      <c r="M2278" s="12">
        <v>98.038772651272083</v>
      </c>
      <c r="N2278" s="12">
        <v>1.9612273487279137</v>
      </c>
      <c r="O2278" s="9">
        <v>5.987618057752271E-3</v>
      </c>
      <c r="P2278" s="9">
        <v>2.4628315784716889E-3</v>
      </c>
      <c r="Q2278" s="9">
        <v>2.5758055040896563E-3</v>
      </c>
      <c r="R2278" s="9">
        <v>3.1632699173030863E-4</v>
      </c>
      <c r="S2278" s="9">
        <v>2.0335306611234127E-4</v>
      </c>
      <c r="T2278" s="9">
        <v>8.0663382891228708E-3</v>
      </c>
    </row>
    <row r="2279" spans="1:20" x14ac:dyDescent="0.25">
      <c r="A2279">
        <v>42067</v>
      </c>
      <c r="B2279" t="s">
        <v>3533</v>
      </c>
      <c r="D2279" t="s">
        <v>1049</v>
      </c>
      <c r="E2279">
        <v>24448</v>
      </c>
      <c r="F2279">
        <v>23656</v>
      </c>
      <c r="G2279">
        <v>266</v>
      </c>
      <c r="H2279">
        <v>4</v>
      </c>
      <c r="I2279">
        <v>82</v>
      </c>
      <c r="J2279">
        <v>0</v>
      </c>
      <c r="K2279">
        <v>268</v>
      </c>
      <c r="L2279">
        <v>172</v>
      </c>
      <c r="M2279" s="12">
        <v>96.760471204188477</v>
      </c>
      <c r="N2279" s="12">
        <v>3.2395287958115184</v>
      </c>
      <c r="O2279" s="9">
        <v>1.0880235602094241E-2</v>
      </c>
      <c r="P2279" s="9">
        <v>1.6361256544502619E-4</v>
      </c>
      <c r="Q2279" s="9">
        <v>3.3540575916230367E-3</v>
      </c>
      <c r="R2279" s="9">
        <v>0</v>
      </c>
      <c r="S2279" s="9">
        <v>1.0962041884816753E-2</v>
      </c>
      <c r="T2279" s="9">
        <v>7.0353403141361253E-3</v>
      </c>
    </row>
    <row r="2280" spans="1:20" x14ac:dyDescent="0.25">
      <c r="A2280">
        <v>42069</v>
      </c>
      <c r="B2280" t="s">
        <v>3534</v>
      </c>
      <c r="D2280" t="s">
        <v>1049</v>
      </c>
      <c r="E2280">
        <v>211960</v>
      </c>
      <c r="F2280">
        <v>195401</v>
      </c>
      <c r="G2280">
        <v>6100</v>
      </c>
      <c r="H2280">
        <v>180</v>
      </c>
      <c r="I2280">
        <v>5393</v>
      </c>
      <c r="J2280">
        <v>28</v>
      </c>
      <c r="K2280">
        <v>1289</v>
      </c>
      <c r="L2280">
        <v>3569</v>
      </c>
      <c r="M2280" s="12">
        <v>92.187676920173629</v>
      </c>
      <c r="N2280" s="12">
        <v>7.8123230798263821</v>
      </c>
      <c r="O2280" s="9">
        <v>2.8779014908473295E-2</v>
      </c>
      <c r="P2280" s="9">
        <v>8.4921683336478578E-4</v>
      </c>
      <c r="Q2280" s="9">
        <v>2.5443479901868276E-2</v>
      </c>
      <c r="R2280" s="9">
        <v>1.321003963011889E-4</v>
      </c>
      <c r="S2280" s="9">
        <v>6.0813361011511609E-3</v>
      </c>
      <c r="T2280" s="9">
        <v>1.6838082657105114E-2</v>
      </c>
    </row>
    <row r="2281" spans="1:20" x14ac:dyDescent="0.25">
      <c r="A2281">
        <v>42071</v>
      </c>
      <c r="B2281" t="s">
        <v>3535</v>
      </c>
      <c r="D2281" t="s">
        <v>1049</v>
      </c>
      <c r="E2281">
        <v>536494</v>
      </c>
      <c r="F2281">
        <v>475145</v>
      </c>
      <c r="G2281">
        <v>22900</v>
      </c>
      <c r="H2281">
        <v>826</v>
      </c>
      <c r="I2281">
        <v>11493</v>
      </c>
      <c r="J2281">
        <v>53</v>
      </c>
      <c r="K2281">
        <v>15070</v>
      </c>
      <c r="L2281">
        <v>11007</v>
      </c>
      <c r="M2281" s="12">
        <v>88.564830175174365</v>
      </c>
      <c r="N2281" s="12">
        <v>11.435169824825627</v>
      </c>
      <c r="O2281" s="9">
        <v>4.2684540740436983E-2</v>
      </c>
      <c r="P2281" s="9">
        <v>1.5396257926463296E-3</v>
      </c>
      <c r="Q2281" s="9">
        <v>2.142242038121582E-2</v>
      </c>
      <c r="R2281" s="9">
        <v>9.8789548438565943E-5</v>
      </c>
      <c r="S2281" s="9">
        <v>2.8089782923946958E-2</v>
      </c>
      <c r="T2281" s="9">
        <v>2.051653886157161E-2</v>
      </c>
    </row>
    <row r="2282" spans="1:20" x14ac:dyDescent="0.25">
      <c r="A2282">
        <v>42073</v>
      </c>
      <c r="B2282" t="s">
        <v>3536</v>
      </c>
      <c r="D2282" t="s">
        <v>1049</v>
      </c>
      <c r="E2282">
        <v>88231</v>
      </c>
      <c r="F2282">
        <v>82074</v>
      </c>
      <c r="G2282">
        <v>3151</v>
      </c>
      <c r="H2282">
        <v>55</v>
      </c>
      <c r="I2282">
        <v>400</v>
      </c>
      <c r="J2282">
        <v>0</v>
      </c>
      <c r="K2282">
        <v>559</v>
      </c>
      <c r="L2282">
        <v>1992</v>
      </c>
      <c r="M2282" s="12">
        <v>93.021727057383458</v>
      </c>
      <c r="N2282" s="12">
        <v>6.9782729426165409</v>
      </c>
      <c r="O2282" s="9">
        <v>3.5713071369473312E-2</v>
      </c>
      <c r="P2282" s="9">
        <v>6.233636703652911E-4</v>
      </c>
      <c r="Q2282" s="9">
        <v>4.5335539662930266E-3</v>
      </c>
      <c r="R2282" s="9">
        <v>0</v>
      </c>
      <c r="S2282" s="9">
        <v>6.335641667894504E-3</v>
      </c>
      <c r="T2282" s="9">
        <v>2.2577098752139271E-2</v>
      </c>
    </row>
    <row r="2283" spans="1:20" x14ac:dyDescent="0.25">
      <c r="A2283">
        <v>42075</v>
      </c>
      <c r="B2283" t="s">
        <v>3537</v>
      </c>
      <c r="D2283" t="s">
        <v>1049</v>
      </c>
      <c r="E2283">
        <v>137616</v>
      </c>
      <c r="F2283">
        <v>120081</v>
      </c>
      <c r="G2283">
        <v>3021</v>
      </c>
      <c r="H2283">
        <v>123</v>
      </c>
      <c r="I2283">
        <v>1805</v>
      </c>
      <c r="J2283">
        <v>82</v>
      </c>
      <c r="K2283">
        <v>9574</v>
      </c>
      <c r="L2283">
        <v>2930</v>
      </c>
      <c r="M2283" s="12">
        <v>87.258022322985695</v>
      </c>
      <c r="N2283" s="12">
        <v>12.741977677014301</v>
      </c>
      <c r="O2283" s="9">
        <v>2.1952389257063134E-2</v>
      </c>
      <c r="P2283" s="9">
        <v>8.9379141960237185E-4</v>
      </c>
      <c r="Q2283" s="9">
        <v>1.3116207417742123E-2</v>
      </c>
      <c r="R2283" s="9">
        <v>5.9586094640158116E-4</v>
      </c>
      <c r="S2283" s="9">
        <v>6.9570398790838275E-2</v>
      </c>
      <c r="T2283" s="9">
        <v>2.1291128938495524E-2</v>
      </c>
    </row>
    <row r="2284" spans="1:20" x14ac:dyDescent="0.25">
      <c r="A2284">
        <v>42077</v>
      </c>
      <c r="B2284" t="s">
        <v>3538</v>
      </c>
      <c r="D2284" t="s">
        <v>1049</v>
      </c>
      <c r="E2284">
        <v>360774</v>
      </c>
      <c r="F2284">
        <v>283607</v>
      </c>
      <c r="G2284">
        <v>24878</v>
      </c>
      <c r="H2284">
        <v>822</v>
      </c>
      <c r="I2284">
        <v>11971</v>
      </c>
      <c r="J2284">
        <v>112</v>
      </c>
      <c r="K2284">
        <v>28282</v>
      </c>
      <c r="L2284">
        <v>11102</v>
      </c>
      <c r="M2284" s="12">
        <v>78.610709197447719</v>
      </c>
      <c r="N2284" s="12">
        <v>21.389290802552292</v>
      </c>
      <c r="O2284" s="9">
        <v>6.8957297366218182E-2</v>
      </c>
      <c r="P2284" s="9">
        <v>2.2784346987310615E-3</v>
      </c>
      <c r="Q2284" s="9">
        <v>3.3181437686751261E-2</v>
      </c>
      <c r="R2284" s="9">
        <v>3.1044365724802785E-4</v>
      </c>
      <c r="S2284" s="9">
        <v>7.839256709186361E-2</v>
      </c>
      <c r="T2284" s="9">
        <v>3.0772727524710761E-2</v>
      </c>
    </row>
    <row r="2285" spans="1:20" x14ac:dyDescent="0.25">
      <c r="A2285">
        <v>42079</v>
      </c>
      <c r="B2285" t="s">
        <v>3539</v>
      </c>
      <c r="D2285" t="s">
        <v>1049</v>
      </c>
      <c r="E2285">
        <v>318222</v>
      </c>
      <c r="F2285">
        <v>283692</v>
      </c>
      <c r="G2285">
        <v>13687</v>
      </c>
      <c r="H2285">
        <v>750</v>
      </c>
      <c r="I2285">
        <v>3783</v>
      </c>
      <c r="J2285">
        <v>75</v>
      </c>
      <c r="K2285">
        <v>10536</v>
      </c>
      <c r="L2285">
        <v>5699</v>
      </c>
      <c r="M2285" s="12">
        <v>89.149084601316062</v>
      </c>
      <c r="N2285" s="12">
        <v>10.850915398683938</v>
      </c>
      <c r="O2285" s="9">
        <v>4.3010854057858976E-2</v>
      </c>
      <c r="P2285" s="9">
        <v>2.3568452212606294E-3</v>
      </c>
      <c r="Q2285" s="9">
        <v>1.1887927296038615E-2</v>
      </c>
      <c r="R2285" s="9">
        <v>2.3568452212606293E-4</v>
      </c>
      <c r="S2285" s="9">
        <v>3.3108961668269321E-2</v>
      </c>
      <c r="T2285" s="9">
        <v>1.7908881221285769E-2</v>
      </c>
    </row>
    <row r="2286" spans="1:20" x14ac:dyDescent="0.25">
      <c r="A2286">
        <v>42081</v>
      </c>
      <c r="B2286" t="s">
        <v>3540</v>
      </c>
      <c r="D2286" t="s">
        <v>1049</v>
      </c>
      <c r="E2286">
        <v>115398</v>
      </c>
      <c r="F2286">
        <v>106211</v>
      </c>
      <c r="G2286">
        <v>5711</v>
      </c>
      <c r="H2286">
        <v>173</v>
      </c>
      <c r="I2286">
        <v>704</v>
      </c>
      <c r="J2286">
        <v>12</v>
      </c>
      <c r="K2286">
        <v>523</v>
      </c>
      <c r="L2286">
        <v>2064</v>
      </c>
      <c r="M2286" s="12">
        <v>92.038856825941522</v>
      </c>
      <c r="N2286" s="12">
        <v>7.9611431740584759</v>
      </c>
      <c r="O2286" s="9">
        <v>4.9489592540598627E-2</v>
      </c>
      <c r="P2286" s="9">
        <v>1.4991594308393561E-3</v>
      </c>
      <c r="Q2286" s="9">
        <v>6.1006256607566856E-3</v>
      </c>
      <c r="R2286" s="9">
        <v>1.0398793739926168E-4</v>
      </c>
      <c r="S2286" s="9">
        <v>4.5321409383178215E-3</v>
      </c>
      <c r="T2286" s="9">
        <v>1.788592523267301E-2</v>
      </c>
    </row>
    <row r="2287" spans="1:20" x14ac:dyDescent="0.25">
      <c r="A2287">
        <v>42083</v>
      </c>
      <c r="B2287" t="s">
        <v>3541</v>
      </c>
      <c r="D2287" t="s">
        <v>1049</v>
      </c>
      <c r="E2287">
        <v>42070</v>
      </c>
      <c r="F2287">
        <v>39798</v>
      </c>
      <c r="G2287">
        <v>1111</v>
      </c>
      <c r="H2287">
        <v>62</v>
      </c>
      <c r="I2287">
        <v>183</v>
      </c>
      <c r="J2287">
        <v>17</v>
      </c>
      <c r="K2287">
        <v>252</v>
      </c>
      <c r="L2287">
        <v>647</v>
      </c>
      <c r="M2287" s="12">
        <v>94.599477062039455</v>
      </c>
      <c r="N2287" s="12">
        <v>5.4005229379605417</v>
      </c>
      <c r="O2287" s="9">
        <v>2.640836700736867E-2</v>
      </c>
      <c r="P2287" s="9">
        <v>1.4737342524364155E-3</v>
      </c>
      <c r="Q2287" s="9">
        <v>4.3498930354171619E-3</v>
      </c>
      <c r="R2287" s="9">
        <v>4.0408842405514618E-4</v>
      </c>
      <c r="S2287" s="9">
        <v>5.9900166389351079E-3</v>
      </c>
      <c r="T2287" s="9">
        <v>1.5379130021392916E-2</v>
      </c>
    </row>
    <row r="2288" spans="1:20" x14ac:dyDescent="0.25">
      <c r="A2288">
        <v>42085</v>
      </c>
      <c r="B2288" t="s">
        <v>3542</v>
      </c>
      <c r="D2288" t="s">
        <v>1049</v>
      </c>
      <c r="E2288">
        <v>113623</v>
      </c>
      <c r="F2288">
        <v>103680</v>
      </c>
      <c r="G2288">
        <v>6567</v>
      </c>
      <c r="H2288">
        <v>103</v>
      </c>
      <c r="I2288">
        <v>749</v>
      </c>
      <c r="J2288">
        <v>4</v>
      </c>
      <c r="K2288">
        <v>490</v>
      </c>
      <c r="L2288">
        <v>2030</v>
      </c>
      <c r="M2288" s="12">
        <v>91.249130897793577</v>
      </c>
      <c r="N2288" s="12">
        <v>8.7508691022064191</v>
      </c>
      <c r="O2288" s="9">
        <v>5.7796396856270298E-2</v>
      </c>
      <c r="P2288" s="9">
        <v>9.0650660517676879E-4</v>
      </c>
      <c r="Q2288" s="9">
        <v>6.5919752162854348E-3</v>
      </c>
      <c r="R2288" s="9">
        <v>3.5204140006864809E-5</v>
      </c>
      <c r="S2288" s="9">
        <v>4.3125071508409388E-3</v>
      </c>
      <c r="T2288" s="9">
        <v>1.786610105348389E-2</v>
      </c>
    </row>
    <row r="2289" spans="1:20" x14ac:dyDescent="0.25">
      <c r="A2289">
        <v>42087</v>
      </c>
      <c r="B2289" t="s">
        <v>3543</v>
      </c>
      <c r="D2289" t="s">
        <v>1049</v>
      </c>
      <c r="E2289">
        <v>46452</v>
      </c>
      <c r="F2289">
        <v>45107</v>
      </c>
      <c r="G2289">
        <v>306</v>
      </c>
      <c r="H2289">
        <v>39</v>
      </c>
      <c r="I2289">
        <v>262</v>
      </c>
      <c r="J2289">
        <v>43</v>
      </c>
      <c r="K2289">
        <v>137</v>
      </c>
      <c r="L2289">
        <v>558</v>
      </c>
      <c r="M2289" s="12">
        <v>97.104538017738733</v>
      </c>
      <c r="N2289" s="12">
        <v>2.8954619822612591</v>
      </c>
      <c r="O2289" s="9">
        <v>6.5874451046241279E-3</v>
      </c>
      <c r="P2289" s="9">
        <v>8.3957633686385948E-4</v>
      </c>
      <c r="Q2289" s="9">
        <v>5.6402307758546457E-3</v>
      </c>
      <c r="R2289" s="9">
        <v>9.2568673038835787E-4</v>
      </c>
      <c r="S2289" s="9">
        <v>2.9492809782140704E-3</v>
      </c>
      <c r="T2289" s="9">
        <v>1.2012399896667528E-2</v>
      </c>
    </row>
    <row r="2290" spans="1:20" x14ac:dyDescent="0.25">
      <c r="A2290">
        <v>42089</v>
      </c>
      <c r="B2290" t="s">
        <v>3544</v>
      </c>
      <c r="D2290" t="s">
        <v>1049</v>
      </c>
      <c r="E2290">
        <v>167306</v>
      </c>
      <c r="F2290">
        <v>128746</v>
      </c>
      <c r="G2290">
        <v>23629</v>
      </c>
      <c r="H2290">
        <v>720</v>
      </c>
      <c r="I2290">
        <v>3788</v>
      </c>
      <c r="J2290">
        <v>31</v>
      </c>
      <c r="K2290">
        <v>5254</v>
      </c>
      <c r="L2290">
        <v>5138</v>
      </c>
      <c r="M2290" s="12">
        <v>76.952410553118227</v>
      </c>
      <c r="N2290" s="12">
        <v>23.047589446881762</v>
      </c>
      <c r="O2290" s="9">
        <v>0.14123223315362271</v>
      </c>
      <c r="P2290" s="9">
        <v>4.3034918054343542E-3</v>
      </c>
      <c r="Q2290" s="9">
        <v>2.2641148554146295E-2</v>
      </c>
      <c r="R2290" s="9">
        <v>1.8528923051175689E-4</v>
      </c>
      <c r="S2290" s="9">
        <v>3.1403536035766802E-2</v>
      </c>
      <c r="T2290" s="9">
        <v>3.0710195689335709E-2</v>
      </c>
    </row>
    <row r="2291" spans="1:20" x14ac:dyDescent="0.25">
      <c r="A2291">
        <v>42091</v>
      </c>
      <c r="B2291" t="s">
        <v>3545</v>
      </c>
      <c r="D2291" t="s">
        <v>1049</v>
      </c>
      <c r="E2291">
        <v>818677</v>
      </c>
      <c r="F2291">
        <v>653904</v>
      </c>
      <c r="G2291">
        <v>73771</v>
      </c>
      <c r="H2291">
        <v>838</v>
      </c>
      <c r="I2291">
        <v>60112</v>
      </c>
      <c r="J2291">
        <v>197</v>
      </c>
      <c r="K2291">
        <v>10302</v>
      </c>
      <c r="L2291">
        <v>19553</v>
      </c>
      <c r="M2291" s="12">
        <v>79.873258928735027</v>
      </c>
      <c r="N2291" s="12">
        <v>20.126741071264981</v>
      </c>
      <c r="O2291" s="9">
        <v>9.0110018969630265E-2</v>
      </c>
      <c r="P2291" s="9">
        <v>1.0236027151123092E-3</v>
      </c>
      <c r="Q2291" s="9">
        <v>7.3425783306481071E-2</v>
      </c>
      <c r="R2291" s="9">
        <v>2.406321418581443E-4</v>
      </c>
      <c r="S2291" s="9">
        <v>1.2583717387931993E-2</v>
      </c>
      <c r="T2291" s="9">
        <v>2.3883656191636019E-2</v>
      </c>
    </row>
    <row r="2292" spans="1:20" x14ac:dyDescent="0.25">
      <c r="A2292">
        <v>42093</v>
      </c>
      <c r="B2292" t="s">
        <v>3546</v>
      </c>
      <c r="D2292" t="s">
        <v>1049</v>
      </c>
      <c r="E2292">
        <v>18302</v>
      </c>
      <c r="F2292">
        <v>17274</v>
      </c>
      <c r="G2292">
        <v>329</v>
      </c>
      <c r="H2292">
        <v>2</v>
      </c>
      <c r="I2292">
        <v>566</v>
      </c>
      <c r="J2292">
        <v>0</v>
      </c>
      <c r="K2292">
        <v>14</v>
      </c>
      <c r="L2292">
        <v>117</v>
      </c>
      <c r="M2292" s="12">
        <v>94.383127527046227</v>
      </c>
      <c r="N2292" s="12">
        <v>5.6168724729537756</v>
      </c>
      <c r="O2292" s="9">
        <v>1.7976177466943504E-2</v>
      </c>
      <c r="P2292" s="9">
        <v>1.0927767457108513E-4</v>
      </c>
      <c r="Q2292" s="9">
        <v>3.0925581903617091E-2</v>
      </c>
      <c r="R2292" s="9">
        <v>0</v>
      </c>
      <c r="S2292" s="9">
        <v>7.6494372199759585E-4</v>
      </c>
      <c r="T2292" s="9">
        <v>6.3927439624084804E-3</v>
      </c>
    </row>
    <row r="2293" spans="1:20" x14ac:dyDescent="0.25">
      <c r="A2293">
        <v>42095</v>
      </c>
      <c r="B2293" t="s">
        <v>3547</v>
      </c>
      <c r="D2293" t="s">
        <v>1049</v>
      </c>
      <c r="E2293">
        <v>300941</v>
      </c>
      <c r="F2293">
        <v>259314</v>
      </c>
      <c r="G2293">
        <v>16204</v>
      </c>
      <c r="H2293">
        <v>1100</v>
      </c>
      <c r="I2293">
        <v>8328</v>
      </c>
      <c r="J2293">
        <v>53</v>
      </c>
      <c r="K2293">
        <v>6303</v>
      </c>
      <c r="L2293">
        <v>9639</v>
      </c>
      <c r="M2293" s="12">
        <v>86.167720583104341</v>
      </c>
      <c r="N2293" s="12">
        <v>13.832279416895672</v>
      </c>
      <c r="O2293" s="9">
        <v>5.3844441269218883E-2</v>
      </c>
      <c r="P2293" s="9">
        <v>3.6552015179055031E-3</v>
      </c>
      <c r="Q2293" s="9">
        <v>2.7673198401015481E-2</v>
      </c>
      <c r="R2293" s="9">
        <v>1.7611425495362879E-4</v>
      </c>
      <c r="S2293" s="9">
        <v>2.0944304697598531E-2</v>
      </c>
      <c r="T2293" s="9">
        <v>3.2029534028264674E-2</v>
      </c>
    </row>
    <row r="2294" spans="1:20" x14ac:dyDescent="0.25">
      <c r="A2294">
        <v>42097</v>
      </c>
      <c r="B2294" t="s">
        <v>3548</v>
      </c>
      <c r="D2294" t="s">
        <v>1049</v>
      </c>
      <c r="E2294">
        <v>93038</v>
      </c>
      <c r="F2294">
        <v>88534</v>
      </c>
      <c r="G2294">
        <v>2529</v>
      </c>
      <c r="H2294">
        <v>268</v>
      </c>
      <c r="I2294">
        <v>323</v>
      </c>
      <c r="J2294">
        <v>95</v>
      </c>
      <c r="K2294">
        <v>389</v>
      </c>
      <c r="L2294">
        <v>900</v>
      </c>
      <c r="M2294" s="12">
        <v>95.15896730368236</v>
      </c>
      <c r="N2294" s="12">
        <v>4.8410326963176331</v>
      </c>
      <c r="O2294" s="9">
        <v>2.7182441583009094E-2</v>
      </c>
      <c r="P2294" s="9">
        <v>2.8805434338657321E-3</v>
      </c>
      <c r="Q2294" s="9">
        <v>3.4716997355919085E-3</v>
      </c>
      <c r="R2294" s="9">
        <v>1.0210881575270319E-3</v>
      </c>
      <c r="S2294" s="9">
        <v>4.1810872976633202E-3</v>
      </c>
      <c r="T2294" s="9">
        <v>9.6734667555192499E-3</v>
      </c>
    </row>
    <row r="2295" spans="1:20" x14ac:dyDescent="0.25">
      <c r="A2295">
        <v>42099</v>
      </c>
      <c r="B2295" t="s">
        <v>3549</v>
      </c>
      <c r="D2295" t="s">
        <v>1049</v>
      </c>
      <c r="E2295">
        <v>45878</v>
      </c>
      <c r="F2295">
        <v>44591</v>
      </c>
      <c r="G2295">
        <v>416</v>
      </c>
      <c r="H2295">
        <v>86</v>
      </c>
      <c r="I2295">
        <v>166</v>
      </c>
      <c r="J2295">
        <v>0</v>
      </c>
      <c r="K2295">
        <v>131</v>
      </c>
      <c r="L2295">
        <v>488</v>
      </c>
      <c r="M2295" s="12">
        <v>97.194733859366139</v>
      </c>
      <c r="N2295" s="12">
        <v>2.8052661406338548</v>
      </c>
      <c r="O2295" s="9">
        <v>9.0675269192205411E-3</v>
      </c>
      <c r="P2295" s="9">
        <v>1.8745368150311697E-3</v>
      </c>
      <c r="Q2295" s="9">
        <v>3.6182919918043505E-3</v>
      </c>
      <c r="R2295" s="9">
        <v>0</v>
      </c>
      <c r="S2295" s="9">
        <v>2.8553991019660838E-3</v>
      </c>
      <c r="T2295" s="9">
        <v>1.0636906578316405E-2</v>
      </c>
    </row>
    <row r="2296" spans="1:20" x14ac:dyDescent="0.25">
      <c r="A2296">
        <v>42101</v>
      </c>
      <c r="B2296" t="s">
        <v>3550</v>
      </c>
      <c r="D2296" t="s">
        <v>1049</v>
      </c>
      <c r="E2296">
        <v>1569657</v>
      </c>
      <c r="F2296">
        <v>652204</v>
      </c>
      <c r="G2296">
        <v>668123</v>
      </c>
      <c r="H2296">
        <v>5641</v>
      </c>
      <c r="I2296">
        <v>111487</v>
      </c>
      <c r="J2296">
        <v>831</v>
      </c>
      <c r="K2296">
        <v>87384</v>
      </c>
      <c r="L2296">
        <v>43987</v>
      </c>
      <c r="M2296" s="12">
        <v>41.550733695323245</v>
      </c>
      <c r="N2296" s="12">
        <v>58.449266304676748</v>
      </c>
      <c r="O2296" s="9">
        <v>0.42564904307119328</v>
      </c>
      <c r="P2296" s="9">
        <v>3.5937787682277082E-3</v>
      </c>
      <c r="Q2296" s="9">
        <v>7.1026345246127026E-2</v>
      </c>
      <c r="R2296" s="9">
        <v>5.2941502506598573E-4</v>
      </c>
      <c r="S2296" s="9">
        <v>5.5670761191776295E-2</v>
      </c>
      <c r="T2296" s="9">
        <v>2.8023319744377276E-2</v>
      </c>
    </row>
    <row r="2297" spans="1:20" x14ac:dyDescent="0.25">
      <c r="A2297">
        <v>42103</v>
      </c>
      <c r="B2297" t="s">
        <v>3551</v>
      </c>
      <c r="D2297" t="s">
        <v>1049</v>
      </c>
      <c r="E2297">
        <v>55687</v>
      </c>
      <c r="F2297">
        <v>49540</v>
      </c>
      <c r="G2297">
        <v>3382</v>
      </c>
      <c r="H2297">
        <v>69</v>
      </c>
      <c r="I2297">
        <v>817</v>
      </c>
      <c r="J2297">
        <v>19</v>
      </c>
      <c r="K2297">
        <v>838</v>
      </c>
      <c r="L2297">
        <v>1022</v>
      </c>
      <c r="M2297" s="12">
        <v>88.961517050658145</v>
      </c>
      <c r="N2297" s="12">
        <v>11.038482949341857</v>
      </c>
      <c r="O2297" s="9">
        <v>6.0732307360784381E-2</v>
      </c>
      <c r="P2297" s="9">
        <v>1.2390683642501841E-3</v>
      </c>
      <c r="Q2297" s="9">
        <v>1.4671287733223194E-2</v>
      </c>
      <c r="R2297" s="9">
        <v>3.4119273798193477E-4</v>
      </c>
      <c r="S2297" s="9">
        <v>1.5048395496255858E-2</v>
      </c>
      <c r="T2297" s="9">
        <v>1.8352577800923017E-2</v>
      </c>
    </row>
    <row r="2298" spans="1:20" x14ac:dyDescent="0.25">
      <c r="A2298">
        <v>42105</v>
      </c>
      <c r="B2298" t="s">
        <v>3552</v>
      </c>
      <c r="D2298" t="s">
        <v>1049</v>
      </c>
      <c r="E2298">
        <v>17070</v>
      </c>
      <c r="F2298">
        <v>16607</v>
      </c>
      <c r="G2298">
        <v>63</v>
      </c>
      <c r="H2298">
        <v>38</v>
      </c>
      <c r="I2298">
        <v>56</v>
      </c>
      <c r="J2298">
        <v>0</v>
      </c>
      <c r="K2298">
        <v>40</v>
      </c>
      <c r="L2298">
        <v>266</v>
      </c>
      <c r="M2298" s="12">
        <v>97.287639132981838</v>
      </c>
      <c r="N2298" s="12">
        <v>2.7123608670181607</v>
      </c>
      <c r="O2298" s="9">
        <v>3.6906854130052723E-3</v>
      </c>
      <c r="P2298" s="9">
        <v>2.2261277094317517E-3</v>
      </c>
      <c r="Q2298" s="9">
        <v>3.2806092560046865E-3</v>
      </c>
      <c r="R2298" s="9">
        <v>0</v>
      </c>
      <c r="S2298" s="9">
        <v>2.3432923257176333E-3</v>
      </c>
      <c r="T2298" s="9">
        <v>1.5582893966022261E-2</v>
      </c>
    </row>
    <row r="2299" spans="1:20" x14ac:dyDescent="0.25">
      <c r="A2299">
        <v>42107</v>
      </c>
      <c r="B2299" t="s">
        <v>3553</v>
      </c>
      <c r="D2299" t="s">
        <v>1049</v>
      </c>
      <c r="E2299">
        <v>144287</v>
      </c>
      <c r="F2299">
        <v>135378</v>
      </c>
      <c r="G2299">
        <v>4052</v>
      </c>
      <c r="H2299">
        <v>244</v>
      </c>
      <c r="I2299">
        <v>717</v>
      </c>
      <c r="J2299">
        <v>31</v>
      </c>
      <c r="K2299">
        <v>1705</v>
      </c>
      <c r="L2299">
        <v>2160</v>
      </c>
      <c r="M2299" s="12">
        <v>93.82550056484645</v>
      </c>
      <c r="N2299" s="12">
        <v>6.1744994351535478</v>
      </c>
      <c r="O2299" s="9">
        <v>2.8082918073007269E-2</v>
      </c>
      <c r="P2299" s="9">
        <v>1.6910740399342977E-3</v>
      </c>
      <c r="Q2299" s="9">
        <v>4.9692626501348005E-3</v>
      </c>
      <c r="R2299" s="9">
        <v>2.1484957064739026E-4</v>
      </c>
      <c r="S2299" s="9">
        <v>1.1816726385606465E-2</v>
      </c>
      <c r="T2299" s="9">
        <v>1.4970163632205257E-2</v>
      </c>
    </row>
    <row r="2300" spans="1:20" x14ac:dyDescent="0.25">
      <c r="A2300">
        <v>42109</v>
      </c>
      <c r="B2300" t="s">
        <v>3554</v>
      </c>
      <c r="D2300" t="s">
        <v>1049</v>
      </c>
      <c r="E2300">
        <v>40570</v>
      </c>
      <c r="F2300">
        <v>39197</v>
      </c>
      <c r="G2300">
        <v>361</v>
      </c>
      <c r="H2300">
        <v>24</v>
      </c>
      <c r="I2300">
        <v>297</v>
      </c>
      <c r="J2300">
        <v>0</v>
      </c>
      <c r="K2300">
        <v>217</v>
      </c>
      <c r="L2300">
        <v>474</v>
      </c>
      <c r="M2300" s="12">
        <v>96.615725905841757</v>
      </c>
      <c r="N2300" s="12">
        <v>3.3842740941582448</v>
      </c>
      <c r="O2300" s="9">
        <v>8.8982006408676369E-3</v>
      </c>
      <c r="P2300" s="9">
        <v>5.9157012570865174E-4</v>
      </c>
      <c r="Q2300" s="9">
        <v>7.3206803056445648E-3</v>
      </c>
      <c r="R2300" s="9">
        <v>0</v>
      </c>
      <c r="S2300" s="9">
        <v>5.3487798866157258E-3</v>
      </c>
      <c r="T2300" s="9">
        <v>1.1683509982745871E-2</v>
      </c>
    </row>
    <row r="2301" spans="1:20" x14ac:dyDescent="0.25">
      <c r="A2301">
        <v>42111</v>
      </c>
      <c r="B2301" t="s">
        <v>3555</v>
      </c>
      <c r="D2301" t="s">
        <v>1049</v>
      </c>
      <c r="E2301">
        <v>75619</v>
      </c>
      <c r="F2301">
        <v>72098</v>
      </c>
      <c r="G2301">
        <v>2080</v>
      </c>
      <c r="H2301">
        <v>50</v>
      </c>
      <c r="I2301">
        <v>292</v>
      </c>
      <c r="J2301">
        <v>30</v>
      </c>
      <c r="K2301">
        <v>327</v>
      </c>
      <c r="L2301">
        <v>742</v>
      </c>
      <c r="M2301" s="12">
        <v>95.343762810933768</v>
      </c>
      <c r="N2301" s="12">
        <v>4.65623718906624</v>
      </c>
      <c r="O2301" s="9">
        <v>2.7506314550575915E-2</v>
      </c>
      <c r="P2301" s="9">
        <v>6.6120948438884409E-4</v>
      </c>
      <c r="Q2301" s="9">
        <v>3.8614633888308493E-3</v>
      </c>
      <c r="R2301" s="9">
        <v>3.9672569063330646E-4</v>
      </c>
      <c r="S2301" s="9">
        <v>4.3243100279030406E-3</v>
      </c>
      <c r="T2301" s="9">
        <v>9.8123487483304465E-3</v>
      </c>
    </row>
    <row r="2302" spans="1:20" x14ac:dyDescent="0.25">
      <c r="A2302">
        <v>42113</v>
      </c>
      <c r="B2302" t="s">
        <v>3556</v>
      </c>
      <c r="D2302" t="s">
        <v>1049</v>
      </c>
      <c r="E2302">
        <v>6192</v>
      </c>
      <c r="F2302">
        <v>5818</v>
      </c>
      <c r="G2302">
        <v>158</v>
      </c>
      <c r="H2302">
        <v>32</v>
      </c>
      <c r="I2302">
        <v>28</v>
      </c>
      <c r="J2302">
        <v>0</v>
      </c>
      <c r="K2302">
        <v>46</v>
      </c>
      <c r="L2302">
        <v>110</v>
      </c>
      <c r="M2302" s="12">
        <v>93.959948320413432</v>
      </c>
      <c r="N2302" s="12">
        <v>6.0400516795865631</v>
      </c>
      <c r="O2302" s="9">
        <v>2.5516795865633074E-2</v>
      </c>
      <c r="P2302" s="9">
        <v>5.1679586563307496E-3</v>
      </c>
      <c r="Q2302" s="9">
        <v>4.5219638242894053E-3</v>
      </c>
      <c r="R2302" s="9">
        <v>0</v>
      </c>
      <c r="S2302" s="9">
        <v>7.4289405684754518E-3</v>
      </c>
      <c r="T2302" s="9">
        <v>1.776485788113695E-2</v>
      </c>
    </row>
    <row r="2303" spans="1:20" x14ac:dyDescent="0.25">
      <c r="A2303">
        <v>42115</v>
      </c>
      <c r="B2303" t="s">
        <v>3557</v>
      </c>
      <c r="D2303" t="s">
        <v>1049</v>
      </c>
      <c r="E2303">
        <v>41716</v>
      </c>
      <c r="F2303">
        <v>40699</v>
      </c>
      <c r="G2303">
        <v>262</v>
      </c>
      <c r="H2303">
        <v>84</v>
      </c>
      <c r="I2303">
        <v>160</v>
      </c>
      <c r="J2303">
        <v>22</v>
      </c>
      <c r="K2303">
        <v>173</v>
      </c>
      <c r="L2303">
        <v>316</v>
      </c>
      <c r="M2303" s="12">
        <v>97.562086489596325</v>
      </c>
      <c r="N2303" s="12">
        <v>2.437913510403682</v>
      </c>
      <c r="O2303" s="9">
        <v>6.2805638124460638E-3</v>
      </c>
      <c r="P2303" s="9">
        <v>2.0136158787995013E-3</v>
      </c>
      <c r="Q2303" s="9">
        <v>3.8354588167609552E-3</v>
      </c>
      <c r="R2303" s="9">
        <v>5.2737558730463132E-4</v>
      </c>
      <c r="S2303" s="9">
        <v>4.1470898456227824E-3</v>
      </c>
      <c r="T2303" s="9">
        <v>7.5750311631028865E-3</v>
      </c>
    </row>
    <row r="2304" spans="1:20" x14ac:dyDescent="0.25">
      <c r="A2304">
        <v>42117</v>
      </c>
      <c r="B2304" t="s">
        <v>3558</v>
      </c>
      <c r="D2304" t="s">
        <v>1049</v>
      </c>
      <c r="E2304">
        <v>41550</v>
      </c>
      <c r="F2304">
        <v>40349</v>
      </c>
      <c r="G2304">
        <v>238</v>
      </c>
      <c r="H2304">
        <v>50</v>
      </c>
      <c r="I2304">
        <v>224</v>
      </c>
      <c r="J2304">
        <v>15</v>
      </c>
      <c r="K2304">
        <v>114</v>
      </c>
      <c r="L2304">
        <v>560</v>
      </c>
      <c r="M2304" s="12">
        <v>97.109506618531896</v>
      </c>
      <c r="N2304" s="12">
        <v>2.8904933814681106</v>
      </c>
      <c r="O2304" s="9">
        <v>5.7280385078219012E-3</v>
      </c>
      <c r="P2304" s="9">
        <v>1.2033694344163659E-3</v>
      </c>
      <c r="Q2304" s="9">
        <v>5.3910950661853188E-3</v>
      </c>
      <c r="R2304" s="9">
        <v>3.6101083032490973E-4</v>
      </c>
      <c r="S2304" s="9">
        <v>2.7436823104693142E-3</v>
      </c>
      <c r="T2304" s="9">
        <v>1.3477737665463297E-2</v>
      </c>
    </row>
    <row r="2305" spans="1:20" x14ac:dyDescent="0.25">
      <c r="A2305">
        <v>42119</v>
      </c>
      <c r="B2305" t="s">
        <v>3559</v>
      </c>
      <c r="D2305" t="s">
        <v>1049</v>
      </c>
      <c r="E2305">
        <v>45056</v>
      </c>
      <c r="F2305">
        <v>39384</v>
      </c>
      <c r="G2305">
        <v>2990</v>
      </c>
      <c r="H2305">
        <v>245</v>
      </c>
      <c r="I2305">
        <v>783</v>
      </c>
      <c r="J2305">
        <v>14</v>
      </c>
      <c r="K2305">
        <v>839</v>
      </c>
      <c r="L2305">
        <v>801</v>
      </c>
      <c r="M2305" s="12">
        <v>87.411221590909093</v>
      </c>
      <c r="N2305" s="12">
        <v>12.588778409090908</v>
      </c>
      <c r="O2305" s="9">
        <v>6.6361860795454544E-2</v>
      </c>
      <c r="P2305" s="9">
        <v>5.437677556818182E-3</v>
      </c>
      <c r="Q2305" s="9">
        <v>1.7378373579545456E-2</v>
      </c>
      <c r="R2305" s="9">
        <v>3.1072443181818181E-4</v>
      </c>
      <c r="S2305" s="9">
        <v>1.862127130681818E-2</v>
      </c>
      <c r="T2305" s="9">
        <v>1.7777876420454544E-2</v>
      </c>
    </row>
    <row r="2306" spans="1:20" x14ac:dyDescent="0.25">
      <c r="A2306">
        <v>42121</v>
      </c>
      <c r="B2306" t="s">
        <v>3560</v>
      </c>
      <c r="D2306" t="s">
        <v>1049</v>
      </c>
      <c r="E2306">
        <v>52880</v>
      </c>
      <c r="F2306">
        <v>51252</v>
      </c>
      <c r="G2306">
        <v>484</v>
      </c>
      <c r="H2306">
        <v>22</v>
      </c>
      <c r="I2306">
        <v>196</v>
      </c>
      <c r="J2306">
        <v>0</v>
      </c>
      <c r="K2306">
        <v>80</v>
      </c>
      <c r="L2306">
        <v>846</v>
      </c>
      <c r="M2306" s="12">
        <v>96.921331316187604</v>
      </c>
      <c r="N2306" s="12">
        <v>3.0786686838124053</v>
      </c>
      <c r="O2306" s="9">
        <v>9.1527987897125559E-3</v>
      </c>
      <c r="P2306" s="9">
        <v>4.1603630862329803E-4</v>
      </c>
      <c r="Q2306" s="9">
        <v>3.7065052950075641E-3</v>
      </c>
      <c r="R2306" s="9">
        <v>0</v>
      </c>
      <c r="S2306" s="9">
        <v>1.5128593040847202E-3</v>
      </c>
      <c r="T2306" s="9">
        <v>1.5998487140695915E-2</v>
      </c>
    </row>
    <row r="2307" spans="1:20" x14ac:dyDescent="0.25">
      <c r="A2307">
        <v>42123</v>
      </c>
      <c r="B2307" t="s">
        <v>3561</v>
      </c>
      <c r="D2307" t="s">
        <v>1049</v>
      </c>
      <c r="E2307">
        <v>40345</v>
      </c>
      <c r="F2307">
        <v>39488</v>
      </c>
      <c r="G2307">
        <v>185</v>
      </c>
      <c r="H2307">
        <v>47</v>
      </c>
      <c r="I2307">
        <v>209</v>
      </c>
      <c r="J2307">
        <v>0</v>
      </c>
      <c r="K2307">
        <v>33</v>
      </c>
      <c r="L2307">
        <v>383</v>
      </c>
      <c r="M2307" s="12">
        <v>97.875821043499812</v>
      </c>
      <c r="N2307" s="12">
        <v>2.1241789565001858</v>
      </c>
      <c r="O2307" s="9">
        <v>4.5854504895278224E-3</v>
      </c>
      <c r="P2307" s="9">
        <v>1.16495228652869E-3</v>
      </c>
      <c r="Q2307" s="9">
        <v>5.1803197422233237E-3</v>
      </c>
      <c r="R2307" s="9">
        <v>0</v>
      </c>
      <c r="S2307" s="9">
        <v>8.1794522245631426E-4</v>
      </c>
      <c r="T2307" s="9">
        <v>9.493121824265708E-3</v>
      </c>
    </row>
    <row r="2308" spans="1:20" x14ac:dyDescent="0.25">
      <c r="A2308">
        <v>42125</v>
      </c>
      <c r="B2308" t="s">
        <v>3562</v>
      </c>
      <c r="D2308" t="s">
        <v>1049</v>
      </c>
      <c r="E2308">
        <v>207661</v>
      </c>
      <c r="F2308">
        <v>194604</v>
      </c>
      <c r="G2308">
        <v>6286</v>
      </c>
      <c r="H2308">
        <v>236</v>
      </c>
      <c r="I2308">
        <v>2010</v>
      </c>
      <c r="J2308">
        <v>22</v>
      </c>
      <c r="K2308">
        <v>500</v>
      </c>
      <c r="L2308">
        <v>4003</v>
      </c>
      <c r="M2308" s="12">
        <v>93.712348491050307</v>
      </c>
      <c r="N2308" s="12">
        <v>6.2876515089496818</v>
      </c>
      <c r="O2308" s="9">
        <v>3.0270488921848589E-2</v>
      </c>
      <c r="P2308" s="9">
        <v>1.1364676082653942E-3</v>
      </c>
      <c r="Q2308" s="9">
        <v>9.6792368331078057E-3</v>
      </c>
      <c r="R2308" s="9">
        <v>1.0594189568575707E-4</v>
      </c>
      <c r="S2308" s="9">
        <v>2.407770356494479E-3</v>
      </c>
      <c r="T2308" s="9">
        <v>1.9276609474094798E-2</v>
      </c>
    </row>
    <row r="2309" spans="1:20" x14ac:dyDescent="0.25">
      <c r="A2309">
        <v>42127</v>
      </c>
      <c r="B2309" t="s">
        <v>3563</v>
      </c>
      <c r="D2309" t="s">
        <v>1049</v>
      </c>
      <c r="E2309">
        <v>51656</v>
      </c>
      <c r="F2309">
        <v>48572</v>
      </c>
      <c r="G2309">
        <v>1764</v>
      </c>
      <c r="H2309">
        <v>143</v>
      </c>
      <c r="I2309">
        <v>301</v>
      </c>
      <c r="J2309">
        <v>0</v>
      </c>
      <c r="K2309">
        <v>193</v>
      </c>
      <c r="L2309">
        <v>683</v>
      </c>
      <c r="M2309" s="12">
        <v>94.029735171132103</v>
      </c>
      <c r="N2309" s="12">
        <v>5.9702648288678954</v>
      </c>
      <c r="O2309" s="9">
        <v>3.4148985597026484E-2</v>
      </c>
      <c r="P2309" s="9">
        <v>2.7683134582623509E-3</v>
      </c>
      <c r="Q2309" s="9">
        <v>5.8270094471116621E-3</v>
      </c>
      <c r="R2309" s="9">
        <v>0</v>
      </c>
      <c r="S2309" s="9">
        <v>3.7362552268855507E-3</v>
      </c>
      <c r="T2309" s="9">
        <v>1.3222084559392907E-2</v>
      </c>
    </row>
    <row r="2310" spans="1:20" x14ac:dyDescent="0.25">
      <c r="A2310">
        <v>42129</v>
      </c>
      <c r="B2310" t="s">
        <v>3564</v>
      </c>
      <c r="D2310" t="s">
        <v>1049</v>
      </c>
      <c r="E2310">
        <v>356835</v>
      </c>
      <c r="F2310">
        <v>338659</v>
      </c>
      <c r="G2310">
        <v>8432</v>
      </c>
      <c r="H2310">
        <v>317</v>
      </c>
      <c r="I2310">
        <v>3093</v>
      </c>
      <c r="J2310">
        <v>54</v>
      </c>
      <c r="K2310">
        <v>556</v>
      </c>
      <c r="L2310">
        <v>5724</v>
      </c>
      <c r="M2310" s="12">
        <v>94.906329255818505</v>
      </c>
      <c r="N2310" s="12">
        <v>5.0936707441814848</v>
      </c>
      <c r="O2310" s="9">
        <v>2.3629969033306709E-2</v>
      </c>
      <c r="P2310" s="9">
        <v>8.8836577129485612E-4</v>
      </c>
      <c r="Q2310" s="9">
        <v>8.6678717054100643E-3</v>
      </c>
      <c r="R2310" s="9">
        <v>1.5133044684518054E-4</v>
      </c>
      <c r="S2310" s="9">
        <v>1.558143119368896E-3</v>
      </c>
      <c r="T2310" s="9">
        <v>1.6041027365589138E-2</v>
      </c>
    </row>
    <row r="2311" spans="1:20" x14ac:dyDescent="0.25">
      <c r="A2311">
        <v>42131</v>
      </c>
      <c r="B2311" t="s">
        <v>3565</v>
      </c>
      <c r="D2311" t="s">
        <v>1049</v>
      </c>
      <c r="E2311">
        <v>27760</v>
      </c>
      <c r="F2311">
        <v>26991</v>
      </c>
      <c r="G2311">
        <v>188</v>
      </c>
      <c r="H2311">
        <v>22</v>
      </c>
      <c r="I2311">
        <v>101</v>
      </c>
      <c r="J2311">
        <v>0</v>
      </c>
      <c r="K2311">
        <v>75</v>
      </c>
      <c r="L2311">
        <v>383</v>
      </c>
      <c r="M2311" s="12">
        <v>97.229827089337178</v>
      </c>
      <c r="N2311" s="12">
        <v>2.7701729106628243</v>
      </c>
      <c r="O2311" s="9">
        <v>6.7723342939481268E-3</v>
      </c>
      <c r="P2311" s="9">
        <v>7.9250720461095103E-4</v>
      </c>
      <c r="Q2311" s="9">
        <v>3.6383285302593661E-3</v>
      </c>
      <c r="R2311" s="9">
        <v>0</v>
      </c>
      <c r="S2311" s="9">
        <v>2.7017291066282422E-3</v>
      </c>
      <c r="T2311" s="9">
        <v>1.3796829971181555E-2</v>
      </c>
    </row>
    <row r="2312" spans="1:20" x14ac:dyDescent="0.25">
      <c r="A2312">
        <v>42133</v>
      </c>
      <c r="B2312" t="s">
        <v>3566</v>
      </c>
      <c r="D2312" t="s">
        <v>1049</v>
      </c>
      <c r="E2312">
        <v>442216</v>
      </c>
      <c r="F2312">
        <v>393265</v>
      </c>
      <c r="G2312">
        <v>25093</v>
      </c>
      <c r="H2312">
        <v>521</v>
      </c>
      <c r="I2312">
        <v>6417</v>
      </c>
      <c r="J2312">
        <v>175</v>
      </c>
      <c r="K2312">
        <v>5778</v>
      </c>
      <c r="L2312">
        <v>10967</v>
      </c>
      <c r="M2312" s="12">
        <v>88.930522640519555</v>
      </c>
      <c r="N2312" s="12">
        <v>11.069477359480436</v>
      </c>
      <c r="O2312" s="9">
        <v>5.6743763228829347E-2</v>
      </c>
      <c r="P2312" s="9">
        <v>1.1781572806049533E-3</v>
      </c>
      <c r="Q2312" s="9">
        <v>1.4511008195090182E-2</v>
      </c>
      <c r="R2312" s="9">
        <v>3.9573421133563689E-4</v>
      </c>
      <c r="S2312" s="9">
        <v>1.3066012989127485E-2</v>
      </c>
      <c r="T2312" s="9">
        <v>2.4800097689816742E-2</v>
      </c>
    </row>
    <row r="2313" spans="1:20" x14ac:dyDescent="0.25">
      <c r="A2313">
        <v>44001</v>
      </c>
      <c r="B2313" t="s">
        <v>3567</v>
      </c>
      <c r="D2313" t="s">
        <v>1049</v>
      </c>
      <c r="E2313">
        <v>49028</v>
      </c>
      <c r="F2313">
        <v>46483</v>
      </c>
      <c r="G2313">
        <v>681</v>
      </c>
      <c r="H2313">
        <v>30</v>
      </c>
      <c r="I2313">
        <v>1016</v>
      </c>
      <c r="J2313">
        <v>10</v>
      </c>
      <c r="K2313">
        <v>163</v>
      </c>
      <c r="L2313">
        <v>645</v>
      </c>
      <c r="M2313" s="12">
        <v>94.809088684017297</v>
      </c>
      <c r="N2313" s="12">
        <v>5.1909113159827038</v>
      </c>
      <c r="O2313" s="9">
        <v>1.3890022028228767E-2</v>
      </c>
      <c r="P2313" s="9">
        <v>6.1189524353430697E-4</v>
      </c>
      <c r="Q2313" s="9">
        <v>2.0722852247695194E-2</v>
      </c>
      <c r="R2313" s="9">
        <v>2.0396508117810232E-4</v>
      </c>
      <c r="S2313" s="9">
        <v>3.3246308232030676E-3</v>
      </c>
      <c r="T2313" s="9">
        <v>1.31557477359876E-2</v>
      </c>
    </row>
    <row r="2314" spans="1:20" x14ac:dyDescent="0.25">
      <c r="A2314">
        <v>44003</v>
      </c>
      <c r="B2314" t="s">
        <v>3568</v>
      </c>
      <c r="D2314" t="s">
        <v>1049</v>
      </c>
      <c r="E2314">
        <v>164012</v>
      </c>
      <c r="F2314">
        <v>151572</v>
      </c>
      <c r="G2314">
        <v>2404</v>
      </c>
      <c r="H2314">
        <v>243</v>
      </c>
      <c r="I2314">
        <v>4102</v>
      </c>
      <c r="J2314">
        <v>41</v>
      </c>
      <c r="K2314">
        <v>2048</v>
      </c>
      <c r="L2314">
        <v>3602</v>
      </c>
      <c r="M2314" s="12">
        <v>92.415189132502491</v>
      </c>
      <c r="N2314" s="12">
        <v>7.5848108674975006</v>
      </c>
      <c r="O2314" s="9">
        <v>1.4657464087993561E-2</v>
      </c>
      <c r="P2314" s="9">
        <v>1.4815989073970197E-3</v>
      </c>
      <c r="Q2314" s="9">
        <v>2.5010365095236933E-2</v>
      </c>
      <c r="R2314" s="9">
        <v>2.4998170865546426E-4</v>
      </c>
      <c r="S2314" s="9">
        <v>1.2486891203082702E-2</v>
      </c>
      <c r="T2314" s="9">
        <v>2.1961807672609322E-2</v>
      </c>
    </row>
    <row r="2315" spans="1:20" x14ac:dyDescent="0.25">
      <c r="A2315">
        <v>44005</v>
      </c>
      <c r="B2315" t="s">
        <v>3569</v>
      </c>
      <c r="D2315" t="s">
        <v>1049</v>
      </c>
      <c r="E2315">
        <v>83204</v>
      </c>
      <c r="F2315">
        <v>74456</v>
      </c>
      <c r="G2315">
        <v>3014</v>
      </c>
      <c r="H2315">
        <v>290</v>
      </c>
      <c r="I2315">
        <v>1670</v>
      </c>
      <c r="J2315">
        <v>49</v>
      </c>
      <c r="K2315">
        <v>1283</v>
      </c>
      <c r="L2315">
        <v>2442</v>
      </c>
      <c r="M2315" s="12">
        <v>89.486082399884623</v>
      </c>
      <c r="N2315" s="12">
        <v>10.513917600115379</v>
      </c>
      <c r="O2315" s="9">
        <v>3.6224219989423587E-2</v>
      </c>
      <c r="P2315" s="9">
        <v>3.4854093553194558E-3</v>
      </c>
      <c r="Q2315" s="9">
        <v>2.0071150425460316E-2</v>
      </c>
      <c r="R2315" s="9">
        <v>5.8891399451949425E-4</v>
      </c>
      <c r="S2315" s="9">
        <v>1.5419931734051248E-2</v>
      </c>
      <c r="T2315" s="9">
        <v>2.9349550502379692E-2</v>
      </c>
    </row>
    <row r="2316" spans="1:20" x14ac:dyDescent="0.25">
      <c r="A2316">
        <v>44007</v>
      </c>
      <c r="B2316" t="s">
        <v>3570</v>
      </c>
      <c r="D2316" t="s">
        <v>1049</v>
      </c>
      <c r="E2316">
        <v>633704</v>
      </c>
      <c r="F2316">
        <v>464694</v>
      </c>
      <c r="G2316">
        <v>60528</v>
      </c>
      <c r="H2316">
        <v>3786</v>
      </c>
      <c r="I2316">
        <v>26302</v>
      </c>
      <c r="J2316">
        <v>559</v>
      </c>
      <c r="K2316">
        <v>55300</v>
      </c>
      <c r="L2316">
        <v>22535</v>
      </c>
      <c r="M2316" s="12">
        <v>73.329819600318132</v>
      </c>
      <c r="N2316" s="12">
        <v>26.670180399681868</v>
      </c>
      <c r="O2316" s="9">
        <v>9.5514625124663882E-2</v>
      </c>
      <c r="P2316" s="9">
        <v>5.9743981417191621E-3</v>
      </c>
      <c r="Q2316" s="9">
        <v>4.1505182230189487E-2</v>
      </c>
      <c r="R2316" s="9">
        <v>8.8211530935578756E-4</v>
      </c>
      <c r="S2316" s="9">
        <v>8.7264716650044816E-2</v>
      </c>
      <c r="T2316" s="9">
        <v>3.556076654084557E-2</v>
      </c>
    </row>
    <row r="2317" spans="1:20" x14ac:dyDescent="0.25">
      <c r="A2317">
        <v>44009</v>
      </c>
      <c r="B2317" t="s">
        <v>3571</v>
      </c>
      <c r="D2317" t="s">
        <v>1049</v>
      </c>
      <c r="E2317">
        <v>126190</v>
      </c>
      <c r="F2317">
        <v>117596</v>
      </c>
      <c r="G2317">
        <v>1719</v>
      </c>
      <c r="H2317">
        <v>1064</v>
      </c>
      <c r="I2317">
        <v>2466</v>
      </c>
      <c r="J2317">
        <v>100</v>
      </c>
      <c r="K2317">
        <v>1173</v>
      </c>
      <c r="L2317">
        <v>2072</v>
      </c>
      <c r="M2317" s="12">
        <v>93.189634677866707</v>
      </c>
      <c r="N2317" s="12">
        <v>6.8103653221332907</v>
      </c>
      <c r="O2317" s="9">
        <v>1.3622315555907758E-2</v>
      </c>
      <c r="P2317" s="9">
        <v>8.4317299310563438E-3</v>
      </c>
      <c r="Q2317" s="9">
        <v>1.9541960535700134E-2</v>
      </c>
      <c r="R2317" s="9">
        <v>7.9245582058800224E-4</v>
      </c>
      <c r="S2317" s="9">
        <v>9.2955067754972656E-3</v>
      </c>
      <c r="T2317" s="9">
        <v>1.6419684602583407E-2</v>
      </c>
    </row>
    <row r="2318" spans="1:20" x14ac:dyDescent="0.25">
      <c r="A2318">
        <v>45001</v>
      </c>
      <c r="B2318" t="s">
        <v>3572</v>
      </c>
      <c r="D2318" t="s">
        <v>1049</v>
      </c>
      <c r="E2318">
        <v>24788</v>
      </c>
      <c r="F2318">
        <v>17269</v>
      </c>
      <c r="G2318">
        <v>6844</v>
      </c>
      <c r="H2318">
        <v>24</v>
      </c>
      <c r="I2318">
        <v>71</v>
      </c>
      <c r="J2318">
        <v>0</v>
      </c>
      <c r="K2318">
        <v>73</v>
      </c>
      <c r="L2318">
        <v>507</v>
      </c>
      <c r="M2318" s="12">
        <v>69.66677424560271</v>
      </c>
      <c r="N2318" s="12">
        <v>30.33322575439729</v>
      </c>
      <c r="O2318" s="9">
        <v>0.27610133935775377</v>
      </c>
      <c r="P2318" s="9">
        <v>9.6821042439890269E-4</v>
      </c>
      <c r="Q2318" s="9">
        <v>2.8642891721800869E-3</v>
      </c>
      <c r="R2318" s="9">
        <v>0</v>
      </c>
      <c r="S2318" s="9">
        <v>2.9449733742133292E-3</v>
      </c>
      <c r="T2318" s="9">
        <v>2.0453445215426819E-2</v>
      </c>
    </row>
    <row r="2319" spans="1:20" x14ac:dyDescent="0.25">
      <c r="A2319">
        <v>45003</v>
      </c>
      <c r="B2319" t="s">
        <v>3573</v>
      </c>
      <c r="D2319" t="s">
        <v>1049</v>
      </c>
      <c r="E2319">
        <v>165707</v>
      </c>
      <c r="F2319">
        <v>116948</v>
      </c>
      <c r="G2319">
        <v>40951</v>
      </c>
      <c r="H2319">
        <v>411</v>
      </c>
      <c r="I2319">
        <v>1709</v>
      </c>
      <c r="J2319">
        <v>76</v>
      </c>
      <c r="K2319">
        <v>1810</v>
      </c>
      <c r="L2319">
        <v>3802</v>
      </c>
      <c r="M2319" s="12">
        <v>70.575171839451571</v>
      </c>
      <c r="N2319" s="12">
        <v>29.42482816054844</v>
      </c>
      <c r="O2319" s="9">
        <v>0.24712896860120576</v>
      </c>
      <c r="P2319" s="9">
        <v>2.4802814606504253E-3</v>
      </c>
      <c r="Q2319" s="9">
        <v>1.0313384467765392E-2</v>
      </c>
      <c r="R2319" s="9">
        <v>4.5864085403754821E-4</v>
      </c>
      <c r="S2319" s="9">
        <v>1.0922894023788977E-2</v>
      </c>
      <c r="T2319" s="9">
        <v>2.2944112198036291E-2</v>
      </c>
    </row>
    <row r="2320" spans="1:20" x14ac:dyDescent="0.25">
      <c r="A2320">
        <v>45005</v>
      </c>
      <c r="B2320" t="s">
        <v>3574</v>
      </c>
      <c r="D2320" t="s">
        <v>1049</v>
      </c>
      <c r="E2320">
        <v>9402</v>
      </c>
      <c r="F2320">
        <v>2359</v>
      </c>
      <c r="G2320">
        <v>6937</v>
      </c>
      <c r="H2320">
        <v>45</v>
      </c>
      <c r="I2320">
        <v>0</v>
      </c>
      <c r="J2320">
        <v>3</v>
      </c>
      <c r="K2320">
        <v>13</v>
      </c>
      <c r="L2320">
        <v>45</v>
      </c>
      <c r="M2320" s="12">
        <v>25.090406296532652</v>
      </c>
      <c r="N2320" s="12">
        <v>74.909593703467351</v>
      </c>
      <c r="O2320" s="9">
        <v>0.73782174005530743</v>
      </c>
      <c r="P2320" s="9">
        <v>4.7862156987874922E-3</v>
      </c>
      <c r="Q2320" s="9">
        <v>0</v>
      </c>
      <c r="R2320" s="9">
        <v>3.1908104658583282E-4</v>
      </c>
      <c r="S2320" s="9">
        <v>1.3826845352052754E-3</v>
      </c>
      <c r="T2320" s="9">
        <v>4.7862156987874922E-3</v>
      </c>
    </row>
    <row r="2321" spans="1:20" x14ac:dyDescent="0.25">
      <c r="A2321">
        <v>45007</v>
      </c>
      <c r="B2321" t="s">
        <v>3575</v>
      </c>
      <c r="D2321" t="s">
        <v>1049</v>
      </c>
      <c r="E2321">
        <v>194174</v>
      </c>
      <c r="F2321">
        <v>155118</v>
      </c>
      <c r="G2321">
        <v>31400</v>
      </c>
      <c r="H2321">
        <v>412</v>
      </c>
      <c r="I2321">
        <v>1747</v>
      </c>
      <c r="J2321">
        <v>95</v>
      </c>
      <c r="K2321">
        <v>1743</v>
      </c>
      <c r="L2321">
        <v>3659</v>
      </c>
      <c r="M2321" s="12">
        <v>79.886081555718064</v>
      </c>
      <c r="N2321" s="12">
        <v>20.113918444281932</v>
      </c>
      <c r="O2321" s="9">
        <v>0.16171063067145963</v>
      </c>
      <c r="P2321" s="9">
        <v>2.1218082750522728E-3</v>
      </c>
      <c r="Q2321" s="9">
        <v>8.9970850886318451E-3</v>
      </c>
      <c r="R2321" s="9">
        <v>4.892519080824415E-4</v>
      </c>
      <c r="S2321" s="9">
        <v>8.9764850082915317E-3</v>
      </c>
      <c r="T2321" s="9">
        <v>1.8843923491301616E-2</v>
      </c>
    </row>
    <row r="2322" spans="1:20" x14ac:dyDescent="0.25">
      <c r="A2322">
        <v>45009</v>
      </c>
      <c r="B2322" t="s">
        <v>3576</v>
      </c>
      <c r="D2322" t="s">
        <v>1049</v>
      </c>
      <c r="E2322">
        <v>14842</v>
      </c>
      <c r="F2322">
        <v>5340</v>
      </c>
      <c r="G2322">
        <v>9134</v>
      </c>
      <c r="H2322">
        <v>48</v>
      </c>
      <c r="I2322">
        <v>63</v>
      </c>
      <c r="J2322">
        <v>0</v>
      </c>
      <c r="K2322">
        <v>207</v>
      </c>
      <c r="L2322">
        <v>50</v>
      </c>
      <c r="M2322" s="12">
        <v>35.97897857431613</v>
      </c>
      <c r="N2322" s="12">
        <v>64.02102142568387</v>
      </c>
      <c r="O2322" s="9">
        <v>0.61541571216817137</v>
      </c>
      <c r="P2322" s="9">
        <v>3.2340654898261692E-3</v>
      </c>
      <c r="Q2322" s="9">
        <v>4.2447109553968472E-3</v>
      </c>
      <c r="R2322" s="9">
        <v>0</v>
      </c>
      <c r="S2322" s="9">
        <v>1.3946907424875353E-2</v>
      </c>
      <c r="T2322" s="9">
        <v>3.368818218568926E-3</v>
      </c>
    </row>
    <row r="2323" spans="1:20" x14ac:dyDescent="0.25">
      <c r="A2323">
        <v>45011</v>
      </c>
      <c r="B2323" t="s">
        <v>3577</v>
      </c>
      <c r="D2323" t="s">
        <v>1049</v>
      </c>
      <c r="E2323">
        <v>21788</v>
      </c>
      <c r="F2323">
        <v>11261</v>
      </c>
      <c r="G2323">
        <v>9887</v>
      </c>
      <c r="H2323">
        <v>72</v>
      </c>
      <c r="I2323">
        <v>112</v>
      </c>
      <c r="J2323">
        <v>14</v>
      </c>
      <c r="K2323">
        <v>253</v>
      </c>
      <c r="L2323">
        <v>189</v>
      </c>
      <c r="M2323" s="12">
        <v>51.684413438590049</v>
      </c>
      <c r="N2323" s="12">
        <v>48.315586561409951</v>
      </c>
      <c r="O2323" s="9">
        <v>0.45378189829263815</v>
      </c>
      <c r="P2323" s="9">
        <v>3.3045713236644022E-3</v>
      </c>
      <c r="Q2323" s="9">
        <v>5.1404442812557367E-3</v>
      </c>
      <c r="R2323" s="9">
        <v>6.4255553515696708E-4</v>
      </c>
      <c r="S2323" s="9">
        <v>1.1611896456765192E-2</v>
      </c>
      <c r="T2323" s="9">
        <v>8.6744997246190562E-3</v>
      </c>
    </row>
    <row r="2324" spans="1:20" x14ac:dyDescent="0.25">
      <c r="A2324">
        <v>45013</v>
      </c>
      <c r="B2324" t="s">
        <v>3578</v>
      </c>
      <c r="D2324" t="s">
        <v>1049</v>
      </c>
      <c r="E2324">
        <v>179316</v>
      </c>
      <c r="F2324">
        <v>133908</v>
      </c>
      <c r="G2324">
        <v>33144</v>
      </c>
      <c r="H2324">
        <v>418</v>
      </c>
      <c r="I2324">
        <v>2200</v>
      </c>
      <c r="J2324">
        <v>90</v>
      </c>
      <c r="K2324">
        <v>5646</v>
      </c>
      <c r="L2324">
        <v>3910</v>
      </c>
      <c r="M2324" s="12">
        <v>74.677106337415509</v>
      </c>
      <c r="N2324" s="12">
        <v>25.322893662584491</v>
      </c>
      <c r="O2324" s="9">
        <v>0.18483570902763835</v>
      </c>
      <c r="P2324" s="9">
        <v>2.3310803274665952E-3</v>
      </c>
      <c r="Q2324" s="9">
        <v>1.2268843828771555E-2</v>
      </c>
      <c r="R2324" s="9">
        <v>5.0190724754065454E-4</v>
      </c>
      <c r="S2324" s="9">
        <v>3.1486314662383726E-2</v>
      </c>
      <c r="T2324" s="9">
        <v>2.1805081532043989E-2</v>
      </c>
    </row>
    <row r="2325" spans="1:20" x14ac:dyDescent="0.25">
      <c r="A2325">
        <v>45015</v>
      </c>
      <c r="B2325" t="s">
        <v>3579</v>
      </c>
      <c r="D2325" t="s">
        <v>1049</v>
      </c>
      <c r="E2325">
        <v>204632</v>
      </c>
      <c r="F2325">
        <v>137396</v>
      </c>
      <c r="G2325">
        <v>49390</v>
      </c>
      <c r="H2325">
        <v>839</v>
      </c>
      <c r="I2325">
        <v>4701</v>
      </c>
      <c r="J2325">
        <v>148</v>
      </c>
      <c r="K2325">
        <v>5591</v>
      </c>
      <c r="L2325">
        <v>6567</v>
      </c>
      <c r="M2325" s="12">
        <v>67.142968841627891</v>
      </c>
      <c r="N2325" s="12">
        <v>32.857031158372102</v>
      </c>
      <c r="O2325" s="9">
        <v>0.2413601000820986</v>
      </c>
      <c r="P2325" s="9">
        <v>4.100043004026741E-3</v>
      </c>
      <c r="Q2325" s="9">
        <v>2.2972946557723133E-2</v>
      </c>
      <c r="R2325" s="9">
        <v>7.2324954063880524E-4</v>
      </c>
      <c r="S2325" s="9">
        <v>2.7322217443997029E-2</v>
      </c>
      <c r="T2325" s="9">
        <v>3.2091754955236716E-2</v>
      </c>
    </row>
    <row r="2326" spans="1:20" x14ac:dyDescent="0.25">
      <c r="A2326">
        <v>45017</v>
      </c>
      <c r="B2326" t="s">
        <v>3580</v>
      </c>
      <c r="D2326" t="s">
        <v>1049</v>
      </c>
      <c r="E2326">
        <v>14808</v>
      </c>
      <c r="F2326">
        <v>8135</v>
      </c>
      <c r="G2326">
        <v>6170</v>
      </c>
      <c r="H2326">
        <v>67</v>
      </c>
      <c r="I2326">
        <v>0</v>
      </c>
      <c r="J2326">
        <v>0</v>
      </c>
      <c r="K2326">
        <v>321</v>
      </c>
      <c r="L2326">
        <v>115</v>
      </c>
      <c r="M2326" s="12">
        <v>54.936520799567802</v>
      </c>
      <c r="N2326" s="12">
        <v>45.063479200432198</v>
      </c>
      <c r="O2326" s="9">
        <v>0.41666666666666669</v>
      </c>
      <c r="P2326" s="9">
        <v>4.5245813074014044E-3</v>
      </c>
      <c r="Q2326" s="9">
        <v>0</v>
      </c>
      <c r="R2326" s="9">
        <v>0</v>
      </c>
      <c r="S2326" s="9">
        <v>2.1677471636952998E-2</v>
      </c>
      <c r="T2326" s="9">
        <v>7.7660723933009185E-3</v>
      </c>
    </row>
    <row r="2327" spans="1:20" x14ac:dyDescent="0.25">
      <c r="A2327">
        <v>45019</v>
      </c>
      <c r="B2327" t="s">
        <v>3581</v>
      </c>
      <c r="D2327" t="s">
        <v>1049</v>
      </c>
      <c r="E2327">
        <v>387847</v>
      </c>
      <c r="F2327">
        <v>263042</v>
      </c>
      <c r="G2327">
        <v>107671</v>
      </c>
      <c r="H2327">
        <v>556</v>
      </c>
      <c r="I2327">
        <v>5206</v>
      </c>
      <c r="J2327">
        <v>189</v>
      </c>
      <c r="K2327">
        <v>3010</v>
      </c>
      <c r="L2327">
        <v>8173</v>
      </c>
      <c r="M2327" s="12">
        <v>67.821073773936618</v>
      </c>
      <c r="N2327" s="12">
        <v>32.178926226063368</v>
      </c>
      <c r="O2327" s="9">
        <v>0.27761204804987533</v>
      </c>
      <c r="P2327" s="9">
        <v>1.4335549843108237E-3</v>
      </c>
      <c r="Q2327" s="9">
        <v>1.3422818791946308E-2</v>
      </c>
      <c r="R2327" s="9">
        <v>4.8730556121357133E-4</v>
      </c>
      <c r="S2327" s="9">
        <v>7.760792271179099E-3</v>
      </c>
      <c r="T2327" s="9">
        <v>2.1072742602108563E-2</v>
      </c>
    </row>
    <row r="2328" spans="1:20" x14ac:dyDescent="0.25">
      <c r="A2328">
        <v>45021</v>
      </c>
      <c r="B2328" t="s">
        <v>3582</v>
      </c>
      <c r="D2328" t="s">
        <v>1049</v>
      </c>
      <c r="E2328">
        <v>56549</v>
      </c>
      <c r="F2328">
        <v>42369</v>
      </c>
      <c r="G2328">
        <v>11252</v>
      </c>
      <c r="H2328">
        <v>106</v>
      </c>
      <c r="I2328">
        <v>356</v>
      </c>
      <c r="J2328">
        <v>29</v>
      </c>
      <c r="K2328">
        <v>1126</v>
      </c>
      <c r="L2328">
        <v>1311</v>
      </c>
      <c r="M2328" s="12">
        <v>74.924401846186498</v>
      </c>
      <c r="N2328" s="12">
        <v>25.075598153813505</v>
      </c>
      <c r="O2328" s="9">
        <v>0.19897787759288404</v>
      </c>
      <c r="P2328" s="9">
        <v>1.8744805390015738E-3</v>
      </c>
      <c r="Q2328" s="9">
        <v>6.2954252064581157E-3</v>
      </c>
      <c r="R2328" s="9">
        <v>5.1282958142495887E-4</v>
      </c>
      <c r="S2328" s="9">
        <v>1.9911934782224267E-2</v>
      </c>
      <c r="T2328" s="9">
        <v>2.3183433836142107E-2</v>
      </c>
    </row>
    <row r="2329" spans="1:20" x14ac:dyDescent="0.25">
      <c r="A2329">
        <v>45023</v>
      </c>
      <c r="B2329" t="s">
        <v>3583</v>
      </c>
      <c r="D2329" t="s">
        <v>1049</v>
      </c>
      <c r="E2329">
        <v>32424</v>
      </c>
      <c r="F2329">
        <v>19639</v>
      </c>
      <c r="G2329">
        <v>11825</v>
      </c>
      <c r="H2329">
        <v>93</v>
      </c>
      <c r="I2329">
        <v>119</v>
      </c>
      <c r="J2329">
        <v>0</v>
      </c>
      <c r="K2329">
        <v>7</v>
      </c>
      <c r="L2329">
        <v>741</v>
      </c>
      <c r="M2329" s="12">
        <v>60.569331359486803</v>
      </c>
      <c r="N2329" s="12">
        <v>39.430668640513197</v>
      </c>
      <c r="O2329" s="9">
        <v>0.36469898840365161</v>
      </c>
      <c r="P2329" s="9">
        <v>2.8682457438934123E-3</v>
      </c>
      <c r="Q2329" s="9">
        <v>3.6701208981001726E-3</v>
      </c>
      <c r="R2329" s="9">
        <v>0</v>
      </c>
      <c r="S2329" s="9">
        <v>2.158894645941278E-4</v>
      </c>
      <c r="T2329" s="9">
        <v>2.2853441894892672E-2</v>
      </c>
    </row>
    <row r="2330" spans="1:20" x14ac:dyDescent="0.25">
      <c r="A2330">
        <v>45025</v>
      </c>
      <c r="B2330" t="s">
        <v>3584</v>
      </c>
      <c r="D2330" t="s">
        <v>1049</v>
      </c>
      <c r="E2330">
        <v>46127</v>
      </c>
      <c r="F2330">
        <v>29121</v>
      </c>
      <c r="G2330">
        <v>14836</v>
      </c>
      <c r="H2330">
        <v>165</v>
      </c>
      <c r="I2330">
        <v>210</v>
      </c>
      <c r="J2330">
        <v>28</v>
      </c>
      <c r="K2330">
        <v>714</v>
      </c>
      <c r="L2330">
        <v>1053</v>
      </c>
      <c r="M2330" s="12">
        <v>63.13222190907711</v>
      </c>
      <c r="N2330" s="12">
        <v>36.86777809092289</v>
      </c>
      <c r="O2330" s="9">
        <v>0.32163375029809005</v>
      </c>
      <c r="P2330" s="9">
        <v>3.5770806685888959E-3</v>
      </c>
      <c r="Q2330" s="9">
        <v>4.5526481236585949E-3</v>
      </c>
      <c r="R2330" s="9">
        <v>6.0701974982114602E-4</v>
      </c>
      <c r="S2330" s="9">
        <v>1.5479003620439222E-2</v>
      </c>
      <c r="T2330" s="9">
        <v>2.2828278448630952E-2</v>
      </c>
    </row>
    <row r="2331" spans="1:20" x14ac:dyDescent="0.25">
      <c r="A2331">
        <v>45027</v>
      </c>
      <c r="B2331" t="s">
        <v>3585</v>
      </c>
      <c r="D2331" t="s">
        <v>1049</v>
      </c>
      <c r="E2331">
        <v>34156</v>
      </c>
      <c r="F2331">
        <v>16792</v>
      </c>
      <c r="G2331">
        <v>16591</v>
      </c>
      <c r="H2331">
        <v>32</v>
      </c>
      <c r="I2331">
        <v>86</v>
      </c>
      <c r="J2331">
        <v>9</v>
      </c>
      <c r="K2331">
        <v>270</v>
      </c>
      <c r="L2331">
        <v>376</v>
      </c>
      <c r="M2331" s="12">
        <v>49.162665417496193</v>
      </c>
      <c r="N2331" s="12">
        <v>50.8373345825038</v>
      </c>
      <c r="O2331" s="9">
        <v>0.48574189015107155</v>
      </c>
      <c r="P2331" s="9">
        <v>9.3687785454971313E-4</v>
      </c>
      <c r="Q2331" s="9">
        <v>2.5178592341023537E-3</v>
      </c>
      <c r="R2331" s="9">
        <v>2.6349689659210682E-4</v>
      </c>
      <c r="S2331" s="9">
        <v>7.9049068977632038E-3</v>
      </c>
      <c r="T2331" s="9">
        <v>1.1008314790959128E-2</v>
      </c>
    </row>
    <row r="2332" spans="1:20" x14ac:dyDescent="0.25">
      <c r="A2332">
        <v>45029</v>
      </c>
      <c r="B2332" t="s">
        <v>3586</v>
      </c>
      <c r="D2332" t="s">
        <v>1049</v>
      </c>
      <c r="E2332">
        <v>37581</v>
      </c>
      <c r="F2332">
        <v>21438</v>
      </c>
      <c r="G2332">
        <v>14328</v>
      </c>
      <c r="H2332">
        <v>256</v>
      </c>
      <c r="I2332">
        <v>17</v>
      </c>
      <c r="J2332">
        <v>341</v>
      </c>
      <c r="K2332">
        <v>866</v>
      </c>
      <c r="L2332">
        <v>335</v>
      </c>
      <c r="M2332" s="12">
        <v>57.044783268140819</v>
      </c>
      <c r="N2332" s="12">
        <v>42.955216731859188</v>
      </c>
      <c r="O2332" s="9">
        <v>0.38125648599026102</v>
      </c>
      <c r="P2332" s="9">
        <v>6.8119528485138768E-3</v>
      </c>
      <c r="Q2332" s="9">
        <v>4.5235624384662465E-4</v>
      </c>
      <c r="R2332" s="9">
        <v>9.0737340677469989E-3</v>
      </c>
      <c r="S2332" s="9">
        <v>2.3043559245363349E-2</v>
      </c>
      <c r="T2332" s="9">
        <v>8.9140789228599557E-3</v>
      </c>
    </row>
    <row r="2333" spans="1:20" x14ac:dyDescent="0.25">
      <c r="A2333">
        <v>45031</v>
      </c>
      <c r="B2333" t="s">
        <v>3587</v>
      </c>
      <c r="D2333" t="s">
        <v>1049</v>
      </c>
      <c r="E2333">
        <v>67572</v>
      </c>
      <c r="F2333">
        <v>38254</v>
      </c>
      <c r="G2333">
        <v>27512</v>
      </c>
      <c r="H2333">
        <v>225</v>
      </c>
      <c r="I2333">
        <v>297</v>
      </c>
      <c r="J2333">
        <v>10</v>
      </c>
      <c r="K2333">
        <v>109</v>
      </c>
      <c r="L2333">
        <v>1165</v>
      </c>
      <c r="M2333" s="12">
        <v>56.612206239270705</v>
      </c>
      <c r="N2333" s="12">
        <v>43.387793760729295</v>
      </c>
      <c r="O2333" s="9">
        <v>0.40715089090155687</v>
      </c>
      <c r="P2333" s="9">
        <v>3.3297815663292487E-3</v>
      </c>
      <c r="Q2333" s="9">
        <v>4.3953116675546086E-3</v>
      </c>
      <c r="R2333" s="9">
        <v>1.4799029183685551E-4</v>
      </c>
      <c r="S2333" s="9">
        <v>1.613094181021725E-3</v>
      </c>
      <c r="T2333" s="9">
        <v>1.7240868998993665E-2</v>
      </c>
    </row>
    <row r="2334" spans="1:20" x14ac:dyDescent="0.25">
      <c r="A2334">
        <v>45033</v>
      </c>
      <c r="B2334" t="s">
        <v>3588</v>
      </c>
      <c r="D2334" t="s">
        <v>1049</v>
      </c>
      <c r="E2334">
        <v>31073</v>
      </c>
      <c r="F2334">
        <v>14754</v>
      </c>
      <c r="G2334">
        <v>14707</v>
      </c>
      <c r="H2334">
        <v>714</v>
      </c>
      <c r="I2334">
        <v>100</v>
      </c>
      <c r="J2334">
        <v>6</v>
      </c>
      <c r="K2334">
        <v>42</v>
      </c>
      <c r="L2334">
        <v>750</v>
      </c>
      <c r="M2334" s="12">
        <v>47.481736555852351</v>
      </c>
      <c r="N2334" s="12">
        <v>52.518263444147649</v>
      </c>
      <c r="O2334" s="9">
        <v>0.47330479837801309</v>
      </c>
      <c r="P2334" s="9">
        <v>2.297814823158369E-2</v>
      </c>
      <c r="Q2334" s="9">
        <v>3.2182280436391722E-3</v>
      </c>
      <c r="R2334" s="9">
        <v>1.9309368261835033E-4</v>
      </c>
      <c r="S2334" s="9">
        <v>1.3516557783284523E-3</v>
      </c>
      <c r="T2334" s="9">
        <v>2.4136710327293791E-2</v>
      </c>
    </row>
    <row r="2335" spans="1:20" x14ac:dyDescent="0.25">
      <c r="A2335">
        <v>45035</v>
      </c>
      <c r="B2335" t="s">
        <v>3589</v>
      </c>
      <c r="D2335" t="s">
        <v>1049</v>
      </c>
      <c r="E2335">
        <v>151716</v>
      </c>
      <c r="F2335">
        <v>102966</v>
      </c>
      <c r="G2335">
        <v>38986</v>
      </c>
      <c r="H2335">
        <v>698</v>
      </c>
      <c r="I2335">
        <v>2915</v>
      </c>
      <c r="J2335">
        <v>24</v>
      </c>
      <c r="K2335">
        <v>2038</v>
      </c>
      <c r="L2335">
        <v>4089</v>
      </c>
      <c r="M2335" s="12">
        <v>67.867594716443875</v>
      </c>
      <c r="N2335" s="12">
        <v>32.132405283556118</v>
      </c>
      <c r="O2335" s="9">
        <v>0.25696696459173718</v>
      </c>
      <c r="P2335" s="9">
        <v>4.6007013103430095E-3</v>
      </c>
      <c r="Q2335" s="9">
        <v>1.9213530543910992E-2</v>
      </c>
      <c r="R2335" s="9">
        <v>1.5819030293443012E-4</v>
      </c>
      <c r="S2335" s="9">
        <v>1.3432993224182024E-2</v>
      </c>
      <c r="T2335" s="9">
        <v>2.6951672862453532E-2</v>
      </c>
    </row>
    <row r="2336" spans="1:20" x14ac:dyDescent="0.25">
      <c r="A2336">
        <v>45037</v>
      </c>
      <c r="B2336" t="s">
        <v>3590</v>
      </c>
      <c r="D2336" t="s">
        <v>1049</v>
      </c>
      <c r="E2336">
        <v>26620</v>
      </c>
      <c r="F2336">
        <v>15739</v>
      </c>
      <c r="G2336">
        <v>9756</v>
      </c>
      <c r="H2336">
        <v>111</v>
      </c>
      <c r="I2336">
        <v>140</v>
      </c>
      <c r="J2336">
        <v>0</v>
      </c>
      <c r="K2336">
        <v>578</v>
      </c>
      <c r="L2336">
        <v>296</v>
      </c>
      <c r="M2336" s="12">
        <v>59.124718256949663</v>
      </c>
      <c r="N2336" s="12">
        <v>40.875281743050337</v>
      </c>
      <c r="O2336" s="9">
        <v>0.36649135987978965</v>
      </c>
      <c r="P2336" s="9">
        <v>4.1697971450037567E-3</v>
      </c>
      <c r="Q2336" s="9">
        <v>5.2592036063110444E-3</v>
      </c>
      <c r="R2336" s="9">
        <v>0</v>
      </c>
      <c r="S2336" s="9">
        <v>2.1712997746055597E-2</v>
      </c>
      <c r="T2336" s="9">
        <v>1.1119459053343351E-2</v>
      </c>
    </row>
    <row r="2337" spans="1:20" x14ac:dyDescent="0.25">
      <c r="A2337">
        <v>45039</v>
      </c>
      <c r="B2337" t="s">
        <v>3591</v>
      </c>
      <c r="D2337" t="s">
        <v>1049</v>
      </c>
      <c r="E2337">
        <v>22868</v>
      </c>
      <c r="F2337">
        <v>8910</v>
      </c>
      <c r="G2337">
        <v>12593</v>
      </c>
      <c r="H2337">
        <v>71</v>
      </c>
      <c r="I2337">
        <v>62</v>
      </c>
      <c r="J2337">
        <v>0</v>
      </c>
      <c r="K2337">
        <v>63</v>
      </c>
      <c r="L2337">
        <v>1169</v>
      </c>
      <c r="M2337" s="12">
        <v>38.962742697218822</v>
      </c>
      <c r="N2337" s="12">
        <v>61.037257302781178</v>
      </c>
      <c r="O2337" s="9">
        <v>0.550682175966416</v>
      </c>
      <c r="P2337" s="9">
        <v>3.1047752317649117E-3</v>
      </c>
      <c r="Q2337" s="9">
        <v>2.7112121742172467E-3</v>
      </c>
      <c r="R2337" s="9">
        <v>0</v>
      </c>
      <c r="S2337" s="9">
        <v>2.7549414028336539E-3</v>
      </c>
      <c r="T2337" s="9">
        <v>5.1119468252580028E-2</v>
      </c>
    </row>
    <row r="2338" spans="1:20" x14ac:dyDescent="0.25">
      <c r="A2338">
        <v>45041</v>
      </c>
      <c r="B2338" t="s">
        <v>3592</v>
      </c>
      <c r="D2338" t="s">
        <v>1049</v>
      </c>
      <c r="E2338">
        <v>138537</v>
      </c>
      <c r="F2338">
        <v>75284</v>
      </c>
      <c r="G2338">
        <v>58731</v>
      </c>
      <c r="H2338">
        <v>283</v>
      </c>
      <c r="I2338">
        <v>1808</v>
      </c>
      <c r="J2338">
        <v>74</v>
      </c>
      <c r="K2338">
        <v>548</v>
      </c>
      <c r="L2338">
        <v>1809</v>
      </c>
      <c r="M2338" s="12">
        <v>54.342161299869353</v>
      </c>
      <c r="N2338" s="12">
        <v>45.657838700130647</v>
      </c>
      <c r="O2338" s="9">
        <v>0.4239372875116395</v>
      </c>
      <c r="P2338" s="9">
        <v>2.0427755761998601E-3</v>
      </c>
      <c r="Q2338" s="9">
        <v>1.3050665165262709E-2</v>
      </c>
      <c r="R2338" s="9">
        <v>5.3415333087911533E-4</v>
      </c>
      <c r="S2338" s="9">
        <v>3.9556219638075029E-3</v>
      </c>
      <c r="T2338" s="9">
        <v>1.3057883453517832E-2</v>
      </c>
    </row>
    <row r="2339" spans="1:20" x14ac:dyDescent="0.25">
      <c r="A2339">
        <v>45043</v>
      </c>
      <c r="B2339" t="s">
        <v>3593</v>
      </c>
      <c r="D2339" t="s">
        <v>1049</v>
      </c>
      <c r="E2339">
        <v>61065</v>
      </c>
      <c r="F2339">
        <v>39133</v>
      </c>
      <c r="G2339">
        <v>19204</v>
      </c>
      <c r="H2339">
        <v>73</v>
      </c>
      <c r="I2339">
        <v>230</v>
      </c>
      <c r="J2339">
        <v>15</v>
      </c>
      <c r="K2339">
        <v>1267</v>
      </c>
      <c r="L2339">
        <v>1143</v>
      </c>
      <c r="M2339" s="12">
        <v>64.084172602964045</v>
      </c>
      <c r="N2339" s="12">
        <v>35.91582739703594</v>
      </c>
      <c r="O2339" s="9">
        <v>0.31448456562679111</v>
      </c>
      <c r="P2339" s="9">
        <v>1.1954474740031114E-3</v>
      </c>
      <c r="Q2339" s="9">
        <v>3.766478342749529E-3</v>
      </c>
      <c r="R2339" s="9">
        <v>2.4563989191844754E-4</v>
      </c>
      <c r="S2339" s="9">
        <v>2.0748382870711537E-2</v>
      </c>
      <c r="T2339" s="9">
        <v>1.8717759764185705E-2</v>
      </c>
    </row>
    <row r="2340" spans="1:20" x14ac:dyDescent="0.25">
      <c r="A2340">
        <v>45045</v>
      </c>
      <c r="B2340" t="s">
        <v>3594</v>
      </c>
      <c r="D2340" t="s">
        <v>1049</v>
      </c>
      <c r="E2340">
        <v>490332</v>
      </c>
      <c r="F2340">
        <v>369073</v>
      </c>
      <c r="G2340">
        <v>89372</v>
      </c>
      <c r="H2340">
        <v>1372</v>
      </c>
      <c r="I2340">
        <v>10994</v>
      </c>
      <c r="J2340">
        <v>364</v>
      </c>
      <c r="K2340">
        <v>8798</v>
      </c>
      <c r="L2340">
        <v>10359</v>
      </c>
      <c r="M2340" s="12">
        <v>75.270021128541472</v>
      </c>
      <c r="N2340" s="12">
        <v>24.72997887145852</v>
      </c>
      <c r="O2340" s="9">
        <v>0.18226834063450886</v>
      </c>
      <c r="P2340" s="9">
        <v>2.7981041416835942E-3</v>
      </c>
      <c r="Q2340" s="9">
        <v>2.2421542954569558E-2</v>
      </c>
      <c r="R2340" s="9">
        <v>7.4235416003850456E-4</v>
      </c>
      <c r="S2340" s="9">
        <v>1.7942944780271326E-2</v>
      </c>
      <c r="T2340" s="9">
        <v>2.1126502043513375E-2</v>
      </c>
    </row>
    <row r="2341" spans="1:20" x14ac:dyDescent="0.25">
      <c r="A2341">
        <v>45047</v>
      </c>
      <c r="B2341" t="s">
        <v>3595</v>
      </c>
      <c r="D2341" t="s">
        <v>1049</v>
      </c>
      <c r="E2341">
        <v>69981</v>
      </c>
      <c r="F2341">
        <v>44756</v>
      </c>
      <c r="G2341">
        <v>22130</v>
      </c>
      <c r="H2341">
        <v>29</v>
      </c>
      <c r="I2341">
        <v>648</v>
      </c>
      <c r="J2341">
        <v>0</v>
      </c>
      <c r="K2341">
        <v>1041</v>
      </c>
      <c r="L2341">
        <v>1377</v>
      </c>
      <c r="M2341" s="12">
        <v>63.954501936239836</v>
      </c>
      <c r="N2341" s="12">
        <v>36.045498063760164</v>
      </c>
      <c r="O2341" s="9">
        <v>0.31622869064460352</v>
      </c>
      <c r="P2341" s="9">
        <v>4.1439819379545875E-4</v>
      </c>
      <c r="Q2341" s="9">
        <v>9.2596561923950788E-3</v>
      </c>
      <c r="R2341" s="9">
        <v>0</v>
      </c>
      <c r="S2341" s="9">
        <v>1.4875466197968019E-2</v>
      </c>
      <c r="T2341" s="9">
        <v>1.9676769408839542E-2</v>
      </c>
    </row>
    <row r="2342" spans="1:20" x14ac:dyDescent="0.25">
      <c r="A2342">
        <v>45049</v>
      </c>
      <c r="B2342" t="s">
        <v>3596</v>
      </c>
      <c r="D2342" t="s">
        <v>1049</v>
      </c>
      <c r="E2342">
        <v>20066</v>
      </c>
      <c r="F2342">
        <v>8569</v>
      </c>
      <c r="G2342">
        <v>10670</v>
      </c>
      <c r="H2342">
        <v>36</v>
      </c>
      <c r="I2342">
        <v>87</v>
      </c>
      <c r="J2342">
        <v>43</v>
      </c>
      <c r="K2342">
        <v>388</v>
      </c>
      <c r="L2342">
        <v>273</v>
      </c>
      <c r="M2342" s="12">
        <v>42.704076547393598</v>
      </c>
      <c r="N2342" s="12">
        <v>57.295923452606402</v>
      </c>
      <c r="O2342" s="9">
        <v>0.53174524070567131</v>
      </c>
      <c r="P2342" s="9">
        <v>1.7940795375261636E-3</v>
      </c>
      <c r="Q2342" s="9">
        <v>4.3356922156882289E-3</v>
      </c>
      <c r="R2342" s="9">
        <v>2.1429283364895846E-3</v>
      </c>
      <c r="S2342" s="9">
        <v>1.9336190571115318E-2</v>
      </c>
      <c r="T2342" s="9">
        <v>1.3605103159573407E-2</v>
      </c>
    </row>
    <row r="2343" spans="1:20" x14ac:dyDescent="0.25">
      <c r="A2343">
        <v>45051</v>
      </c>
      <c r="B2343" t="s">
        <v>3597</v>
      </c>
      <c r="D2343" t="s">
        <v>1049</v>
      </c>
      <c r="E2343">
        <v>310186</v>
      </c>
      <c r="F2343">
        <v>250756</v>
      </c>
      <c r="G2343">
        <v>42576</v>
      </c>
      <c r="H2343">
        <v>1399</v>
      </c>
      <c r="I2343">
        <v>3802</v>
      </c>
      <c r="J2343">
        <v>304</v>
      </c>
      <c r="K2343">
        <v>6619</v>
      </c>
      <c r="L2343">
        <v>4730</v>
      </c>
      <c r="M2343" s="12">
        <v>80.84052794129974</v>
      </c>
      <c r="N2343" s="12">
        <v>19.159472058700263</v>
      </c>
      <c r="O2343" s="9">
        <v>0.13725957973602934</v>
      </c>
      <c r="P2343" s="9">
        <v>4.5101971075419264E-3</v>
      </c>
      <c r="Q2343" s="9">
        <v>1.2257161831933098E-2</v>
      </c>
      <c r="R2343" s="9">
        <v>9.8005712701411418E-4</v>
      </c>
      <c r="S2343" s="9">
        <v>2.1338809617455334E-2</v>
      </c>
      <c r="T2343" s="9">
        <v>1.5248915167028814E-2</v>
      </c>
    </row>
    <row r="2344" spans="1:20" x14ac:dyDescent="0.25">
      <c r="A2344">
        <v>45053</v>
      </c>
      <c r="B2344" t="s">
        <v>3598</v>
      </c>
      <c r="D2344" t="s">
        <v>1049</v>
      </c>
      <c r="E2344">
        <v>27465</v>
      </c>
      <c r="F2344">
        <v>14135</v>
      </c>
      <c r="G2344">
        <v>12005</v>
      </c>
      <c r="H2344">
        <v>20</v>
      </c>
      <c r="I2344">
        <v>204</v>
      </c>
      <c r="J2344">
        <v>0</v>
      </c>
      <c r="K2344">
        <v>788</v>
      </c>
      <c r="L2344">
        <v>313</v>
      </c>
      <c r="M2344" s="12">
        <v>51.465501547423997</v>
      </c>
      <c r="N2344" s="12">
        <v>48.53449845257601</v>
      </c>
      <c r="O2344" s="9">
        <v>0.43710176588385219</v>
      </c>
      <c r="P2344" s="9">
        <v>7.2819952667030764E-4</v>
      </c>
      <c r="Q2344" s="9">
        <v>7.4276351720371381E-3</v>
      </c>
      <c r="R2344" s="9">
        <v>0</v>
      </c>
      <c r="S2344" s="9">
        <v>2.8691061350810121E-2</v>
      </c>
      <c r="T2344" s="9">
        <v>1.1396322592390314E-2</v>
      </c>
    </row>
    <row r="2345" spans="1:20" x14ac:dyDescent="0.25">
      <c r="A2345">
        <v>45055</v>
      </c>
      <c r="B2345" t="s">
        <v>3599</v>
      </c>
      <c r="D2345" t="s">
        <v>1049</v>
      </c>
      <c r="E2345">
        <v>63734</v>
      </c>
      <c r="F2345">
        <v>45614</v>
      </c>
      <c r="G2345">
        <v>15403</v>
      </c>
      <c r="H2345">
        <v>138</v>
      </c>
      <c r="I2345">
        <v>319</v>
      </c>
      <c r="J2345">
        <v>0</v>
      </c>
      <c r="K2345">
        <v>747</v>
      </c>
      <c r="L2345">
        <v>1513</v>
      </c>
      <c r="M2345" s="12">
        <v>71.56933504879656</v>
      </c>
      <c r="N2345" s="12">
        <v>28.43066495120344</v>
      </c>
      <c r="O2345" s="9">
        <v>0.24167634229767471</v>
      </c>
      <c r="P2345" s="9">
        <v>2.1652493174757585E-3</v>
      </c>
      <c r="Q2345" s="9">
        <v>5.0051777701070072E-3</v>
      </c>
      <c r="R2345" s="9">
        <v>0</v>
      </c>
      <c r="S2345" s="9">
        <v>1.1720588696770954E-2</v>
      </c>
      <c r="T2345" s="9">
        <v>2.3739291430005961E-2</v>
      </c>
    </row>
    <row r="2346" spans="1:20" x14ac:dyDescent="0.25">
      <c r="A2346">
        <v>45057</v>
      </c>
      <c r="B2346" t="s">
        <v>3600</v>
      </c>
      <c r="D2346" t="s">
        <v>1049</v>
      </c>
      <c r="E2346">
        <v>86544</v>
      </c>
      <c r="F2346">
        <v>64108</v>
      </c>
      <c r="G2346">
        <v>18900</v>
      </c>
      <c r="H2346">
        <v>157</v>
      </c>
      <c r="I2346">
        <v>828</v>
      </c>
      <c r="J2346">
        <v>47</v>
      </c>
      <c r="K2346">
        <v>673</v>
      </c>
      <c r="L2346">
        <v>1831</v>
      </c>
      <c r="M2346" s="12">
        <v>74.075614716213721</v>
      </c>
      <c r="N2346" s="12">
        <v>25.924385283786282</v>
      </c>
      <c r="O2346" s="9">
        <v>0.21838602329450915</v>
      </c>
      <c r="P2346" s="9">
        <v>1.8141061194305787E-3</v>
      </c>
      <c r="Q2346" s="9">
        <v>9.5673876871880201E-3</v>
      </c>
      <c r="R2346" s="9">
        <v>5.4307635422444077E-4</v>
      </c>
      <c r="S2346" s="9">
        <v>7.7763911998520981E-3</v>
      </c>
      <c r="T2346" s="9">
        <v>2.1156868182658533E-2</v>
      </c>
    </row>
    <row r="2347" spans="1:20" x14ac:dyDescent="0.25">
      <c r="A2347">
        <v>45059</v>
      </c>
      <c r="B2347" t="s">
        <v>3601</v>
      </c>
      <c r="D2347" t="s">
        <v>1049</v>
      </c>
      <c r="E2347">
        <v>66508</v>
      </c>
      <c r="F2347">
        <v>46525</v>
      </c>
      <c r="G2347">
        <v>16716</v>
      </c>
      <c r="H2347">
        <v>86</v>
      </c>
      <c r="I2347">
        <v>232</v>
      </c>
      <c r="J2347">
        <v>49</v>
      </c>
      <c r="K2347">
        <v>1454</v>
      </c>
      <c r="L2347">
        <v>1446</v>
      </c>
      <c r="M2347" s="12">
        <v>69.953990497383785</v>
      </c>
      <c r="N2347" s="12">
        <v>30.046009502616229</v>
      </c>
      <c r="O2347" s="9">
        <v>0.25133818488001441</v>
      </c>
      <c r="P2347" s="9">
        <v>1.2930775245083299E-3</v>
      </c>
      <c r="Q2347" s="9">
        <v>3.4883021591387503E-3</v>
      </c>
      <c r="R2347" s="9">
        <v>7.3675347326637394E-4</v>
      </c>
      <c r="S2347" s="9">
        <v>2.1862031635291997E-2</v>
      </c>
      <c r="T2347" s="9">
        <v>2.1741745353942382E-2</v>
      </c>
    </row>
    <row r="2348" spans="1:20" x14ac:dyDescent="0.25">
      <c r="A2348">
        <v>45061</v>
      </c>
      <c r="B2348" t="s">
        <v>3602</v>
      </c>
      <c r="D2348" t="s">
        <v>1049</v>
      </c>
      <c r="E2348">
        <v>17897</v>
      </c>
      <c r="F2348">
        <v>5898</v>
      </c>
      <c r="G2348">
        <v>11517</v>
      </c>
      <c r="H2348">
        <v>63</v>
      </c>
      <c r="I2348">
        <v>6</v>
      </c>
      <c r="J2348">
        <v>0</v>
      </c>
      <c r="K2348">
        <v>56</v>
      </c>
      <c r="L2348">
        <v>357</v>
      </c>
      <c r="M2348" s="12">
        <v>32.95524389562496</v>
      </c>
      <c r="N2348" s="12">
        <v>67.04475610437504</v>
      </c>
      <c r="O2348" s="9">
        <v>0.6435156730178242</v>
      </c>
      <c r="P2348" s="9">
        <v>3.5201430407330839E-3</v>
      </c>
      <c r="Q2348" s="9">
        <v>3.3525171816505559E-4</v>
      </c>
      <c r="R2348" s="9">
        <v>0</v>
      </c>
      <c r="S2348" s="9">
        <v>3.1290160362071858E-3</v>
      </c>
      <c r="T2348" s="9">
        <v>1.9947477230820809E-2</v>
      </c>
    </row>
    <row r="2349" spans="1:20" x14ac:dyDescent="0.25">
      <c r="A2349">
        <v>45063</v>
      </c>
      <c r="B2349" t="s">
        <v>3603</v>
      </c>
      <c r="D2349" t="s">
        <v>1049</v>
      </c>
      <c r="E2349">
        <v>281870</v>
      </c>
      <c r="F2349">
        <v>224791</v>
      </c>
      <c r="G2349">
        <v>40985</v>
      </c>
      <c r="H2349">
        <v>773</v>
      </c>
      <c r="I2349">
        <v>4733</v>
      </c>
      <c r="J2349">
        <v>218</v>
      </c>
      <c r="K2349">
        <v>3923</v>
      </c>
      <c r="L2349">
        <v>6447</v>
      </c>
      <c r="M2349" s="12">
        <v>79.749884698619937</v>
      </c>
      <c r="N2349" s="12">
        <v>20.25011530138007</v>
      </c>
      <c r="O2349" s="9">
        <v>0.14540390960371802</v>
      </c>
      <c r="P2349" s="9">
        <v>2.7423989782523858E-3</v>
      </c>
      <c r="Q2349" s="9">
        <v>1.6791428672792423E-2</v>
      </c>
      <c r="R2349" s="9">
        <v>7.7340618015397174E-4</v>
      </c>
      <c r="S2349" s="9">
        <v>1.3917763508000142E-2</v>
      </c>
      <c r="T2349" s="9">
        <v>2.2872246070883742E-2</v>
      </c>
    </row>
    <row r="2350" spans="1:20" x14ac:dyDescent="0.25">
      <c r="A2350">
        <v>45065</v>
      </c>
      <c r="B2350" t="s">
        <v>3604</v>
      </c>
      <c r="D2350" t="s">
        <v>1049</v>
      </c>
      <c r="E2350">
        <v>9694</v>
      </c>
      <c r="F2350">
        <v>4850</v>
      </c>
      <c r="G2350">
        <v>4605</v>
      </c>
      <c r="H2350">
        <v>16</v>
      </c>
      <c r="I2350">
        <v>35</v>
      </c>
      <c r="J2350">
        <v>0</v>
      </c>
      <c r="K2350">
        <v>17</v>
      </c>
      <c r="L2350">
        <v>171</v>
      </c>
      <c r="M2350" s="12">
        <v>50.03094697751186</v>
      </c>
      <c r="N2350" s="12">
        <v>49.969053022488133</v>
      </c>
      <c r="O2350" s="9">
        <v>0.47503610480709718</v>
      </c>
      <c r="P2350" s="9">
        <v>1.6505054672993605E-3</v>
      </c>
      <c r="Q2350" s="9">
        <v>3.610480709717351E-3</v>
      </c>
      <c r="R2350" s="9">
        <v>0</v>
      </c>
      <c r="S2350" s="9">
        <v>1.7536620590055704E-3</v>
      </c>
      <c r="T2350" s="9">
        <v>1.7639777181761913E-2</v>
      </c>
    </row>
    <row r="2351" spans="1:20" x14ac:dyDescent="0.25">
      <c r="A2351">
        <v>45067</v>
      </c>
      <c r="B2351" t="s">
        <v>3605</v>
      </c>
      <c r="D2351" t="s">
        <v>1049</v>
      </c>
      <c r="E2351">
        <v>31765</v>
      </c>
      <c r="F2351">
        <v>12791</v>
      </c>
      <c r="G2351">
        <v>18021</v>
      </c>
      <c r="H2351">
        <v>160</v>
      </c>
      <c r="I2351">
        <v>211</v>
      </c>
      <c r="J2351">
        <v>0</v>
      </c>
      <c r="K2351">
        <v>288</v>
      </c>
      <c r="L2351">
        <v>294</v>
      </c>
      <c r="M2351" s="12">
        <v>40.267590114906341</v>
      </c>
      <c r="N2351" s="12">
        <v>59.732409885093652</v>
      </c>
      <c r="O2351" s="9">
        <v>0.56732252479143708</v>
      </c>
      <c r="P2351" s="9">
        <v>5.0369903982370534E-3</v>
      </c>
      <c r="Q2351" s="9">
        <v>6.6425310876751138E-3</v>
      </c>
      <c r="R2351" s="9">
        <v>0</v>
      </c>
      <c r="S2351" s="9">
        <v>9.0665827168266953E-3</v>
      </c>
      <c r="T2351" s="9">
        <v>9.2554698567605849E-3</v>
      </c>
    </row>
    <row r="2352" spans="1:20" x14ac:dyDescent="0.25">
      <c r="A2352">
        <v>45069</v>
      </c>
      <c r="B2352" t="s">
        <v>3606</v>
      </c>
      <c r="D2352" t="s">
        <v>1049</v>
      </c>
      <c r="E2352">
        <v>27505</v>
      </c>
      <c r="F2352">
        <v>11296</v>
      </c>
      <c r="G2352">
        <v>13852</v>
      </c>
      <c r="H2352">
        <v>914</v>
      </c>
      <c r="I2352">
        <v>95</v>
      </c>
      <c r="J2352">
        <v>0</v>
      </c>
      <c r="K2352">
        <v>304</v>
      </c>
      <c r="L2352">
        <v>1044</v>
      </c>
      <c r="M2352" s="12">
        <v>41.068896564261046</v>
      </c>
      <c r="N2352" s="12">
        <v>58.931103435738954</v>
      </c>
      <c r="O2352" s="9">
        <v>0.50361752408652971</v>
      </c>
      <c r="P2352" s="9">
        <v>3.3230321759680055E-2</v>
      </c>
      <c r="Q2352" s="9">
        <v>3.4539174695509909E-3</v>
      </c>
      <c r="R2352" s="9">
        <v>0</v>
      </c>
      <c r="S2352" s="9">
        <v>1.1052535902563171E-2</v>
      </c>
      <c r="T2352" s="9">
        <v>3.7956735139065625E-2</v>
      </c>
    </row>
    <row r="2353" spans="1:20" x14ac:dyDescent="0.25">
      <c r="A2353">
        <v>45071</v>
      </c>
      <c r="B2353" t="s">
        <v>3607</v>
      </c>
      <c r="D2353" t="s">
        <v>1049</v>
      </c>
      <c r="E2353">
        <v>37914</v>
      </c>
      <c r="F2353">
        <v>23728</v>
      </c>
      <c r="G2353">
        <v>11982</v>
      </c>
      <c r="H2353">
        <v>130</v>
      </c>
      <c r="I2353">
        <v>74</v>
      </c>
      <c r="J2353">
        <v>11</v>
      </c>
      <c r="K2353">
        <v>1566</v>
      </c>
      <c r="L2353">
        <v>423</v>
      </c>
      <c r="M2353" s="12">
        <v>62.583742153294295</v>
      </c>
      <c r="N2353" s="12">
        <v>37.416257846705705</v>
      </c>
      <c r="O2353" s="9">
        <v>0.3160310175660706</v>
      </c>
      <c r="P2353" s="9">
        <v>3.4288125758295089E-3</v>
      </c>
      <c r="Q2353" s="9">
        <v>1.9517856200875665E-3</v>
      </c>
      <c r="R2353" s="9">
        <v>2.9013029487788154E-4</v>
      </c>
      <c r="S2353" s="9">
        <v>4.1304003798069318E-2</v>
      </c>
      <c r="T2353" s="9">
        <v>1.1156828612122171E-2</v>
      </c>
    </row>
    <row r="2354" spans="1:20" x14ac:dyDescent="0.25">
      <c r="A2354">
        <v>45073</v>
      </c>
      <c r="B2354" t="s">
        <v>3608</v>
      </c>
      <c r="D2354" t="s">
        <v>1049</v>
      </c>
      <c r="E2354">
        <v>75926</v>
      </c>
      <c r="F2354">
        <v>66794</v>
      </c>
      <c r="G2354">
        <v>5449</v>
      </c>
      <c r="H2354">
        <v>278</v>
      </c>
      <c r="I2354">
        <v>543</v>
      </c>
      <c r="J2354">
        <v>0</v>
      </c>
      <c r="K2354">
        <v>1152</v>
      </c>
      <c r="L2354">
        <v>1710</v>
      </c>
      <c r="M2354" s="12">
        <v>87.972499539024838</v>
      </c>
      <c r="N2354" s="12">
        <v>12.02750046097516</v>
      </c>
      <c r="O2354" s="9">
        <v>7.1767247056344338E-2</v>
      </c>
      <c r="P2354" s="9">
        <v>3.6614598424782024E-3</v>
      </c>
      <c r="Q2354" s="9">
        <v>7.1517003398045469E-3</v>
      </c>
      <c r="R2354" s="9">
        <v>0</v>
      </c>
      <c r="S2354" s="9">
        <v>1.517266812422622E-2</v>
      </c>
      <c r="T2354" s="9">
        <v>2.2521929246898297E-2</v>
      </c>
    </row>
    <row r="2355" spans="1:20" x14ac:dyDescent="0.25">
      <c r="A2355">
        <v>45075</v>
      </c>
      <c r="B2355" t="s">
        <v>3609</v>
      </c>
      <c r="D2355" t="s">
        <v>1049</v>
      </c>
      <c r="E2355">
        <v>89116</v>
      </c>
      <c r="F2355">
        <v>30370</v>
      </c>
      <c r="G2355">
        <v>55193</v>
      </c>
      <c r="H2355">
        <v>311</v>
      </c>
      <c r="I2355">
        <v>891</v>
      </c>
      <c r="J2355">
        <v>7</v>
      </c>
      <c r="K2355">
        <v>716</v>
      </c>
      <c r="L2355">
        <v>1628</v>
      </c>
      <c r="M2355" s="12">
        <v>34.079177700974014</v>
      </c>
      <c r="N2355" s="12">
        <v>65.920822299026</v>
      </c>
      <c r="O2355" s="9">
        <v>0.61933883926567623</v>
      </c>
      <c r="P2355" s="9">
        <v>3.4898334754701736E-3</v>
      </c>
      <c r="Q2355" s="9">
        <v>9.9982045872795012E-3</v>
      </c>
      <c r="R2355" s="9">
        <v>7.8549306521836704E-5</v>
      </c>
      <c r="S2355" s="9">
        <v>8.0344719242335834E-3</v>
      </c>
      <c r="T2355" s="9">
        <v>1.8268324431078595E-2</v>
      </c>
    </row>
    <row r="2356" spans="1:20" x14ac:dyDescent="0.25">
      <c r="A2356">
        <v>45077</v>
      </c>
      <c r="B2356" t="s">
        <v>3610</v>
      </c>
      <c r="D2356" t="s">
        <v>1049</v>
      </c>
      <c r="E2356">
        <v>121449</v>
      </c>
      <c r="F2356">
        <v>107564</v>
      </c>
      <c r="G2356">
        <v>7921</v>
      </c>
      <c r="H2356">
        <v>310</v>
      </c>
      <c r="I2356">
        <v>2184</v>
      </c>
      <c r="J2356">
        <v>112</v>
      </c>
      <c r="K2356">
        <v>1239</v>
      </c>
      <c r="L2356">
        <v>2119</v>
      </c>
      <c r="M2356" s="12">
        <v>88.567217515170981</v>
      </c>
      <c r="N2356" s="12">
        <v>11.432782484829023</v>
      </c>
      <c r="O2356" s="9">
        <v>6.5220792266712777E-2</v>
      </c>
      <c r="P2356" s="9">
        <v>2.5525117539049315E-3</v>
      </c>
      <c r="Q2356" s="9">
        <v>1.7982857001704419E-2</v>
      </c>
      <c r="R2356" s="9">
        <v>9.2219779495920093E-4</v>
      </c>
      <c r="S2356" s="9">
        <v>1.020181310673616E-2</v>
      </c>
      <c r="T2356" s="9">
        <v>1.7447652924272739E-2</v>
      </c>
    </row>
    <row r="2357" spans="1:20" x14ac:dyDescent="0.25">
      <c r="A2357">
        <v>45079</v>
      </c>
      <c r="B2357" t="s">
        <v>3611</v>
      </c>
      <c r="D2357" t="s">
        <v>1049</v>
      </c>
      <c r="E2357">
        <v>404869</v>
      </c>
      <c r="F2357">
        <v>186047</v>
      </c>
      <c r="G2357">
        <v>188825</v>
      </c>
      <c r="H2357">
        <v>504</v>
      </c>
      <c r="I2357">
        <v>11059</v>
      </c>
      <c r="J2357">
        <v>442</v>
      </c>
      <c r="K2357">
        <v>6817</v>
      </c>
      <c r="L2357">
        <v>11175</v>
      </c>
      <c r="M2357" s="12">
        <v>45.95239447821394</v>
      </c>
      <c r="N2357" s="12">
        <v>54.04760552178606</v>
      </c>
      <c r="O2357" s="9">
        <v>0.46638542343325867</v>
      </c>
      <c r="P2357" s="9">
        <v>1.2448470986911816E-3</v>
      </c>
      <c r="Q2357" s="9">
        <v>2.731500806433686E-2</v>
      </c>
      <c r="R2357" s="9">
        <v>1.0917111460744093E-3</v>
      </c>
      <c r="S2357" s="9">
        <v>1.683754498368608E-2</v>
      </c>
      <c r="T2357" s="9">
        <v>2.76015204918134E-2</v>
      </c>
    </row>
    <row r="2358" spans="1:20" x14ac:dyDescent="0.25">
      <c r="A2358">
        <v>45081</v>
      </c>
      <c r="B2358" t="s">
        <v>3612</v>
      </c>
      <c r="D2358" t="s">
        <v>1049</v>
      </c>
      <c r="E2358">
        <v>20228</v>
      </c>
      <c r="F2358">
        <v>12946</v>
      </c>
      <c r="G2358">
        <v>5185</v>
      </c>
      <c r="H2358">
        <v>62</v>
      </c>
      <c r="I2358">
        <v>0</v>
      </c>
      <c r="J2358">
        <v>0</v>
      </c>
      <c r="K2358">
        <v>1759</v>
      </c>
      <c r="L2358">
        <v>276</v>
      </c>
      <c r="M2358" s="12">
        <v>64.000395491398066</v>
      </c>
      <c r="N2358" s="12">
        <v>35.999604508601941</v>
      </c>
      <c r="O2358" s="9">
        <v>0.25632786236899346</v>
      </c>
      <c r="P2358" s="9">
        <v>3.0650583349812141E-3</v>
      </c>
      <c r="Q2358" s="9">
        <v>0</v>
      </c>
      <c r="R2358" s="9">
        <v>0</v>
      </c>
      <c r="S2358" s="9">
        <v>8.6958671148902517E-2</v>
      </c>
      <c r="T2358" s="9">
        <v>1.364445323314218E-2</v>
      </c>
    </row>
    <row r="2359" spans="1:20" x14ac:dyDescent="0.25">
      <c r="A2359">
        <v>45083</v>
      </c>
      <c r="B2359" t="s">
        <v>3613</v>
      </c>
      <c r="D2359" t="s">
        <v>1049</v>
      </c>
      <c r="E2359">
        <v>297732</v>
      </c>
      <c r="F2359">
        <v>218297</v>
      </c>
      <c r="G2359">
        <v>61059</v>
      </c>
      <c r="H2359">
        <v>472</v>
      </c>
      <c r="I2359">
        <v>6712</v>
      </c>
      <c r="J2359">
        <v>90</v>
      </c>
      <c r="K2359">
        <v>5032</v>
      </c>
      <c r="L2359">
        <v>6070</v>
      </c>
      <c r="M2359" s="12">
        <v>73.319965606652957</v>
      </c>
      <c r="N2359" s="12">
        <v>26.680034393347036</v>
      </c>
      <c r="O2359" s="9">
        <v>0.20508040788360002</v>
      </c>
      <c r="P2359" s="9">
        <v>1.5853183399836095E-3</v>
      </c>
      <c r="Q2359" s="9">
        <v>2.2543764190614379E-2</v>
      </c>
      <c r="R2359" s="9">
        <v>3.0228527669178993E-4</v>
      </c>
      <c r="S2359" s="9">
        <v>1.6901105692367632E-2</v>
      </c>
      <c r="T2359" s="9">
        <v>2.0387462550212943E-2</v>
      </c>
    </row>
    <row r="2360" spans="1:20" x14ac:dyDescent="0.25">
      <c r="A2360">
        <v>45085</v>
      </c>
      <c r="B2360" t="s">
        <v>3614</v>
      </c>
      <c r="D2360" t="s">
        <v>1049</v>
      </c>
      <c r="E2360">
        <v>107379</v>
      </c>
      <c r="F2360">
        <v>51823</v>
      </c>
      <c r="G2360">
        <v>50480</v>
      </c>
      <c r="H2360">
        <v>336</v>
      </c>
      <c r="I2360">
        <v>1277</v>
      </c>
      <c r="J2360">
        <v>34</v>
      </c>
      <c r="K2360">
        <v>627</v>
      </c>
      <c r="L2360">
        <v>2802</v>
      </c>
      <c r="M2360" s="12">
        <v>48.261764404585627</v>
      </c>
      <c r="N2360" s="12">
        <v>51.738235595414373</v>
      </c>
      <c r="O2360" s="9">
        <v>0.47011054302982891</v>
      </c>
      <c r="P2360" s="9">
        <v>3.1291034559830133E-3</v>
      </c>
      <c r="Q2360" s="9">
        <v>1.1892455694316394E-2</v>
      </c>
      <c r="R2360" s="9">
        <v>3.1663546876018589E-4</v>
      </c>
      <c r="S2360" s="9">
        <v>5.8391305562540165E-3</v>
      </c>
      <c r="T2360" s="9">
        <v>2.6094487749001201E-2</v>
      </c>
    </row>
    <row r="2361" spans="1:20" x14ac:dyDescent="0.25">
      <c r="A2361">
        <v>45087</v>
      </c>
      <c r="B2361" t="s">
        <v>3615</v>
      </c>
      <c r="D2361" t="s">
        <v>1049</v>
      </c>
      <c r="E2361">
        <v>27772</v>
      </c>
      <c r="F2361">
        <v>18284</v>
      </c>
      <c r="G2361">
        <v>8589</v>
      </c>
      <c r="H2361">
        <v>33</v>
      </c>
      <c r="I2361">
        <v>0</v>
      </c>
      <c r="J2361">
        <v>0</v>
      </c>
      <c r="K2361">
        <v>110</v>
      </c>
      <c r="L2361">
        <v>756</v>
      </c>
      <c r="M2361" s="12">
        <v>65.836093907532771</v>
      </c>
      <c r="N2361" s="12">
        <v>34.163906092467236</v>
      </c>
      <c r="O2361" s="9">
        <v>0.30926832781218494</v>
      </c>
      <c r="P2361" s="9">
        <v>1.188247155408325E-3</v>
      </c>
      <c r="Q2361" s="9">
        <v>0</v>
      </c>
      <c r="R2361" s="9">
        <v>0</v>
      </c>
      <c r="S2361" s="9">
        <v>3.9608238513610828E-3</v>
      </c>
      <c r="T2361" s="9">
        <v>2.7221662105717991E-2</v>
      </c>
    </row>
    <row r="2362" spans="1:20" x14ac:dyDescent="0.25">
      <c r="A2362">
        <v>45089</v>
      </c>
      <c r="B2362" t="s">
        <v>3616</v>
      </c>
      <c r="D2362" t="s">
        <v>1049</v>
      </c>
      <c r="E2362">
        <v>32256</v>
      </c>
      <c r="F2362">
        <v>10310</v>
      </c>
      <c r="G2362">
        <v>21043</v>
      </c>
      <c r="H2362">
        <v>99</v>
      </c>
      <c r="I2362">
        <v>152</v>
      </c>
      <c r="J2362">
        <v>0</v>
      </c>
      <c r="K2362">
        <v>285</v>
      </c>
      <c r="L2362">
        <v>367</v>
      </c>
      <c r="M2362" s="12">
        <v>31.963045634920633</v>
      </c>
      <c r="N2362" s="12">
        <v>68.036954365079367</v>
      </c>
      <c r="O2362" s="9">
        <v>0.65237475198412698</v>
      </c>
      <c r="P2362" s="9">
        <v>3.0691964285714285E-3</v>
      </c>
      <c r="Q2362" s="9">
        <v>4.712301587301587E-3</v>
      </c>
      <c r="R2362" s="9">
        <v>0</v>
      </c>
      <c r="S2362" s="9">
        <v>8.835565476190476E-3</v>
      </c>
      <c r="T2362" s="9">
        <v>1.1377728174603174E-2</v>
      </c>
    </row>
    <row r="2363" spans="1:20" x14ac:dyDescent="0.25">
      <c r="A2363">
        <v>45091</v>
      </c>
      <c r="B2363" t="s">
        <v>3617</v>
      </c>
      <c r="D2363" t="s">
        <v>1049</v>
      </c>
      <c r="E2363">
        <v>251664</v>
      </c>
      <c r="F2363">
        <v>188098</v>
      </c>
      <c r="G2363">
        <v>47783</v>
      </c>
      <c r="H2363">
        <v>1575</v>
      </c>
      <c r="I2363">
        <v>4759</v>
      </c>
      <c r="J2363">
        <v>143</v>
      </c>
      <c r="K2363">
        <v>3634</v>
      </c>
      <c r="L2363">
        <v>5672</v>
      </c>
      <c r="M2363" s="12">
        <v>74.741719117553558</v>
      </c>
      <c r="N2363" s="12">
        <v>25.258280882446439</v>
      </c>
      <c r="O2363" s="9">
        <v>0.18986823701443195</v>
      </c>
      <c r="P2363" s="9">
        <v>6.2583444592790383E-3</v>
      </c>
      <c r="Q2363" s="9">
        <v>1.891013414711679E-2</v>
      </c>
      <c r="R2363" s="9">
        <v>5.6821794138216036E-4</v>
      </c>
      <c r="S2363" s="9">
        <v>1.4439888104774621E-2</v>
      </c>
      <c r="T2363" s="9">
        <v>2.2537987157479813E-2</v>
      </c>
    </row>
    <row r="2364" spans="1:20" x14ac:dyDescent="0.25">
      <c r="A2364">
        <v>46003</v>
      </c>
      <c r="B2364" t="s">
        <v>3618</v>
      </c>
      <c r="D2364" t="s">
        <v>1049</v>
      </c>
      <c r="E2364">
        <v>2739</v>
      </c>
      <c r="F2364">
        <v>2523</v>
      </c>
      <c r="G2364">
        <v>45</v>
      </c>
      <c r="H2364">
        <v>85</v>
      </c>
      <c r="I2364">
        <v>0</v>
      </c>
      <c r="J2364">
        <v>0</v>
      </c>
      <c r="K2364">
        <v>61</v>
      </c>
      <c r="L2364">
        <v>25</v>
      </c>
      <c r="M2364" s="12">
        <v>92.113910186199348</v>
      </c>
      <c r="N2364" s="12">
        <v>7.8860898138006581</v>
      </c>
      <c r="O2364" s="9">
        <v>1.642935377875137E-2</v>
      </c>
      <c r="P2364" s="9">
        <v>3.1033223804308143E-2</v>
      </c>
      <c r="Q2364" s="9">
        <v>0</v>
      </c>
      <c r="R2364" s="9">
        <v>0</v>
      </c>
      <c r="S2364" s="9">
        <v>2.227090178897408E-2</v>
      </c>
      <c r="T2364" s="9">
        <v>9.1274187659729829E-3</v>
      </c>
    </row>
    <row r="2365" spans="1:20" x14ac:dyDescent="0.25">
      <c r="A2365">
        <v>46005</v>
      </c>
      <c r="B2365" t="s">
        <v>3619</v>
      </c>
      <c r="D2365" t="s">
        <v>1049</v>
      </c>
      <c r="E2365">
        <v>18163</v>
      </c>
      <c r="F2365">
        <v>15571</v>
      </c>
      <c r="G2365">
        <v>72</v>
      </c>
      <c r="H2365">
        <v>262</v>
      </c>
      <c r="I2365">
        <v>1687</v>
      </c>
      <c r="J2365">
        <v>5</v>
      </c>
      <c r="K2365">
        <v>467</v>
      </c>
      <c r="L2365">
        <v>99</v>
      </c>
      <c r="M2365" s="12">
        <v>85.72922975279414</v>
      </c>
      <c r="N2365" s="12">
        <v>14.270770247205858</v>
      </c>
      <c r="O2365" s="9">
        <v>3.9641028464460718E-3</v>
      </c>
      <c r="P2365" s="9">
        <v>1.4424929802345427E-2</v>
      </c>
      <c r="Q2365" s="9">
        <v>9.2881131971590591E-2</v>
      </c>
      <c r="R2365" s="9">
        <v>2.7528491989208833E-4</v>
      </c>
      <c r="S2365" s="9">
        <v>2.5711611517921049E-2</v>
      </c>
      <c r="T2365" s="9">
        <v>5.450641413863349E-3</v>
      </c>
    </row>
    <row r="2366" spans="1:20" x14ac:dyDescent="0.25">
      <c r="A2366">
        <v>46007</v>
      </c>
      <c r="B2366" t="s">
        <v>3620</v>
      </c>
      <c r="D2366" t="s">
        <v>1049</v>
      </c>
      <c r="E2366">
        <v>3440</v>
      </c>
      <c r="F2366">
        <v>1088</v>
      </c>
      <c r="G2366">
        <v>8</v>
      </c>
      <c r="H2366">
        <v>1679</v>
      </c>
      <c r="I2366">
        <v>11</v>
      </c>
      <c r="J2366">
        <v>0</v>
      </c>
      <c r="K2366">
        <v>14</v>
      </c>
      <c r="L2366">
        <v>640</v>
      </c>
      <c r="M2366" s="12">
        <v>31.627906976744185</v>
      </c>
      <c r="N2366" s="12">
        <v>68.372093023255815</v>
      </c>
      <c r="O2366" s="9">
        <v>2.3255813953488372E-3</v>
      </c>
      <c r="P2366" s="9">
        <v>0.48808139534883721</v>
      </c>
      <c r="Q2366" s="9">
        <v>3.1976744186046511E-3</v>
      </c>
      <c r="R2366" s="9">
        <v>0</v>
      </c>
      <c r="S2366" s="9">
        <v>4.0697674418604651E-3</v>
      </c>
      <c r="T2366" s="9">
        <v>0.18604651162790697</v>
      </c>
    </row>
    <row r="2367" spans="1:20" x14ac:dyDescent="0.25">
      <c r="A2367">
        <v>46009</v>
      </c>
      <c r="B2367" t="s">
        <v>3621</v>
      </c>
      <c r="D2367" t="s">
        <v>1049</v>
      </c>
      <c r="E2367">
        <v>6972</v>
      </c>
      <c r="F2367">
        <v>6215</v>
      </c>
      <c r="G2367">
        <v>94</v>
      </c>
      <c r="H2367">
        <v>370</v>
      </c>
      <c r="I2367">
        <v>98</v>
      </c>
      <c r="J2367">
        <v>0</v>
      </c>
      <c r="K2367">
        <v>61</v>
      </c>
      <c r="L2367">
        <v>134</v>
      </c>
      <c r="M2367" s="12">
        <v>89.142283419391859</v>
      </c>
      <c r="N2367" s="12">
        <v>10.857716580608146</v>
      </c>
      <c r="O2367" s="9">
        <v>1.3482501434308663E-2</v>
      </c>
      <c r="P2367" s="9">
        <v>5.3069420539300055E-2</v>
      </c>
      <c r="Q2367" s="9">
        <v>1.4056224899598393E-2</v>
      </c>
      <c r="R2367" s="9">
        <v>0</v>
      </c>
      <c r="S2367" s="9">
        <v>8.7492828456683883E-3</v>
      </c>
      <c r="T2367" s="9">
        <v>1.9219736087205966E-2</v>
      </c>
    </row>
    <row r="2368" spans="1:20" x14ac:dyDescent="0.25">
      <c r="A2368">
        <v>46011</v>
      </c>
      <c r="B2368" t="s">
        <v>3622</v>
      </c>
      <c r="D2368" t="s">
        <v>1049</v>
      </c>
      <c r="E2368">
        <v>33697</v>
      </c>
      <c r="F2368">
        <v>31241</v>
      </c>
      <c r="G2368">
        <v>533</v>
      </c>
      <c r="H2368">
        <v>359</v>
      </c>
      <c r="I2368">
        <v>982</v>
      </c>
      <c r="J2368">
        <v>9</v>
      </c>
      <c r="K2368">
        <v>189</v>
      </c>
      <c r="L2368">
        <v>384</v>
      </c>
      <c r="M2368" s="12">
        <v>92.711517345757784</v>
      </c>
      <c r="N2368" s="12">
        <v>7.2884826542422179</v>
      </c>
      <c r="O2368" s="9">
        <v>1.5817431818856278E-2</v>
      </c>
      <c r="P2368" s="9">
        <v>1.0653767397691189E-2</v>
      </c>
      <c r="Q2368" s="9">
        <v>2.9142060124046652E-2</v>
      </c>
      <c r="R2368" s="9">
        <v>2.6708609074991841E-4</v>
      </c>
      <c r="S2368" s="9">
        <v>5.6088079057482858E-3</v>
      </c>
      <c r="T2368" s="9">
        <v>1.1395673205329851E-2</v>
      </c>
    </row>
    <row r="2369" spans="1:20" x14ac:dyDescent="0.25">
      <c r="A2369">
        <v>46013</v>
      </c>
      <c r="B2369" t="s">
        <v>3623</v>
      </c>
      <c r="D2369" t="s">
        <v>1049</v>
      </c>
      <c r="E2369">
        <v>38637</v>
      </c>
      <c r="F2369">
        <v>35121</v>
      </c>
      <c r="G2369">
        <v>629</v>
      </c>
      <c r="H2369">
        <v>1313</v>
      </c>
      <c r="I2369">
        <v>988</v>
      </c>
      <c r="J2369">
        <v>0</v>
      </c>
      <c r="K2369">
        <v>25</v>
      </c>
      <c r="L2369">
        <v>561</v>
      </c>
      <c r="M2369" s="12">
        <v>90.899914589642052</v>
      </c>
      <c r="N2369" s="12">
        <v>9.1000854103579467</v>
      </c>
      <c r="O2369" s="9">
        <v>1.6279731863239898E-2</v>
      </c>
      <c r="P2369" s="9">
        <v>3.3982969692263894E-2</v>
      </c>
      <c r="Q2369" s="9">
        <v>2.5571343530812432E-2</v>
      </c>
      <c r="R2369" s="9">
        <v>0</v>
      </c>
      <c r="S2369" s="9">
        <v>6.4704816626549682E-4</v>
      </c>
      <c r="T2369" s="9">
        <v>1.4519760850997748E-2</v>
      </c>
    </row>
    <row r="2370" spans="1:20" x14ac:dyDescent="0.25">
      <c r="A2370">
        <v>46015</v>
      </c>
      <c r="B2370" t="s">
        <v>3624</v>
      </c>
      <c r="D2370" t="s">
        <v>1049</v>
      </c>
      <c r="E2370">
        <v>5280</v>
      </c>
      <c r="F2370">
        <v>4575</v>
      </c>
      <c r="G2370">
        <v>0</v>
      </c>
      <c r="H2370">
        <v>551</v>
      </c>
      <c r="I2370">
        <v>17</v>
      </c>
      <c r="J2370">
        <v>0</v>
      </c>
      <c r="K2370">
        <v>4</v>
      </c>
      <c r="L2370">
        <v>133</v>
      </c>
      <c r="M2370" s="12">
        <v>86.647727272727266</v>
      </c>
      <c r="N2370" s="12">
        <v>13.352272727272727</v>
      </c>
      <c r="O2370" s="9">
        <v>0</v>
      </c>
      <c r="P2370" s="9">
        <v>0.1043560606060606</v>
      </c>
      <c r="Q2370" s="9">
        <v>3.2196969696969696E-3</v>
      </c>
      <c r="R2370" s="9">
        <v>0</v>
      </c>
      <c r="S2370" s="9">
        <v>7.5757575757575758E-4</v>
      </c>
      <c r="T2370" s="9">
        <v>2.5189393939393939E-2</v>
      </c>
    </row>
    <row r="2371" spans="1:20" x14ac:dyDescent="0.25">
      <c r="A2371">
        <v>46017</v>
      </c>
      <c r="B2371" t="s">
        <v>3625</v>
      </c>
      <c r="D2371" t="s">
        <v>1049</v>
      </c>
      <c r="E2371">
        <v>2048</v>
      </c>
      <c r="F2371">
        <v>242</v>
      </c>
      <c r="G2371">
        <v>8</v>
      </c>
      <c r="H2371">
        <v>1713</v>
      </c>
      <c r="I2371">
        <v>0</v>
      </c>
      <c r="J2371">
        <v>40</v>
      </c>
      <c r="K2371">
        <v>0</v>
      </c>
      <c r="L2371">
        <v>45</v>
      </c>
      <c r="M2371" s="12">
        <v>11.81640625</v>
      </c>
      <c r="N2371" s="12">
        <v>88.18359375</v>
      </c>
      <c r="O2371" s="9">
        <v>3.90625E-3</v>
      </c>
      <c r="P2371" s="9">
        <v>0.83642578125</v>
      </c>
      <c r="Q2371" s="9">
        <v>0</v>
      </c>
      <c r="R2371" s="9">
        <v>1.953125E-2</v>
      </c>
      <c r="S2371" s="9">
        <v>0</v>
      </c>
      <c r="T2371" s="9">
        <v>2.197265625E-2</v>
      </c>
    </row>
    <row r="2372" spans="1:20" x14ac:dyDescent="0.25">
      <c r="A2372">
        <v>46019</v>
      </c>
      <c r="B2372" t="s">
        <v>3626</v>
      </c>
      <c r="D2372" t="s">
        <v>1049</v>
      </c>
      <c r="E2372">
        <v>10194</v>
      </c>
      <c r="F2372">
        <v>9626</v>
      </c>
      <c r="G2372">
        <v>64</v>
      </c>
      <c r="H2372">
        <v>179</v>
      </c>
      <c r="I2372">
        <v>0</v>
      </c>
      <c r="J2372">
        <v>0</v>
      </c>
      <c r="K2372">
        <v>43</v>
      </c>
      <c r="L2372">
        <v>282</v>
      </c>
      <c r="M2372" s="12">
        <v>94.428094957818317</v>
      </c>
      <c r="N2372" s="12">
        <v>5.5719050421816751</v>
      </c>
      <c r="O2372" s="9">
        <v>6.2782028644300571E-3</v>
      </c>
      <c r="P2372" s="9">
        <v>1.7559348636452816E-2</v>
      </c>
      <c r="Q2372" s="9">
        <v>0</v>
      </c>
      <c r="R2372" s="9">
        <v>0</v>
      </c>
      <c r="S2372" s="9">
        <v>4.2181675495389448E-3</v>
      </c>
      <c r="T2372" s="9">
        <v>2.7663331371394938E-2</v>
      </c>
    </row>
    <row r="2373" spans="1:20" x14ac:dyDescent="0.25">
      <c r="A2373">
        <v>46021</v>
      </c>
      <c r="B2373" t="s">
        <v>3627</v>
      </c>
      <c r="D2373" t="s">
        <v>1049</v>
      </c>
      <c r="E2373">
        <v>1443</v>
      </c>
      <c r="F2373">
        <v>1405</v>
      </c>
      <c r="G2373">
        <v>0</v>
      </c>
      <c r="H2373">
        <v>15</v>
      </c>
      <c r="I2373">
        <v>0</v>
      </c>
      <c r="J2373">
        <v>0</v>
      </c>
      <c r="K2373">
        <v>0</v>
      </c>
      <c r="L2373">
        <v>23</v>
      </c>
      <c r="M2373" s="12">
        <v>97.366597366597361</v>
      </c>
      <c r="N2373" s="12">
        <v>2.6334026334026333</v>
      </c>
      <c r="O2373" s="9">
        <v>0</v>
      </c>
      <c r="P2373" s="9">
        <v>1.0395010395010396E-2</v>
      </c>
      <c r="Q2373" s="9">
        <v>0</v>
      </c>
      <c r="R2373" s="9">
        <v>0</v>
      </c>
      <c r="S2373" s="9">
        <v>0</v>
      </c>
      <c r="T2373" s="9">
        <v>1.5939015939015939E-2</v>
      </c>
    </row>
    <row r="2374" spans="1:20" x14ac:dyDescent="0.25">
      <c r="A2374">
        <v>46023</v>
      </c>
      <c r="B2374" t="s">
        <v>3628</v>
      </c>
      <c r="D2374" t="s">
        <v>1049</v>
      </c>
      <c r="E2374">
        <v>9319</v>
      </c>
      <c r="F2374">
        <v>5949</v>
      </c>
      <c r="G2374">
        <v>5</v>
      </c>
      <c r="H2374">
        <v>2971</v>
      </c>
      <c r="I2374">
        <v>21</v>
      </c>
      <c r="J2374">
        <v>10</v>
      </c>
      <c r="K2374">
        <v>22</v>
      </c>
      <c r="L2374">
        <v>341</v>
      </c>
      <c r="M2374" s="12">
        <v>63.837321601030148</v>
      </c>
      <c r="N2374" s="12">
        <v>36.162678398969845</v>
      </c>
      <c r="O2374" s="9">
        <v>5.3653825517759415E-4</v>
      </c>
      <c r="P2374" s="9">
        <v>0.31881103122652643</v>
      </c>
      <c r="Q2374" s="9">
        <v>2.2534606717458956E-3</v>
      </c>
      <c r="R2374" s="9">
        <v>1.0730765103551883E-3</v>
      </c>
      <c r="S2374" s="9">
        <v>2.3607683227814145E-3</v>
      </c>
      <c r="T2374" s="9">
        <v>3.6591909003111919E-2</v>
      </c>
    </row>
    <row r="2375" spans="1:20" x14ac:dyDescent="0.25">
      <c r="A2375">
        <v>46025</v>
      </c>
      <c r="B2375" t="s">
        <v>3629</v>
      </c>
      <c r="D2375" t="s">
        <v>1049</v>
      </c>
      <c r="E2375">
        <v>3642</v>
      </c>
      <c r="F2375">
        <v>3486</v>
      </c>
      <c r="G2375">
        <v>0</v>
      </c>
      <c r="H2375">
        <v>93</v>
      </c>
      <c r="I2375">
        <v>32</v>
      </c>
      <c r="J2375">
        <v>0</v>
      </c>
      <c r="K2375">
        <v>0</v>
      </c>
      <c r="L2375">
        <v>31</v>
      </c>
      <c r="M2375" s="12">
        <v>95.71663920922569</v>
      </c>
      <c r="N2375" s="12">
        <v>4.2833607907743003</v>
      </c>
      <c r="O2375" s="9">
        <v>0</v>
      </c>
      <c r="P2375" s="9">
        <v>2.5535420098846788E-2</v>
      </c>
      <c r="Q2375" s="9">
        <v>8.7863811092806152E-3</v>
      </c>
      <c r="R2375" s="9">
        <v>0</v>
      </c>
      <c r="S2375" s="9">
        <v>0</v>
      </c>
      <c r="T2375" s="9">
        <v>8.5118066996155966E-3</v>
      </c>
    </row>
    <row r="2376" spans="1:20" x14ac:dyDescent="0.25">
      <c r="A2376">
        <v>46027</v>
      </c>
      <c r="B2376" t="s">
        <v>3630</v>
      </c>
      <c r="D2376" t="s">
        <v>1049</v>
      </c>
      <c r="E2376">
        <v>13907</v>
      </c>
      <c r="F2376">
        <v>12473</v>
      </c>
      <c r="G2376">
        <v>221</v>
      </c>
      <c r="H2376">
        <v>400</v>
      </c>
      <c r="I2376">
        <v>342</v>
      </c>
      <c r="J2376">
        <v>0</v>
      </c>
      <c r="K2376">
        <v>97</v>
      </c>
      <c r="L2376">
        <v>374</v>
      </c>
      <c r="M2376" s="12">
        <v>89.688646005608689</v>
      </c>
      <c r="N2376" s="12">
        <v>10.311353994391313</v>
      </c>
      <c r="O2376" s="9">
        <v>1.5891277773782988E-2</v>
      </c>
      <c r="P2376" s="9">
        <v>2.8762493708204502E-2</v>
      </c>
      <c r="Q2376" s="9">
        <v>2.4591932120514848E-2</v>
      </c>
      <c r="R2376" s="9">
        <v>0</v>
      </c>
      <c r="S2376" s="9">
        <v>6.9749047242395916E-3</v>
      </c>
      <c r="T2376" s="9">
        <v>2.6892931617171208E-2</v>
      </c>
    </row>
    <row r="2377" spans="1:20" x14ac:dyDescent="0.25">
      <c r="A2377">
        <v>46029</v>
      </c>
      <c r="B2377" t="s">
        <v>3631</v>
      </c>
      <c r="D2377" t="s">
        <v>1049</v>
      </c>
      <c r="E2377">
        <v>27963</v>
      </c>
      <c r="F2377">
        <v>26488</v>
      </c>
      <c r="G2377">
        <v>141</v>
      </c>
      <c r="H2377">
        <v>504</v>
      </c>
      <c r="I2377">
        <v>180</v>
      </c>
      <c r="J2377">
        <v>8</v>
      </c>
      <c r="K2377">
        <v>46</v>
      </c>
      <c r="L2377">
        <v>596</v>
      </c>
      <c r="M2377" s="12">
        <v>94.72517254944033</v>
      </c>
      <c r="N2377" s="12">
        <v>5.274827450559668</v>
      </c>
      <c r="O2377" s="9">
        <v>5.0423774273146661E-3</v>
      </c>
      <c r="P2377" s="9">
        <v>1.8023817186997103E-2</v>
      </c>
      <c r="Q2377" s="9">
        <v>6.4370775667846793E-3</v>
      </c>
      <c r="R2377" s="9">
        <v>2.860923363015413E-4</v>
      </c>
      <c r="S2377" s="9">
        <v>1.6450309337338626E-3</v>
      </c>
      <c r="T2377" s="9">
        <v>2.1313879054464829E-2</v>
      </c>
    </row>
    <row r="2378" spans="1:20" x14ac:dyDescent="0.25">
      <c r="A2378">
        <v>46031</v>
      </c>
      <c r="B2378" t="s">
        <v>3632</v>
      </c>
      <c r="D2378" t="s">
        <v>1049</v>
      </c>
      <c r="E2378">
        <v>4177</v>
      </c>
      <c r="F2378">
        <v>1229</v>
      </c>
      <c r="G2378">
        <v>19</v>
      </c>
      <c r="H2378">
        <v>2828</v>
      </c>
      <c r="I2378">
        <v>9</v>
      </c>
      <c r="J2378">
        <v>0</v>
      </c>
      <c r="K2378">
        <v>15</v>
      </c>
      <c r="L2378">
        <v>77</v>
      </c>
      <c r="M2378" s="12">
        <v>29.423030883409147</v>
      </c>
      <c r="N2378" s="12">
        <v>70.57696911659086</v>
      </c>
      <c r="O2378" s="9">
        <v>4.5487191764424229E-3</v>
      </c>
      <c r="P2378" s="9">
        <v>0.67704093847258795</v>
      </c>
      <c r="Q2378" s="9">
        <v>2.1546564519990424E-3</v>
      </c>
      <c r="R2378" s="9">
        <v>0</v>
      </c>
      <c r="S2378" s="9">
        <v>3.5910940866650705E-3</v>
      </c>
      <c r="T2378" s="9">
        <v>1.843428297821403E-2</v>
      </c>
    </row>
    <row r="2379" spans="1:20" x14ac:dyDescent="0.25">
      <c r="A2379">
        <v>46033</v>
      </c>
      <c r="B2379" t="s">
        <v>3633</v>
      </c>
      <c r="D2379" t="s">
        <v>1049</v>
      </c>
      <c r="E2379">
        <v>8519</v>
      </c>
      <c r="F2379">
        <v>7933</v>
      </c>
      <c r="G2379">
        <v>17</v>
      </c>
      <c r="H2379">
        <v>321</v>
      </c>
      <c r="I2379">
        <v>35</v>
      </c>
      <c r="J2379">
        <v>0</v>
      </c>
      <c r="K2379">
        <v>27</v>
      </c>
      <c r="L2379">
        <v>186</v>
      </c>
      <c r="M2379" s="12">
        <v>93.121258363657716</v>
      </c>
      <c r="N2379" s="12">
        <v>6.8787416363422933</v>
      </c>
      <c r="O2379" s="9">
        <v>1.995539382556638E-3</v>
      </c>
      <c r="P2379" s="9">
        <v>3.7680478929451811E-2</v>
      </c>
      <c r="Q2379" s="9">
        <v>4.1084634346754316E-3</v>
      </c>
      <c r="R2379" s="9">
        <v>0</v>
      </c>
      <c r="S2379" s="9">
        <v>3.1693860781781898E-3</v>
      </c>
      <c r="T2379" s="9">
        <v>2.1833548538560864E-2</v>
      </c>
    </row>
    <row r="2380" spans="1:20" x14ac:dyDescent="0.25">
      <c r="A2380">
        <v>46035</v>
      </c>
      <c r="B2380" t="s">
        <v>3634</v>
      </c>
      <c r="D2380" t="s">
        <v>1049</v>
      </c>
      <c r="E2380">
        <v>19753</v>
      </c>
      <c r="F2380">
        <v>18346</v>
      </c>
      <c r="G2380">
        <v>118</v>
      </c>
      <c r="H2380">
        <v>605</v>
      </c>
      <c r="I2380">
        <v>18</v>
      </c>
      <c r="J2380">
        <v>0</v>
      </c>
      <c r="K2380">
        <v>275</v>
      </c>
      <c r="L2380">
        <v>391</v>
      </c>
      <c r="M2380" s="12">
        <v>92.877031337012099</v>
      </c>
      <c r="N2380" s="12">
        <v>7.1229686629879012</v>
      </c>
      <c r="O2380" s="9">
        <v>5.9737761352705917E-3</v>
      </c>
      <c r="P2380" s="9">
        <v>3.0628258998633119E-2</v>
      </c>
      <c r="Q2380" s="9">
        <v>9.1125398673619199E-4</v>
      </c>
      <c r="R2380" s="9">
        <v>0</v>
      </c>
      <c r="S2380" s="9">
        <v>1.39219359084696E-2</v>
      </c>
      <c r="T2380" s="9">
        <v>1.9794461600769503E-2</v>
      </c>
    </row>
    <row r="2381" spans="1:20" x14ac:dyDescent="0.25">
      <c r="A2381">
        <v>46037</v>
      </c>
      <c r="B2381" t="s">
        <v>3635</v>
      </c>
      <c r="D2381" t="s">
        <v>1049</v>
      </c>
      <c r="E2381">
        <v>5524</v>
      </c>
      <c r="F2381">
        <v>4849</v>
      </c>
      <c r="G2381">
        <v>0</v>
      </c>
      <c r="H2381">
        <v>570</v>
      </c>
      <c r="I2381">
        <v>7</v>
      </c>
      <c r="J2381">
        <v>0</v>
      </c>
      <c r="K2381">
        <v>11</v>
      </c>
      <c r="L2381">
        <v>87</v>
      </c>
      <c r="M2381" s="12">
        <v>87.780593772628535</v>
      </c>
      <c r="N2381" s="12">
        <v>12.21940622737147</v>
      </c>
      <c r="O2381" s="9">
        <v>0</v>
      </c>
      <c r="P2381" s="9">
        <v>0.10318609703113686</v>
      </c>
      <c r="Q2381" s="9">
        <v>1.2671976828385228E-3</v>
      </c>
      <c r="R2381" s="9">
        <v>0</v>
      </c>
      <c r="S2381" s="9">
        <v>1.9913106444605358E-3</v>
      </c>
      <c r="T2381" s="9">
        <v>1.5749456915278782E-2</v>
      </c>
    </row>
    <row r="2382" spans="1:20" x14ac:dyDescent="0.25">
      <c r="A2382">
        <v>46039</v>
      </c>
      <c r="B2382" t="s">
        <v>3636</v>
      </c>
      <c r="D2382" t="s">
        <v>1049</v>
      </c>
      <c r="E2382">
        <v>4282</v>
      </c>
      <c r="F2382">
        <v>4264</v>
      </c>
      <c r="G2382">
        <v>0</v>
      </c>
      <c r="H2382">
        <v>3</v>
      </c>
      <c r="I2382">
        <v>0</v>
      </c>
      <c r="J2382">
        <v>0</v>
      </c>
      <c r="K2382">
        <v>0</v>
      </c>
      <c r="L2382">
        <v>15</v>
      </c>
      <c r="M2382" s="12">
        <v>99.579635684259699</v>
      </c>
      <c r="N2382" s="12">
        <v>0.42036431574030825</v>
      </c>
      <c r="O2382" s="9">
        <v>0</v>
      </c>
      <c r="P2382" s="9">
        <v>7.0060719290051382E-4</v>
      </c>
      <c r="Q2382" s="9">
        <v>0</v>
      </c>
      <c r="R2382" s="9">
        <v>0</v>
      </c>
      <c r="S2382" s="9">
        <v>0</v>
      </c>
      <c r="T2382" s="9">
        <v>3.5030359645025688E-3</v>
      </c>
    </row>
    <row r="2383" spans="1:20" x14ac:dyDescent="0.25">
      <c r="A2383">
        <v>46041</v>
      </c>
      <c r="B2383" t="s">
        <v>3637</v>
      </c>
      <c r="D2383" t="s">
        <v>1049</v>
      </c>
      <c r="E2383">
        <v>5709</v>
      </c>
      <c r="F2383">
        <v>1166</v>
      </c>
      <c r="G2383">
        <v>7</v>
      </c>
      <c r="H2383">
        <v>4437</v>
      </c>
      <c r="I2383">
        <v>4</v>
      </c>
      <c r="J2383">
        <v>0</v>
      </c>
      <c r="K2383">
        <v>2</v>
      </c>
      <c r="L2383">
        <v>93</v>
      </c>
      <c r="M2383" s="12">
        <v>20.423892100192678</v>
      </c>
      <c r="N2383" s="12">
        <v>79.576107899807326</v>
      </c>
      <c r="O2383" s="9">
        <v>1.2261341741110527E-3</v>
      </c>
      <c r="P2383" s="9">
        <v>0.77719390436153446</v>
      </c>
      <c r="Q2383" s="9">
        <v>7.0064809949203018E-4</v>
      </c>
      <c r="R2383" s="9">
        <v>0</v>
      </c>
      <c r="S2383" s="9">
        <v>3.5032404974601509E-4</v>
      </c>
      <c r="T2383" s="9">
        <v>1.6290068313189701E-2</v>
      </c>
    </row>
    <row r="2384" spans="1:20" x14ac:dyDescent="0.25">
      <c r="A2384">
        <v>46043</v>
      </c>
      <c r="B2384" t="s">
        <v>3638</v>
      </c>
      <c r="D2384" t="s">
        <v>1049</v>
      </c>
      <c r="E2384">
        <v>2940</v>
      </c>
      <c r="F2384">
        <v>2796</v>
      </c>
      <c r="G2384">
        <v>0</v>
      </c>
      <c r="H2384">
        <v>80</v>
      </c>
      <c r="I2384">
        <v>1</v>
      </c>
      <c r="J2384">
        <v>0</v>
      </c>
      <c r="K2384">
        <v>1</v>
      </c>
      <c r="L2384">
        <v>62</v>
      </c>
      <c r="M2384" s="12">
        <v>95.102040816326522</v>
      </c>
      <c r="N2384" s="12">
        <v>4.8979591836734695</v>
      </c>
      <c r="O2384" s="9">
        <v>0</v>
      </c>
      <c r="P2384" s="9">
        <v>2.7210884353741496E-2</v>
      </c>
      <c r="Q2384" s="9">
        <v>3.4013605442176868E-4</v>
      </c>
      <c r="R2384" s="9">
        <v>0</v>
      </c>
      <c r="S2384" s="9">
        <v>3.4013605442176868E-4</v>
      </c>
      <c r="T2384" s="9">
        <v>2.1088435374149658E-2</v>
      </c>
    </row>
    <row r="2385" spans="1:20" x14ac:dyDescent="0.25">
      <c r="A2385">
        <v>46045</v>
      </c>
      <c r="B2385" t="s">
        <v>3639</v>
      </c>
      <c r="D2385" t="s">
        <v>1049</v>
      </c>
      <c r="E2385">
        <v>3971</v>
      </c>
      <c r="F2385">
        <v>3919</v>
      </c>
      <c r="G2385">
        <v>2</v>
      </c>
      <c r="H2385">
        <v>17</v>
      </c>
      <c r="I2385">
        <v>4</v>
      </c>
      <c r="J2385">
        <v>0</v>
      </c>
      <c r="K2385">
        <v>12</v>
      </c>
      <c r="L2385">
        <v>17</v>
      </c>
      <c r="M2385" s="12">
        <v>98.690506169730554</v>
      </c>
      <c r="N2385" s="12">
        <v>1.3094938302694534</v>
      </c>
      <c r="O2385" s="9">
        <v>5.03651473180559E-4</v>
      </c>
      <c r="P2385" s="9">
        <v>4.2810375220347519E-3</v>
      </c>
      <c r="Q2385" s="9">
        <v>1.007302946361118E-3</v>
      </c>
      <c r="R2385" s="9">
        <v>0</v>
      </c>
      <c r="S2385" s="9">
        <v>3.0219088390833542E-3</v>
      </c>
      <c r="T2385" s="9">
        <v>4.2810375220347519E-3</v>
      </c>
    </row>
    <row r="2386" spans="1:20" x14ac:dyDescent="0.25">
      <c r="A2386">
        <v>46047</v>
      </c>
      <c r="B2386" t="s">
        <v>3640</v>
      </c>
      <c r="D2386" t="s">
        <v>1049</v>
      </c>
      <c r="E2386">
        <v>6783</v>
      </c>
      <c r="F2386">
        <v>5886</v>
      </c>
      <c r="G2386">
        <v>47</v>
      </c>
      <c r="H2386">
        <v>380</v>
      </c>
      <c r="I2386">
        <v>108</v>
      </c>
      <c r="J2386">
        <v>0</v>
      </c>
      <c r="K2386">
        <v>115</v>
      </c>
      <c r="L2386">
        <v>247</v>
      </c>
      <c r="M2386" s="12">
        <v>86.775762936753651</v>
      </c>
      <c r="N2386" s="12">
        <v>13.224237063246353</v>
      </c>
      <c r="O2386" s="9">
        <v>6.9290874244434617E-3</v>
      </c>
      <c r="P2386" s="9">
        <v>5.6022408963585436E-2</v>
      </c>
      <c r="Q2386" s="9">
        <v>1.5922158337019019E-2</v>
      </c>
      <c r="R2386" s="9">
        <v>0</v>
      </c>
      <c r="S2386" s="9">
        <v>1.6954150081085067E-2</v>
      </c>
      <c r="T2386" s="9">
        <v>3.6414565826330535E-2</v>
      </c>
    </row>
    <row r="2387" spans="1:20" x14ac:dyDescent="0.25">
      <c r="A2387">
        <v>46049</v>
      </c>
      <c r="B2387" t="s">
        <v>3641</v>
      </c>
      <c r="D2387" t="s">
        <v>1049</v>
      </c>
      <c r="E2387">
        <v>2327</v>
      </c>
      <c r="F2387">
        <v>2203</v>
      </c>
      <c r="G2387">
        <v>1</v>
      </c>
      <c r="H2387">
        <v>115</v>
      </c>
      <c r="I2387">
        <v>2</v>
      </c>
      <c r="J2387">
        <v>0</v>
      </c>
      <c r="K2387">
        <v>0</v>
      </c>
      <c r="L2387">
        <v>6</v>
      </c>
      <c r="M2387" s="12">
        <v>94.671250537172327</v>
      </c>
      <c r="N2387" s="12">
        <v>5.328749462827675</v>
      </c>
      <c r="O2387" s="9">
        <v>4.2973785990545768E-4</v>
      </c>
      <c r="P2387" s="9">
        <v>4.9419853889127632E-2</v>
      </c>
      <c r="Q2387" s="9">
        <v>8.5947571981091536E-4</v>
      </c>
      <c r="R2387" s="9">
        <v>0</v>
      </c>
      <c r="S2387" s="9">
        <v>0</v>
      </c>
      <c r="T2387" s="9">
        <v>2.578427159432746E-3</v>
      </c>
    </row>
    <row r="2388" spans="1:20" x14ac:dyDescent="0.25">
      <c r="A2388">
        <v>46051</v>
      </c>
      <c r="B2388" t="s">
        <v>3642</v>
      </c>
      <c r="D2388" t="s">
        <v>1049</v>
      </c>
      <c r="E2388">
        <v>7133</v>
      </c>
      <c r="F2388">
        <v>6810</v>
      </c>
      <c r="G2388">
        <v>0</v>
      </c>
      <c r="H2388">
        <v>245</v>
      </c>
      <c r="I2388">
        <v>8</v>
      </c>
      <c r="J2388">
        <v>0</v>
      </c>
      <c r="K2388">
        <v>18</v>
      </c>
      <c r="L2388">
        <v>52</v>
      </c>
      <c r="M2388" s="12">
        <v>95.471751016402635</v>
      </c>
      <c r="N2388" s="12">
        <v>4.5282489835973649</v>
      </c>
      <c r="O2388" s="9">
        <v>0</v>
      </c>
      <c r="P2388" s="9">
        <v>3.4347399411187439E-2</v>
      </c>
      <c r="Q2388" s="9">
        <v>1.1215477358755082E-3</v>
      </c>
      <c r="R2388" s="9">
        <v>0</v>
      </c>
      <c r="S2388" s="9">
        <v>2.5234824057198935E-3</v>
      </c>
      <c r="T2388" s="9">
        <v>7.2900602831908034E-3</v>
      </c>
    </row>
    <row r="2389" spans="1:20" x14ac:dyDescent="0.25">
      <c r="A2389">
        <v>46053</v>
      </c>
      <c r="B2389" t="s">
        <v>3643</v>
      </c>
      <c r="D2389" t="s">
        <v>1049</v>
      </c>
      <c r="E2389">
        <v>4209</v>
      </c>
      <c r="F2389">
        <v>3728</v>
      </c>
      <c r="G2389">
        <v>0</v>
      </c>
      <c r="H2389">
        <v>304</v>
      </c>
      <c r="I2389">
        <v>22</v>
      </c>
      <c r="J2389">
        <v>0</v>
      </c>
      <c r="K2389">
        <v>36</v>
      </c>
      <c r="L2389">
        <v>119</v>
      </c>
      <c r="M2389" s="12">
        <v>88.572107388928487</v>
      </c>
      <c r="N2389" s="12">
        <v>11.427892611071513</v>
      </c>
      <c r="O2389" s="9">
        <v>0</v>
      </c>
      <c r="P2389" s="9">
        <v>7.2226181990971722E-2</v>
      </c>
      <c r="Q2389" s="9">
        <v>5.2268947493466379E-3</v>
      </c>
      <c r="R2389" s="9">
        <v>0</v>
      </c>
      <c r="S2389" s="9">
        <v>8.5531004989308629E-3</v>
      </c>
      <c r="T2389" s="9">
        <v>2.8272748871465907E-2</v>
      </c>
    </row>
    <row r="2390" spans="1:20" x14ac:dyDescent="0.25">
      <c r="A2390">
        <v>46055</v>
      </c>
      <c r="B2390" t="s">
        <v>3644</v>
      </c>
      <c r="D2390" t="s">
        <v>1049</v>
      </c>
      <c r="E2390">
        <v>2084</v>
      </c>
      <c r="F2390">
        <v>1860</v>
      </c>
      <c r="G2390">
        <v>1</v>
      </c>
      <c r="H2390">
        <v>160</v>
      </c>
      <c r="I2390">
        <v>0</v>
      </c>
      <c r="J2390">
        <v>0</v>
      </c>
      <c r="K2390">
        <v>0</v>
      </c>
      <c r="L2390">
        <v>63</v>
      </c>
      <c r="M2390" s="12">
        <v>89.251439539347416</v>
      </c>
      <c r="N2390" s="12">
        <v>10.748560460652591</v>
      </c>
      <c r="O2390" s="9">
        <v>4.7984644913627637E-4</v>
      </c>
      <c r="P2390" s="9">
        <v>7.6775431861804216E-2</v>
      </c>
      <c r="Q2390" s="9">
        <v>0</v>
      </c>
      <c r="R2390" s="9">
        <v>0</v>
      </c>
      <c r="S2390" s="9">
        <v>0</v>
      </c>
      <c r="T2390" s="9">
        <v>3.0230326295585412E-2</v>
      </c>
    </row>
    <row r="2391" spans="1:20" x14ac:dyDescent="0.25">
      <c r="A2391">
        <v>46057</v>
      </c>
      <c r="B2391" t="s">
        <v>3645</v>
      </c>
      <c r="D2391" t="s">
        <v>1049</v>
      </c>
      <c r="E2391">
        <v>5911</v>
      </c>
      <c r="F2391">
        <v>5740</v>
      </c>
      <c r="G2391">
        <v>10</v>
      </c>
      <c r="H2391">
        <v>44</v>
      </c>
      <c r="I2391">
        <v>19</v>
      </c>
      <c r="J2391">
        <v>0</v>
      </c>
      <c r="K2391">
        <v>46</v>
      </c>
      <c r="L2391">
        <v>52</v>
      </c>
      <c r="M2391" s="12">
        <v>97.10708847910675</v>
      </c>
      <c r="N2391" s="12">
        <v>2.8929115208932497</v>
      </c>
      <c r="O2391" s="9">
        <v>1.6917611233293859E-3</v>
      </c>
      <c r="P2391" s="9">
        <v>7.4437489426492981E-3</v>
      </c>
      <c r="Q2391" s="9">
        <v>3.2143461343258333E-3</v>
      </c>
      <c r="R2391" s="9">
        <v>0</v>
      </c>
      <c r="S2391" s="9">
        <v>7.7821011673151752E-3</v>
      </c>
      <c r="T2391" s="9">
        <v>8.7971578413128058E-3</v>
      </c>
    </row>
    <row r="2392" spans="1:20" x14ac:dyDescent="0.25">
      <c r="A2392">
        <v>46059</v>
      </c>
      <c r="B2392" t="s">
        <v>3646</v>
      </c>
      <c r="D2392" t="s">
        <v>1049</v>
      </c>
      <c r="E2392">
        <v>3303</v>
      </c>
      <c r="F2392">
        <v>3258</v>
      </c>
      <c r="G2392">
        <v>1</v>
      </c>
      <c r="H2392">
        <v>0</v>
      </c>
      <c r="I2392">
        <v>7</v>
      </c>
      <c r="J2392">
        <v>0</v>
      </c>
      <c r="K2392">
        <v>0</v>
      </c>
      <c r="L2392">
        <v>37</v>
      </c>
      <c r="M2392" s="12">
        <v>98.63760217983652</v>
      </c>
      <c r="N2392" s="12">
        <v>1.3623978201634876</v>
      </c>
      <c r="O2392" s="9">
        <v>3.0275507114744171E-4</v>
      </c>
      <c r="P2392" s="9">
        <v>0</v>
      </c>
      <c r="Q2392" s="9">
        <v>2.119285498032092E-3</v>
      </c>
      <c r="R2392" s="9">
        <v>0</v>
      </c>
      <c r="S2392" s="9">
        <v>0</v>
      </c>
      <c r="T2392" s="9">
        <v>1.1201937632455344E-2</v>
      </c>
    </row>
    <row r="2393" spans="1:20" x14ac:dyDescent="0.25">
      <c r="A2393">
        <v>46061</v>
      </c>
      <c r="B2393" t="s">
        <v>3647</v>
      </c>
      <c r="D2393" t="s">
        <v>1049</v>
      </c>
      <c r="E2393">
        <v>3404</v>
      </c>
      <c r="F2393">
        <v>3196</v>
      </c>
      <c r="G2393">
        <v>157</v>
      </c>
      <c r="H2393">
        <v>38</v>
      </c>
      <c r="I2393">
        <v>0</v>
      </c>
      <c r="J2393">
        <v>0</v>
      </c>
      <c r="K2393">
        <v>0</v>
      </c>
      <c r="L2393">
        <v>13</v>
      </c>
      <c r="M2393" s="12">
        <v>93.889541715628681</v>
      </c>
      <c r="N2393" s="12">
        <v>6.1104582843713278</v>
      </c>
      <c r="O2393" s="9">
        <v>4.6122209165687426E-2</v>
      </c>
      <c r="P2393" s="9">
        <v>1.1163337250293772E-2</v>
      </c>
      <c r="Q2393" s="9">
        <v>0</v>
      </c>
      <c r="R2393" s="9">
        <v>0</v>
      </c>
      <c r="S2393" s="9">
        <v>0</v>
      </c>
      <c r="T2393" s="9">
        <v>3.8190364277320798E-3</v>
      </c>
    </row>
    <row r="2394" spans="1:20" x14ac:dyDescent="0.25">
      <c r="A2394">
        <v>46063</v>
      </c>
      <c r="B2394" t="s">
        <v>3648</v>
      </c>
      <c r="D2394" t="s">
        <v>1049</v>
      </c>
      <c r="E2394">
        <v>1281</v>
      </c>
      <c r="F2394">
        <v>1207</v>
      </c>
      <c r="G2394">
        <v>17</v>
      </c>
      <c r="H2394">
        <v>29</v>
      </c>
      <c r="I2394">
        <v>9</v>
      </c>
      <c r="J2394">
        <v>0</v>
      </c>
      <c r="K2394">
        <v>13</v>
      </c>
      <c r="L2394">
        <v>6</v>
      </c>
      <c r="M2394" s="12">
        <v>94.223263075722102</v>
      </c>
      <c r="N2394" s="12">
        <v>5.7767369242779081</v>
      </c>
      <c r="O2394" s="9">
        <v>1.3270882123341141E-2</v>
      </c>
      <c r="P2394" s="9">
        <v>2.263856362217018E-2</v>
      </c>
      <c r="Q2394" s="9">
        <v>7.0257611241217799E-3</v>
      </c>
      <c r="R2394" s="9">
        <v>0</v>
      </c>
      <c r="S2394" s="9">
        <v>1.0148321623731461E-2</v>
      </c>
      <c r="T2394" s="9">
        <v>4.6838407494145199E-3</v>
      </c>
    </row>
    <row r="2395" spans="1:20" x14ac:dyDescent="0.25">
      <c r="A2395">
        <v>46065</v>
      </c>
      <c r="B2395" t="s">
        <v>3649</v>
      </c>
      <c r="D2395" t="s">
        <v>1049</v>
      </c>
      <c r="E2395">
        <v>17572</v>
      </c>
      <c r="F2395">
        <v>14739</v>
      </c>
      <c r="G2395">
        <v>86</v>
      </c>
      <c r="H2395">
        <v>1965</v>
      </c>
      <c r="I2395">
        <v>65</v>
      </c>
      <c r="J2395">
        <v>0</v>
      </c>
      <c r="K2395">
        <v>88</v>
      </c>
      <c r="L2395">
        <v>629</v>
      </c>
      <c r="M2395" s="12">
        <v>83.877760072843159</v>
      </c>
      <c r="N2395" s="12">
        <v>16.122239927156841</v>
      </c>
      <c r="O2395" s="9">
        <v>4.8941497837468699E-3</v>
      </c>
      <c r="P2395" s="9">
        <v>0.11182563168677441</v>
      </c>
      <c r="Q2395" s="9">
        <v>3.6990666970179832E-3</v>
      </c>
      <c r="R2395" s="9">
        <v>0</v>
      </c>
      <c r="S2395" s="9">
        <v>5.0079672205781923E-3</v>
      </c>
      <c r="T2395" s="9">
        <v>3.5795583883450943E-2</v>
      </c>
    </row>
    <row r="2396" spans="1:20" x14ac:dyDescent="0.25">
      <c r="A2396">
        <v>46067</v>
      </c>
      <c r="B2396" t="s">
        <v>3650</v>
      </c>
      <c r="D2396" t="s">
        <v>1049</v>
      </c>
      <c r="E2396">
        <v>7277</v>
      </c>
      <c r="F2396">
        <v>7007</v>
      </c>
      <c r="G2396">
        <v>32</v>
      </c>
      <c r="H2396">
        <v>152</v>
      </c>
      <c r="I2396">
        <v>15</v>
      </c>
      <c r="J2396">
        <v>0</v>
      </c>
      <c r="K2396">
        <v>7</v>
      </c>
      <c r="L2396">
        <v>64</v>
      </c>
      <c r="M2396" s="12">
        <v>96.2896798131098</v>
      </c>
      <c r="N2396" s="12">
        <v>3.7103201868902023</v>
      </c>
      <c r="O2396" s="9">
        <v>4.3974165177957953E-3</v>
      </c>
      <c r="P2396" s="9">
        <v>2.0887728459530026E-2</v>
      </c>
      <c r="Q2396" s="9">
        <v>2.0612889927167791E-3</v>
      </c>
      <c r="R2396" s="9">
        <v>0</v>
      </c>
      <c r="S2396" s="9">
        <v>9.6193486326783017E-4</v>
      </c>
      <c r="T2396" s="9">
        <v>8.7948330355915906E-3</v>
      </c>
    </row>
    <row r="2397" spans="1:20" x14ac:dyDescent="0.25">
      <c r="A2397">
        <v>46069</v>
      </c>
      <c r="B2397" t="s">
        <v>3651</v>
      </c>
      <c r="D2397" t="s">
        <v>1049</v>
      </c>
      <c r="E2397">
        <v>1373</v>
      </c>
      <c r="F2397">
        <v>1182</v>
      </c>
      <c r="G2397">
        <v>0</v>
      </c>
      <c r="H2397">
        <v>130</v>
      </c>
      <c r="I2397">
        <v>0</v>
      </c>
      <c r="J2397">
        <v>0</v>
      </c>
      <c r="K2397">
        <v>4</v>
      </c>
      <c r="L2397">
        <v>57</v>
      </c>
      <c r="M2397" s="12">
        <v>86.08885651857247</v>
      </c>
      <c r="N2397" s="12">
        <v>13.911143481427532</v>
      </c>
      <c r="O2397" s="9">
        <v>0</v>
      </c>
      <c r="P2397" s="9">
        <v>9.4683175528040786E-2</v>
      </c>
      <c r="Q2397" s="9">
        <v>0</v>
      </c>
      <c r="R2397" s="9">
        <v>0</v>
      </c>
      <c r="S2397" s="9">
        <v>2.9133284777858705E-3</v>
      </c>
      <c r="T2397" s="9">
        <v>4.1514930808448654E-2</v>
      </c>
    </row>
    <row r="2398" spans="1:20" x14ac:dyDescent="0.25">
      <c r="A2398">
        <v>46071</v>
      </c>
      <c r="B2398" t="s">
        <v>3652</v>
      </c>
      <c r="D2398" t="s">
        <v>1049</v>
      </c>
      <c r="E2398">
        <v>3275</v>
      </c>
      <c r="F2398">
        <v>1413</v>
      </c>
      <c r="G2398">
        <v>7</v>
      </c>
      <c r="H2398">
        <v>1715</v>
      </c>
      <c r="I2398">
        <v>14</v>
      </c>
      <c r="J2398">
        <v>0</v>
      </c>
      <c r="K2398">
        <v>3</v>
      </c>
      <c r="L2398">
        <v>123</v>
      </c>
      <c r="M2398" s="12">
        <v>43.145038167938935</v>
      </c>
      <c r="N2398" s="12">
        <v>56.854961832061065</v>
      </c>
      <c r="O2398" s="9">
        <v>2.1374045801526719E-3</v>
      </c>
      <c r="P2398" s="9">
        <v>0.52366412213740454</v>
      </c>
      <c r="Q2398" s="9">
        <v>4.2748091603053437E-3</v>
      </c>
      <c r="R2398" s="9">
        <v>0</v>
      </c>
      <c r="S2398" s="9">
        <v>9.1603053435114501E-4</v>
      </c>
      <c r="T2398" s="9">
        <v>3.7557251908396948E-2</v>
      </c>
    </row>
    <row r="2399" spans="1:20" x14ac:dyDescent="0.25">
      <c r="A2399">
        <v>46073</v>
      </c>
      <c r="B2399" t="s">
        <v>3653</v>
      </c>
      <c r="D2399" t="s">
        <v>1049</v>
      </c>
      <c r="E2399">
        <v>2034</v>
      </c>
      <c r="F2399">
        <v>1998</v>
      </c>
      <c r="G2399">
        <v>0</v>
      </c>
      <c r="H2399">
        <v>9</v>
      </c>
      <c r="I2399">
        <v>0</v>
      </c>
      <c r="J2399">
        <v>0</v>
      </c>
      <c r="K2399">
        <v>5</v>
      </c>
      <c r="L2399">
        <v>22</v>
      </c>
      <c r="M2399" s="12">
        <v>98.230088495575217</v>
      </c>
      <c r="N2399" s="12">
        <v>1.7699115044247788</v>
      </c>
      <c r="O2399" s="9">
        <v>0</v>
      </c>
      <c r="P2399" s="9">
        <v>4.4247787610619468E-3</v>
      </c>
      <c r="Q2399" s="9">
        <v>0</v>
      </c>
      <c r="R2399" s="9">
        <v>0</v>
      </c>
      <c r="S2399" s="9">
        <v>2.4582104228121925E-3</v>
      </c>
      <c r="T2399" s="9">
        <v>1.0816125860373648E-2</v>
      </c>
    </row>
    <row r="2400" spans="1:20" x14ac:dyDescent="0.25">
      <c r="A2400">
        <v>46075</v>
      </c>
      <c r="B2400" t="s">
        <v>3654</v>
      </c>
      <c r="D2400" t="s">
        <v>1049</v>
      </c>
      <c r="E2400">
        <v>740</v>
      </c>
      <c r="F2400">
        <v>740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 s="12">
        <v>100</v>
      </c>
      <c r="N2400" s="12">
        <v>0</v>
      </c>
      <c r="O2400" s="9">
        <v>0</v>
      </c>
      <c r="P2400" s="9">
        <v>0</v>
      </c>
      <c r="Q2400" s="9">
        <v>0</v>
      </c>
      <c r="R2400" s="9">
        <v>0</v>
      </c>
      <c r="S2400" s="9">
        <v>0</v>
      </c>
      <c r="T2400" s="9">
        <v>0</v>
      </c>
    </row>
    <row r="2401" spans="1:20" x14ac:dyDescent="0.25">
      <c r="A2401">
        <v>46077</v>
      </c>
      <c r="B2401" t="s">
        <v>3655</v>
      </c>
      <c r="D2401" t="s">
        <v>1049</v>
      </c>
      <c r="E2401">
        <v>5000</v>
      </c>
      <c r="F2401">
        <v>4791</v>
      </c>
      <c r="G2401">
        <v>0</v>
      </c>
      <c r="H2401">
        <v>26</v>
      </c>
      <c r="I2401">
        <v>78</v>
      </c>
      <c r="J2401">
        <v>0</v>
      </c>
      <c r="K2401">
        <v>63</v>
      </c>
      <c r="L2401">
        <v>42</v>
      </c>
      <c r="M2401" s="12">
        <v>95.820000000000007</v>
      </c>
      <c r="N2401" s="12">
        <v>4.18</v>
      </c>
      <c r="O2401" s="9">
        <v>0</v>
      </c>
      <c r="P2401" s="9">
        <v>5.1999999999999998E-3</v>
      </c>
      <c r="Q2401" s="9">
        <v>1.5599999999999999E-2</v>
      </c>
      <c r="R2401" s="9">
        <v>0</v>
      </c>
      <c r="S2401" s="9">
        <v>1.26E-2</v>
      </c>
      <c r="T2401" s="9">
        <v>8.3999999999999995E-3</v>
      </c>
    </row>
    <row r="2402" spans="1:20" x14ac:dyDescent="0.25">
      <c r="A2402">
        <v>46079</v>
      </c>
      <c r="B2402" t="s">
        <v>3656</v>
      </c>
      <c r="D2402" t="s">
        <v>1049</v>
      </c>
      <c r="E2402">
        <v>12350</v>
      </c>
      <c r="F2402">
        <v>11810</v>
      </c>
      <c r="G2402">
        <v>81</v>
      </c>
      <c r="H2402">
        <v>4</v>
      </c>
      <c r="I2402">
        <v>235</v>
      </c>
      <c r="J2402">
        <v>0</v>
      </c>
      <c r="K2402">
        <v>27</v>
      </c>
      <c r="L2402">
        <v>193</v>
      </c>
      <c r="M2402" s="12">
        <v>95.627530364372475</v>
      </c>
      <c r="N2402" s="12">
        <v>4.3724696356275299</v>
      </c>
      <c r="O2402" s="9">
        <v>6.5587044534412952E-3</v>
      </c>
      <c r="P2402" s="9">
        <v>3.2388663967611336E-4</v>
      </c>
      <c r="Q2402" s="9">
        <v>1.9028340080971661E-2</v>
      </c>
      <c r="R2402" s="9">
        <v>0</v>
      </c>
      <c r="S2402" s="9">
        <v>2.1862348178137651E-3</v>
      </c>
      <c r="T2402" s="9">
        <v>1.562753036437247E-2</v>
      </c>
    </row>
    <row r="2403" spans="1:20" x14ac:dyDescent="0.25">
      <c r="A2403">
        <v>46081</v>
      </c>
      <c r="B2403" t="s">
        <v>3657</v>
      </c>
      <c r="D2403" t="s">
        <v>1049</v>
      </c>
      <c r="E2403">
        <v>25018</v>
      </c>
      <c r="F2403">
        <v>23329</v>
      </c>
      <c r="G2403">
        <v>239</v>
      </c>
      <c r="H2403">
        <v>591</v>
      </c>
      <c r="I2403">
        <v>234</v>
      </c>
      <c r="J2403">
        <v>42</v>
      </c>
      <c r="K2403">
        <v>178</v>
      </c>
      <c r="L2403">
        <v>405</v>
      </c>
      <c r="M2403" s="12">
        <v>93.248860820209444</v>
      </c>
      <c r="N2403" s="12">
        <v>6.7511391797905507</v>
      </c>
      <c r="O2403" s="9">
        <v>9.5531217523383161E-3</v>
      </c>
      <c r="P2403" s="9">
        <v>2.3622991446158766E-2</v>
      </c>
      <c r="Q2403" s="9">
        <v>9.3532656487329124E-3</v>
      </c>
      <c r="R2403" s="9">
        <v>1.6787912702853946E-3</v>
      </c>
      <c r="S2403" s="9">
        <v>7.1148772883523866E-3</v>
      </c>
      <c r="T2403" s="9">
        <v>1.6188344392037732E-2</v>
      </c>
    </row>
    <row r="2404" spans="1:20" x14ac:dyDescent="0.25">
      <c r="A2404">
        <v>46083</v>
      </c>
      <c r="B2404" t="s">
        <v>3658</v>
      </c>
      <c r="D2404" t="s">
        <v>1049</v>
      </c>
      <c r="E2404">
        <v>53147</v>
      </c>
      <c r="F2404">
        <v>50437</v>
      </c>
      <c r="G2404">
        <v>562</v>
      </c>
      <c r="H2404">
        <v>259</v>
      </c>
      <c r="I2404">
        <v>568</v>
      </c>
      <c r="J2404">
        <v>15</v>
      </c>
      <c r="K2404">
        <v>264</v>
      </c>
      <c r="L2404">
        <v>1042</v>
      </c>
      <c r="M2404" s="12">
        <v>94.900935142152903</v>
      </c>
      <c r="N2404" s="12">
        <v>5.0990648578471038</v>
      </c>
      <c r="O2404" s="9">
        <v>1.0574444465350819E-2</v>
      </c>
      <c r="P2404" s="9">
        <v>4.8732760080531356E-3</v>
      </c>
      <c r="Q2404" s="9">
        <v>1.0687338890247804E-2</v>
      </c>
      <c r="R2404" s="9">
        <v>2.8223606224245961E-4</v>
      </c>
      <c r="S2404" s="9">
        <v>4.967354695467289E-3</v>
      </c>
      <c r="T2404" s="9">
        <v>1.9605998457109527E-2</v>
      </c>
    </row>
    <row r="2405" spans="1:20" x14ac:dyDescent="0.25">
      <c r="A2405">
        <v>46085</v>
      </c>
      <c r="B2405" t="s">
        <v>3659</v>
      </c>
      <c r="D2405" t="s">
        <v>1049</v>
      </c>
      <c r="E2405">
        <v>3882</v>
      </c>
      <c r="F2405">
        <v>2236</v>
      </c>
      <c r="G2405">
        <v>2</v>
      </c>
      <c r="H2405">
        <v>1569</v>
      </c>
      <c r="I2405">
        <v>18</v>
      </c>
      <c r="J2405">
        <v>3</v>
      </c>
      <c r="K2405">
        <v>0</v>
      </c>
      <c r="L2405">
        <v>54</v>
      </c>
      <c r="M2405" s="12">
        <v>57.599175682637814</v>
      </c>
      <c r="N2405" s="12">
        <v>42.400824317362186</v>
      </c>
      <c r="O2405" s="9">
        <v>5.1519835136527566E-4</v>
      </c>
      <c r="P2405" s="9">
        <v>0.40417310664605871</v>
      </c>
      <c r="Q2405" s="9">
        <v>4.6367851622874804E-3</v>
      </c>
      <c r="R2405" s="9">
        <v>7.7279752704791343E-4</v>
      </c>
      <c r="S2405" s="9">
        <v>0</v>
      </c>
      <c r="T2405" s="9">
        <v>1.3910355486862442E-2</v>
      </c>
    </row>
    <row r="2406" spans="1:20" x14ac:dyDescent="0.25">
      <c r="A2406">
        <v>46087</v>
      </c>
      <c r="B2406" t="s">
        <v>3660</v>
      </c>
      <c r="D2406" t="s">
        <v>1049</v>
      </c>
      <c r="E2406">
        <v>5515</v>
      </c>
      <c r="F2406">
        <v>5276</v>
      </c>
      <c r="G2406">
        <v>45</v>
      </c>
      <c r="H2406">
        <v>47</v>
      </c>
      <c r="I2406">
        <v>0</v>
      </c>
      <c r="J2406">
        <v>0</v>
      </c>
      <c r="K2406">
        <v>86</v>
      </c>
      <c r="L2406">
        <v>61</v>
      </c>
      <c r="M2406" s="12">
        <v>95.666364460562107</v>
      </c>
      <c r="N2406" s="12">
        <v>4.3336355394378963</v>
      </c>
      <c r="O2406" s="9">
        <v>8.1595648232094288E-3</v>
      </c>
      <c r="P2406" s="9">
        <v>8.5222121486854038E-3</v>
      </c>
      <c r="Q2406" s="9">
        <v>0</v>
      </c>
      <c r="R2406" s="9">
        <v>0</v>
      </c>
      <c r="S2406" s="9">
        <v>1.5593834995466908E-2</v>
      </c>
      <c r="T2406" s="9">
        <v>1.1060743427017225E-2</v>
      </c>
    </row>
    <row r="2407" spans="1:20" x14ac:dyDescent="0.25">
      <c r="A2407">
        <v>46089</v>
      </c>
      <c r="B2407" t="s">
        <v>3661</v>
      </c>
      <c r="D2407" t="s">
        <v>1049</v>
      </c>
      <c r="E2407">
        <v>2366</v>
      </c>
      <c r="F2407">
        <v>2174</v>
      </c>
      <c r="G2407">
        <v>3</v>
      </c>
      <c r="H2407">
        <v>157</v>
      </c>
      <c r="I2407">
        <v>14</v>
      </c>
      <c r="J2407">
        <v>0</v>
      </c>
      <c r="K2407">
        <v>0</v>
      </c>
      <c r="L2407">
        <v>18</v>
      </c>
      <c r="M2407" s="12">
        <v>91.88503803888419</v>
      </c>
      <c r="N2407" s="12">
        <v>8.1149619611158066</v>
      </c>
      <c r="O2407" s="9">
        <v>1.2679628064243449E-3</v>
      </c>
      <c r="P2407" s="9">
        <v>6.6356720202874045E-2</v>
      </c>
      <c r="Q2407" s="9">
        <v>5.9171597633136093E-3</v>
      </c>
      <c r="R2407" s="9">
        <v>0</v>
      </c>
      <c r="S2407" s="9">
        <v>0</v>
      </c>
      <c r="T2407" s="9">
        <v>7.6077768385460695E-3</v>
      </c>
    </row>
    <row r="2408" spans="1:20" x14ac:dyDescent="0.25">
      <c r="A2408">
        <v>46091</v>
      </c>
      <c r="B2408" t="s">
        <v>3662</v>
      </c>
      <c r="D2408" t="s">
        <v>1049</v>
      </c>
      <c r="E2408">
        <v>4759</v>
      </c>
      <c r="F2408">
        <v>4131</v>
      </c>
      <c r="G2408">
        <v>23</v>
      </c>
      <c r="H2408">
        <v>353</v>
      </c>
      <c r="I2408">
        <v>1</v>
      </c>
      <c r="J2408">
        <v>0</v>
      </c>
      <c r="K2408">
        <v>169</v>
      </c>
      <c r="L2408">
        <v>82</v>
      </c>
      <c r="M2408" s="12">
        <v>86.803950409749959</v>
      </c>
      <c r="N2408" s="12">
        <v>13.196049590250054</v>
      </c>
      <c r="O2408" s="9">
        <v>4.8329480983399873E-3</v>
      </c>
      <c r="P2408" s="9">
        <v>7.4175246900609365E-2</v>
      </c>
      <c r="Q2408" s="9">
        <v>2.101281781886951E-4</v>
      </c>
      <c r="R2408" s="9">
        <v>0</v>
      </c>
      <c r="S2408" s="9">
        <v>3.5511662113889474E-2</v>
      </c>
      <c r="T2408" s="9">
        <v>1.7230510611472998E-2</v>
      </c>
    </row>
    <row r="2409" spans="1:20" x14ac:dyDescent="0.25">
      <c r="A2409">
        <v>46093</v>
      </c>
      <c r="B2409" t="s">
        <v>3663</v>
      </c>
      <c r="D2409" t="s">
        <v>1049</v>
      </c>
      <c r="E2409">
        <v>27066</v>
      </c>
      <c r="F2409">
        <v>24572</v>
      </c>
      <c r="G2409">
        <v>521</v>
      </c>
      <c r="H2409">
        <v>700</v>
      </c>
      <c r="I2409">
        <v>318</v>
      </c>
      <c r="J2409">
        <v>10</v>
      </c>
      <c r="K2409">
        <v>159</v>
      </c>
      <c r="L2409">
        <v>786</v>
      </c>
      <c r="M2409" s="12">
        <v>90.785487327274069</v>
      </c>
      <c r="N2409" s="12">
        <v>9.2145126727259292</v>
      </c>
      <c r="O2409" s="9">
        <v>1.9249242592182074E-2</v>
      </c>
      <c r="P2409" s="9">
        <v>2.5862705977979752E-2</v>
      </c>
      <c r="Q2409" s="9">
        <v>1.1749057858567944E-2</v>
      </c>
      <c r="R2409" s="9">
        <v>3.6946722825685364E-4</v>
      </c>
      <c r="S2409" s="9">
        <v>5.8745289292839722E-3</v>
      </c>
      <c r="T2409" s="9">
        <v>2.9040124140988693E-2</v>
      </c>
    </row>
    <row r="2410" spans="1:20" x14ac:dyDescent="0.25">
      <c r="A2410">
        <v>46095</v>
      </c>
      <c r="B2410" t="s">
        <v>3664</v>
      </c>
      <c r="D2410" t="s">
        <v>1049</v>
      </c>
      <c r="E2410">
        <v>2062</v>
      </c>
      <c r="F2410">
        <v>853</v>
      </c>
      <c r="G2410">
        <v>0</v>
      </c>
      <c r="H2410">
        <v>1191</v>
      </c>
      <c r="I2410">
        <v>0</v>
      </c>
      <c r="J2410">
        <v>0</v>
      </c>
      <c r="K2410">
        <v>0</v>
      </c>
      <c r="L2410">
        <v>18</v>
      </c>
      <c r="M2410" s="12">
        <v>41.36760426770126</v>
      </c>
      <c r="N2410" s="12">
        <v>58.63239573229874</v>
      </c>
      <c r="O2410" s="9">
        <v>0</v>
      </c>
      <c r="P2410" s="9">
        <v>0.57759456838021339</v>
      </c>
      <c r="Q2410" s="9">
        <v>0</v>
      </c>
      <c r="R2410" s="9">
        <v>0</v>
      </c>
      <c r="S2410" s="9">
        <v>0</v>
      </c>
      <c r="T2410" s="9">
        <v>8.7293889427740058E-3</v>
      </c>
    </row>
    <row r="2411" spans="1:20" x14ac:dyDescent="0.25">
      <c r="A2411">
        <v>46097</v>
      </c>
      <c r="B2411" t="s">
        <v>3665</v>
      </c>
      <c r="D2411" t="s">
        <v>1049</v>
      </c>
      <c r="E2411">
        <v>2255</v>
      </c>
      <c r="F2411">
        <v>2169</v>
      </c>
      <c r="G2411">
        <v>23</v>
      </c>
      <c r="H2411">
        <v>8</v>
      </c>
      <c r="I2411">
        <v>7</v>
      </c>
      <c r="J2411">
        <v>0</v>
      </c>
      <c r="K2411">
        <v>17</v>
      </c>
      <c r="L2411">
        <v>31</v>
      </c>
      <c r="M2411" s="12">
        <v>96.186252771618626</v>
      </c>
      <c r="N2411" s="12">
        <v>3.8137472283813749</v>
      </c>
      <c r="O2411" s="9">
        <v>1.0199556541019957E-2</v>
      </c>
      <c r="P2411" s="9">
        <v>3.5476718403547672E-3</v>
      </c>
      <c r="Q2411" s="9">
        <v>3.1042128603104213E-3</v>
      </c>
      <c r="R2411" s="9">
        <v>0</v>
      </c>
      <c r="S2411" s="9">
        <v>7.5388026607538803E-3</v>
      </c>
      <c r="T2411" s="9">
        <v>1.3747228381374724E-2</v>
      </c>
    </row>
    <row r="2412" spans="1:20" x14ac:dyDescent="0.25">
      <c r="A2412">
        <v>46099</v>
      </c>
      <c r="B2412" t="s">
        <v>3666</v>
      </c>
      <c r="D2412" t="s">
        <v>1049</v>
      </c>
      <c r="E2412">
        <v>183660</v>
      </c>
      <c r="F2412">
        <v>158397</v>
      </c>
      <c r="G2412">
        <v>8845</v>
      </c>
      <c r="H2412">
        <v>4436</v>
      </c>
      <c r="I2412">
        <v>3521</v>
      </c>
      <c r="J2412">
        <v>75</v>
      </c>
      <c r="K2412">
        <v>2996</v>
      </c>
      <c r="L2412">
        <v>5390</v>
      </c>
      <c r="M2412" s="12">
        <v>86.244691277360346</v>
      </c>
      <c r="N2412" s="12">
        <v>13.755308722639661</v>
      </c>
      <c r="O2412" s="9">
        <v>4.8159642818251115E-2</v>
      </c>
      <c r="P2412" s="9">
        <v>2.4153326799520855E-2</v>
      </c>
      <c r="Q2412" s="9">
        <v>1.9171294783839703E-2</v>
      </c>
      <c r="R2412" s="9">
        <v>4.0836327997386475E-4</v>
      </c>
      <c r="S2412" s="9">
        <v>1.6312751824022649E-2</v>
      </c>
      <c r="T2412" s="9">
        <v>2.9347707720788412E-2</v>
      </c>
    </row>
    <row r="2413" spans="1:20" x14ac:dyDescent="0.25">
      <c r="A2413">
        <v>46101</v>
      </c>
      <c r="B2413" t="s">
        <v>3667</v>
      </c>
      <c r="D2413" t="s">
        <v>1049</v>
      </c>
      <c r="E2413">
        <v>6496</v>
      </c>
      <c r="F2413">
        <v>5192</v>
      </c>
      <c r="G2413">
        <v>38</v>
      </c>
      <c r="H2413">
        <v>734</v>
      </c>
      <c r="I2413">
        <v>136</v>
      </c>
      <c r="J2413">
        <v>0</v>
      </c>
      <c r="K2413">
        <v>18</v>
      </c>
      <c r="L2413">
        <v>378</v>
      </c>
      <c r="M2413" s="12">
        <v>79.926108374384242</v>
      </c>
      <c r="N2413" s="12">
        <v>20.073891625615765</v>
      </c>
      <c r="O2413" s="9">
        <v>5.8497536945812806E-3</v>
      </c>
      <c r="P2413" s="9">
        <v>0.11299261083743842</v>
      </c>
      <c r="Q2413" s="9">
        <v>2.0935960591133004E-2</v>
      </c>
      <c r="R2413" s="9">
        <v>0</v>
      </c>
      <c r="S2413" s="9">
        <v>2.7709359605911331E-3</v>
      </c>
      <c r="T2413" s="9">
        <v>5.8189655172413791E-2</v>
      </c>
    </row>
    <row r="2414" spans="1:20" x14ac:dyDescent="0.25">
      <c r="A2414">
        <v>46102</v>
      </c>
      <c r="B2414" t="s">
        <v>3668</v>
      </c>
      <c r="D2414" t="s">
        <v>1049</v>
      </c>
      <c r="E2414">
        <v>14291</v>
      </c>
      <c r="F2414">
        <v>704</v>
      </c>
      <c r="G2414">
        <v>14</v>
      </c>
      <c r="H2414">
        <v>13266</v>
      </c>
      <c r="I2414">
        <v>0</v>
      </c>
      <c r="J2414">
        <v>0</v>
      </c>
      <c r="K2414">
        <v>19</v>
      </c>
      <c r="L2414">
        <v>288</v>
      </c>
      <c r="M2414" s="12">
        <v>4.9261773143936747</v>
      </c>
      <c r="N2414" s="12">
        <v>95.073822685606331</v>
      </c>
      <c r="O2414" s="9">
        <v>9.7963753411237846E-4</v>
      </c>
      <c r="P2414" s="9">
        <v>0.928276537681058</v>
      </c>
      <c r="Q2414" s="9">
        <v>0</v>
      </c>
      <c r="R2414" s="9">
        <v>0</v>
      </c>
      <c r="S2414" s="9">
        <v>1.3295080820096565E-3</v>
      </c>
      <c r="T2414" s="9">
        <v>2.0152543558883212E-2</v>
      </c>
    </row>
    <row r="2415" spans="1:20" x14ac:dyDescent="0.25">
      <c r="A2415">
        <v>46103</v>
      </c>
      <c r="B2415" t="s">
        <v>3669</v>
      </c>
      <c r="D2415" t="s">
        <v>1049</v>
      </c>
      <c r="E2415">
        <v>108126</v>
      </c>
      <c r="F2415">
        <v>89759</v>
      </c>
      <c r="G2415">
        <v>1282</v>
      </c>
      <c r="H2415">
        <v>9653</v>
      </c>
      <c r="I2415">
        <v>1218</v>
      </c>
      <c r="J2415">
        <v>81</v>
      </c>
      <c r="K2415">
        <v>583</v>
      </c>
      <c r="L2415">
        <v>5550</v>
      </c>
      <c r="M2415" s="12">
        <v>83.013336292843533</v>
      </c>
      <c r="N2415" s="12">
        <v>16.986663707156467</v>
      </c>
      <c r="O2415" s="9">
        <v>1.1856537743003532E-2</v>
      </c>
      <c r="P2415" s="9">
        <v>8.9275474908902572E-2</v>
      </c>
      <c r="Q2415" s="9">
        <v>1.1264635702791188E-2</v>
      </c>
      <c r="R2415" s="9">
        <v>7.49126019643749E-4</v>
      </c>
      <c r="S2415" s="9">
        <v>5.391857647559329E-3</v>
      </c>
      <c r="T2415" s="9">
        <v>5.1329005049664284E-2</v>
      </c>
    </row>
    <row r="2416" spans="1:20" x14ac:dyDescent="0.25">
      <c r="A2416">
        <v>46105</v>
      </c>
      <c r="B2416" t="s">
        <v>3670</v>
      </c>
      <c r="D2416" t="s">
        <v>1049</v>
      </c>
      <c r="E2416">
        <v>2964</v>
      </c>
      <c r="F2416">
        <v>2837</v>
      </c>
      <c r="G2416">
        <v>3</v>
      </c>
      <c r="H2416">
        <v>83</v>
      </c>
      <c r="I2416">
        <v>0</v>
      </c>
      <c r="J2416">
        <v>0</v>
      </c>
      <c r="K2416">
        <v>5</v>
      </c>
      <c r="L2416">
        <v>36</v>
      </c>
      <c r="M2416" s="12">
        <v>95.715249662618078</v>
      </c>
      <c r="N2416" s="12">
        <v>4.2847503373819169</v>
      </c>
      <c r="O2416" s="9">
        <v>1.0121457489878543E-3</v>
      </c>
      <c r="P2416" s="9">
        <v>2.8002699055330635E-2</v>
      </c>
      <c r="Q2416" s="9">
        <v>0</v>
      </c>
      <c r="R2416" s="9">
        <v>0</v>
      </c>
      <c r="S2416" s="9">
        <v>1.6869095816464238E-3</v>
      </c>
      <c r="T2416" s="9">
        <v>1.2145748987854251E-2</v>
      </c>
    </row>
    <row r="2417" spans="1:20" x14ac:dyDescent="0.25">
      <c r="A2417">
        <v>46107</v>
      </c>
      <c r="B2417" t="s">
        <v>3671</v>
      </c>
      <c r="D2417" t="s">
        <v>1049</v>
      </c>
      <c r="E2417">
        <v>2318</v>
      </c>
      <c r="F2417">
        <v>2170</v>
      </c>
      <c r="G2417">
        <v>0</v>
      </c>
      <c r="H2417">
        <v>54</v>
      </c>
      <c r="I2417">
        <v>38</v>
      </c>
      <c r="J2417">
        <v>0</v>
      </c>
      <c r="K2417">
        <v>17</v>
      </c>
      <c r="L2417">
        <v>39</v>
      </c>
      <c r="M2417" s="12">
        <v>93.615185504745469</v>
      </c>
      <c r="N2417" s="12">
        <v>6.3848144952545303</v>
      </c>
      <c r="O2417" s="9">
        <v>0</v>
      </c>
      <c r="P2417" s="9">
        <v>2.3295944779982744E-2</v>
      </c>
      <c r="Q2417" s="9">
        <v>1.6393442622950821E-2</v>
      </c>
      <c r="R2417" s="9">
        <v>0</v>
      </c>
      <c r="S2417" s="9">
        <v>7.3339085418464194E-3</v>
      </c>
      <c r="T2417" s="9">
        <v>1.6824849007765316E-2</v>
      </c>
    </row>
    <row r="2418" spans="1:20" x14ac:dyDescent="0.25">
      <c r="A2418">
        <v>46109</v>
      </c>
      <c r="B2418" t="s">
        <v>3672</v>
      </c>
      <c r="D2418" t="s">
        <v>1049</v>
      </c>
      <c r="E2418">
        <v>10250</v>
      </c>
      <c r="F2418">
        <v>6068</v>
      </c>
      <c r="G2418">
        <v>49</v>
      </c>
      <c r="H2418">
        <v>3797</v>
      </c>
      <c r="I2418">
        <v>13</v>
      </c>
      <c r="J2418">
        <v>0</v>
      </c>
      <c r="K2418">
        <v>29</v>
      </c>
      <c r="L2418">
        <v>294</v>
      </c>
      <c r="M2418" s="12">
        <v>59.199999999999996</v>
      </c>
      <c r="N2418" s="12">
        <v>40.799999999999997</v>
      </c>
      <c r="O2418" s="9">
        <v>4.7804878048780487E-3</v>
      </c>
      <c r="P2418" s="9">
        <v>0.3704390243902439</v>
      </c>
      <c r="Q2418" s="9">
        <v>1.2682926829268293E-3</v>
      </c>
      <c r="R2418" s="9">
        <v>0</v>
      </c>
      <c r="S2418" s="9">
        <v>2.8292682926829267E-3</v>
      </c>
      <c r="T2418" s="9">
        <v>2.8682926829268294E-2</v>
      </c>
    </row>
    <row r="2419" spans="1:20" x14ac:dyDescent="0.25">
      <c r="A2419">
        <v>46111</v>
      </c>
      <c r="B2419" t="s">
        <v>3673</v>
      </c>
      <c r="D2419" t="s">
        <v>1049</v>
      </c>
      <c r="E2419">
        <v>2366</v>
      </c>
      <c r="F2419">
        <v>2318</v>
      </c>
      <c r="G2419">
        <v>0</v>
      </c>
      <c r="H2419">
        <v>16</v>
      </c>
      <c r="I2419">
        <v>14</v>
      </c>
      <c r="J2419">
        <v>0</v>
      </c>
      <c r="K2419">
        <v>5</v>
      </c>
      <c r="L2419">
        <v>13</v>
      </c>
      <c r="M2419" s="12">
        <v>97.971259509721051</v>
      </c>
      <c r="N2419" s="12">
        <v>2.0287404902789516</v>
      </c>
      <c r="O2419" s="9">
        <v>0</v>
      </c>
      <c r="P2419" s="9">
        <v>6.762468300929839E-3</v>
      </c>
      <c r="Q2419" s="9">
        <v>5.9171597633136093E-3</v>
      </c>
      <c r="R2419" s="9">
        <v>0</v>
      </c>
      <c r="S2419" s="9">
        <v>2.113271344040575E-3</v>
      </c>
      <c r="T2419" s="9">
        <v>5.4945054945054949E-3</v>
      </c>
    </row>
    <row r="2420" spans="1:20" x14ac:dyDescent="0.25">
      <c r="A2420">
        <v>46115</v>
      </c>
      <c r="B2420" t="s">
        <v>3674</v>
      </c>
      <c r="D2420" t="s">
        <v>1049</v>
      </c>
      <c r="E2420">
        <v>6478</v>
      </c>
      <c r="F2420">
        <v>6261</v>
      </c>
      <c r="G2420">
        <v>8</v>
      </c>
      <c r="H2420">
        <v>124</v>
      </c>
      <c r="I2420">
        <v>0</v>
      </c>
      <c r="J2420">
        <v>14</v>
      </c>
      <c r="K2420">
        <v>15</v>
      </c>
      <c r="L2420">
        <v>56</v>
      </c>
      <c r="M2420" s="12">
        <v>96.650200679221982</v>
      </c>
      <c r="N2420" s="12">
        <v>3.3497993207780179</v>
      </c>
      <c r="O2420" s="9">
        <v>1.234949058351343E-3</v>
      </c>
      <c r="P2420" s="9">
        <v>1.9141710404445816E-2</v>
      </c>
      <c r="Q2420" s="9">
        <v>0</v>
      </c>
      <c r="R2420" s="9">
        <v>2.1611608521148501E-3</v>
      </c>
      <c r="S2420" s="9">
        <v>2.3155294844087681E-3</v>
      </c>
      <c r="T2420" s="9">
        <v>8.6446434084594004E-3</v>
      </c>
    </row>
    <row r="2421" spans="1:20" x14ac:dyDescent="0.25">
      <c r="A2421">
        <v>46117</v>
      </c>
      <c r="B2421" t="s">
        <v>3675</v>
      </c>
      <c r="D2421" t="s">
        <v>1049</v>
      </c>
      <c r="E2421">
        <v>2994</v>
      </c>
      <c r="F2421">
        <v>2628</v>
      </c>
      <c r="G2421">
        <v>0</v>
      </c>
      <c r="H2421">
        <v>274</v>
      </c>
      <c r="I2421">
        <v>0</v>
      </c>
      <c r="J2421">
        <v>28</v>
      </c>
      <c r="K2421">
        <v>0</v>
      </c>
      <c r="L2421">
        <v>64</v>
      </c>
      <c r="M2421" s="12">
        <v>87.775551102204403</v>
      </c>
      <c r="N2421" s="12">
        <v>12.224448897795591</v>
      </c>
      <c r="O2421" s="9">
        <v>0</v>
      </c>
      <c r="P2421" s="9">
        <v>9.1516366065464261E-2</v>
      </c>
      <c r="Q2421" s="9">
        <v>0</v>
      </c>
      <c r="R2421" s="9">
        <v>9.3520374081496327E-3</v>
      </c>
      <c r="S2421" s="9">
        <v>0</v>
      </c>
      <c r="T2421" s="9">
        <v>2.1376085504342019E-2</v>
      </c>
    </row>
    <row r="2422" spans="1:20" x14ac:dyDescent="0.25">
      <c r="A2422">
        <v>46119</v>
      </c>
      <c r="B2422" t="s">
        <v>3676</v>
      </c>
      <c r="D2422" t="s">
        <v>1049</v>
      </c>
      <c r="E2422">
        <v>1390</v>
      </c>
      <c r="F2422">
        <v>1327</v>
      </c>
      <c r="G2422">
        <v>0</v>
      </c>
      <c r="H2422">
        <v>25</v>
      </c>
      <c r="I2422">
        <v>0</v>
      </c>
      <c r="J2422">
        <v>0</v>
      </c>
      <c r="K2422">
        <v>0</v>
      </c>
      <c r="L2422">
        <v>38</v>
      </c>
      <c r="M2422" s="12">
        <v>95.467625899280577</v>
      </c>
      <c r="N2422" s="12">
        <v>4.5323741007194247</v>
      </c>
      <c r="O2422" s="9">
        <v>0</v>
      </c>
      <c r="P2422" s="9">
        <v>1.7985611510791366E-2</v>
      </c>
      <c r="Q2422" s="9">
        <v>0</v>
      </c>
      <c r="R2422" s="9">
        <v>0</v>
      </c>
      <c r="S2422" s="9">
        <v>0</v>
      </c>
      <c r="T2422" s="9">
        <v>2.7338129496402876E-2</v>
      </c>
    </row>
    <row r="2423" spans="1:20" x14ac:dyDescent="0.25">
      <c r="A2423">
        <v>46121</v>
      </c>
      <c r="B2423" t="s">
        <v>3677</v>
      </c>
      <c r="D2423" t="s">
        <v>1049</v>
      </c>
      <c r="E2423">
        <v>10016</v>
      </c>
      <c r="F2423">
        <v>888</v>
      </c>
      <c r="G2423">
        <v>32</v>
      </c>
      <c r="H2423">
        <v>7805</v>
      </c>
      <c r="I2423">
        <v>131</v>
      </c>
      <c r="J2423">
        <v>0</v>
      </c>
      <c r="K2423">
        <v>0</v>
      </c>
      <c r="L2423">
        <v>1160</v>
      </c>
      <c r="M2423" s="12">
        <v>8.8658146964856233</v>
      </c>
      <c r="N2423" s="12">
        <v>91.134185303514386</v>
      </c>
      <c r="O2423" s="9">
        <v>3.1948881789137379E-3</v>
      </c>
      <c r="P2423" s="9">
        <v>0.7792531948881789</v>
      </c>
      <c r="Q2423" s="9">
        <v>1.3079073482428115E-2</v>
      </c>
      <c r="R2423" s="9">
        <v>0</v>
      </c>
      <c r="S2423" s="9">
        <v>0</v>
      </c>
      <c r="T2423" s="9">
        <v>0.11581469648562301</v>
      </c>
    </row>
    <row r="2424" spans="1:20" x14ac:dyDescent="0.25">
      <c r="A2424">
        <v>46123</v>
      </c>
      <c r="B2424" t="s">
        <v>3678</v>
      </c>
      <c r="D2424" t="s">
        <v>1049</v>
      </c>
      <c r="E2424">
        <v>5480</v>
      </c>
      <c r="F2424">
        <v>4500</v>
      </c>
      <c r="G2424">
        <v>0</v>
      </c>
      <c r="H2424">
        <v>747</v>
      </c>
      <c r="I2424">
        <v>0</v>
      </c>
      <c r="J2424">
        <v>0</v>
      </c>
      <c r="K2424">
        <v>0</v>
      </c>
      <c r="L2424">
        <v>233</v>
      </c>
      <c r="M2424" s="12">
        <v>82.116788321167888</v>
      </c>
      <c r="N2424" s="12">
        <v>17.883211678832119</v>
      </c>
      <c r="O2424" s="9">
        <v>0</v>
      </c>
      <c r="P2424" s="9">
        <v>0.13631386861313868</v>
      </c>
      <c r="Q2424" s="9">
        <v>0</v>
      </c>
      <c r="R2424" s="9">
        <v>0</v>
      </c>
      <c r="S2424" s="9">
        <v>0</v>
      </c>
      <c r="T2424" s="9">
        <v>4.2518248175182481E-2</v>
      </c>
    </row>
    <row r="2425" spans="1:20" x14ac:dyDescent="0.25">
      <c r="A2425">
        <v>46125</v>
      </c>
      <c r="B2425" t="s">
        <v>3679</v>
      </c>
      <c r="D2425" t="s">
        <v>1049</v>
      </c>
      <c r="E2425">
        <v>8242</v>
      </c>
      <c r="F2425">
        <v>8040</v>
      </c>
      <c r="G2425">
        <v>30</v>
      </c>
      <c r="H2425">
        <v>51</v>
      </c>
      <c r="I2425">
        <v>0</v>
      </c>
      <c r="J2425">
        <v>0</v>
      </c>
      <c r="K2425">
        <v>13</v>
      </c>
      <c r="L2425">
        <v>108</v>
      </c>
      <c r="M2425" s="12">
        <v>97.54913855860228</v>
      </c>
      <c r="N2425" s="12">
        <v>2.450861441397719</v>
      </c>
      <c r="O2425" s="9">
        <v>3.6398932297985924E-3</v>
      </c>
      <c r="P2425" s="9">
        <v>6.1878184906576077E-3</v>
      </c>
      <c r="Q2425" s="9">
        <v>0</v>
      </c>
      <c r="R2425" s="9">
        <v>0</v>
      </c>
      <c r="S2425" s="9">
        <v>1.5772870662460567E-3</v>
      </c>
      <c r="T2425" s="9">
        <v>1.3103615627274934E-2</v>
      </c>
    </row>
    <row r="2426" spans="1:20" x14ac:dyDescent="0.25">
      <c r="A2426">
        <v>46127</v>
      </c>
      <c r="B2426" t="s">
        <v>3680</v>
      </c>
      <c r="D2426" t="s">
        <v>1049</v>
      </c>
      <c r="E2426">
        <v>14929</v>
      </c>
      <c r="F2426">
        <v>14066</v>
      </c>
      <c r="G2426">
        <v>105</v>
      </c>
      <c r="H2426">
        <v>126</v>
      </c>
      <c r="I2426">
        <v>154</v>
      </c>
      <c r="J2426">
        <v>0</v>
      </c>
      <c r="K2426">
        <v>128</v>
      </c>
      <c r="L2426">
        <v>350</v>
      </c>
      <c r="M2426" s="12">
        <v>94.219304708955718</v>
      </c>
      <c r="N2426" s="12">
        <v>5.7806952910442764</v>
      </c>
      <c r="O2426" s="9">
        <v>7.0332909103087947E-3</v>
      </c>
      <c r="P2426" s="9">
        <v>8.4399490923705543E-3</v>
      </c>
      <c r="Q2426" s="9">
        <v>1.0315493335119566E-2</v>
      </c>
      <c r="R2426" s="9">
        <v>0</v>
      </c>
      <c r="S2426" s="9">
        <v>8.5739165382811983E-3</v>
      </c>
      <c r="T2426" s="9">
        <v>2.3444303034362651E-2</v>
      </c>
    </row>
    <row r="2427" spans="1:20" x14ac:dyDescent="0.25">
      <c r="A2427">
        <v>46129</v>
      </c>
      <c r="B2427" t="s">
        <v>3681</v>
      </c>
      <c r="D2427" t="s">
        <v>1049</v>
      </c>
      <c r="E2427">
        <v>5502</v>
      </c>
      <c r="F2427">
        <v>4417</v>
      </c>
      <c r="G2427">
        <v>26</v>
      </c>
      <c r="H2427">
        <v>676</v>
      </c>
      <c r="I2427">
        <v>111</v>
      </c>
      <c r="J2427">
        <v>24</v>
      </c>
      <c r="K2427">
        <v>69</v>
      </c>
      <c r="L2427">
        <v>179</v>
      </c>
      <c r="M2427" s="12">
        <v>80.279898218829516</v>
      </c>
      <c r="N2427" s="12">
        <v>19.720101781170484</v>
      </c>
      <c r="O2427" s="9">
        <v>4.7255543438749544E-3</v>
      </c>
      <c r="P2427" s="9">
        <v>0.12286441294074882</v>
      </c>
      <c r="Q2427" s="9">
        <v>2.0174482006543076E-2</v>
      </c>
      <c r="R2427" s="9">
        <v>4.3620501635768813E-3</v>
      </c>
      <c r="S2427" s="9">
        <v>1.2540894220283533E-2</v>
      </c>
      <c r="T2427" s="9">
        <v>3.2533624136677569E-2</v>
      </c>
    </row>
    <row r="2428" spans="1:20" x14ac:dyDescent="0.25">
      <c r="A2428">
        <v>46135</v>
      </c>
      <c r="B2428" t="s">
        <v>3682</v>
      </c>
      <c r="D2428" t="s">
        <v>1049</v>
      </c>
      <c r="E2428">
        <v>22660</v>
      </c>
      <c r="F2428">
        <v>20940</v>
      </c>
      <c r="G2428">
        <v>424</v>
      </c>
      <c r="H2428">
        <v>532</v>
      </c>
      <c r="I2428">
        <v>150</v>
      </c>
      <c r="J2428">
        <v>17</v>
      </c>
      <c r="K2428">
        <v>118</v>
      </c>
      <c r="L2428">
        <v>479</v>
      </c>
      <c r="M2428" s="12">
        <v>92.409532215357459</v>
      </c>
      <c r="N2428" s="12">
        <v>7.5904677846425423</v>
      </c>
      <c r="O2428" s="9">
        <v>1.8711385701676964E-2</v>
      </c>
      <c r="P2428" s="9">
        <v>2.3477493380406E-2</v>
      </c>
      <c r="Q2428" s="9">
        <v>6.6195939982347752E-3</v>
      </c>
      <c r="R2428" s="9">
        <v>7.5022065313327447E-4</v>
      </c>
      <c r="S2428" s="9">
        <v>5.2074139452780227E-3</v>
      </c>
      <c r="T2428" s="9">
        <v>2.113857016769638E-2</v>
      </c>
    </row>
    <row r="2429" spans="1:20" x14ac:dyDescent="0.25">
      <c r="A2429">
        <v>46137</v>
      </c>
      <c r="B2429" t="s">
        <v>3683</v>
      </c>
      <c r="D2429" t="s">
        <v>1049</v>
      </c>
      <c r="E2429">
        <v>2837</v>
      </c>
      <c r="F2429">
        <v>668</v>
      </c>
      <c r="G2429">
        <v>1</v>
      </c>
      <c r="H2429">
        <v>2117</v>
      </c>
      <c r="I2429">
        <v>29</v>
      </c>
      <c r="J2429">
        <v>0</v>
      </c>
      <c r="K2429">
        <v>2</v>
      </c>
      <c r="L2429">
        <v>20</v>
      </c>
      <c r="M2429" s="12">
        <v>23.545999295029961</v>
      </c>
      <c r="N2429" s="12">
        <v>76.454000704970042</v>
      </c>
      <c r="O2429" s="9">
        <v>3.5248501938667606E-4</v>
      </c>
      <c r="P2429" s="9">
        <v>0.74621078604159319</v>
      </c>
      <c r="Q2429" s="9">
        <v>1.0222065562213606E-2</v>
      </c>
      <c r="R2429" s="9">
        <v>0</v>
      </c>
      <c r="S2429" s="9">
        <v>7.0497003877335212E-4</v>
      </c>
      <c r="T2429" s="9">
        <v>7.0497003877335214E-3</v>
      </c>
    </row>
    <row r="2430" spans="1:20" x14ac:dyDescent="0.25">
      <c r="A2430">
        <v>47001</v>
      </c>
      <c r="B2430" t="s">
        <v>3684</v>
      </c>
      <c r="D2430" t="s">
        <v>1049</v>
      </c>
      <c r="E2430">
        <v>75538</v>
      </c>
      <c r="F2430">
        <v>69150</v>
      </c>
      <c r="G2430">
        <v>2592</v>
      </c>
      <c r="H2430">
        <v>99</v>
      </c>
      <c r="I2430">
        <v>1043</v>
      </c>
      <c r="J2430">
        <v>48</v>
      </c>
      <c r="K2430">
        <v>595</v>
      </c>
      <c r="L2430">
        <v>2011</v>
      </c>
      <c r="M2430" s="12">
        <v>91.543329185310711</v>
      </c>
      <c r="N2430" s="12">
        <v>8.4566708146892964</v>
      </c>
      <c r="O2430" s="9">
        <v>3.4313855278138156E-2</v>
      </c>
      <c r="P2430" s="9">
        <v>1.3105986390955545E-3</v>
      </c>
      <c r="Q2430" s="9">
        <v>1.3807620005824884E-2</v>
      </c>
      <c r="R2430" s="9">
        <v>6.3544176440996582E-4</v>
      </c>
      <c r="S2430" s="9">
        <v>7.876830204665201E-3</v>
      </c>
      <c r="T2430" s="9">
        <v>2.6622362254759193E-2</v>
      </c>
    </row>
    <row r="2431" spans="1:20" x14ac:dyDescent="0.25">
      <c r="A2431">
        <v>47003</v>
      </c>
      <c r="B2431" t="s">
        <v>3685</v>
      </c>
      <c r="D2431" t="s">
        <v>1049</v>
      </c>
      <c r="E2431">
        <v>46854</v>
      </c>
      <c r="F2431">
        <v>39425</v>
      </c>
      <c r="G2431">
        <v>3176</v>
      </c>
      <c r="H2431">
        <v>54</v>
      </c>
      <c r="I2431">
        <v>175</v>
      </c>
      <c r="J2431">
        <v>33</v>
      </c>
      <c r="K2431">
        <v>2321</v>
      </c>
      <c r="L2431">
        <v>1670</v>
      </c>
      <c r="M2431" s="12">
        <v>84.144363341443622</v>
      </c>
      <c r="N2431" s="12">
        <v>15.855636658556366</v>
      </c>
      <c r="O2431" s="9">
        <v>6.7785034362060875E-2</v>
      </c>
      <c r="P2431" s="9">
        <v>1.1525163273146369E-3</v>
      </c>
      <c r="Q2431" s="9">
        <v>3.7350066162974344E-3</v>
      </c>
      <c r="R2431" s="9">
        <v>7.0431553335894485E-4</v>
      </c>
      <c r="S2431" s="9">
        <v>4.9536859179579118E-2</v>
      </c>
      <c r="T2431" s="9">
        <v>3.5642634566952665E-2</v>
      </c>
    </row>
    <row r="2432" spans="1:20" x14ac:dyDescent="0.25">
      <c r="A2432">
        <v>47005</v>
      </c>
      <c r="B2432" t="s">
        <v>3686</v>
      </c>
      <c r="D2432" t="s">
        <v>1049</v>
      </c>
      <c r="E2432">
        <v>16154</v>
      </c>
      <c r="F2432">
        <v>15368</v>
      </c>
      <c r="G2432">
        <v>556</v>
      </c>
      <c r="H2432">
        <v>55</v>
      </c>
      <c r="I2432">
        <v>21</v>
      </c>
      <c r="J2432">
        <v>0</v>
      </c>
      <c r="K2432">
        <v>13</v>
      </c>
      <c r="L2432">
        <v>141</v>
      </c>
      <c r="M2432" s="12">
        <v>95.134332053980444</v>
      </c>
      <c r="N2432" s="12">
        <v>4.8656679460195615</v>
      </c>
      <c r="O2432" s="9">
        <v>3.441871982171598E-2</v>
      </c>
      <c r="P2432" s="9">
        <v>3.404729478766869E-3</v>
      </c>
      <c r="Q2432" s="9">
        <v>1.2999876191655318E-3</v>
      </c>
      <c r="R2432" s="9">
        <v>0</v>
      </c>
      <c r="S2432" s="9">
        <v>8.0475424043580535E-4</v>
      </c>
      <c r="T2432" s="9">
        <v>8.7284883001114283E-3</v>
      </c>
    </row>
    <row r="2433" spans="1:20" x14ac:dyDescent="0.25">
      <c r="A2433">
        <v>47007</v>
      </c>
      <c r="B2433" t="s">
        <v>3687</v>
      </c>
      <c r="D2433" t="s">
        <v>1049</v>
      </c>
      <c r="E2433">
        <v>14413</v>
      </c>
      <c r="F2433">
        <v>13093</v>
      </c>
      <c r="G2433">
        <v>582</v>
      </c>
      <c r="H2433">
        <v>170</v>
      </c>
      <c r="I2433">
        <v>43</v>
      </c>
      <c r="J2433">
        <v>0</v>
      </c>
      <c r="K2433">
        <v>79</v>
      </c>
      <c r="L2433">
        <v>446</v>
      </c>
      <c r="M2433" s="12">
        <v>90.841601332130722</v>
      </c>
      <c r="N2433" s="12">
        <v>9.1583986678692852</v>
      </c>
      <c r="O2433" s="9">
        <v>4.0380212308332754E-2</v>
      </c>
      <c r="P2433" s="9">
        <v>1.17949073752862E-2</v>
      </c>
      <c r="Q2433" s="9">
        <v>2.9834177478665095E-3</v>
      </c>
      <c r="R2433" s="9">
        <v>0</v>
      </c>
      <c r="S2433" s="9">
        <v>5.4811628391035873E-3</v>
      </c>
      <c r="T2433" s="9">
        <v>3.0944286408103795E-2</v>
      </c>
    </row>
    <row r="2434" spans="1:20" x14ac:dyDescent="0.25">
      <c r="A2434">
        <v>47009</v>
      </c>
      <c r="B2434" t="s">
        <v>3688</v>
      </c>
      <c r="D2434" t="s">
        <v>1049</v>
      </c>
      <c r="E2434">
        <v>127135</v>
      </c>
      <c r="F2434">
        <v>119729</v>
      </c>
      <c r="G2434">
        <v>3257</v>
      </c>
      <c r="H2434">
        <v>432</v>
      </c>
      <c r="I2434">
        <v>868</v>
      </c>
      <c r="J2434">
        <v>110</v>
      </c>
      <c r="K2434">
        <v>181</v>
      </c>
      <c r="L2434">
        <v>2558</v>
      </c>
      <c r="M2434" s="12">
        <v>94.174696189090341</v>
      </c>
      <c r="N2434" s="12">
        <v>5.8253038109096629</v>
      </c>
      <c r="O2434" s="9">
        <v>2.5618437094427182E-2</v>
      </c>
      <c r="P2434" s="9">
        <v>3.3979627954536518E-3</v>
      </c>
      <c r="Q2434" s="9">
        <v>6.8273882093837258E-3</v>
      </c>
      <c r="R2434" s="9">
        <v>8.6522200810162421E-4</v>
      </c>
      <c r="S2434" s="9">
        <v>1.4236834860581271E-3</v>
      </c>
      <c r="T2434" s="9">
        <v>2.0120344515672316E-2</v>
      </c>
    </row>
    <row r="2435" spans="1:20" x14ac:dyDescent="0.25">
      <c r="A2435">
        <v>47011</v>
      </c>
      <c r="B2435" t="s">
        <v>3689</v>
      </c>
      <c r="D2435" t="s">
        <v>1049</v>
      </c>
      <c r="E2435">
        <v>103666</v>
      </c>
      <c r="F2435">
        <v>94641</v>
      </c>
      <c r="G2435">
        <v>5132</v>
      </c>
      <c r="H2435">
        <v>141</v>
      </c>
      <c r="I2435">
        <v>1180</v>
      </c>
      <c r="J2435">
        <v>32</v>
      </c>
      <c r="K2435">
        <v>1009</v>
      </c>
      <c r="L2435">
        <v>1531</v>
      </c>
      <c r="M2435" s="12">
        <v>91.294156232515959</v>
      </c>
      <c r="N2435" s="12">
        <v>8.7058437674840352</v>
      </c>
      <c r="O2435" s="9">
        <v>4.9505141512164064E-2</v>
      </c>
      <c r="P2435" s="9">
        <v>1.3601373642274227E-3</v>
      </c>
      <c r="Q2435" s="9">
        <v>1.1382709856655026E-2</v>
      </c>
      <c r="R2435" s="9">
        <v>3.0868365712962787E-4</v>
      </c>
      <c r="S2435" s="9">
        <v>9.7331815638685773E-3</v>
      </c>
      <c r="T2435" s="9">
        <v>1.4768583720795632E-2</v>
      </c>
    </row>
    <row r="2436" spans="1:20" x14ac:dyDescent="0.25">
      <c r="A2436">
        <v>47013</v>
      </c>
      <c r="B2436" t="s">
        <v>3690</v>
      </c>
      <c r="D2436" t="s">
        <v>1049</v>
      </c>
      <c r="E2436">
        <v>39824</v>
      </c>
      <c r="F2436">
        <v>38913</v>
      </c>
      <c r="G2436">
        <v>216</v>
      </c>
      <c r="H2436">
        <v>116</v>
      </c>
      <c r="I2436">
        <v>154</v>
      </c>
      <c r="J2436">
        <v>0</v>
      </c>
      <c r="K2436">
        <v>59</v>
      </c>
      <c r="L2436">
        <v>366</v>
      </c>
      <c r="M2436" s="12">
        <v>97.712434712736041</v>
      </c>
      <c r="N2436" s="12">
        <v>2.2875652872639614</v>
      </c>
      <c r="O2436" s="9">
        <v>5.4238650060265169E-3</v>
      </c>
      <c r="P2436" s="9">
        <v>2.9128163921253516E-3</v>
      </c>
      <c r="Q2436" s="9">
        <v>3.8670148654077943E-3</v>
      </c>
      <c r="R2436" s="9">
        <v>0</v>
      </c>
      <c r="S2436" s="9">
        <v>1.4815186822016875E-3</v>
      </c>
      <c r="T2436" s="9">
        <v>9.1904379268782643E-3</v>
      </c>
    </row>
    <row r="2437" spans="1:20" x14ac:dyDescent="0.25">
      <c r="A2437">
        <v>47015</v>
      </c>
      <c r="B2437" t="s">
        <v>3691</v>
      </c>
      <c r="D2437" t="s">
        <v>1049</v>
      </c>
      <c r="E2437">
        <v>13839</v>
      </c>
      <c r="F2437">
        <v>13306</v>
      </c>
      <c r="G2437">
        <v>202</v>
      </c>
      <c r="H2437">
        <v>65</v>
      </c>
      <c r="I2437">
        <v>12</v>
      </c>
      <c r="J2437">
        <v>0</v>
      </c>
      <c r="K2437">
        <v>35</v>
      </c>
      <c r="L2437">
        <v>219</v>
      </c>
      <c r="M2437" s="12">
        <v>96.148565647806933</v>
      </c>
      <c r="N2437" s="12">
        <v>3.8514343521930776</v>
      </c>
      <c r="O2437" s="9">
        <v>1.4596430377917479E-2</v>
      </c>
      <c r="P2437" s="9">
        <v>4.6968711612110706E-3</v>
      </c>
      <c r="Q2437" s="9">
        <v>8.6711467591588987E-4</v>
      </c>
      <c r="R2437" s="9">
        <v>0</v>
      </c>
      <c r="S2437" s="9">
        <v>2.5290844714213456E-3</v>
      </c>
      <c r="T2437" s="9">
        <v>1.5824842835464991E-2</v>
      </c>
    </row>
    <row r="2438" spans="1:20" x14ac:dyDescent="0.25">
      <c r="A2438">
        <v>47017</v>
      </c>
      <c r="B2438" t="s">
        <v>3692</v>
      </c>
      <c r="D2438" t="s">
        <v>1049</v>
      </c>
      <c r="E2438">
        <v>28137</v>
      </c>
      <c r="F2438">
        <v>24405</v>
      </c>
      <c r="G2438">
        <v>2786</v>
      </c>
      <c r="H2438">
        <v>104</v>
      </c>
      <c r="I2438">
        <v>92</v>
      </c>
      <c r="J2438">
        <v>38</v>
      </c>
      <c r="K2438">
        <v>71</v>
      </c>
      <c r="L2438">
        <v>641</v>
      </c>
      <c r="M2438" s="12">
        <v>86.736325834310691</v>
      </c>
      <c r="N2438" s="12">
        <v>13.263674165689308</v>
      </c>
      <c r="O2438" s="9">
        <v>9.9015531151153288E-2</v>
      </c>
      <c r="P2438" s="9">
        <v>3.6962007321320683E-3</v>
      </c>
      <c r="Q2438" s="9">
        <v>3.2697160322706755E-3</v>
      </c>
      <c r="R2438" s="9">
        <v>1.3505348828944095E-3</v>
      </c>
      <c r="S2438" s="9">
        <v>2.5233678075132389E-3</v>
      </c>
      <c r="T2438" s="9">
        <v>2.278139105092938E-2</v>
      </c>
    </row>
    <row r="2439" spans="1:20" x14ac:dyDescent="0.25">
      <c r="A2439">
        <v>47019</v>
      </c>
      <c r="B2439" t="s">
        <v>3693</v>
      </c>
      <c r="D2439" t="s">
        <v>1049</v>
      </c>
      <c r="E2439">
        <v>56500</v>
      </c>
      <c r="F2439">
        <v>54618</v>
      </c>
      <c r="G2439">
        <v>785</v>
      </c>
      <c r="H2439">
        <v>170</v>
      </c>
      <c r="I2439">
        <v>212</v>
      </c>
      <c r="J2439">
        <v>0</v>
      </c>
      <c r="K2439">
        <v>29</v>
      </c>
      <c r="L2439">
        <v>686</v>
      </c>
      <c r="M2439" s="12">
        <v>96.669026548672562</v>
      </c>
      <c r="N2439" s="12">
        <v>3.3309734513274334</v>
      </c>
      <c r="O2439" s="9">
        <v>1.3893805309734513E-2</v>
      </c>
      <c r="P2439" s="9">
        <v>3.008849557522124E-3</v>
      </c>
      <c r="Q2439" s="9">
        <v>3.7522123893805309E-3</v>
      </c>
      <c r="R2439" s="9">
        <v>0</v>
      </c>
      <c r="S2439" s="9">
        <v>5.1327433628318585E-4</v>
      </c>
      <c r="T2439" s="9">
        <v>1.2141592920353982E-2</v>
      </c>
    </row>
    <row r="2440" spans="1:20" x14ac:dyDescent="0.25">
      <c r="A2440">
        <v>47021</v>
      </c>
      <c r="B2440" t="s">
        <v>3694</v>
      </c>
      <c r="D2440" t="s">
        <v>1049</v>
      </c>
      <c r="E2440">
        <v>39713</v>
      </c>
      <c r="F2440">
        <v>37755</v>
      </c>
      <c r="G2440">
        <v>516</v>
      </c>
      <c r="H2440">
        <v>80</v>
      </c>
      <c r="I2440">
        <v>228</v>
      </c>
      <c r="J2440">
        <v>110</v>
      </c>
      <c r="K2440">
        <v>360</v>
      </c>
      <c r="L2440">
        <v>664</v>
      </c>
      <c r="M2440" s="12">
        <v>95.069624556190675</v>
      </c>
      <c r="N2440" s="12">
        <v>4.9303754438093321</v>
      </c>
      <c r="O2440" s="9">
        <v>1.2993226399415808E-2</v>
      </c>
      <c r="P2440" s="9">
        <v>2.0144537053357844E-3</v>
      </c>
      <c r="Q2440" s="9">
        <v>5.7411930602069847E-3</v>
      </c>
      <c r="R2440" s="9">
        <v>2.7698738448367032E-3</v>
      </c>
      <c r="S2440" s="9">
        <v>9.0650416740110287E-3</v>
      </c>
      <c r="T2440" s="9">
        <v>1.6719965754287008E-2</v>
      </c>
    </row>
    <row r="2441" spans="1:20" x14ac:dyDescent="0.25">
      <c r="A2441">
        <v>47023</v>
      </c>
      <c r="B2441" t="s">
        <v>3695</v>
      </c>
      <c r="D2441" t="s">
        <v>1049</v>
      </c>
      <c r="E2441">
        <v>17097</v>
      </c>
      <c r="F2441">
        <v>14794</v>
      </c>
      <c r="G2441">
        <v>1653</v>
      </c>
      <c r="H2441">
        <v>8</v>
      </c>
      <c r="I2441">
        <v>81</v>
      </c>
      <c r="J2441">
        <v>0</v>
      </c>
      <c r="K2441">
        <v>320</v>
      </c>
      <c r="L2441">
        <v>241</v>
      </c>
      <c r="M2441" s="12">
        <v>86.529800549804065</v>
      </c>
      <c r="N2441" s="12">
        <v>13.470199450195942</v>
      </c>
      <c r="O2441" s="9">
        <v>9.6683628706790661E-2</v>
      </c>
      <c r="P2441" s="9">
        <v>4.6791834824823071E-4</v>
      </c>
      <c r="Q2441" s="9">
        <v>4.7376732760133359E-3</v>
      </c>
      <c r="R2441" s="9">
        <v>0</v>
      </c>
      <c r="S2441" s="9">
        <v>1.8716733929929227E-2</v>
      </c>
      <c r="T2441" s="9">
        <v>1.409604024097795E-2</v>
      </c>
    </row>
    <row r="2442" spans="1:20" x14ac:dyDescent="0.25">
      <c r="A2442">
        <v>47025</v>
      </c>
      <c r="B2442" t="s">
        <v>3696</v>
      </c>
      <c r="D2442" t="s">
        <v>1049</v>
      </c>
      <c r="E2442">
        <v>31566</v>
      </c>
      <c r="F2442">
        <v>30489</v>
      </c>
      <c r="G2442">
        <v>316</v>
      </c>
      <c r="H2442">
        <v>58</v>
      </c>
      <c r="I2442">
        <v>194</v>
      </c>
      <c r="J2442">
        <v>44</v>
      </c>
      <c r="K2442">
        <v>16</v>
      </c>
      <c r="L2442">
        <v>449</v>
      </c>
      <c r="M2442" s="12">
        <v>96.5881011214598</v>
      </c>
      <c r="N2442" s="12">
        <v>3.4118988785402018</v>
      </c>
      <c r="O2442" s="9">
        <v>1.0010771082810619E-2</v>
      </c>
      <c r="P2442" s="9">
        <v>1.8374200088703036E-3</v>
      </c>
      <c r="Q2442" s="9">
        <v>6.1458531331179114E-3</v>
      </c>
      <c r="R2442" s="9">
        <v>1.3939048343154026E-3</v>
      </c>
      <c r="S2442" s="9">
        <v>5.06874485205601E-4</v>
      </c>
      <c r="T2442" s="9">
        <v>1.4224165241082177E-2</v>
      </c>
    </row>
    <row r="2443" spans="1:20" x14ac:dyDescent="0.25">
      <c r="A2443">
        <v>47027</v>
      </c>
      <c r="B2443" t="s">
        <v>3697</v>
      </c>
      <c r="D2443" t="s">
        <v>1049</v>
      </c>
      <c r="E2443">
        <v>7684</v>
      </c>
      <c r="F2443">
        <v>7396</v>
      </c>
      <c r="G2443">
        <v>165</v>
      </c>
      <c r="H2443">
        <v>56</v>
      </c>
      <c r="I2443">
        <v>35</v>
      </c>
      <c r="J2443">
        <v>0</v>
      </c>
      <c r="K2443">
        <v>8</v>
      </c>
      <c r="L2443">
        <v>24</v>
      </c>
      <c r="M2443" s="12">
        <v>96.251952108276939</v>
      </c>
      <c r="N2443" s="12">
        <v>3.7480478917230609</v>
      </c>
      <c r="O2443" s="9">
        <v>2.1473191046330036E-2</v>
      </c>
      <c r="P2443" s="9">
        <v>7.2878709005726183E-3</v>
      </c>
      <c r="Q2443" s="9">
        <v>4.5549193128578865E-3</v>
      </c>
      <c r="R2443" s="9">
        <v>0</v>
      </c>
      <c r="S2443" s="9">
        <v>1.0411244143675169E-3</v>
      </c>
      <c r="T2443" s="9">
        <v>3.1233732431025507E-3</v>
      </c>
    </row>
    <row r="2444" spans="1:20" x14ac:dyDescent="0.25">
      <c r="A2444">
        <v>47029</v>
      </c>
      <c r="B2444" t="s">
        <v>3698</v>
      </c>
      <c r="D2444" t="s">
        <v>1049</v>
      </c>
      <c r="E2444">
        <v>35262</v>
      </c>
      <c r="F2444">
        <v>33462</v>
      </c>
      <c r="G2444">
        <v>736</v>
      </c>
      <c r="H2444">
        <v>228</v>
      </c>
      <c r="I2444">
        <v>0</v>
      </c>
      <c r="J2444">
        <v>9</v>
      </c>
      <c r="K2444">
        <v>52</v>
      </c>
      <c r="L2444">
        <v>775</v>
      </c>
      <c r="M2444" s="12">
        <v>94.895354772843291</v>
      </c>
      <c r="N2444" s="12">
        <v>5.1046452271567127</v>
      </c>
      <c r="O2444" s="9">
        <v>2.087232715104078E-2</v>
      </c>
      <c r="P2444" s="9">
        <v>6.4658839543985025E-3</v>
      </c>
      <c r="Q2444" s="9">
        <v>0</v>
      </c>
      <c r="R2444" s="9">
        <v>2.5523226135783564E-4</v>
      </c>
      <c r="S2444" s="9">
        <v>1.4746752878452725E-3</v>
      </c>
      <c r="T2444" s="9">
        <v>2.1978333616924736E-2</v>
      </c>
    </row>
    <row r="2445" spans="1:20" x14ac:dyDescent="0.25">
      <c r="A2445">
        <v>47031</v>
      </c>
      <c r="B2445" t="s">
        <v>3699</v>
      </c>
      <c r="D2445" t="s">
        <v>1049</v>
      </c>
      <c r="E2445">
        <v>54074</v>
      </c>
      <c r="F2445">
        <v>49185</v>
      </c>
      <c r="G2445">
        <v>1178</v>
      </c>
      <c r="H2445">
        <v>257</v>
      </c>
      <c r="I2445">
        <v>502</v>
      </c>
      <c r="J2445">
        <v>0</v>
      </c>
      <c r="K2445">
        <v>984</v>
      </c>
      <c r="L2445">
        <v>1968</v>
      </c>
      <c r="M2445" s="12">
        <v>90.958686244775677</v>
      </c>
      <c r="N2445" s="12">
        <v>9.0413137552243228</v>
      </c>
      <c r="O2445" s="9">
        <v>2.1784961349262121E-2</v>
      </c>
      <c r="P2445" s="9">
        <v>4.7527462366386804E-3</v>
      </c>
      <c r="Q2445" s="9">
        <v>9.2835743610607691E-3</v>
      </c>
      <c r="R2445" s="9">
        <v>0</v>
      </c>
      <c r="S2445" s="9">
        <v>1.819728520176055E-2</v>
      </c>
      <c r="T2445" s="9">
        <v>3.63945704035211E-2</v>
      </c>
    </row>
    <row r="2446" spans="1:20" x14ac:dyDescent="0.25">
      <c r="A2446">
        <v>47033</v>
      </c>
      <c r="B2446" t="s">
        <v>3700</v>
      </c>
      <c r="D2446" t="s">
        <v>1049</v>
      </c>
      <c r="E2446">
        <v>14554</v>
      </c>
      <c r="F2446">
        <v>11586</v>
      </c>
      <c r="G2446">
        <v>1927</v>
      </c>
      <c r="H2446">
        <v>35</v>
      </c>
      <c r="I2446">
        <v>22</v>
      </c>
      <c r="J2446">
        <v>0</v>
      </c>
      <c r="K2446">
        <v>670</v>
      </c>
      <c r="L2446">
        <v>314</v>
      </c>
      <c r="M2446" s="12">
        <v>79.606980898722</v>
      </c>
      <c r="N2446" s="12">
        <v>20.393019101278</v>
      </c>
      <c r="O2446" s="9">
        <v>0.13240346296550776</v>
      </c>
      <c r="P2446" s="9">
        <v>2.4048371581695755E-3</v>
      </c>
      <c r="Q2446" s="9">
        <v>1.5116119279923045E-3</v>
      </c>
      <c r="R2446" s="9">
        <v>0</v>
      </c>
      <c r="S2446" s="9">
        <v>4.6035454170674728E-2</v>
      </c>
      <c r="T2446" s="9">
        <v>2.1574824790435619E-2</v>
      </c>
    </row>
    <row r="2447" spans="1:20" x14ac:dyDescent="0.25">
      <c r="A2447">
        <v>47035</v>
      </c>
      <c r="B2447" t="s">
        <v>3701</v>
      </c>
      <c r="D2447" t="s">
        <v>1049</v>
      </c>
      <c r="E2447">
        <v>58178</v>
      </c>
      <c r="F2447">
        <v>56417</v>
      </c>
      <c r="G2447">
        <v>383</v>
      </c>
      <c r="H2447">
        <v>345</v>
      </c>
      <c r="I2447">
        <v>336</v>
      </c>
      <c r="J2447">
        <v>0</v>
      </c>
      <c r="K2447">
        <v>111</v>
      </c>
      <c r="L2447">
        <v>586</v>
      </c>
      <c r="M2447" s="12">
        <v>96.973082608546193</v>
      </c>
      <c r="N2447" s="12">
        <v>3.0269173914538143</v>
      </c>
      <c r="O2447" s="9">
        <v>6.5832445254219805E-3</v>
      </c>
      <c r="P2447" s="9">
        <v>5.9300766612808966E-3</v>
      </c>
      <c r="Q2447" s="9">
        <v>5.7753790092474819E-3</v>
      </c>
      <c r="R2447" s="9">
        <v>0</v>
      </c>
      <c r="S2447" s="9">
        <v>1.9079377084121145E-3</v>
      </c>
      <c r="T2447" s="9">
        <v>1.0072536010175668E-2</v>
      </c>
    </row>
    <row r="2448" spans="1:20" x14ac:dyDescent="0.25">
      <c r="A2448">
        <v>47037</v>
      </c>
      <c r="B2448" t="s">
        <v>3702</v>
      </c>
      <c r="D2448" t="s">
        <v>1049</v>
      </c>
      <c r="E2448">
        <v>678322</v>
      </c>
      <c r="F2448">
        <v>431649</v>
      </c>
      <c r="G2448">
        <v>185732</v>
      </c>
      <c r="H2448">
        <v>2033</v>
      </c>
      <c r="I2448">
        <v>23932</v>
      </c>
      <c r="J2448">
        <v>437</v>
      </c>
      <c r="K2448">
        <v>17907</v>
      </c>
      <c r="L2448">
        <v>16632</v>
      </c>
      <c r="M2448" s="12">
        <v>63.634822399981125</v>
      </c>
      <c r="N2448" s="12">
        <v>36.365177600018875</v>
      </c>
      <c r="O2448" s="9">
        <v>0.27381096293500728</v>
      </c>
      <c r="P2448" s="9">
        <v>2.9971016714775579E-3</v>
      </c>
      <c r="Q2448" s="9">
        <v>3.5281179145007828E-2</v>
      </c>
      <c r="R2448" s="9">
        <v>6.442368078876993E-4</v>
      </c>
      <c r="S2448" s="9">
        <v>2.6398966862345611E-2</v>
      </c>
      <c r="T2448" s="9">
        <v>2.4519328578462736E-2</v>
      </c>
    </row>
    <row r="2449" spans="1:20" x14ac:dyDescent="0.25">
      <c r="A2449">
        <v>47039</v>
      </c>
      <c r="B2449" t="s">
        <v>3703</v>
      </c>
      <c r="D2449" t="s">
        <v>1049</v>
      </c>
      <c r="E2449">
        <v>11681</v>
      </c>
      <c r="F2449">
        <v>11044</v>
      </c>
      <c r="G2449">
        <v>341</v>
      </c>
      <c r="H2449">
        <v>0</v>
      </c>
      <c r="I2449">
        <v>35</v>
      </c>
      <c r="J2449">
        <v>0</v>
      </c>
      <c r="K2449">
        <v>9</v>
      </c>
      <c r="L2449">
        <v>252</v>
      </c>
      <c r="M2449" s="12">
        <v>94.546699768855404</v>
      </c>
      <c r="N2449" s="12">
        <v>5.4533002311445937</v>
      </c>
      <c r="O2449" s="9">
        <v>2.9192706103929458E-2</v>
      </c>
      <c r="P2449" s="9">
        <v>0</v>
      </c>
      <c r="Q2449" s="9">
        <v>2.9963188083212055E-3</v>
      </c>
      <c r="R2449" s="9">
        <v>0</v>
      </c>
      <c r="S2449" s="9">
        <v>7.7048197928259571E-4</v>
      </c>
      <c r="T2449" s="9">
        <v>2.1573495419912679E-2</v>
      </c>
    </row>
    <row r="2450" spans="1:20" x14ac:dyDescent="0.25">
      <c r="A2450">
        <v>47041</v>
      </c>
      <c r="B2450" t="s">
        <v>3704</v>
      </c>
      <c r="D2450" t="s">
        <v>1049</v>
      </c>
      <c r="E2450">
        <v>19380</v>
      </c>
      <c r="F2450">
        <v>18244</v>
      </c>
      <c r="G2450">
        <v>265</v>
      </c>
      <c r="H2450">
        <v>45</v>
      </c>
      <c r="I2450">
        <v>120</v>
      </c>
      <c r="J2450">
        <v>20</v>
      </c>
      <c r="K2450">
        <v>384</v>
      </c>
      <c r="L2450">
        <v>302</v>
      </c>
      <c r="M2450" s="12">
        <v>94.138286893704844</v>
      </c>
      <c r="N2450" s="12">
        <v>5.8617131062951495</v>
      </c>
      <c r="O2450" s="9">
        <v>1.3673890608875128E-2</v>
      </c>
      <c r="P2450" s="9">
        <v>2.3219814241486067E-3</v>
      </c>
      <c r="Q2450" s="9">
        <v>6.1919504643962852E-3</v>
      </c>
      <c r="R2450" s="9">
        <v>1.0319917440660474E-3</v>
      </c>
      <c r="S2450" s="9">
        <v>1.9814241486068113E-2</v>
      </c>
      <c r="T2450" s="9">
        <v>1.5583075335397318E-2</v>
      </c>
    </row>
    <row r="2451" spans="1:20" x14ac:dyDescent="0.25">
      <c r="A2451">
        <v>47043</v>
      </c>
      <c r="B2451" t="s">
        <v>3705</v>
      </c>
      <c r="D2451" t="s">
        <v>1049</v>
      </c>
      <c r="E2451">
        <v>51341</v>
      </c>
      <c r="F2451">
        <v>47548</v>
      </c>
      <c r="G2451">
        <v>2030</v>
      </c>
      <c r="H2451">
        <v>202</v>
      </c>
      <c r="I2451">
        <v>211</v>
      </c>
      <c r="J2451">
        <v>0</v>
      </c>
      <c r="K2451">
        <v>221</v>
      </c>
      <c r="L2451">
        <v>1129</v>
      </c>
      <c r="M2451" s="12">
        <v>92.612142342377439</v>
      </c>
      <c r="N2451" s="12">
        <v>7.3878576576225621</v>
      </c>
      <c r="O2451" s="9">
        <v>3.9539549288093334E-2</v>
      </c>
      <c r="P2451" s="9">
        <v>3.9344773183225884E-3</v>
      </c>
      <c r="Q2451" s="9">
        <v>4.1097758127032974E-3</v>
      </c>
      <c r="R2451" s="9">
        <v>0</v>
      </c>
      <c r="S2451" s="9">
        <v>4.3045519175707522E-3</v>
      </c>
      <c r="T2451" s="9">
        <v>2.1990222239535655E-2</v>
      </c>
    </row>
    <row r="2452" spans="1:20" x14ac:dyDescent="0.25">
      <c r="A2452">
        <v>47045</v>
      </c>
      <c r="B2452" t="s">
        <v>3706</v>
      </c>
      <c r="D2452" t="s">
        <v>1049</v>
      </c>
      <c r="E2452">
        <v>37751</v>
      </c>
      <c r="F2452">
        <v>31107</v>
      </c>
      <c r="G2452">
        <v>5131</v>
      </c>
      <c r="H2452">
        <v>150</v>
      </c>
      <c r="I2452">
        <v>269</v>
      </c>
      <c r="J2452">
        <v>41</v>
      </c>
      <c r="K2452">
        <v>260</v>
      </c>
      <c r="L2452">
        <v>793</v>
      </c>
      <c r="M2452" s="12">
        <v>82.400466212815559</v>
      </c>
      <c r="N2452" s="12">
        <v>17.599533787184445</v>
      </c>
      <c r="O2452" s="9">
        <v>0.13591692935286481</v>
      </c>
      <c r="P2452" s="9">
        <v>3.973404678021774E-3</v>
      </c>
      <c r="Q2452" s="9">
        <v>7.1256390559190485E-3</v>
      </c>
      <c r="R2452" s="9">
        <v>1.0860639453259516E-3</v>
      </c>
      <c r="S2452" s="9">
        <v>6.8872347752377419E-3</v>
      </c>
      <c r="T2452" s="9">
        <v>2.1006066064475113E-2</v>
      </c>
    </row>
    <row r="2453" spans="1:20" x14ac:dyDescent="0.25">
      <c r="A2453">
        <v>47047</v>
      </c>
      <c r="B2453" t="s">
        <v>3707</v>
      </c>
      <c r="D2453" t="s">
        <v>1049</v>
      </c>
      <c r="E2453">
        <v>39336</v>
      </c>
      <c r="F2453">
        <v>27554</v>
      </c>
      <c r="G2453">
        <v>10908</v>
      </c>
      <c r="H2453">
        <v>122</v>
      </c>
      <c r="I2453">
        <v>273</v>
      </c>
      <c r="J2453">
        <v>2</v>
      </c>
      <c r="K2453">
        <v>266</v>
      </c>
      <c r="L2453">
        <v>211</v>
      </c>
      <c r="M2453" s="12">
        <v>70.047793369941019</v>
      </c>
      <c r="N2453" s="12">
        <v>29.952206630058981</v>
      </c>
      <c r="O2453" s="9">
        <v>0.27730323367907261</v>
      </c>
      <c r="P2453" s="9">
        <v>3.1014846451088061E-3</v>
      </c>
      <c r="Q2453" s="9">
        <v>6.9402074435631483E-3</v>
      </c>
      <c r="R2453" s="9">
        <v>5.0844010575554202E-5</v>
      </c>
      <c r="S2453" s="9">
        <v>6.7622534065487089E-3</v>
      </c>
      <c r="T2453" s="9">
        <v>5.3640431157209682E-3</v>
      </c>
    </row>
    <row r="2454" spans="1:20" x14ac:dyDescent="0.25">
      <c r="A2454">
        <v>47049</v>
      </c>
      <c r="B2454" t="s">
        <v>3708</v>
      </c>
      <c r="D2454" t="s">
        <v>1049</v>
      </c>
      <c r="E2454">
        <v>17940</v>
      </c>
      <c r="F2454">
        <v>17544</v>
      </c>
      <c r="G2454">
        <v>32</v>
      </c>
      <c r="H2454">
        <v>21</v>
      </c>
      <c r="I2454">
        <v>76</v>
      </c>
      <c r="J2454">
        <v>0</v>
      </c>
      <c r="K2454">
        <v>67</v>
      </c>
      <c r="L2454">
        <v>200</v>
      </c>
      <c r="M2454" s="12">
        <v>97.792642140468217</v>
      </c>
      <c r="N2454" s="12">
        <v>2.2073578595317724</v>
      </c>
      <c r="O2454" s="9">
        <v>1.7837235228539577E-3</v>
      </c>
      <c r="P2454" s="9">
        <v>1.1705685618729096E-3</v>
      </c>
      <c r="Q2454" s="9">
        <v>4.2363433667781496E-3</v>
      </c>
      <c r="R2454" s="9">
        <v>0</v>
      </c>
      <c r="S2454" s="9">
        <v>3.7346711259754737E-3</v>
      </c>
      <c r="T2454" s="9">
        <v>1.1148272017837236E-2</v>
      </c>
    </row>
    <row r="2455" spans="1:20" x14ac:dyDescent="0.25">
      <c r="A2455">
        <v>47051</v>
      </c>
      <c r="B2455" t="s">
        <v>3709</v>
      </c>
      <c r="D2455" t="s">
        <v>1049</v>
      </c>
      <c r="E2455">
        <v>41397</v>
      </c>
      <c r="F2455">
        <v>37334</v>
      </c>
      <c r="G2455">
        <v>2043</v>
      </c>
      <c r="H2455">
        <v>88</v>
      </c>
      <c r="I2455">
        <v>265</v>
      </c>
      <c r="J2455">
        <v>23</v>
      </c>
      <c r="K2455">
        <v>541</v>
      </c>
      <c r="L2455">
        <v>1103</v>
      </c>
      <c r="M2455" s="12">
        <v>90.185279126506757</v>
      </c>
      <c r="N2455" s="12">
        <v>9.8147208734932487</v>
      </c>
      <c r="O2455" s="9">
        <v>4.9351402275527215E-2</v>
      </c>
      <c r="P2455" s="9">
        <v>2.1257579051622098E-3</v>
      </c>
      <c r="Q2455" s="9">
        <v>6.401430055318018E-3</v>
      </c>
      <c r="R2455" s="9">
        <v>5.5559581612194117E-4</v>
      </c>
      <c r="S2455" s="9">
        <v>1.3068579848781313E-2</v>
      </c>
      <c r="T2455" s="9">
        <v>2.664444283402179E-2</v>
      </c>
    </row>
    <row r="2456" spans="1:20" x14ac:dyDescent="0.25">
      <c r="A2456">
        <v>47053</v>
      </c>
      <c r="B2456" t="s">
        <v>3710</v>
      </c>
      <c r="D2456" t="s">
        <v>1049</v>
      </c>
      <c r="E2456">
        <v>49222</v>
      </c>
      <c r="F2456">
        <v>38542</v>
      </c>
      <c r="G2456">
        <v>8746</v>
      </c>
      <c r="H2456">
        <v>244</v>
      </c>
      <c r="I2456">
        <v>177</v>
      </c>
      <c r="J2456">
        <v>67</v>
      </c>
      <c r="K2456">
        <v>276</v>
      </c>
      <c r="L2456">
        <v>1170</v>
      </c>
      <c r="M2456" s="12">
        <v>78.302385112348134</v>
      </c>
      <c r="N2456" s="12">
        <v>21.697614887651863</v>
      </c>
      <c r="O2456" s="9">
        <v>0.1776847751005648</v>
      </c>
      <c r="P2456" s="9">
        <v>4.9571329893137216E-3</v>
      </c>
      <c r="Q2456" s="9">
        <v>3.5959530291333145E-3</v>
      </c>
      <c r="R2456" s="9">
        <v>1.3611799601804071E-3</v>
      </c>
      <c r="S2456" s="9">
        <v>5.6072487911909309E-3</v>
      </c>
      <c r="T2456" s="9">
        <v>2.3769859006135468E-2</v>
      </c>
    </row>
    <row r="2457" spans="1:20" x14ac:dyDescent="0.25">
      <c r="A2457">
        <v>47055</v>
      </c>
      <c r="B2457" t="s">
        <v>3711</v>
      </c>
      <c r="D2457" t="s">
        <v>1049</v>
      </c>
      <c r="E2457">
        <v>29024</v>
      </c>
      <c r="F2457">
        <v>25099</v>
      </c>
      <c r="G2457">
        <v>2837</v>
      </c>
      <c r="H2457">
        <v>14</v>
      </c>
      <c r="I2457">
        <v>169</v>
      </c>
      <c r="J2457">
        <v>0</v>
      </c>
      <c r="K2457">
        <v>190</v>
      </c>
      <c r="L2457">
        <v>715</v>
      </c>
      <c r="M2457" s="12">
        <v>86.476708930540241</v>
      </c>
      <c r="N2457" s="12">
        <v>13.523291069459759</v>
      </c>
      <c r="O2457" s="9">
        <v>9.7746692392502763E-2</v>
      </c>
      <c r="P2457" s="9">
        <v>4.8235942668136713E-4</v>
      </c>
      <c r="Q2457" s="9">
        <v>5.8227673649393604E-3</v>
      </c>
      <c r="R2457" s="9">
        <v>0</v>
      </c>
      <c r="S2457" s="9">
        <v>6.5463065049614112E-3</v>
      </c>
      <c r="T2457" s="9">
        <v>2.463478500551268E-2</v>
      </c>
    </row>
    <row r="2458" spans="1:20" x14ac:dyDescent="0.25">
      <c r="A2458">
        <v>47057</v>
      </c>
      <c r="B2458" t="s">
        <v>3712</v>
      </c>
      <c r="D2458" t="s">
        <v>1049</v>
      </c>
      <c r="E2458">
        <v>22942</v>
      </c>
      <c r="F2458">
        <v>22457</v>
      </c>
      <c r="G2458">
        <v>87</v>
      </c>
      <c r="H2458">
        <v>72</v>
      </c>
      <c r="I2458">
        <v>69</v>
      </c>
      <c r="J2458">
        <v>0</v>
      </c>
      <c r="K2458">
        <v>1</v>
      </c>
      <c r="L2458">
        <v>256</v>
      </c>
      <c r="M2458" s="12">
        <v>97.885973324034524</v>
      </c>
      <c r="N2458" s="12">
        <v>2.1140266759654782</v>
      </c>
      <c r="O2458" s="9">
        <v>3.792171563072095E-3</v>
      </c>
      <c r="P2458" s="9">
        <v>3.1383488797838027E-3</v>
      </c>
      <c r="Q2458" s="9">
        <v>3.007584343126144E-3</v>
      </c>
      <c r="R2458" s="9">
        <v>0</v>
      </c>
      <c r="S2458" s="9">
        <v>4.3588178885886149E-5</v>
      </c>
      <c r="T2458" s="9">
        <v>1.1158573794786854E-2</v>
      </c>
    </row>
    <row r="2459" spans="1:20" x14ac:dyDescent="0.25">
      <c r="A2459">
        <v>47059</v>
      </c>
      <c r="B2459" t="s">
        <v>3713</v>
      </c>
      <c r="D2459" t="s">
        <v>1049</v>
      </c>
      <c r="E2459">
        <v>68520</v>
      </c>
      <c r="F2459">
        <v>64874</v>
      </c>
      <c r="G2459">
        <v>1635</v>
      </c>
      <c r="H2459">
        <v>181</v>
      </c>
      <c r="I2459">
        <v>252</v>
      </c>
      <c r="J2459">
        <v>0</v>
      </c>
      <c r="K2459">
        <v>537</v>
      </c>
      <c r="L2459">
        <v>1041</v>
      </c>
      <c r="M2459" s="12">
        <v>94.678925861062467</v>
      </c>
      <c r="N2459" s="12">
        <v>5.3210741389375364</v>
      </c>
      <c r="O2459" s="9">
        <v>2.3861646234676008E-2</v>
      </c>
      <c r="P2459" s="9">
        <v>2.6415645067133682E-3</v>
      </c>
      <c r="Q2459" s="9">
        <v>3.6777583187390544E-3</v>
      </c>
      <c r="R2459" s="9">
        <v>0</v>
      </c>
      <c r="S2459" s="9">
        <v>7.8371278458844139E-3</v>
      </c>
      <c r="T2459" s="9">
        <v>1.5192644483362522E-2</v>
      </c>
    </row>
    <row r="2460" spans="1:20" x14ac:dyDescent="0.25">
      <c r="A2460">
        <v>47061</v>
      </c>
      <c r="B2460" t="s">
        <v>3714</v>
      </c>
      <c r="D2460" t="s">
        <v>1049</v>
      </c>
      <c r="E2460">
        <v>13359</v>
      </c>
      <c r="F2460">
        <v>11000</v>
      </c>
      <c r="G2460">
        <v>64</v>
      </c>
      <c r="H2460">
        <v>16</v>
      </c>
      <c r="I2460">
        <v>22</v>
      </c>
      <c r="J2460">
        <v>10</v>
      </c>
      <c r="K2460">
        <v>13</v>
      </c>
      <c r="L2460">
        <v>2234</v>
      </c>
      <c r="M2460" s="12">
        <v>82.341492626693608</v>
      </c>
      <c r="N2460" s="12">
        <v>17.658507373306385</v>
      </c>
      <c r="O2460" s="9">
        <v>4.7907777528258099E-3</v>
      </c>
      <c r="P2460" s="9">
        <v>1.1976944382064525E-3</v>
      </c>
      <c r="Q2460" s="9">
        <v>1.6468298525338723E-3</v>
      </c>
      <c r="R2460" s="9">
        <v>7.4855902387903285E-4</v>
      </c>
      <c r="S2460" s="9">
        <v>9.7312673104274277E-4</v>
      </c>
      <c r="T2460" s="9">
        <v>0.16722808593457594</v>
      </c>
    </row>
    <row r="2461" spans="1:20" x14ac:dyDescent="0.25">
      <c r="A2461">
        <v>47063</v>
      </c>
      <c r="B2461" t="s">
        <v>3715</v>
      </c>
      <c r="D2461" t="s">
        <v>1049</v>
      </c>
      <c r="E2461">
        <v>63465</v>
      </c>
      <c r="F2461">
        <v>55776</v>
      </c>
      <c r="G2461">
        <v>2551</v>
      </c>
      <c r="H2461">
        <v>104</v>
      </c>
      <c r="I2461">
        <v>614</v>
      </c>
      <c r="J2461">
        <v>10</v>
      </c>
      <c r="K2461">
        <v>2708</v>
      </c>
      <c r="L2461">
        <v>1702</v>
      </c>
      <c r="M2461" s="12">
        <v>87.884660836681633</v>
      </c>
      <c r="N2461" s="12">
        <v>12.115339163318364</v>
      </c>
      <c r="O2461" s="9">
        <v>4.0195383282124006E-2</v>
      </c>
      <c r="P2461" s="9">
        <v>1.6386984952335933E-3</v>
      </c>
      <c r="Q2461" s="9">
        <v>9.6746238083983294E-3</v>
      </c>
      <c r="R2461" s="9">
        <v>1.5756716300323014E-4</v>
      </c>
      <c r="S2461" s="9">
        <v>4.2669187741274719E-2</v>
      </c>
      <c r="T2461" s="9">
        <v>2.6817931143149766E-2</v>
      </c>
    </row>
    <row r="2462" spans="1:20" x14ac:dyDescent="0.25">
      <c r="A2462">
        <v>47065</v>
      </c>
      <c r="B2462" t="s">
        <v>3716</v>
      </c>
      <c r="D2462" t="s">
        <v>1049</v>
      </c>
      <c r="E2462">
        <v>354589</v>
      </c>
      <c r="F2462">
        <v>267357</v>
      </c>
      <c r="G2462">
        <v>69258</v>
      </c>
      <c r="H2462">
        <v>540</v>
      </c>
      <c r="I2462">
        <v>7165</v>
      </c>
      <c r="J2462">
        <v>143</v>
      </c>
      <c r="K2462">
        <v>3478</v>
      </c>
      <c r="L2462">
        <v>6648</v>
      </c>
      <c r="M2462" s="12">
        <v>75.399124056301801</v>
      </c>
      <c r="N2462" s="12">
        <v>24.600875943698199</v>
      </c>
      <c r="O2462" s="9">
        <v>0.19531908773255799</v>
      </c>
      <c r="P2462" s="9">
        <v>1.5228898809607743E-3</v>
      </c>
      <c r="Q2462" s="9">
        <v>2.0206492587192496E-2</v>
      </c>
      <c r="R2462" s="9">
        <v>4.0328380180998282E-4</v>
      </c>
      <c r="S2462" s="9">
        <v>9.8085388999658765E-3</v>
      </c>
      <c r="T2462" s="9">
        <v>1.8748466534494867E-2</v>
      </c>
    </row>
    <row r="2463" spans="1:20" x14ac:dyDescent="0.25">
      <c r="A2463">
        <v>47067</v>
      </c>
      <c r="B2463" t="s">
        <v>3717</v>
      </c>
      <c r="D2463" t="s">
        <v>1049</v>
      </c>
      <c r="E2463">
        <v>6605</v>
      </c>
      <c r="F2463">
        <v>6471</v>
      </c>
      <c r="G2463">
        <v>31</v>
      </c>
      <c r="H2463">
        <v>46</v>
      </c>
      <c r="I2463">
        <v>19</v>
      </c>
      <c r="J2463">
        <v>0</v>
      </c>
      <c r="K2463">
        <v>5</v>
      </c>
      <c r="L2463">
        <v>33</v>
      </c>
      <c r="M2463" s="12">
        <v>97.971233913701738</v>
      </c>
      <c r="N2463" s="12">
        <v>2.0287660862982593</v>
      </c>
      <c r="O2463" s="9">
        <v>4.6934140802422407E-3</v>
      </c>
      <c r="P2463" s="9">
        <v>6.9644208932626798E-3</v>
      </c>
      <c r="Q2463" s="9">
        <v>2.8766086298258895E-3</v>
      </c>
      <c r="R2463" s="9">
        <v>0</v>
      </c>
      <c r="S2463" s="9">
        <v>7.5700227100681302E-4</v>
      </c>
      <c r="T2463" s="9">
        <v>4.9962149886449659E-3</v>
      </c>
    </row>
    <row r="2464" spans="1:20" x14ac:dyDescent="0.25">
      <c r="A2464">
        <v>47069</v>
      </c>
      <c r="B2464" t="s">
        <v>3718</v>
      </c>
      <c r="D2464" t="s">
        <v>1049</v>
      </c>
      <c r="E2464">
        <v>25784</v>
      </c>
      <c r="F2464">
        <v>14444</v>
      </c>
      <c r="G2464">
        <v>10711</v>
      </c>
      <c r="H2464">
        <v>74</v>
      </c>
      <c r="I2464">
        <v>187</v>
      </c>
      <c r="J2464">
        <v>0</v>
      </c>
      <c r="K2464">
        <v>71</v>
      </c>
      <c r="L2464">
        <v>297</v>
      </c>
      <c r="M2464" s="12">
        <v>56.019236735960284</v>
      </c>
      <c r="N2464" s="12">
        <v>43.980763264039716</v>
      </c>
      <c r="O2464" s="9">
        <v>0.41541265901334162</v>
      </c>
      <c r="P2464" s="9">
        <v>2.8699968973006514E-3</v>
      </c>
      <c r="Q2464" s="9">
        <v>7.2525597269624577E-3</v>
      </c>
      <c r="R2464" s="9">
        <v>0</v>
      </c>
      <c r="S2464" s="9">
        <v>2.7536456717344089E-3</v>
      </c>
      <c r="T2464" s="9">
        <v>1.151877133105802E-2</v>
      </c>
    </row>
    <row r="2465" spans="1:20" x14ac:dyDescent="0.25">
      <c r="A2465">
        <v>47071</v>
      </c>
      <c r="B2465" t="s">
        <v>3719</v>
      </c>
      <c r="D2465" t="s">
        <v>1049</v>
      </c>
      <c r="E2465">
        <v>25813</v>
      </c>
      <c r="F2465">
        <v>24324</v>
      </c>
      <c r="G2465">
        <v>943</v>
      </c>
      <c r="H2465">
        <v>21</v>
      </c>
      <c r="I2465">
        <v>269</v>
      </c>
      <c r="J2465">
        <v>25</v>
      </c>
      <c r="K2465">
        <v>32</v>
      </c>
      <c r="L2465">
        <v>199</v>
      </c>
      <c r="M2465" s="12">
        <v>94.231588734358652</v>
      </c>
      <c r="N2465" s="12">
        <v>5.7684112656413431</v>
      </c>
      <c r="O2465" s="9">
        <v>3.6531980010072442E-2</v>
      </c>
      <c r="P2465" s="9">
        <v>8.1354356332080733E-4</v>
      </c>
      <c r="Q2465" s="9">
        <v>1.0421105644442723E-2</v>
      </c>
      <c r="R2465" s="9">
        <v>9.685042420485802E-4</v>
      </c>
      <c r="S2465" s="9">
        <v>1.2396854298221825E-3</v>
      </c>
      <c r="T2465" s="9">
        <v>7.709293766706698E-3</v>
      </c>
    </row>
    <row r="2466" spans="1:20" x14ac:dyDescent="0.25">
      <c r="A2466">
        <v>47073</v>
      </c>
      <c r="B2466" t="s">
        <v>3720</v>
      </c>
      <c r="D2466" t="s">
        <v>1049</v>
      </c>
      <c r="E2466">
        <v>56402</v>
      </c>
      <c r="F2466">
        <v>54182</v>
      </c>
      <c r="G2466">
        <v>755</v>
      </c>
      <c r="H2466">
        <v>108</v>
      </c>
      <c r="I2466">
        <v>280</v>
      </c>
      <c r="J2466">
        <v>14</v>
      </c>
      <c r="K2466">
        <v>276</v>
      </c>
      <c r="L2466">
        <v>787</v>
      </c>
      <c r="M2466" s="12">
        <v>96.063969362788555</v>
      </c>
      <c r="N2466" s="12">
        <v>3.936030637211446</v>
      </c>
      <c r="O2466" s="9">
        <v>1.3386050140065955E-2</v>
      </c>
      <c r="P2466" s="9">
        <v>1.9148257154001631E-3</v>
      </c>
      <c r="Q2466" s="9">
        <v>4.9643629658522748E-3</v>
      </c>
      <c r="R2466" s="9">
        <v>2.4821814829261373E-4</v>
      </c>
      <c r="S2466" s="9">
        <v>4.8934434949115284E-3</v>
      </c>
      <c r="T2466" s="9">
        <v>1.3953405907591929E-2</v>
      </c>
    </row>
    <row r="2467" spans="1:20" x14ac:dyDescent="0.25">
      <c r="A2467">
        <v>47075</v>
      </c>
      <c r="B2467" t="s">
        <v>3721</v>
      </c>
      <c r="D2467" t="s">
        <v>1049</v>
      </c>
      <c r="E2467">
        <v>17944</v>
      </c>
      <c r="F2467">
        <v>8156</v>
      </c>
      <c r="G2467">
        <v>8973</v>
      </c>
      <c r="H2467">
        <v>0</v>
      </c>
      <c r="I2467">
        <v>15</v>
      </c>
      <c r="J2467">
        <v>16</v>
      </c>
      <c r="K2467">
        <v>565</v>
      </c>
      <c r="L2467">
        <v>219</v>
      </c>
      <c r="M2467" s="12">
        <v>45.452518947837717</v>
      </c>
      <c r="N2467" s="12">
        <v>54.547481052162283</v>
      </c>
      <c r="O2467" s="9">
        <v>0.50005572893446282</v>
      </c>
      <c r="P2467" s="9">
        <v>0</v>
      </c>
      <c r="Q2467" s="9">
        <v>8.3593401694159611E-4</v>
      </c>
      <c r="R2467" s="9">
        <v>8.9166295140436912E-4</v>
      </c>
      <c r="S2467" s="9">
        <v>3.1486847971466787E-2</v>
      </c>
      <c r="T2467" s="9">
        <v>1.2204636647347302E-2</v>
      </c>
    </row>
    <row r="2468" spans="1:20" x14ac:dyDescent="0.25">
      <c r="A2468">
        <v>47077</v>
      </c>
      <c r="B2468" t="s">
        <v>3722</v>
      </c>
      <c r="D2468" t="s">
        <v>1049</v>
      </c>
      <c r="E2468">
        <v>27889</v>
      </c>
      <c r="F2468">
        <v>24958</v>
      </c>
      <c r="G2468">
        <v>2227</v>
      </c>
      <c r="H2468">
        <v>0</v>
      </c>
      <c r="I2468">
        <v>47</v>
      </c>
      <c r="J2468">
        <v>0</v>
      </c>
      <c r="K2468">
        <v>116</v>
      </c>
      <c r="L2468">
        <v>541</v>
      </c>
      <c r="M2468" s="12">
        <v>89.490480117609096</v>
      </c>
      <c r="N2468" s="12">
        <v>10.509519882390906</v>
      </c>
      <c r="O2468" s="9">
        <v>7.9852271504894407E-2</v>
      </c>
      <c r="P2468" s="9">
        <v>0</v>
      </c>
      <c r="Q2468" s="9">
        <v>1.6852522499910358E-3</v>
      </c>
      <c r="R2468" s="9">
        <v>0</v>
      </c>
      <c r="S2468" s="9">
        <v>4.1593459787012798E-3</v>
      </c>
      <c r="T2468" s="9">
        <v>1.9398329090322349E-2</v>
      </c>
    </row>
    <row r="2469" spans="1:20" x14ac:dyDescent="0.25">
      <c r="A2469">
        <v>47079</v>
      </c>
      <c r="B2469" t="s">
        <v>3723</v>
      </c>
      <c r="D2469" t="s">
        <v>1049</v>
      </c>
      <c r="E2469">
        <v>32263</v>
      </c>
      <c r="F2469">
        <v>28844</v>
      </c>
      <c r="G2469">
        <v>2889</v>
      </c>
      <c r="H2469">
        <v>66</v>
      </c>
      <c r="I2469">
        <v>33</v>
      </c>
      <c r="J2469">
        <v>0</v>
      </c>
      <c r="K2469">
        <v>77</v>
      </c>
      <c r="L2469">
        <v>354</v>
      </c>
      <c r="M2469" s="12">
        <v>89.402721383628304</v>
      </c>
      <c r="N2469" s="12">
        <v>10.597278616371696</v>
      </c>
      <c r="O2469" s="9">
        <v>8.9545299569165918E-2</v>
      </c>
      <c r="P2469" s="9">
        <v>2.0456870098874871E-3</v>
      </c>
      <c r="Q2469" s="9">
        <v>1.0228435049437436E-3</v>
      </c>
      <c r="R2469" s="9">
        <v>0</v>
      </c>
      <c r="S2469" s="9">
        <v>2.3866348448687352E-3</v>
      </c>
      <c r="T2469" s="9">
        <v>1.0972321234851068E-2</v>
      </c>
    </row>
    <row r="2470" spans="1:20" x14ac:dyDescent="0.25">
      <c r="A2470">
        <v>47081</v>
      </c>
      <c r="B2470" t="s">
        <v>3724</v>
      </c>
      <c r="D2470" t="s">
        <v>1049</v>
      </c>
      <c r="E2470">
        <v>24502</v>
      </c>
      <c r="F2470">
        <v>22590</v>
      </c>
      <c r="G2470">
        <v>1214</v>
      </c>
      <c r="H2470">
        <v>50</v>
      </c>
      <c r="I2470">
        <v>45</v>
      </c>
      <c r="J2470">
        <v>0</v>
      </c>
      <c r="K2470">
        <v>127</v>
      </c>
      <c r="L2470">
        <v>476</v>
      </c>
      <c r="M2470" s="12">
        <v>92.196555383234028</v>
      </c>
      <c r="N2470" s="12">
        <v>7.8034446167659786</v>
      </c>
      <c r="O2470" s="9">
        <v>4.9546975757081058E-2</v>
      </c>
      <c r="P2470" s="9">
        <v>2.0406497428781326E-3</v>
      </c>
      <c r="Q2470" s="9">
        <v>1.8365847685903193E-3</v>
      </c>
      <c r="R2470" s="9">
        <v>0</v>
      </c>
      <c r="S2470" s="9">
        <v>5.1832503469104564E-3</v>
      </c>
      <c r="T2470" s="9">
        <v>1.9426985552199821E-2</v>
      </c>
    </row>
    <row r="2471" spans="1:20" x14ac:dyDescent="0.25">
      <c r="A2471">
        <v>47083</v>
      </c>
      <c r="B2471" t="s">
        <v>3725</v>
      </c>
      <c r="D2471" t="s">
        <v>1049</v>
      </c>
      <c r="E2471">
        <v>8188</v>
      </c>
      <c r="F2471">
        <v>7613</v>
      </c>
      <c r="G2471">
        <v>331</v>
      </c>
      <c r="H2471">
        <v>43</v>
      </c>
      <c r="I2471">
        <v>25</v>
      </c>
      <c r="J2471">
        <v>0</v>
      </c>
      <c r="K2471">
        <v>0</v>
      </c>
      <c r="L2471">
        <v>176</v>
      </c>
      <c r="M2471" s="12">
        <v>92.977528089887642</v>
      </c>
      <c r="N2471" s="12">
        <v>7.02247191011236</v>
      </c>
      <c r="O2471" s="9">
        <v>4.0425012212994625E-2</v>
      </c>
      <c r="P2471" s="9">
        <v>5.2515876893014166E-3</v>
      </c>
      <c r="Q2471" s="9">
        <v>3.053248656570591E-3</v>
      </c>
      <c r="R2471" s="9">
        <v>0</v>
      </c>
      <c r="S2471" s="9">
        <v>0</v>
      </c>
      <c r="T2471" s="9">
        <v>2.1494870542256961E-2</v>
      </c>
    </row>
    <row r="2472" spans="1:20" x14ac:dyDescent="0.25">
      <c r="A2472">
        <v>47085</v>
      </c>
      <c r="B2472" t="s">
        <v>3726</v>
      </c>
      <c r="D2472" t="s">
        <v>1049</v>
      </c>
      <c r="E2472">
        <v>18281</v>
      </c>
      <c r="F2472">
        <v>17257</v>
      </c>
      <c r="G2472">
        <v>689</v>
      </c>
      <c r="H2472">
        <v>64</v>
      </c>
      <c r="I2472">
        <v>39</v>
      </c>
      <c r="J2472">
        <v>14</v>
      </c>
      <c r="K2472">
        <v>29</v>
      </c>
      <c r="L2472">
        <v>189</v>
      </c>
      <c r="M2472" s="12">
        <v>94.398555877687215</v>
      </c>
      <c r="N2472" s="12">
        <v>5.6014441223127838</v>
      </c>
      <c r="O2472" s="9">
        <v>3.7689404299545974E-2</v>
      </c>
      <c r="P2472" s="9">
        <v>3.50090257644549E-3</v>
      </c>
      <c r="Q2472" s="9">
        <v>2.1333625075214704E-3</v>
      </c>
      <c r="R2472" s="9">
        <v>7.6582243859745088E-4</v>
      </c>
      <c r="S2472" s="9">
        <v>1.5863464799518625E-3</v>
      </c>
      <c r="T2472" s="9">
        <v>1.0338602921065587E-2</v>
      </c>
    </row>
    <row r="2473" spans="1:20" x14ac:dyDescent="0.25">
      <c r="A2473">
        <v>47087</v>
      </c>
      <c r="B2473" t="s">
        <v>3727</v>
      </c>
      <c r="D2473" t="s">
        <v>1049</v>
      </c>
      <c r="E2473">
        <v>11573</v>
      </c>
      <c r="F2473">
        <v>11201</v>
      </c>
      <c r="G2473">
        <v>72</v>
      </c>
      <c r="H2473">
        <v>0</v>
      </c>
      <c r="I2473">
        <v>5</v>
      </c>
      <c r="J2473">
        <v>0</v>
      </c>
      <c r="K2473">
        <v>79</v>
      </c>
      <c r="L2473">
        <v>216</v>
      </c>
      <c r="M2473" s="12">
        <v>96.785621705694297</v>
      </c>
      <c r="N2473" s="12">
        <v>3.2143782943057113</v>
      </c>
      <c r="O2473" s="9">
        <v>6.2213773438175059E-3</v>
      </c>
      <c r="P2473" s="9">
        <v>0</v>
      </c>
      <c r="Q2473" s="9">
        <v>4.3204009332066014E-4</v>
      </c>
      <c r="R2473" s="9">
        <v>0</v>
      </c>
      <c r="S2473" s="9">
        <v>6.8262334744664307E-3</v>
      </c>
      <c r="T2473" s="9">
        <v>1.8664132031452518E-2</v>
      </c>
    </row>
    <row r="2474" spans="1:20" x14ac:dyDescent="0.25">
      <c r="A2474">
        <v>47089</v>
      </c>
      <c r="B2474" t="s">
        <v>3728</v>
      </c>
      <c r="D2474" t="s">
        <v>1049</v>
      </c>
      <c r="E2474">
        <v>52887</v>
      </c>
      <c r="F2474">
        <v>50483</v>
      </c>
      <c r="G2474">
        <v>951</v>
      </c>
      <c r="H2474">
        <v>99</v>
      </c>
      <c r="I2474">
        <v>343</v>
      </c>
      <c r="J2474">
        <v>12</v>
      </c>
      <c r="K2474">
        <v>223</v>
      </c>
      <c r="L2474">
        <v>776</v>
      </c>
      <c r="M2474" s="12">
        <v>95.454459508007645</v>
      </c>
      <c r="N2474" s="12">
        <v>4.5455404919923605</v>
      </c>
      <c r="O2474" s="9">
        <v>1.7981734641783424E-2</v>
      </c>
      <c r="P2474" s="9">
        <v>1.8719155936241421E-3</v>
      </c>
      <c r="Q2474" s="9">
        <v>6.4855257435664721E-3</v>
      </c>
      <c r="R2474" s="9">
        <v>2.2689885983322934E-4</v>
      </c>
      <c r="S2474" s="9">
        <v>4.2165371452341782E-3</v>
      </c>
      <c r="T2474" s="9">
        <v>1.4672792935882164E-2</v>
      </c>
    </row>
    <row r="2475" spans="1:20" x14ac:dyDescent="0.25">
      <c r="A2475">
        <v>47091</v>
      </c>
      <c r="B2475" t="s">
        <v>3729</v>
      </c>
      <c r="D2475" t="s">
        <v>1049</v>
      </c>
      <c r="E2475">
        <v>17846</v>
      </c>
      <c r="F2475">
        <v>16622</v>
      </c>
      <c r="G2475">
        <v>680</v>
      </c>
      <c r="H2475">
        <v>85</v>
      </c>
      <c r="I2475">
        <v>71</v>
      </c>
      <c r="J2475">
        <v>0</v>
      </c>
      <c r="K2475">
        <v>163</v>
      </c>
      <c r="L2475">
        <v>225</v>
      </c>
      <c r="M2475" s="12">
        <v>93.14132018379469</v>
      </c>
      <c r="N2475" s="12">
        <v>6.8586798162053126</v>
      </c>
      <c r="O2475" s="9">
        <v>3.8103776756696177E-2</v>
      </c>
      <c r="P2475" s="9">
        <v>4.7629720945870221E-3</v>
      </c>
      <c r="Q2475" s="9">
        <v>3.9784825731256305E-3</v>
      </c>
      <c r="R2475" s="9">
        <v>0</v>
      </c>
      <c r="S2475" s="9">
        <v>9.1336994284433488E-3</v>
      </c>
      <c r="T2475" s="9">
        <v>1.2607867309200941E-2</v>
      </c>
    </row>
    <row r="2476" spans="1:20" x14ac:dyDescent="0.25">
      <c r="A2476">
        <v>47093</v>
      </c>
      <c r="B2476" t="s">
        <v>3730</v>
      </c>
      <c r="D2476" t="s">
        <v>1049</v>
      </c>
      <c r="E2476">
        <v>452286</v>
      </c>
      <c r="F2476">
        <v>386348</v>
      </c>
      <c r="G2476">
        <v>40131</v>
      </c>
      <c r="H2476">
        <v>1373</v>
      </c>
      <c r="I2476">
        <v>9710</v>
      </c>
      <c r="J2476">
        <v>242</v>
      </c>
      <c r="K2476">
        <v>4808</v>
      </c>
      <c r="L2476">
        <v>9674</v>
      </c>
      <c r="M2476" s="12">
        <v>85.421171559588402</v>
      </c>
      <c r="N2476" s="12">
        <v>14.578828440411598</v>
      </c>
      <c r="O2476" s="9">
        <v>8.8729255382656108E-2</v>
      </c>
      <c r="P2476" s="9">
        <v>3.0356898068920994E-3</v>
      </c>
      <c r="Q2476" s="9">
        <v>2.1468716696957234E-2</v>
      </c>
      <c r="R2476" s="9">
        <v>5.3505967463065402E-4</v>
      </c>
      <c r="S2476" s="9">
        <v>1.0630441800099937E-2</v>
      </c>
      <c r="T2476" s="9">
        <v>2.1389121042879947E-2</v>
      </c>
    </row>
    <row r="2477" spans="1:20" x14ac:dyDescent="0.25">
      <c r="A2477">
        <v>47095</v>
      </c>
      <c r="B2477" t="s">
        <v>3731</v>
      </c>
      <c r="D2477" t="s">
        <v>1049</v>
      </c>
      <c r="E2477">
        <v>7588</v>
      </c>
      <c r="F2477">
        <v>5166</v>
      </c>
      <c r="G2477">
        <v>2234</v>
      </c>
      <c r="H2477">
        <v>8</v>
      </c>
      <c r="I2477">
        <v>14</v>
      </c>
      <c r="J2477">
        <v>4</v>
      </c>
      <c r="K2477">
        <v>66</v>
      </c>
      <c r="L2477">
        <v>96</v>
      </c>
      <c r="M2477" s="12">
        <v>68.08118081180811</v>
      </c>
      <c r="N2477" s="12">
        <v>31.918819188191883</v>
      </c>
      <c r="O2477" s="9">
        <v>0.29441222983658411</v>
      </c>
      <c r="P2477" s="9">
        <v>1.0542962572482868E-3</v>
      </c>
      <c r="Q2477" s="9">
        <v>1.8450184501845018E-3</v>
      </c>
      <c r="R2477" s="9">
        <v>5.2714812862414342E-4</v>
      </c>
      <c r="S2477" s="9">
        <v>8.697944122298365E-3</v>
      </c>
      <c r="T2477" s="9">
        <v>1.2651555086979441E-2</v>
      </c>
    </row>
    <row r="2478" spans="1:20" x14ac:dyDescent="0.25">
      <c r="A2478">
        <v>47097</v>
      </c>
      <c r="B2478" t="s">
        <v>3732</v>
      </c>
      <c r="D2478" t="s">
        <v>1049</v>
      </c>
      <c r="E2478">
        <v>26497</v>
      </c>
      <c r="F2478">
        <v>16472</v>
      </c>
      <c r="G2478">
        <v>8936</v>
      </c>
      <c r="H2478">
        <v>149</v>
      </c>
      <c r="I2478">
        <v>110</v>
      </c>
      <c r="J2478">
        <v>0</v>
      </c>
      <c r="K2478">
        <v>250</v>
      </c>
      <c r="L2478">
        <v>580</v>
      </c>
      <c r="M2478" s="12">
        <v>62.165528173000716</v>
      </c>
      <c r="N2478" s="12">
        <v>37.834471826999284</v>
      </c>
      <c r="O2478" s="9">
        <v>0.33724572593123747</v>
      </c>
      <c r="P2478" s="9">
        <v>5.6232781069555041E-3</v>
      </c>
      <c r="Q2478" s="9">
        <v>4.1514133675510439E-3</v>
      </c>
      <c r="R2478" s="9">
        <v>0</v>
      </c>
      <c r="S2478" s="9">
        <v>9.4350303807978261E-3</v>
      </c>
      <c r="T2478" s="9">
        <v>2.1889270483450955E-2</v>
      </c>
    </row>
    <row r="2479" spans="1:20" x14ac:dyDescent="0.25">
      <c r="A2479">
        <v>47099</v>
      </c>
      <c r="B2479" t="s">
        <v>3733</v>
      </c>
      <c r="D2479" t="s">
        <v>1049</v>
      </c>
      <c r="E2479">
        <v>42591</v>
      </c>
      <c r="F2479">
        <v>40539</v>
      </c>
      <c r="G2479">
        <v>816</v>
      </c>
      <c r="H2479">
        <v>98</v>
      </c>
      <c r="I2479">
        <v>187</v>
      </c>
      <c r="J2479">
        <v>9</v>
      </c>
      <c r="K2479">
        <v>372</v>
      </c>
      <c r="L2479">
        <v>570</v>
      </c>
      <c r="M2479" s="12">
        <v>95.182080721279135</v>
      </c>
      <c r="N2479" s="12">
        <v>4.8179192787208569</v>
      </c>
      <c r="O2479" s="9">
        <v>1.9158977248714518E-2</v>
      </c>
      <c r="P2479" s="9">
        <v>2.3009556009485573E-3</v>
      </c>
      <c r="Q2479" s="9">
        <v>4.39059895283041E-3</v>
      </c>
      <c r="R2479" s="9">
        <v>2.1131224906670423E-4</v>
      </c>
      <c r="S2479" s="9">
        <v>8.734239628090442E-3</v>
      </c>
      <c r="T2479" s="9">
        <v>1.3383109107557935E-2</v>
      </c>
    </row>
    <row r="2480" spans="1:20" x14ac:dyDescent="0.25">
      <c r="A2480">
        <v>47101</v>
      </c>
      <c r="B2480" t="s">
        <v>3734</v>
      </c>
      <c r="D2480" t="s">
        <v>1049</v>
      </c>
      <c r="E2480">
        <v>11944</v>
      </c>
      <c r="F2480">
        <v>11371</v>
      </c>
      <c r="G2480">
        <v>143</v>
      </c>
      <c r="H2480">
        <v>0</v>
      </c>
      <c r="I2480">
        <v>319</v>
      </c>
      <c r="J2480">
        <v>0</v>
      </c>
      <c r="K2480">
        <v>59</v>
      </c>
      <c r="L2480">
        <v>52</v>
      </c>
      <c r="M2480" s="12">
        <v>95.202612190221032</v>
      </c>
      <c r="N2480" s="12">
        <v>4.7973878097789679</v>
      </c>
      <c r="O2480" s="9">
        <v>1.1972538513060951E-2</v>
      </c>
      <c r="P2480" s="9">
        <v>0</v>
      </c>
      <c r="Q2480" s="9">
        <v>2.6707970529135969E-2</v>
      </c>
      <c r="R2480" s="9">
        <v>0</v>
      </c>
      <c r="S2480" s="9">
        <v>4.9397186872069659E-3</v>
      </c>
      <c r="T2480" s="9">
        <v>4.3536503683858007E-3</v>
      </c>
    </row>
    <row r="2481" spans="1:20" x14ac:dyDescent="0.25">
      <c r="A2481">
        <v>47103</v>
      </c>
      <c r="B2481" t="s">
        <v>3735</v>
      </c>
      <c r="D2481" t="s">
        <v>1049</v>
      </c>
      <c r="E2481">
        <v>33543</v>
      </c>
      <c r="F2481">
        <v>30122</v>
      </c>
      <c r="G2481">
        <v>2320</v>
      </c>
      <c r="H2481">
        <v>82</v>
      </c>
      <c r="I2481">
        <v>161</v>
      </c>
      <c r="J2481">
        <v>0</v>
      </c>
      <c r="K2481">
        <v>38</v>
      </c>
      <c r="L2481">
        <v>820</v>
      </c>
      <c r="M2481" s="12">
        <v>89.801150761708854</v>
      </c>
      <c r="N2481" s="12">
        <v>10.198849238291148</v>
      </c>
      <c r="O2481" s="9">
        <v>6.9164952449095193E-2</v>
      </c>
      <c r="P2481" s="9">
        <v>2.4446233193214681E-3</v>
      </c>
      <c r="Q2481" s="9">
        <v>4.799809200131175E-3</v>
      </c>
      <c r="R2481" s="9">
        <v>0</v>
      </c>
      <c r="S2481" s="9">
        <v>1.1328742211489729E-3</v>
      </c>
      <c r="T2481" s="9">
        <v>2.4446233193214678E-2</v>
      </c>
    </row>
    <row r="2482" spans="1:20" x14ac:dyDescent="0.25">
      <c r="A2482">
        <v>47105</v>
      </c>
      <c r="B2482" t="s">
        <v>3736</v>
      </c>
      <c r="D2482" t="s">
        <v>1049</v>
      </c>
      <c r="E2482">
        <v>51024</v>
      </c>
      <c r="F2482">
        <v>48513</v>
      </c>
      <c r="G2482">
        <v>656</v>
      </c>
      <c r="H2482">
        <v>74</v>
      </c>
      <c r="I2482">
        <v>331</v>
      </c>
      <c r="J2482">
        <v>0</v>
      </c>
      <c r="K2482">
        <v>651</v>
      </c>
      <c r="L2482">
        <v>799</v>
      </c>
      <c r="M2482" s="12">
        <v>95.078786453433679</v>
      </c>
      <c r="N2482" s="12">
        <v>4.9212135465663218</v>
      </c>
      <c r="O2482" s="9">
        <v>1.2856694888679836E-2</v>
      </c>
      <c r="P2482" s="9">
        <v>1.4502978990279085E-3</v>
      </c>
      <c r="Q2482" s="9">
        <v>6.4871433051113198E-3</v>
      </c>
      <c r="R2482" s="9">
        <v>0</v>
      </c>
      <c r="S2482" s="9">
        <v>1.2758701787394168E-2</v>
      </c>
      <c r="T2482" s="9">
        <v>1.5659297585449983E-2</v>
      </c>
    </row>
    <row r="2483" spans="1:20" x14ac:dyDescent="0.25">
      <c r="A2483">
        <v>47107</v>
      </c>
      <c r="B2483" t="s">
        <v>3737</v>
      </c>
      <c r="D2483" t="s">
        <v>1049</v>
      </c>
      <c r="E2483">
        <v>52569</v>
      </c>
      <c r="F2483">
        <v>48627</v>
      </c>
      <c r="G2483">
        <v>1875</v>
      </c>
      <c r="H2483">
        <v>117</v>
      </c>
      <c r="I2483">
        <v>302</v>
      </c>
      <c r="J2483">
        <v>28</v>
      </c>
      <c r="K2483">
        <v>417</v>
      </c>
      <c r="L2483">
        <v>1203</v>
      </c>
      <c r="M2483" s="12">
        <v>92.501284026707751</v>
      </c>
      <c r="N2483" s="12">
        <v>7.4987159732922439</v>
      </c>
      <c r="O2483" s="9">
        <v>3.5667408548764483E-2</v>
      </c>
      <c r="P2483" s="9">
        <v>2.2256462934429036E-3</v>
      </c>
      <c r="Q2483" s="9">
        <v>5.7448306035876653E-3</v>
      </c>
      <c r="R2483" s="9">
        <v>5.326333009948829E-4</v>
      </c>
      <c r="S2483" s="9">
        <v>7.9324316612452202E-3</v>
      </c>
      <c r="T2483" s="9">
        <v>2.288420932488729E-2</v>
      </c>
    </row>
    <row r="2484" spans="1:20" x14ac:dyDescent="0.25">
      <c r="A2484">
        <v>47109</v>
      </c>
      <c r="B2484" t="s">
        <v>3738</v>
      </c>
      <c r="D2484" t="s">
        <v>1049</v>
      </c>
      <c r="E2484">
        <v>25945</v>
      </c>
      <c r="F2484">
        <v>23851</v>
      </c>
      <c r="G2484">
        <v>1486</v>
      </c>
      <c r="H2484">
        <v>42</v>
      </c>
      <c r="I2484">
        <v>35</v>
      </c>
      <c r="J2484">
        <v>0</v>
      </c>
      <c r="K2484">
        <v>44</v>
      </c>
      <c r="L2484">
        <v>487</v>
      </c>
      <c r="M2484" s="12">
        <v>91.929080747735597</v>
      </c>
      <c r="N2484" s="12">
        <v>8.0709192522644049</v>
      </c>
      <c r="O2484" s="9">
        <v>5.7275004817883987E-2</v>
      </c>
      <c r="P2484" s="9">
        <v>1.6188090190788207E-3</v>
      </c>
      <c r="Q2484" s="9">
        <v>1.3490075158990172E-3</v>
      </c>
      <c r="R2484" s="9">
        <v>0</v>
      </c>
      <c r="S2484" s="9">
        <v>1.6958951628444788E-3</v>
      </c>
      <c r="T2484" s="9">
        <v>1.8770476006937754E-2</v>
      </c>
    </row>
    <row r="2485" spans="1:20" x14ac:dyDescent="0.25">
      <c r="A2485">
        <v>47111</v>
      </c>
      <c r="B2485" t="s">
        <v>3739</v>
      </c>
      <c r="D2485" t="s">
        <v>1049</v>
      </c>
      <c r="E2485">
        <v>23239</v>
      </c>
      <c r="F2485">
        <v>22299</v>
      </c>
      <c r="G2485">
        <v>100</v>
      </c>
      <c r="H2485">
        <v>91</v>
      </c>
      <c r="I2485">
        <v>62</v>
      </c>
      <c r="J2485">
        <v>37</v>
      </c>
      <c r="K2485">
        <v>191</v>
      </c>
      <c r="L2485">
        <v>459</v>
      </c>
      <c r="M2485" s="12">
        <v>95.955075519600669</v>
      </c>
      <c r="N2485" s="12">
        <v>4.0449244803993283</v>
      </c>
      <c r="O2485" s="9">
        <v>4.3031111493609881E-3</v>
      </c>
      <c r="P2485" s="9">
        <v>3.9158311459184993E-3</v>
      </c>
      <c r="Q2485" s="9">
        <v>2.6679289126038124E-3</v>
      </c>
      <c r="R2485" s="9">
        <v>1.5921511252635656E-3</v>
      </c>
      <c r="S2485" s="9">
        <v>8.2189422952794865E-3</v>
      </c>
      <c r="T2485" s="9">
        <v>1.9751280175566936E-2</v>
      </c>
    </row>
    <row r="2486" spans="1:20" x14ac:dyDescent="0.25">
      <c r="A2486">
        <v>47113</v>
      </c>
      <c r="B2486" t="s">
        <v>3740</v>
      </c>
      <c r="D2486" t="s">
        <v>1049</v>
      </c>
      <c r="E2486">
        <v>97887</v>
      </c>
      <c r="F2486">
        <v>58161</v>
      </c>
      <c r="G2486">
        <v>36431</v>
      </c>
      <c r="H2486">
        <v>74</v>
      </c>
      <c r="I2486">
        <v>1047</v>
      </c>
      <c r="J2486">
        <v>0</v>
      </c>
      <c r="K2486">
        <v>495</v>
      </c>
      <c r="L2486">
        <v>1679</v>
      </c>
      <c r="M2486" s="12">
        <v>59.416470011339605</v>
      </c>
      <c r="N2486" s="12">
        <v>40.583529988660395</v>
      </c>
      <c r="O2486" s="9">
        <v>0.37217403741048349</v>
      </c>
      <c r="P2486" s="9">
        <v>7.5597372480513242E-4</v>
      </c>
      <c r="Q2486" s="9">
        <v>1.0696006619878023E-2</v>
      </c>
      <c r="R2486" s="9">
        <v>0</v>
      </c>
      <c r="S2486" s="9">
        <v>5.0568512672775753E-3</v>
      </c>
      <c r="T2486" s="9">
        <v>1.7152430864159695E-2</v>
      </c>
    </row>
    <row r="2487" spans="1:20" x14ac:dyDescent="0.25">
      <c r="A2487">
        <v>47115</v>
      </c>
      <c r="B2487" t="s">
        <v>3741</v>
      </c>
      <c r="D2487" t="s">
        <v>1049</v>
      </c>
      <c r="E2487">
        <v>28355</v>
      </c>
      <c r="F2487">
        <v>26477</v>
      </c>
      <c r="G2487">
        <v>534</v>
      </c>
      <c r="H2487">
        <v>75</v>
      </c>
      <c r="I2487">
        <v>117</v>
      </c>
      <c r="J2487">
        <v>0</v>
      </c>
      <c r="K2487">
        <v>51</v>
      </c>
      <c r="L2487">
        <v>1101</v>
      </c>
      <c r="M2487" s="12">
        <v>93.37682948333628</v>
      </c>
      <c r="N2487" s="12">
        <v>6.6231705166637278</v>
      </c>
      <c r="O2487" s="9">
        <v>1.8832657379650855E-2</v>
      </c>
      <c r="P2487" s="9">
        <v>2.6450361488273674E-3</v>
      </c>
      <c r="Q2487" s="9">
        <v>4.1262563921706926E-3</v>
      </c>
      <c r="R2487" s="9">
        <v>0</v>
      </c>
      <c r="S2487" s="9">
        <v>1.7986245812026097E-3</v>
      </c>
      <c r="T2487" s="9">
        <v>3.8829130664785751E-2</v>
      </c>
    </row>
    <row r="2488" spans="1:20" x14ac:dyDescent="0.25">
      <c r="A2488">
        <v>47117</v>
      </c>
      <c r="B2488" t="s">
        <v>3742</v>
      </c>
      <c r="D2488" t="s">
        <v>1049</v>
      </c>
      <c r="E2488">
        <v>31753</v>
      </c>
      <c r="F2488">
        <v>28498</v>
      </c>
      <c r="G2488">
        <v>2414</v>
      </c>
      <c r="H2488">
        <v>8</v>
      </c>
      <c r="I2488">
        <v>139</v>
      </c>
      <c r="J2488">
        <v>0</v>
      </c>
      <c r="K2488">
        <v>284</v>
      </c>
      <c r="L2488">
        <v>410</v>
      </c>
      <c r="M2488" s="12">
        <v>89.749000094479257</v>
      </c>
      <c r="N2488" s="12">
        <v>10.250999905520738</v>
      </c>
      <c r="O2488" s="9">
        <v>7.6024312663370397E-2</v>
      </c>
      <c r="P2488" s="9">
        <v>2.5194469813875854E-4</v>
      </c>
      <c r="Q2488" s="9">
        <v>4.3775391301609295E-3</v>
      </c>
      <c r="R2488" s="9">
        <v>0</v>
      </c>
      <c r="S2488" s="9">
        <v>8.9440367839259283E-3</v>
      </c>
      <c r="T2488" s="9">
        <v>1.2912165779611375E-2</v>
      </c>
    </row>
    <row r="2489" spans="1:20" x14ac:dyDescent="0.25">
      <c r="A2489">
        <v>47119</v>
      </c>
      <c r="B2489" t="s">
        <v>3743</v>
      </c>
      <c r="D2489" t="s">
        <v>1049</v>
      </c>
      <c r="E2489">
        <v>87606</v>
      </c>
      <c r="F2489">
        <v>73618</v>
      </c>
      <c r="G2489">
        <v>10146</v>
      </c>
      <c r="H2489">
        <v>358</v>
      </c>
      <c r="I2489">
        <v>814</v>
      </c>
      <c r="J2489">
        <v>16</v>
      </c>
      <c r="K2489">
        <v>989</v>
      </c>
      <c r="L2489">
        <v>1665</v>
      </c>
      <c r="M2489" s="12">
        <v>84.033057096545889</v>
      </c>
      <c r="N2489" s="12">
        <v>15.9669429034541</v>
      </c>
      <c r="O2489" s="9">
        <v>0.11581398534346962</v>
      </c>
      <c r="P2489" s="9">
        <v>4.0864780951076407E-3</v>
      </c>
      <c r="Q2489" s="9">
        <v>9.2916010318927923E-3</v>
      </c>
      <c r="R2489" s="9">
        <v>1.8263589251877726E-4</v>
      </c>
      <c r="S2489" s="9">
        <v>1.1289181106316919E-2</v>
      </c>
      <c r="T2489" s="9">
        <v>1.9005547565235259E-2</v>
      </c>
    </row>
    <row r="2490" spans="1:20" x14ac:dyDescent="0.25">
      <c r="A2490">
        <v>47121</v>
      </c>
      <c r="B2490" t="s">
        <v>3744</v>
      </c>
      <c r="D2490" t="s">
        <v>1049</v>
      </c>
      <c r="E2490">
        <v>11830</v>
      </c>
      <c r="F2490">
        <v>11353</v>
      </c>
      <c r="G2490">
        <v>161</v>
      </c>
      <c r="H2490">
        <v>34</v>
      </c>
      <c r="I2490">
        <v>26</v>
      </c>
      <c r="J2490">
        <v>0</v>
      </c>
      <c r="K2490">
        <v>0</v>
      </c>
      <c r="L2490">
        <v>256</v>
      </c>
      <c r="M2490" s="12">
        <v>95.967878275570584</v>
      </c>
      <c r="N2490" s="12">
        <v>4.032121724429417</v>
      </c>
      <c r="O2490" s="9">
        <v>1.3609467455621301E-2</v>
      </c>
      <c r="P2490" s="9">
        <v>2.8740490278951819E-3</v>
      </c>
      <c r="Q2490" s="9">
        <v>2.1978021978021978E-3</v>
      </c>
      <c r="R2490" s="9">
        <v>0</v>
      </c>
      <c r="S2490" s="9">
        <v>0</v>
      </c>
      <c r="T2490" s="9">
        <v>2.1639898562975487E-2</v>
      </c>
    </row>
    <row r="2491" spans="1:20" x14ac:dyDescent="0.25">
      <c r="A2491">
        <v>47123</v>
      </c>
      <c r="B2491" t="s">
        <v>3745</v>
      </c>
      <c r="D2491" t="s">
        <v>1049</v>
      </c>
      <c r="E2491">
        <v>45698</v>
      </c>
      <c r="F2491">
        <v>43205</v>
      </c>
      <c r="G2491">
        <v>900</v>
      </c>
      <c r="H2491">
        <v>421</v>
      </c>
      <c r="I2491">
        <v>165</v>
      </c>
      <c r="J2491">
        <v>51</v>
      </c>
      <c r="K2491">
        <v>237</v>
      </c>
      <c r="L2491">
        <v>719</v>
      </c>
      <c r="M2491" s="12">
        <v>94.544619020526071</v>
      </c>
      <c r="N2491" s="12">
        <v>5.4553809794739374</v>
      </c>
      <c r="O2491" s="9">
        <v>1.9694516171386057E-2</v>
      </c>
      <c r="P2491" s="9">
        <v>9.212657009059478E-3</v>
      </c>
      <c r="Q2491" s="9">
        <v>3.6106612980874434E-3</v>
      </c>
      <c r="R2491" s="9">
        <v>1.1160225830452099E-3</v>
      </c>
      <c r="S2491" s="9">
        <v>5.1862225917983281E-3</v>
      </c>
      <c r="T2491" s="9">
        <v>1.573373014136286E-2</v>
      </c>
    </row>
    <row r="2492" spans="1:20" x14ac:dyDescent="0.25">
      <c r="A2492">
        <v>47125</v>
      </c>
      <c r="B2492" t="s">
        <v>3746</v>
      </c>
      <c r="D2492" t="s">
        <v>1049</v>
      </c>
      <c r="E2492">
        <v>192120</v>
      </c>
      <c r="F2492">
        <v>137159</v>
      </c>
      <c r="G2492">
        <v>37711</v>
      </c>
      <c r="H2492">
        <v>1069</v>
      </c>
      <c r="I2492">
        <v>4194</v>
      </c>
      <c r="J2492">
        <v>769</v>
      </c>
      <c r="K2492">
        <v>2715</v>
      </c>
      <c r="L2492">
        <v>8503</v>
      </c>
      <c r="M2492" s="12">
        <v>71.392358942327718</v>
      </c>
      <c r="N2492" s="12">
        <v>28.607641057672289</v>
      </c>
      <c r="O2492" s="9">
        <v>0.19628877784717885</v>
      </c>
      <c r="P2492" s="9">
        <v>5.5642306891526133E-3</v>
      </c>
      <c r="Q2492" s="9">
        <v>2.1830106183635227E-2</v>
      </c>
      <c r="R2492" s="9">
        <v>4.0027066416822819E-3</v>
      </c>
      <c r="S2492" s="9">
        <v>1.4131792629606496E-2</v>
      </c>
      <c r="T2492" s="9">
        <v>4.4258796585467414E-2</v>
      </c>
    </row>
    <row r="2493" spans="1:20" x14ac:dyDescent="0.25">
      <c r="A2493">
        <v>47127</v>
      </c>
      <c r="B2493" t="s">
        <v>3747</v>
      </c>
      <c r="D2493" t="s">
        <v>1049</v>
      </c>
      <c r="E2493">
        <v>6302</v>
      </c>
      <c r="F2493">
        <v>5892</v>
      </c>
      <c r="G2493">
        <v>110</v>
      </c>
      <c r="H2493">
        <v>101</v>
      </c>
      <c r="I2493">
        <v>125</v>
      </c>
      <c r="J2493">
        <v>0</v>
      </c>
      <c r="K2493">
        <v>0</v>
      </c>
      <c r="L2493">
        <v>74</v>
      </c>
      <c r="M2493" s="12">
        <v>93.494128847984769</v>
      </c>
      <c r="N2493" s="12">
        <v>6.5058711520152332</v>
      </c>
      <c r="O2493" s="9">
        <v>1.7454776261504285E-2</v>
      </c>
      <c r="P2493" s="9">
        <v>1.6026658203744843E-2</v>
      </c>
      <c r="Q2493" s="9">
        <v>1.9834973024436688E-2</v>
      </c>
      <c r="R2493" s="9">
        <v>0</v>
      </c>
      <c r="S2493" s="9">
        <v>0</v>
      </c>
      <c r="T2493" s="9">
        <v>1.1742304030466518E-2</v>
      </c>
    </row>
    <row r="2494" spans="1:20" x14ac:dyDescent="0.25">
      <c r="A2494">
        <v>47129</v>
      </c>
      <c r="B2494" t="s">
        <v>3748</v>
      </c>
      <c r="D2494" t="s">
        <v>1049</v>
      </c>
      <c r="E2494">
        <v>21639</v>
      </c>
      <c r="F2494">
        <v>20379</v>
      </c>
      <c r="G2494">
        <v>1080</v>
      </c>
      <c r="H2494">
        <v>28</v>
      </c>
      <c r="I2494">
        <v>3</v>
      </c>
      <c r="J2494">
        <v>2</v>
      </c>
      <c r="K2494">
        <v>64</v>
      </c>
      <c r="L2494">
        <v>83</v>
      </c>
      <c r="M2494" s="12">
        <v>94.177180091501455</v>
      </c>
      <c r="N2494" s="12">
        <v>5.8228199084985448</v>
      </c>
      <c r="O2494" s="9">
        <v>4.9909884929987519E-2</v>
      </c>
      <c r="P2494" s="9">
        <v>1.2939599796663432E-3</v>
      </c>
      <c r="Q2494" s="9">
        <v>1.3863856924996534E-4</v>
      </c>
      <c r="R2494" s="9">
        <v>9.2425712833310225E-5</v>
      </c>
      <c r="S2494" s="9">
        <v>2.9576228106659272E-3</v>
      </c>
      <c r="T2494" s="9">
        <v>3.8356670825823746E-3</v>
      </c>
    </row>
    <row r="2495" spans="1:20" x14ac:dyDescent="0.25">
      <c r="A2495">
        <v>47131</v>
      </c>
      <c r="B2495" t="s">
        <v>3749</v>
      </c>
      <c r="D2495" t="s">
        <v>1049</v>
      </c>
      <c r="E2495">
        <v>30659</v>
      </c>
      <c r="F2495">
        <v>26124</v>
      </c>
      <c r="G2495">
        <v>3171</v>
      </c>
      <c r="H2495">
        <v>81</v>
      </c>
      <c r="I2495">
        <v>102</v>
      </c>
      <c r="J2495">
        <v>11</v>
      </c>
      <c r="K2495">
        <v>534</v>
      </c>
      <c r="L2495">
        <v>636</v>
      </c>
      <c r="M2495" s="12">
        <v>85.208258586385739</v>
      </c>
      <c r="N2495" s="12">
        <v>14.791741413614274</v>
      </c>
      <c r="O2495" s="9">
        <v>0.10342803092077367</v>
      </c>
      <c r="P2495" s="9">
        <v>2.6419648390358461E-3</v>
      </c>
      <c r="Q2495" s="9">
        <v>3.3269186861932874E-3</v>
      </c>
      <c r="R2495" s="9">
        <v>3.587853485110408E-4</v>
      </c>
      <c r="S2495" s="9">
        <v>1.7417397827717798E-2</v>
      </c>
      <c r="T2495" s="9">
        <v>2.0744316513911086E-2</v>
      </c>
    </row>
    <row r="2496" spans="1:20" x14ac:dyDescent="0.25">
      <c r="A2496">
        <v>47133</v>
      </c>
      <c r="B2496" t="s">
        <v>3750</v>
      </c>
      <c r="D2496" t="s">
        <v>1049</v>
      </c>
      <c r="E2496">
        <v>21995</v>
      </c>
      <c r="F2496">
        <v>21470</v>
      </c>
      <c r="G2496">
        <v>146</v>
      </c>
      <c r="H2496">
        <v>29</v>
      </c>
      <c r="I2496">
        <v>62</v>
      </c>
      <c r="J2496">
        <v>37</v>
      </c>
      <c r="K2496">
        <v>7</v>
      </c>
      <c r="L2496">
        <v>244</v>
      </c>
      <c r="M2496" s="12">
        <v>97.61309388497385</v>
      </c>
      <c r="N2496" s="12">
        <v>2.3869061150261421</v>
      </c>
      <c r="O2496" s="9">
        <v>6.6378722436917477E-3</v>
      </c>
      <c r="P2496" s="9">
        <v>1.3184814730620596E-3</v>
      </c>
      <c r="Q2496" s="9">
        <v>2.8188224596499205E-3</v>
      </c>
      <c r="R2496" s="9">
        <v>1.6822005001136623E-3</v>
      </c>
      <c r="S2496" s="9">
        <v>3.1825414867015233E-4</v>
      </c>
      <c r="T2496" s="9">
        <v>1.1093430325073881E-2</v>
      </c>
    </row>
    <row r="2497" spans="1:20" x14ac:dyDescent="0.25">
      <c r="A2497">
        <v>47135</v>
      </c>
      <c r="B2497" t="s">
        <v>3751</v>
      </c>
      <c r="D2497" t="s">
        <v>1049</v>
      </c>
      <c r="E2497">
        <v>7882</v>
      </c>
      <c r="F2497">
        <v>7436</v>
      </c>
      <c r="G2497">
        <v>261</v>
      </c>
      <c r="H2497">
        <v>27</v>
      </c>
      <c r="I2497">
        <v>24</v>
      </c>
      <c r="J2497">
        <v>0</v>
      </c>
      <c r="K2497">
        <v>0</v>
      </c>
      <c r="L2497">
        <v>134</v>
      </c>
      <c r="M2497" s="12">
        <v>94.341537680791674</v>
      </c>
      <c r="N2497" s="12">
        <v>5.6584623192083221</v>
      </c>
      <c r="O2497" s="9">
        <v>3.3113422989089064E-2</v>
      </c>
      <c r="P2497" s="9">
        <v>3.4255265161126616E-3</v>
      </c>
      <c r="Q2497" s="9">
        <v>3.0449124587668104E-3</v>
      </c>
      <c r="R2497" s="9">
        <v>0</v>
      </c>
      <c r="S2497" s="9">
        <v>0</v>
      </c>
      <c r="T2497" s="9">
        <v>1.700076122811469E-2</v>
      </c>
    </row>
    <row r="2498" spans="1:20" x14ac:dyDescent="0.25">
      <c r="A2498">
        <v>47137</v>
      </c>
      <c r="B2498" t="s">
        <v>3752</v>
      </c>
      <c r="D2498" t="s">
        <v>1049</v>
      </c>
      <c r="E2498">
        <v>5071</v>
      </c>
      <c r="F2498">
        <v>4947</v>
      </c>
      <c r="G2498">
        <v>41</v>
      </c>
      <c r="H2498">
        <v>0</v>
      </c>
      <c r="I2498">
        <v>0</v>
      </c>
      <c r="J2498">
        <v>0</v>
      </c>
      <c r="K2498">
        <v>0</v>
      </c>
      <c r="L2498">
        <v>83</v>
      </c>
      <c r="M2498" s="12">
        <v>97.554722934332489</v>
      </c>
      <c r="N2498" s="12">
        <v>2.4452770656675211</v>
      </c>
      <c r="O2498" s="9">
        <v>8.0851902977716432E-3</v>
      </c>
      <c r="P2498" s="9">
        <v>0</v>
      </c>
      <c r="Q2498" s="9">
        <v>0</v>
      </c>
      <c r="R2498" s="9">
        <v>0</v>
      </c>
      <c r="S2498" s="9">
        <v>0</v>
      </c>
      <c r="T2498" s="9">
        <v>1.636758035890357E-2</v>
      </c>
    </row>
    <row r="2499" spans="1:20" x14ac:dyDescent="0.25">
      <c r="A2499">
        <v>47139</v>
      </c>
      <c r="B2499" t="s">
        <v>3753</v>
      </c>
      <c r="D2499" t="s">
        <v>1049</v>
      </c>
      <c r="E2499">
        <v>16722</v>
      </c>
      <c r="F2499">
        <v>16154</v>
      </c>
      <c r="G2499">
        <v>44</v>
      </c>
      <c r="H2499">
        <v>42</v>
      </c>
      <c r="I2499">
        <v>41</v>
      </c>
      <c r="J2499">
        <v>0</v>
      </c>
      <c r="K2499">
        <v>125</v>
      </c>
      <c r="L2499">
        <v>316</v>
      </c>
      <c r="M2499" s="12">
        <v>96.603277119961732</v>
      </c>
      <c r="N2499" s="12">
        <v>3.3967228800382729</v>
      </c>
      <c r="O2499" s="9">
        <v>2.6312642028465494E-3</v>
      </c>
      <c r="P2499" s="9">
        <v>2.5116612845353429E-3</v>
      </c>
      <c r="Q2499" s="9">
        <v>2.4518598253797392E-3</v>
      </c>
      <c r="R2499" s="9">
        <v>0</v>
      </c>
      <c r="S2499" s="9">
        <v>7.4751823944504249E-3</v>
      </c>
      <c r="T2499" s="9">
        <v>1.8897261093170675E-2</v>
      </c>
    </row>
    <row r="2500" spans="1:20" x14ac:dyDescent="0.25">
      <c r="A2500">
        <v>47141</v>
      </c>
      <c r="B2500" t="s">
        <v>3754</v>
      </c>
      <c r="D2500" t="s">
        <v>1049</v>
      </c>
      <c r="E2500">
        <v>75565</v>
      </c>
      <c r="F2500">
        <v>70997</v>
      </c>
      <c r="G2500">
        <v>1733</v>
      </c>
      <c r="H2500">
        <v>197</v>
      </c>
      <c r="I2500">
        <v>1006</v>
      </c>
      <c r="J2500">
        <v>26</v>
      </c>
      <c r="K2500">
        <v>389</v>
      </c>
      <c r="L2500">
        <v>1217</v>
      </c>
      <c r="M2500" s="12">
        <v>93.95487328789784</v>
      </c>
      <c r="N2500" s="12">
        <v>6.0451267121021637</v>
      </c>
      <c r="O2500" s="9">
        <v>2.2933897968636274E-2</v>
      </c>
      <c r="P2500" s="9">
        <v>2.6070270627936215E-3</v>
      </c>
      <c r="Q2500" s="9">
        <v>1.3313041752133924E-2</v>
      </c>
      <c r="R2500" s="9">
        <v>3.4407463772910741E-4</v>
      </c>
      <c r="S2500" s="9">
        <v>5.1478859260239533E-3</v>
      </c>
      <c r="T2500" s="9">
        <v>1.6105339773704756E-2</v>
      </c>
    </row>
    <row r="2501" spans="1:20" x14ac:dyDescent="0.25">
      <c r="A2501">
        <v>47143</v>
      </c>
      <c r="B2501" t="s">
        <v>3755</v>
      </c>
      <c r="D2501" t="s">
        <v>1049</v>
      </c>
      <c r="E2501">
        <v>32478</v>
      </c>
      <c r="F2501">
        <v>30751</v>
      </c>
      <c r="G2501">
        <v>720</v>
      </c>
      <c r="H2501">
        <v>91</v>
      </c>
      <c r="I2501">
        <v>130</v>
      </c>
      <c r="J2501">
        <v>0</v>
      </c>
      <c r="K2501">
        <v>162</v>
      </c>
      <c r="L2501">
        <v>624</v>
      </c>
      <c r="M2501" s="12">
        <v>94.682554344479342</v>
      </c>
      <c r="N2501" s="12">
        <v>5.3174456555206602</v>
      </c>
      <c r="O2501" s="9">
        <v>2.2168852761869574E-2</v>
      </c>
      <c r="P2501" s="9">
        <v>2.8018966685140713E-3</v>
      </c>
      <c r="Q2501" s="9">
        <v>4.002709526448673E-3</v>
      </c>
      <c r="R2501" s="9">
        <v>0</v>
      </c>
      <c r="S2501" s="9">
        <v>4.9879918714206542E-3</v>
      </c>
      <c r="T2501" s="9">
        <v>1.9213005726953631E-2</v>
      </c>
    </row>
    <row r="2502" spans="1:20" x14ac:dyDescent="0.25">
      <c r="A2502">
        <v>47145</v>
      </c>
      <c r="B2502" t="s">
        <v>3756</v>
      </c>
      <c r="D2502" t="s">
        <v>1049</v>
      </c>
      <c r="E2502">
        <v>52926</v>
      </c>
      <c r="F2502">
        <v>49932</v>
      </c>
      <c r="G2502">
        <v>1251</v>
      </c>
      <c r="H2502">
        <v>183</v>
      </c>
      <c r="I2502">
        <v>387</v>
      </c>
      <c r="J2502">
        <v>0</v>
      </c>
      <c r="K2502">
        <v>127</v>
      </c>
      <c r="L2502">
        <v>1046</v>
      </c>
      <c r="M2502" s="12">
        <v>94.343045006235116</v>
      </c>
      <c r="N2502" s="12">
        <v>5.65695499376488</v>
      </c>
      <c r="O2502" s="9">
        <v>2.363677587575105E-2</v>
      </c>
      <c r="P2502" s="9">
        <v>3.4576578619204172E-3</v>
      </c>
      <c r="Q2502" s="9">
        <v>7.3120961342251446E-3</v>
      </c>
      <c r="R2502" s="9">
        <v>0</v>
      </c>
      <c r="S2502" s="9">
        <v>2.3995767675622569E-3</v>
      </c>
      <c r="T2502" s="9">
        <v>1.9763443298189926E-2</v>
      </c>
    </row>
    <row r="2503" spans="1:20" x14ac:dyDescent="0.25">
      <c r="A2503">
        <v>47147</v>
      </c>
      <c r="B2503" t="s">
        <v>3757</v>
      </c>
      <c r="D2503" t="s">
        <v>1049</v>
      </c>
      <c r="E2503">
        <v>68575</v>
      </c>
      <c r="F2503">
        <v>60528</v>
      </c>
      <c r="G2503">
        <v>4945</v>
      </c>
      <c r="H2503">
        <v>278</v>
      </c>
      <c r="I2503">
        <v>353</v>
      </c>
      <c r="J2503">
        <v>67</v>
      </c>
      <c r="K2503">
        <v>1175</v>
      </c>
      <c r="L2503">
        <v>1229</v>
      </c>
      <c r="M2503" s="12">
        <v>88.26540284360189</v>
      </c>
      <c r="N2503" s="12">
        <v>11.734597156398104</v>
      </c>
      <c r="O2503" s="9">
        <v>7.2110827561064531E-2</v>
      </c>
      <c r="P2503" s="9">
        <v>4.0539555231498357E-3</v>
      </c>
      <c r="Q2503" s="9">
        <v>5.1476485599708348E-3</v>
      </c>
      <c r="R2503" s="9">
        <v>9.7703244622675896E-4</v>
      </c>
      <c r="S2503" s="9">
        <v>1.7134524243528983E-2</v>
      </c>
      <c r="T2503" s="9">
        <v>1.7921983230040101E-2</v>
      </c>
    </row>
    <row r="2504" spans="1:20" x14ac:dyDescent="0.25">
      <c r="A2504">
        <v>47149</v>
      </c>
      <c r="B2504" t="s">
        <v>3758</v>
      </c>
      <c r="D2504" t="s">
        <v>1049</v>
      </c>
      <c r="E2504">
        <v>298456</v>
      </c>
      <c r="F2504">
        <v>234267</v>
      </c>
      <c r="G2504">
        <v>41971</v>
      </c>
      <c r="H2504">
        <v>651</v>
      </c>
      <c r="I2504">
        <v>9230</v>
      </c>
      <c r="J2504">
        <v>38</v>
      </c>
      <c r="K2504">
        <v>3274</v>
      </c>
      <c r="L2504">
        <v>9025</v>
      </c>
      <c r="M2504" s="12">
        <v>78.492977189267435</v>
      </c>
      <c r="N2504" s="12">
        <v>21.507022810732572</v>
      </c>
      <c r="O2504" s="9">
        <v>0.14062709411102475</v>
      </c>
      <c r="P2504" s="9">
        <v>2.1812260433698768E-3</v>
      </c>
      <c r="Q2504" s="9">
        <v>3.0925831613370144E-2</v>
      </c>
      <c r="R2504" s="9">
        <v>1.2732195030423245E-4</v>
      </c>
      <c r="S2504" s="9">
        <v>1.0969791192001501E-2</v>
      </c>
      <c r="T2504" s="9">
        <v>3.0238963197255206E-2</v>
      </c>
    </row>
    <row r="2505" spans="1:20" x14ac:dyDescent="0.25">
      <c r="A2505">
        <v>47151</v>
      </c>
      <c r="B2505" t="s">
        <v>3759</v>
      </c>
      <c r="D2505" t="s">
        <v>1049</v>
      </c>
      <c r="E2505">
        <v>21949</v>
      </c>
      <c r="F2505">
        <v>21538</v>
      </c>
      <c r="G2505">
        <v>117</v>
      </c>
      <c r="H2505">
        <v>92</v>
      </c>
      <c r="I2505">
        <v>0</v>
      </c>
      <c r="J2505">
        <v>0</v>
      </c>
      <c r="K2505">
        <v>21</v>
      </c>
      <c r="L2505">
        <v>181</v>
      </c>
      <c r="M2505" s="12">
        <v>98.127477333819314</v>
      </c>
      <c r="N2505" s="12">
        <v>1.8725226661806915</v>
      </c>
      <c r="O2505" s="9">
        <v>5.3305389767187572E-3</v>
      </c>
      <c r="P2505" s="9">
        <v>4.1915349218643221E-3</v>
      </c>
      <c r="Q2505" s="9">
        <v>0</v>
      </c>
      <c r="R2505" s="9">
        <v>0</v>
      </c>
      <c r="S2505" s="9">
        <v>9.567634060777256E-4</v>
      </c>
      <c r="T2505" s="9">
        <v>8.2463893571461111E-3</v>
      </c>
    </row>
    <row r="2506" spans="1:20" x14ac:dyDescent="0.25">
      <c r="A2506">
        <v>47153</v>
      </c>
      <c r="B2506" t="s">
        <v>3760</v>
      </c>
      <c r="D2506" t="s">
        <v>1049</v>
      </c>
      <c r="E2506">
        <v>14654</v>
      </c>
      <c r="F2506">
        <v>13082</v>
      </c>
      <c r="G2506">
        <v>26</v>
      </c>
      <c r="H2506">
        <v>48</v>
      </c>
      <c r="I2506">
        <v>0</v>
      </c>
      <c r="J2506">
        <v>0</v>
      </c>
      <c r="K2506">
        <v>49</v>
      </c>
      <c r="L2506">
        <v>1449</v>
      </c>
      <c r="M2506" s="12">
        <v>89.272553568991398</v>
      </c>
      <c r="N2506" s="12">
        <v>10.727446431008598</v>
      </c>
      <c r="O2506" s="9">
        <v>1.7742595878258497E-3</v>
      </c>
      <c r="P2506" s="9">
        <v>3.2755561621400299E-3</v>
      </c>
      <c r="Q2506" s="9">
        <v>0</v>
      </c>
      <c r="R2506" s="9">
        <v>0</v>
      </c>
      <c r="S2506" s="9">
        <v>3.3437969155179475E-3</v>
      </c>
      <c r="T2506" s="9">
        <v>9.8880851644602155E-2</v>
      </c>
    </row>
    <row r="2507" spans="1:20" x14ac:dyDescent="0.25">
      <c r="A2507">
        <v>47155</v>
      </c>
      <c r="B2507" t="s">
        <v>3761</v>
      </c>
      <c r="D2507" t="s">
        <v>1049</v>
      </c>
      <c r="E2507">
        <v>95523</v>
      </c>
      <c r="F2507">
        <v>90116</v>
      </c>
      <c r="G2507">
        <v>662</v>
      </c>
      <c r="H2507">
        <v>334</v>
      </c>
      <c r="I2507">
        <v>734</v>
      </c>
      <c r="J2507">
        <v>12</v>
      </c>
      <c r="K2507">
        <v>1721</v>
      </c>
      <c r="L2507">
        <v>1944</v>
      </c>
      <c r="M2507" s="12">
        <v>94.339583137045523</v>
      </c>
      <c r="N2507" s="12">
        <v>5.660416862954472</v>
      </c>
      <c r="O2507" s="9">
        <v>6.9302681029699657E-3</v>
      </c>
      <c r="P2507" s="9">
        <v>3.4965401002899827E-3</v>
      </c>
      <c r="Q2507" s="9">
        <v>7.6840132742899614E-3</v>
      </c>
      <c r="R2507" s="9">
        <v>1.2562419521999936E-4</v>
      </c>
      <c r="S2507" s="9">
        <v>1.801660333113491E-2</v>
      </c>
      <c r="T2507" s="9">
        <v>2.0351119625639898E-2</v>
      </c>
    </row>
    <row r="2508" spans="1:20" x14ac:dyDescent="0.25">
      <c r="A2508">
        <v>47157</v>
      </c>
      <c r="B2508" t="s">
        <v>3762</v>
      </c>
      <c r="D2508" t="s">
        <v>1049</v>
      </c>
      <c r="E2508">
        <v>937847</v>
      </c>
      <c r="F2508">
        <v>369814</v>
      </c>
      <c r="G2508">
        <v>500384</v>
      </c>
      <c r="H2508">
        <v>1567</v>
      </c>
      <c r="I2508">
        <v>23545</v>
      </c>
      <c r="J2508">
        <v>358</v>
      </c>
      <c r="K2508">
        <v>25794</v>
      </c>
      <c r="L2508">
        <v>16385</v>
      </c>
      <c r="M2508" s="12">
        <v>39.43223148338695</v>
      </c>
      <c r="N2508" s="12">
        <v>60.56776851661305</v>
      </c>
      <c r="O2508" s="9">
        <v>0.53354545037730039</v>
      </c>
      <c r="P2508" s="9">
        <v>1.6708482300417872E-3</v>
      </c>
      <c r="Q2508" s="9">
        <v>2.5105374330781034E-2</v>
      </c>
      <c r="R2508" s="9">
        <v>3.8172537738031897E-4</v>
      </c>
      <c r="S2508" s="9">
        <v>2.7503420067452367E-2</v>
      </c>
      <c r="T2508" s="9">
        <v>1.7470866783174655E-2</v>
      </c>
    </row>
    <row r="2509" spans="1:20" x14ac:dyDescent="0.25">
      <c r="A2509">
        <v>47159</v>
      </c>
      <c r="B2509" t="s">
        <v>3763</v>
      </c>
      <c r="D2509" t="s">
        <v>1049</v>
      </c>
      <c r="E2509">
        <v>19279</v>
      </c>
      <c r="F2509">
        <v>18292</v>
      </c>
      <c r="G2509">
        <v>416</v>
      </c>
      <c r="H2509">
        <v>117</v>
      </c>
      <c r="I2509">
        <v>13</v>
      </c>
      <c r="J2509">
        <v>0</v>
      </c>
      <c r="K2509">
        <v>154</v>
      </c>
      <c r="L2509">
        <v>287</v>
      </c>
      <c r="M2509" s="12">
        <v>94.880439856839047</v>
      </c>
      <c r="N2509" s="12">
        <v>5.1195601431609523</v>
      </c>
      <c r="O2509" s="9">
        <v>2.157788267026298E-2</v>
      </c>
      <c r="P2509" s="9">
        <v>6.0687795010114631E-3</v>
      </c>
      <c r="Q2509" s="9">
        <v>6.7430883344571813E-4</v>
      </c>
      <c r="R2509" s="9">
        <v>0</v>
      </c>
      <c r="S2509" s="9">
        <v>7.9879661808185069E-3</v>
      </c>
      <c r="T2509" s="9">
        <v>1.4886664246070854E-2</v>
      </c>
    </row>
    <row r="2510" spans="1:20" x14ac:dyDescent="0.25">
      <c r="A2510">
        <v>47161</v>
      </c>
      <c r="B2510" t="s">
        <v>3764</v>
      </c>
      <c r="D2510" t="s">
        <v>1049</v>
      </c>
      <c r="E2510">
        <v>13248</v>
      </c>
      <c r="F2510">
        <v>12403</v>
      </c>
      <c r="G2510">
        <v>145</v>
      </c>
      <c r="H2510">
        <v>62</v>
      </c>
      <c r="I2510">
        <v>120</v>
      </c>
      <c r="J2510">
        <v>36</v>
      </c>
      <c r="K2510">
        <v>96</v>
      </c>
      <c r="L2510">
        <v>386</v>
      </c>
      <c r="M2510" s="12">
        <v>93.621678743961354</v>
      </c>
      <c r="N2510" s="12">
        <v>6.3783212560386477</v>
      </c>
      <c r="O2510" s="9">
        <v>1.0945048309178744E-2</v>
      </c>
      <c r="P2510" s="9">
        <v>4.679951690821256E-3</v>
      </c>
      <c r="Q2510" s="9">
        <v>9.057971014492754E-3</v>
      </c>
      <c r="R2510" s="9">
        <v>2.717391304347826E-3</v>
      </c>
      <c r="S2510" s="9">
        <v>7.246376811594203E-3</v>
      </c>
      <c r="T2510" s="9">
        <v>2.9136473429951692E-2</v>
      </c>
    </row>
    <row r="2511" spans="1:20" x14ac:dyDescent="0.25">
      <c r="A2511">
        <v>47163</v>
      </c>
      <c r="B2511" t="s">
        <v>3765</v>
      </c>
      <c r="D2511" t="s">
        <v>1049</v>
      </c>
      <c r="E2511">
        <v>156519</v>
      </c>
      <c r="F2511">
        <v>148136</v>
      </c>
      <c r="G2511">
        <v>2977</v>
      </c>
      <c r="H2511">
        <v>208</v>
      </c>
      <c r="I2511">
        <v>875</v>
      </c>
      <c r="J2511">
        <v>91</v>
      </c>
      <c r="K2511">
        <v>1077</v>
      </c>
      <c r="L2511">
        <v>3155</v>
      </c>
      <c r="M2511" s="12">
        <v>94.644100716206978</v>
      </c>
      <c r="N2511" s="12">
        <v>5.3558992837930219</v>
      </c>
      <c r="O2511" s="9">
        <v>1.9020055073186003E-2</v>
      </c>
      <c r="P2511" s="9">
        <v>1.3289121448514238E-3</v>
      </c>
      <c r="Q2511" s="9">
        <v>5.5903756093509411E-3</v>
      </c>
      <c r="R2511" s="9">
        <v>5.8139906337249792E-4</v>
      </c>
      <c r="S2511" s="9">
        <v>6.8809537500239592E-3</v>
      </c>
      <c r="T2511" s="9">
        <v>2.0157297197145395E-2</v>
      </c>
    </row>
    <row r="2512" spans="1:20" x14ac:dyDescent="0.25">
      <c r="A2512">
        <v>47165</v>
      </c>
      <c r="B2512" t="s">
        <v>3766</v>
      </c>
      <c r="D2512" t="s">
        <v>1049</v>
      </c>
      <c r="E2512">
        <v>175730</v>
      </c>
      <c r="F2512">
        <v>155391</v>
      </c>
      <c r="G2512">
        <v>12091</v>
      </c>
      <c r="H2512">
        <v>582</v>
      </c>
      <c r="I2512">
        <v>2257</v>
      </c>
      <c r="J2512">
        <v>140</v>
      </c>
      <c r="K2512">
        <v>1963</v>
      </c>
      <c r="L2512">
        <v>3306</v>
      </c>
      <c r="M2512" s="12">
        <v>88.425994423262964</v>
      </c>
      <c r="N2512" s="12">
        <v>11.57400557673704</v>
      </c>
      <c r="O2512" s="9">
        <v>6.8804415865247825E-2</v>
      </c>
      <c r="P2512" s="9">
        <v>3.3118989358675239E-3</v>
      </c>
      <c r="Q2512" s="9">
        <v>1.2843566835486257E-2</v>
      </c>
      <c r="R2512" s="9">
        <v>7.9667671996813292E-4</v>
      </c>
      <c r="S2512" s="9">
        <v>1.1170545723553178E-2</v>
      </c>
      <c r="T2512" s="9">
        <v>1.8812951687247483E-2</v>
      </c>
    </row>
    <row r="2513" spans="1:20" x14ac:dyDescent="0.25">
      <c r="A2513">
        <v>47167</v>
      </c>
      <c r="B2513" t="s">
        <v>3767</v>
      </c>
      <c r="D2513" t="s">
        <v>1049</v>
      </c>
      <c r="E2513">
        <v>61434</v>
      </c>
      <c r="F2513">
        <v>47941</v>
      </c>
      <c r="G2513">
        <v>11040</v>
      </c>
      <c r="H2513">
        <v>307</v>
      </c>
      <c r="I2513">
        <v>480</v>
      </c>
      <c r="J2513">
        <v>113</v>
      </c>
      <c r="K2513">
        <v>272</v>
      </c>
      <c r="L2513">
        <v>1281</v>
      </c>
      <c r="M2513" s="12">
        <v>78.036592115115411</v>
      </c>
      <c r="N2513" s="12">
        <v>21.963407884884592</v>
      </c>
      <c r="O2513" s="9">
        <v>0.17970504932122278</v>
      </c>
      <c r="P2513" s="9">
        <v>4.997232802682554E-3</v>
      </c>
      <c r="Q2513" s="9">
        <v>7.8132630139662075E-3</v>
      </c>
      <c r="R2513" s="9">
        <v>1.839372334537878E-3</v>
      </c>
      <c r="S2513" s="9">
        <v>4.4275157079141847E-3</v>
      </c>
      <c r="T2513" s="9">
        <v>2.0851645668522316E-2</v>
      </c>
    </row>
    <row r="2514" spans="1:20" x14ac:dyDescent="0.25">
      <c r="A2514">
        <v>47169</v>
      </c>
      <c r="B2514" t="s">
        <v>3768</v>
      </c>
      <c r="D2514" t="s">
        <v>1049</v>
      </c>
      <c r="E2514">
        <v>8773</v>
      </c>
      <c r="F2514">
        <v>7543</v>
      </c>
      <c r="G2514">
        <v>999</v>
      </c>
      <c r="H2514">
        <v>12</v>
      </c>
      <c r="I2514">
        <v>26</v>
      </c>
      <c r="J2514">
        <v>0</v>
      </c>
      <c r="K2514">
        <v>0</v>
      </c>
      <c r="L2514">
        <v>193</v>
      </c>
      <c r="M2514" s="12">
        <v>85.979710475322008</v>
      </c>
      <c r="N2514" s="12">
        <v>14.02028952467799</v>
      </c>
      <c r="O2514" s="9">
        <v>0.11387210760287245</v>
      </c>
      <c r="P2514" s="9">
        <v>1.3678331243588283E-3</v>
      </c>
      <c r="Q2514" s="9">
        <v>2.9636384361107944E-3</v>
      </c>
      <c r="R2514" s="9">
        <v>0</v>
      </c>
      <c r="S2514" s="9">
        <v>0</v>
      </c>
      <c r="T2514" s="9">
        <v>2.1999316083437821E-2</v>
      </c>
    </row>
    <row r="2515" spans="1:20" x14ac:dyDescent="0.25">
      <c r="A2515">
        <v>47171</v>
      </c>
      <c r="B2515" t="s">
        <v>3769</v>
      </c>
      <c r="D2515" t="s">
        <v>1049</v>
      </c>
      <c r="E2515">
        <v>17830</v>
      </c>
      <c r="F2515">
        <v>17361</v>
      </c>
      <c r="G2515">
        <v>86</v>
      </c>
      <c r="H2515">
        <v>13</v>
      </c>
      <c r="I2515">
        <v>90</v>
      </c>
      <c r="J2515">
        <v>0</v>
      </c>
      <c r="K2515">
        <v>123</v>
      </c>
      <c r="L2515">
        <v>157</v>
      </c>
      <c r="M2515" s="12">
        <v>97.369601794727984</v>
      </c>
      <c r="N2515" s="12">
        <v>2.6303982052720132</v>
      </c>
      <c r="O2515" s="9">
        <v>4.8233314638250141E-3</v>
      </c>
      <c r="P2515" s="9">
        <v>7.2910824453168821E-4</v>
      </c>
      <c r="Q2515" s="9">
        <v>5.0476724621424567E-3</v>
      </c>
      <c r="R2515" s="9">
        <v>0</v>
      </c>
      <c r="S2515" s="9">
        <v>6.8984856982613569E-3</v>
      </c>
      <c r="T2515" s="9">
        <v>8.8053841839596178E-3</v>
      </c>
    </row>
    <row r="2516" spans="1:20" x14ac:dyDescent="0.25">
      <c r="A2516">
        <v>47173</v>
      </c>
      <c r="B2516" t="s">
        <v>3770</v>
      </c>
      <c r="D2516" t="s">
        <v>1049</v>
      </c>
      <c r="E2516">
        <v>19176</v>
      </c>
      <c r="F2516">
        <v>18753</v>
      </c>
      <c r="G2516">
        <v>84</v>
      </c>
      <c r="H2516">
        <v>6</v>
      </c>
      <c r="I2516">
        <v>26</v>
      </c>
      <c r="J2516">
        <v>29</v>
      </c>
      <c r="K2516">
        <v>31</v>
      </c>
      <c r="L2516">
        <v>247</v>
      </c>
      <c r="M2516" s="12">
        <v>97.794117647058826</v>
      </c>
      <c r="N2516" s="12">
        <v>2.2058823529411766</v>
      </c>
      <c r="O2516" s="9">
        <v>4.3804755944931162E-3</v>
      </c>
      <c r="P2516" s="9">
        <v>3.1289111389236547E-4</v>
      </c>
      <c r="Q2516" s="9">
        <v>1.3558614935335837E-3</v>
      </c>
      <c r="R2516" s="9">
        <v>1.5123070504797665E-3</v>
      </c>
      <c r="S2516" s="9">
        <v>1.6166040884438883E-3</v>
      </c>
      <c r="T2516" s="9">
        <v>1.2880684188569044E-2</v>
      </c>
    </row>
    <row r="2517" spans="1:20" x14ac:dyDescent="0.25">
      <c r="A2517">
        <v>47175</v>
      </c>
      <c r="B2517" t="s">
        <v>3771</v>
      </c>
      <c r="D2517" t="s">
        <v>1049</v>
      </c>
      <c r="E2517">
        <v>5675</v>
      </c>
      <c r="F2517">
        <v>5517</v>
      </c>
      <c r="G2517">
        <v>17</v>
      </c>
      <c r="H2517">
        <v>0</v>
      </c>
      <c r="I2517">
        <v>0</v>
      </c>
      <c r="J2517">
        <v>0</v>
      </c>
      <c r="K2517">
        <v>0</v>
      </c>
      <c r="L2517">
        <v>141</v>
      </c>
      <c r="M2517" s="12">
        <v>97.215859030837009</v>
      </c>
      <c r="N2517" s="12">
        <v>2.7841409691629955</v>
      </c>
      <c r="O2517" s="9">
        <v>2.9955947136563878E-3</v>
      </c>
      <c r="P2517" s="9">
        <v>0</v>
      </c>
      <c r="Q2517" s="9">
        <v>0</v>
      </c>
      <c r="R2517" s="9">
        <v>0</v>
      </c>
      <c r="S2517" s="9">
        <v>0</v>
      </c>
      <c r="T2517" s="9">
        <v>2.4845814977973568E-2</v>
      </c>
    </row>
    <row r="2518" spans="1:20" x14ac:dyDescent="0.25">
      <c r="A2518">
        <v>47177</v>
      </c>
      <c r="B2518" t="s">
        <v>3772</v>
      </c>
      <c r="D2518" t="s">
        <v>1049</v>
      </c>
      <c r="E2518">
        <v>40210</v>
      </c>
      <c r="F2518">
        <v>37027</v>
      </c>
      <c r="G2518">
        <v>505</v>
      </c>
      <c r="H2518">
        <v>61</v>
      </c>
      <c r="I2518">
        <v>231</v>
      </c>
      <c r="J2518">
        <v>142</v>
      </c>
      <c r="K2518">
        <v>825</v>
      </c>
      <c r="L2518">
        <v>1419</v>
      </c>
      <c r="M2518" s="12">
        <v>92.084058691867696</v>
      </c>
      <c r="N2518" s="12">
        <v>7.9159413081323056</v>
      </c>
      <c r="O2518" s="9">
        <v>1.255906490922656E-2</v>
      </c>
      <c r="P2518" s="9">
        <v>1.5170355632927132E-3</v>
      </c>
      <c r="Q2518" s="9">
        <v>5.7448395921412586E-3</v>
      </c>
      <c r="R2518" s="9">
        <v>3.531459835861726E-3</v>
      </c>
      <c r="S2518" s="9">
        <v>2.0517284257647352E-2</v>
      </c>
      <c r="T2518" s="9">
        <v>3.5289728923153442E-2</v>
      </c>
    </row>
    <row r="2519" spans="1:20" x14ac:dyDescent="0.25">
      <c r="A2519">
        <v>47179</v>
      </c>
      <c r="B2519" t="s">
        <v>3773</v>
      </c>
      <c r="D2519" t="s">
        <v>1049</v>
      </c>
      <c r="E2519">
        <v>126437</v>
      </c>
      <c r="F2519">
        <v>115706</v>
      </c>
      <c r="G2519">
        <v>5057</v>
      </c>
      <c r="H2519">
        <v>490</v>
      </c>
      <c r="I2519">
        <v>2005</v>
      </c>
      <c r="J2519">
        <v>7</v>
      </c>
      <c r="K2519">
        <v>625</v>
      </c>
      <c r="L2519">
        <v>2547</v>
      </c>
      <c r="M2519" s="12">
        <v>91.512769205216827</v>
      </c>
      <c r="N2519" s="12">
        <v>8.4872307947831729</v>
      </c>
      <c r="O2519" s="9">
        <v>3.9996203642920981E-2</v>
      </c>
      <c r="P2519" s="9">
        <v>3.8754478514991656E-3</v>
      </c>
      <c r="Q2519" s="9">
        <v>1.5857699882154748E-2</v>
      </c>
      <c r="R2519" s="9">
        <v>5.5363540735702368E-5</v>
      </c>
      <c r="S2519" s="9">
        <v>4.9431732799734259E-3</v>
      </c>
      <c r="T2519" s="9">
        <v>2.0144419750547704E-2</v>
      </c>
    </row>
    <row r="2520" spans="1:20" x14ac:dyDescent="0.25">
      <c r="A2520">
        <v>47181</v>
      </c>
      <c r="B2520" t="s">
        <v>3774</v>
      </c>
      <c r="D2520" t="s">
        <v>1049</v>
      </c>
      <c r="E2520">
        <v>16713</v>
      </c>
      <c r="F2520">
        <v>15375</v>
      </c>
      <c r="G2520">
        <v>942</v>
      </c>
      <c r="H2520">
        <v>54</v>
      </c>
      <c r="I2520">
        <v>244</v>
      </c>
      <c r="J2520">
        <v>0</v>
      </c>
      <c r="K2520">
        <v>31</v>
      </c>
      <c r="L2520">
        <v>67</v>
      </c>
      <c r="M2520" s="12">
        <v>91.994255968407828</v>
      </c>
      <c r="N2520" s="12">
        <v>8.0057440315921742</v>
      </c>
      <c r="O2520" s="9">
        <v>5.6363309998204991E-2</v>
      </c>
      <c r="P2520" s="9">
        <v>3.2310177705977385E-3</v>
      </c>
      <c r="Q2520" s="9">
        <v>1.4599413630108299E-2</v>
      </c>
      <c r="R2520" s="9">
        <v>0</v>
      </c>
      <c r="S2520" s="9">
        <v>1.8548435349727756E-3</v>
      </c>
      <c r="T2520" s="9">
        <v>4.0088553820379347E-3</v>
      </c>
    </row>
    <row r="2521" spans="1:20" x14ac:dyDescent="0.25">
      <c r="A2521">
        <v>47183</v>
      </c>
      <c r="B2521" t="s">
        <v>3775</v>
      </c>
      <c r="D2521" t="s">
        <v>1049</v>
      </c>
      <c r="E2521">
        <v>33776</v>
      </c>
      <c r="F2521">
        <v>29837</v>
      </c>
      <c r="G2521">
        <v>2933</v>
      </c>
      <c r="H2521">
        <v>78</v>
      </c>
      <c r="I2521">
        <v>43</v>
      </c>
      <c r="J2521">
        <v>17</v>
      </c>
      <c r="K2521">
        <v>306</v>
      </c>
      <c r="L2521">
        <v>562</v>
      </c>
      <c r="M2521" s="12">
        <v>88.337873045949792</v>
      </c>
      <c r="N2521" s="12">
        <v>11.662126954050214</v>
      </c>
      <c r="O2521" s="9">
        <v>8.6836807200378965E-2</v>
      </c>
      <c r="P2521" s="9">
        <v>2.3093320701089532E-3</v>
      </c>
      <c r="Q2521" s="9">
        <v>1.2730933207010895E-3</v>
      </c>
      <c r="R2521" s="9">
        <v>5.0331596399810514E-4</v>
      </c>
      <c r="S2521" s="9">
        <v>9.0596873519658925E-3</v>
      </c>
      <c r="T2521" s="9">
        <v>1.6639033633349124E-2</v>
      </c>
    </row>
    <row r="2522" spans="1:20" x14ac:dyDescent="0.25">
      <c r="A2522">
        <v>47185</v>
      </c>
      <c r="B2522" t="s">
        <v>3776</v>
      </c>
      <c r="D2522" t="s">
        <v>1049</v>
      </c>
      <c r="E2522">
        <v>26394</v>
      </c>
      <c r="F2522">
        <v>25373</v>
      </c>
      <c r="G2522">
        <v>433</v>
      </c>
      <c r="H2522">
        <v>8</v>
      </c>
      <c r="I2522">
        <v>6</v>
      </c>
      <c r="J2522">
        <v>0</v>
      </c>
      <c r="K2522">
        <v>10</v>
      </c>
      <c r="L2522">
        <v>564</v>
      </c>
      <c r="M2522" s="12">
        <v>96.131696597711596</v>
      </c>
      <c r="N2522" s="12">
        <v>3.8683034022883991</v>
      </c>
      <c r="O2522" s="9">
        <v>1.6405243615973328E-2</v>
      </c>
      <c r="P2522" s="9">
        <v>3.0309918920966885E-4</v>
      </c>
      <c r="Q2522" s="9">
        <v>2.2732439190725165E-4</v>
      </c>
      <c r="R2522" s="9">
        <v>0</v>
      </c>
      <c r="S2522" s="9">
        <v>3.7887398651208605E-4</v>
      </c>
      <c r="T2522" s="9">
        <v>2.1368492839281654E-2</v>
      </c>
    </row>
    <row r="2523" spans="1:20" x14ac:dyDescent="0.25">
      <c r="A2523">
        <v>47187</v>
      </c>
      <c r="B2523" t="s">
        <v>3777</v>
      </c>
      <c r="D2523" t="s">
        <v>1049</v>
      </c>
      <c r="E2523">
        <v>212161</v>
      </c>
      <c r="F2523">
        <v>189989</v>
      </c>
      <c r="G2523">
        <v>8904</v>
      </c>
      <c r="H2523">
        <v>369</v>
      </c>
      <c r="I2523">
        <v>8507</v>
      </c>
      <c r="J2523">
        <v>84</v>
      </c>
      <c r="K2523">
        <v>906</v>
      </c>
      <c r="L2523">
        <v>3402</v>
      </c>
      <c r="M2523" s="12">
        <v>89.549445939640179</v>
      </c>
      <c r="N2523" s="12">
        <v>10.450554060359821</v>
      </c>
      <c r="O2523" s="9">
        <v>4.1968127978280645E-2</v>
      </c>
      <c r="P2523" s="9">
        <v>1.7392451958654041E-3</v>
      </c>
      <c r="Q2523" s="9">
        <v>4.0096907537200521E-2</v>
      </c>
      <c r="R2523" s="9">
        <v>3.9592573564415702E-4</v>
      </c>
      <c r="S2523" s="9">
        <v>4.2703418630191219E-3</v>
      </c>
      <c r="T2523" s="9">
        <v>1.603499229358836E-2</v>
      </c>
    </row>
    <row r="2524" spans="1:20" x14ac:dyDescent="0.25">
      <c r="A2524">
        <v>47189</v>
      </c>
      <c r="B2524" t="s">
        <v>3778</v>
      </c>
      <c r="D2524" t="s">
        <v>1049</v>
      </c>
      <c r="E2524">
        <v>128874</v>
      </c>
      <c r="F2524">
        <v>113930</v>
      </c>
      <c r="G2524">
        <v>8823</v>
      </c>
      <c r="H2524">
        <v>418</v>
      </c>
      <c r="I2524">
        <v>1982</v>
      </c>
      <c r="J2524">
        <v>160</v>
      </c>
      <c r="K2524">
        <v>1683</v>
      </c>
      <c r="L2524">
        <v>1878</v>
      </c>
      <c r="M2524" s="12">
        <v>88.404177723978464</v>
      </c>
      <c r="N2524" s="12">
        <v>11.59582227602154</v>
      </c>
      <c r="O2524" s="9">
        <v>6.8462218911494954E-2</v>
      </c>
      <c r="P2524" s="9">
        <v>3.2434781259214427E-3</v>
      </c>
      <c r="Q2524" s="9">
        <v>1.5379362788460046E-2</v>
      </c>
      <c r="R2524" s="9">
        <v>1.2415227276254327E-3</v>
      </c>
      <c r="S2524" s="9">
        <v>1.3059267191210019E-2</v>
      </c>
      <c r="T2524" s="9">
        <v>1.4572373015503515E-2</v>
      </c>
    </row>
    <row r="2525" spans="1:20" x14ac:dyDescent="0.25">
      <c r="A2525">
        <v>48001</v>
      </c>
      <c r="B2525" t="s">
        <v>3779</v>
      </c>
      <c r="D2525" t="s">
        <v>1049</v>
      </c>
      <c r="E2525">
        <v>57747</v>
      </c>
      <c r="F2525">
        <v>42316</v>
      </c>
      <c r="G2525">
        <v>12083</v>
      </c>
      <c r="H2525">
        <v>272</v>
      </c>
      <c r="I2525">
        <v>314</v>
      </c>
      <c r="J2525">
        <v>22</v>
      </c>
      <c r="K2525">
        <v>1810</v>
      </c>
      <c r="L2525">
        <v>930</v>
      </c>
      <c r="M2525" s="12">
        <v>73.278265537603687</v>
      </c>
      <c r="N2525" s="12">
        <v>26.721734462396313</v>
      </c>
      <c r="O2525" s="9">
        <v>0.20924030685576739</v>
      </c>
      <c r="P2525" s="9">
        <v>4.710201395743502E-3</v>
      </c>
      <c r="Q2525" s="9">
        <v>5.4375119053803661E-3</v>
      </c>
      <c r="R2525" s="9">
        <v>3.8097217171454795E-4</v>
      </c>
      <c r="S2525" s="9">
        <v>3.1343619581969628E-2</v>
      </c>
      <c r="T2525" s="9">
        <v>1.610473271338771E-2</v>
      </c>
    </row>
    <row r="2526" spans="1:20" x14ac:dyDescent="0.25">
      <c r="A2526">
        <v>48003</v>
      </c>
      <c r="B2526" t="s">
        <v>3780</v>
      </c>
      <c r="D2526" t="s">
        <v>1049</v>
      </c>
      <c r="E2526">
        <v>17577</v>
      </c>
      <c r="F2526">
        <v>16134</v>
      </c>
      <c r="G2526">
        <v>367</v>
      </c>
      <c r="H2526">
        <v>16</v>
      </c>
      <c r="I2526">
        <v>37</v>
      </c>
      <c r="J2526">
        <v>9</v>
      </c>
      <c r="K2526">
        <v>687</v>
      </c>
      <c r="L2526">
        <v>327</v>
      </c>
      <c r="M2526" s="12">
        <v>91.79040791944017</v>
      </c>
      <c r="N2526" s="12">
        <v>8.2095920805598226</v>
      </c>
      <c r="O2526" s="9">
        <v>2.0879558513967115E-2</v>
      </c>
      <c r="P2526" s="9">
        <v>9.1028048017295334E-4</v>
      </c>
      <c r="Q2526" s="9">
        <v>2.1050236103999547E-3</v>
      </c>
      <c r="R2526" s="9">
        <v>5.1203277009728623E-4</v>
      </c>
      <c r="S2526" s="9">
        <v>3.9085168117426183E-2</v>
      </c>
      <c r="T2526" s="9">
        <v>1.8603857313534734E-2</v>
      </c>
    </row>
    <row r="2527" spans="1:20" x14ac:dyDescent="0.25">
      <c r="A2527">
        <v>48005</v>
      </c>
      <c r="B2527" t="s">
        <v>3781</v>
      </c>
      <c r="D2527" t="s">
        <v>1049</v>
      </c>
      <c r="E2527">
        <v>87700</v>
      </c>
      <c r="F2527">
        <v>68468</v>
      </c>
      <c r="G2527">
        <v>13013</v>
      </c>
      <c r="H2527">
        <v>396</v>
      </c>
      <c r="I2527">
        <v>933</v>
      </c>
      <c r="J2527">
        <v>9</v>
      </c>
      <c r="K2527">
        <v>3280</v>
      </c>
      <c r="L2527">
        <v>1601</v>
      </c>
      <c r="M2527" s="12">
        <v>78.070695553021665</v>
      </c>
      <c r="N2527" s="12">
        <v>21.929304446978335</v>
      </c>
      <c r="O2527" s="9">
        <v>0.14838084378563285</v>
      </c>
      <c r="P2527" s="9">
        <v>4.5153933865450403E-3</v>
      </c>
      <c r="Q2527" s="9">
        <v>1.063854047890536E-2</v>
      </c>
      <c r="R2527" s="9">
        <v>1.0262257696693272E-4</v>
      </c>
      <c r="S2527" s="9">
        <v>3.7400228050171035E-2</v>
      </c>
      <c r="T2527" s="9">
        <v>1.8255416191562145E-2</v>
      </c>
    </row>
    <row r="2528" spans="1:20" x14ac:dyDescent="0.25">
      <c r="A2528">
        <v>48007</v>
      </c>
      <c r="B2528" t="s">
        <v>3782</v>
      </c>
      <c r="D2528" t="s">
        <v>1049</v>
      </c>
      <c r="E2528">
        <v>24832</v>
      </c>
      <c r="F2528">
        <v>21800</v>
      </c>
      <c r="G2528">
        <v>407</v>
      </c>
      <c r="H2528">
        <v>99</v>
      </c>
      <c r="I2528">
        <v>500</v>
      </c>
      <c r="J2528">
        <v>0</v>
      </c>
      <c r="K2528">
        <v>860</v>
      </c>
      <c r="L2528">
        <v>1166</v>
      </c>
      <c r="M2528" s="12">
        <v>87.789948453608247</v>
      </c>
      <c r="N2528" s="12">
        <v>12.210051546391751</v>
      </c>
      <c r="O2528" s="9">
        <v>1.639014175257732E-2</v>
      </c>
      <c r="P2528" s="9">
        <v>3.9867912371134018E-3</v>
      </c>
      <c r="Q2528" s="9">
        <v>2.0135309278350517E-2</v>
      </c>
      <c r="R2528" s="9">
        <v>0</v>
      </c>
      <c r="S2528" s="9">
        <v>3.4632731958762888E-2</v>
      </c>
      <c r="T2528" s="9">
        <v>4.6955541237113402E-2</v>
      </c>
    </row>
    <row r="2529" spans="1:20" x14ac:dyDescent="0.25">
      <c r="A2529">
        <v>48009</v>
      </c>
      <c r="B2529" t="s">
        <v>3783</v>
      </c>
      <c r="D2529" t="s">
        <v>1049</v>
      </c>
      <c r="E2529">
        <v>8793</v>
      </c>
      <c r="F2529">
        <v>8313</v>
      </c>
      <c r="G2529">
        <v>106</v>
      </c>
      <c r="H2529">
        <v>37</v>
      </c>
      <c r="I2529">
        <v>34</v>
      </c>
      <c r="J2529">
        <v>0</v>
      </c>
      <c r="K2529">
        <v>93</v>
      </c>
      <c r="L2529">
        <v>210</v>
      </c>
      <c r="M2529" s="12">
        <v>94.541112248379392</v>
      </c>
      <c r="N2529" s="12">
        <v>5.4588877516206074</v>
      </c>
      <c r="O2529" s="9">
        <v>1.205504378482884E-2</v>
      </c>
      <c r="P2529" s="9">
        <v>4.2078926418742182E-3</v>
      </c>
      <c r="Q2529" s="9">
        <v>3.8667121573979302E-3</v>
      </c>
      <c r="R2529" s="9">
        <v>0</v>
      </c>
      <c r="S2529" s="9">
        <v>1.0576595018764927E-2</v>
      </c>
      <c r="T2529" s="9">
        <v>2.3882633913340157E-2</v>
      </c>
    </row>
    <row r="2530" spans="1:20" x14ac:dyDescent="0.25">
      <c r="A2530">
        <v>48011</v>
      </c>
      <c r="B2530" t="s">
        <v>3784</v>
      </c>
      <c r="D2530" t="s">
        <v>1049</v>
      </c>
      <c r="E2530">
        <v>1929</v>
      </c>
      <c r="F2530">
        <v>1821</v>
      </c>
      <c r="G2530">
        <v>39</v>
      </c>
      <c r="H2530">
        <v>26</v>
      </c>
      <c r="I2530">
        <v>0</v>
      </c>
      <c r="J2530">
        <v>0</v>
      </c>
      <c r="K2530">
        <v>19</v>
      </c>
      <c r="L2530">
        <v>24</v>
      </c>
      <c r="M2530" s="12">
        <v>94.401244167962673</v>
      </c>
      <c r="N2530" s="12">
        <v>5.598755832037325</v>
      </c>
      <c r="O2530" s="9">
        <v>2.0217729393468119E-2</v>
      </c>
      <c r="P2530" s="9">
        <v>1.347848626231208E-2</v>
      </c>
      <c r="Q2530" s="9">
        <v>0</v>
      </c>
      <c r="R2530" s="9">
        <v>0</v>
      </c>
      <c r="S2530" s="9">
        <v>9.8496630378434417E-3</v>
      </c>
      <c r="T2530" s="9">
        <v>1.2441679626749611E-2</v>
      </c>
    </row>
    <row r="2531" spans="1:20" x14ac:dyDescent="0.25">
      <c r="A2531">
        <v>48013</v>
      </c>
      <c r="B2531" t="s">
        <v>3785</v>
      </c>
      <c r="D2531" t="s">
        <v>1049</v>
      </c>
      <c r="E2531">
        <v>48139</v>
      </c>
      <c r="F2531">
        <v>44416</v>
      </c>
      <c r="G2531">
        <v>353</v>
      </c>
      <c r="H2531">
        <v>125</v>
      </c>
      <c r="I2531">
        <v>204</v>
      </c>
      <c r="J2531">
        <v>0</v>
      </c>
      <c r="K2531">
        <v>1344</v>
      </c>
      <c r="L2531">
        <v>1697</v>
      </c>
      <c r="M2531" s="12">
        <v>92.266145952346335</v>
      </c>
      <c r="N2531" s="12">
        <v>7.7338540476536695</v>
      </c>
      <c r="O2531" s="9">
        <v>7.3329317185649888E-3</v>
      </c>
      <c r="P2531" s="9">
        <v>2.5966472091235797E-3</v>
      </c>
      <c r="Q2531" s="9">
        <v>4.2377282452896823E-3</v>
      </c>
      <c r="R2531" s="9">
        <v>0</v>
      </c>
      <c r="S2531" s="9">
        <v>2.7919150792496728E-2</v>
      </c>
      <c r="T2531" s="9">
        <v>3.5252082511061718E-2</v>
      </c>
    </row>
    <row r="2532" spans="1:20" x14ac:dyDescent="0.25">
      <c r="A2532">
        <v>48015</v>
      </c>
      <c r="B2532" t="s">
        <v>3786</v>
      </c>
      <c r="D2532" t="s">
        <v>1049</v>
      </c>
      <c r="E2532">
        <v>29292</v>
      </c>
      <c r="F2532">
        <v>23622</v>
      </c>
      <c r="G2532">
        <v>2623</v>
      </c>
      <c r="H2532">
        <v>11</v>
      </c>
      <c r="I2532">
        <v>58</v>
      </c>
      <c r="J2532">
        <v>0</v>
      </c>
      <c r="K2532">
        <v>2203</v>
      </c>
      <c r="L2532">
        <v>775</v>
      </c>
      <c r="M2532" s="12">
        <v>80.643179024989749</v>
      </c>
      <c r="N2532" s="12">
        <v>19.35682097501024</v>
      </c>
      <c r="O2532" s="9">
        <v>8.9546633893213171E-2</v>
      </c>
      <c r="P2532" s="9">
        <v>3.7552915471801172E-4</v>
      </c>
      <c r="Q2532" s="9">
        <v>1.9800628157858801E-3</v>
      </c>
      <c r="R2532" s="9">
        <v>0</v>
      </c>
      <c r="S2532" s="9">
        <v>7.5208247985798171E-2</v>
      </c>
      <c r="T2532" s="9">
        <v>2.6457735900587191E-2</v>
      </c>
    </row>
    <row r="2533" spans="1:20" x14ac:dyDescent="0.25">
      <c r="A2533">
        <v>48017</v>
      </c>
      <c r="B2533" t="s">
        <v>3787</v>
      </c>
      <c r="D2533" t="s">
        <v>1049</v>
      </c>
      <c r="E2533">
        <v>7098</v>
      </c>
      <c r="F2533">
        <v>6086</v>
      </c>
      <c r="G2533">
        <v>115</v>
      </c>
      <c r="H2533">
        <v>7</v>
      </c>
      <c r="I2533">
        <v>63</v>
      </c>
      <c r="J2533">
        <v>16</v>
      </c>
      <c r="K2533">
        <v>802</v>
      </c>
      <c r="L2533">
        <v>9</v>
      </c>
      <c r="M2533" s="12">
        <v>85.742462665539591</v>
      </c>
      <c r="N2533" s="12">
        <v>14.257537334460411</v>
      </c>
      <c r="O2533" s="9">
        <v>1.6201746970977739E-2</v>
      </c>
      <c r="P2533" s="9">
        <v>9.8619329388560163E-4</v>
      </c>
      <c r="Q2533" s="9">
        <v>8.8757396449704144E-3</v>
      </c>
      <c r="R2533" s="9">
        <v>2.2541561003099463E-3</v>
      </c>
      <c r="S2533" s="9">
        <v>0.11298957452803607</v>
      </c>
      <c r="T2533" s="9">
        <v>1.2679628064243449E-3</v>
      </c>
    </row>
    <row r="2534" spans="1:20" x14ac:dyDescent="0.25">
      <c r="A2534">
        <v>48019</v>
      </c>
      <c r="B2534" t="s">
        <v>3788</v>
      </c>
      <c r="D2534" t="s">
        <v>1049</v>
      </c>
      <c r="E2534">
        <v>21316</v>
      </c>
      <c r="F2534">
        <v>19669</v>
      </c>
      <c r="G2534">
        <v>213</v>
      </c>
      <c r="H2534">
        <v>245</v>
      </c>
      <c r="I2534">
        <v>47</v>
      </c>
      <c r="J2534">
        <v>0</v>
      </c>
      <c r="K2534">
        <v>139</v>
      </c>
      <c r="L2534">
        <v>1003</v>
      </c>
      <c r="M2534" s="12">
        <v>92.273409645336841</v>
      </c>
      <c r="N2534" s="12">
        <v>7.7265903546631636</v>
      </c>
      <c r="O2534" s="9">
        <v>9.9924939012948025E-3</v>
      </c>
      <c r="P2534" s="9">
        <v>1.1493713642334397E-2</v>
      </c>
      <c r="Q2534" s="9">
        <v>2.2049164946519048E-3</v>
      </c>
      <c r="R2534" s="9">
        <v>0</v>
      </c>
      <c r="S2534" s="9">
        <v>6.5209232501407394E-3</v>
      </c>
      <c r="T2534" s="9">
        <v>4.7053856258209799E-2</v>
      </c>
    </row>
    <row r="2535" spans="1:20" x14ac:dyDescent="0.25">
      <c r="A2535">
        <v>48021</v>
      </c>
      <c r="B2535" t="s">
        <v>3789</v>
      </c>
      <c r="D2535" t="s">
        <v>1049</v>
      </c>
      <c r="E2535">
        <v>80306</v>
      </c>
      <c r="F2535">
        <v>60982</v>
      </c>
      <c r="G2535">
        <v>6508</v>
      </c>
      <c r="H2535">
        <v>472</v>
      </c>
      <c r="I2535">
        <v>711</v>
      </c>
      <c r="J2535">
        <v>0</v>
      </c>
      <c r="K2535">
        <v>10132</v>
      </c>
      <c r="L2535">
        <v>1501</v>
      </c>
      <c r="M2535" s="12">
        <v>75.937040818867828</v>
      </c>
      <c r="N2535" s="12">
        <v>24.062959181132172</v>
      </c>
      <c r="O2535" s="9">
        <v>8.1040021916170643E-2</v>
      </c>
      <c r="P2535" s="9">
        <v>5.877518491768984E-3</v>
      </c>
      <c r="Q2535" s="9">
        <v>8.8536348467113286E-3</v>
      </c>
      <c r="R2535" s="9">
        <v>0</v>
      </c>
      <c r="S2535" s="9">
        <v>0.12616740965805792</v>
      </c>
      <c r="T2535" s="9">
        <v>1.8691006898612805E-2</v>
      </c>
    </row>
    <row r="2536" spans="1:20" x14ac:dyDescent="0.25">
      <c r="A2536">
        <v>48023</v>
      </c>
      <c r="B2536" t="s">
        <v>3790</v>
      </c>
      <c r="D2536" t="s">
        <v>1049</v>
      </c>
      <c r="E2536">
        <v>3602</v>
      </c>
      <c r="F2536">
        <v>3295</v>
      </c>
      <c r="G2536">
        <v>124</v>
      </c>
      <c r="H2536">
        <v>0</v>
      </c>
      <c r="I2536">
        <v>0</v>
      </c>
      <c r="J2536">
        <v>0</v>
      </c>
      <c r="K2536">
        <v>70</v>
      </c>
      <c r="L2536">
        <v>113</v>
      </c>
      <c r="M2536" s="12">
        <v>91.476957245974461</v>
      </c>
      <c r="N2536" s="12">
        <v>8.5230427540255409</v>
      </c>
      <c r="O2536" s="9">
        <v>3.4425319267073845E-2</v>
      </c>
      <c r="P2536" s="9">
        <v>0</v>
      </c>
      <c r="Q2536" s="9">
        <v>0</v>
      </c>
      <c r="R2536" s="9">
        <v>0</v>
      </c>
      <c r="S2536" s="9">
        <v>1.943364797334814E-2</v>
      </c>
      <c r="T2536" s="9">
        <v>3.1371460299833426E-2</v>
      </c>
    </row>
    <row r="2537" spans="1:20" x14ac:dyDescent="0.25">
      <c r="A2537">
        <v>48025</v>
      </c>
      <c r="B2537" t="s">
        <v>3791</v>
      </c>
      <c r="D2537" t="s">
        <v>1049</v>
      </c>
      <c r="E2537">
        <v>32729</v>
      </c>
      <c r="F2537">
        <v>28594</v>
      </c>
      <c r="G2537">
        <v>2782</v>
      </c>
      <c r="H2537">
        <v>173</v>
      </c>
      <c r="I2537">
        <v>161</v>
      </c>
      <c r="J2537">
        <v>3</v>
      </c>
      <c r="K2537">
        <v>587</v>
      </c>
      <c r="L2537">
        <v>429</v>
      </c>
      <c r="M2537" s="12">
        <v>87.365944575147424</v>
      </c>
      <c r="N2537" s="12">
        <v>12.634055424852578</v>
      </c>
      <c r="O2537" s="9">
        <v>8.5001069388004516E-2</v>
      </c>
      <c r="P2537" s="9">
        <v>5.2858321366372326E-3</v>
      </c>
      <c r="Q2537" s="9">
        <v>4.9191848208011242E-3</v>
      </c>
      <c r="R2537" s="9">
        <v>9.1661828959027156E-5</v>
      </c>
      <c r="S2537" s="9">
        <v>1.7935164532982981E-2</v>
      </c>
      <c r="T2537" s="9">
        <v>1.3107641541140884E-2</v>
      </c>
    </row>
    <row r="2538" spans="1:20" x14ac:dyDescent="0.25">
      <c r="A2538">
        <v>48027</v>
      </c>
      <c r="B2538" t="s">
        <v>3792</v>
      </c>
      <c r="D2538" t="s">
        <v>1049</v>
      </c>
      <c r="E2538">
        <v>336506</v>
      </c>
      <c r="F2538">
        <v>215708</v>
      </c>
      <c r="G2538">
        <v>76319</v>
      </c>
      <c r="H2538">
        <v>2572</v>
      </c>
      <c r="I2538">
        <v>9738</v>
      </c>
      <c r="J2538">
        <v>2507</v>
      </c>
      <c r="K2538">
        <v>12426</v>
      </c>
      <c r="L2538">
        <v>17236</v>
      </c>
      <c r="M2538" s="12">
        <v>64.102274550825243</v>
      </c>
      <c r="N2538" s="12">
        <v>35.897725449174757</v>
      </c>
      <c r="O2538" s="9">
        <v>0.22679833346210765</v>
      </c>
      <c r="P2538" s="9">
        <v>7.6432515319191929E-3</v>
      </c>
      <c r="Q2538" s="9">
        <v>2.8938562759653615E-2</v>
      </c>
      <c r="R2538" s="9">
        <v>7.4500900429710021E-3</v>
      </c>
      <c r="S2538" s="9">
        <v>3.6926533256464965E-2</v>
      </c>
      <c r="T2538" s="9">
        <v>5.1220483438631108E-2</v>
      </c>
    </row>
    <row r="2539" spans="1:20" x14ac:dyDescent="0.25">
      <c r="A2539">
        <v>48029</v>
      </c>
      <c r="B2539" t="s">
        <v>3793</v>
      </c>
      <c r="D2539" t="s">
        <v>1049</v>
      </c>
      <c r="E2539">
        <v>1892004</v>
      </c>
      <c r="F2539">
        <v>1502279</v>
      </c>
      <c r="G2539">
        <v>142665</v>
      </c>
      <c r="H2539">
        <v>11996</v>
      </c>
      <c r="I2539">
        <v>51411</v>
      </c>
      <c r="J2539">
        <v>2249</v>
      </c>
      <c r="K2539">
        <v>121927</v>
      </c>
      <c r="L2539">
        <v>59477</v>
      </c>
      <c r="M2539" s="12">
        <v>79.401470609998711</v>
      </c>
      <c r="N2539" s="12">
        <v>20.598529390001289</v>
      </c>
      <c r="O2539" s="9">
        <v>7.5404174621195308E-2</v>
      </c>
      <c r="P2539" s="9">
        <v>6.3403671451011728E-3</v>
      </c>
      <c r="Q2539" s="9">
        <v>2.7172775533244115E-2</v>
      </c>
      <c r="R2539" s="9">
        <v>1.1886867046792713E-3</v>
      </c>
      <c r="S2539" s="9">
        <v>6.4443309845010899E-2</v>
      </c>
      <c r="T2539" s="9">
        <v>3.1435980050782131E-2</v>
      </c>
    </row>
    <row r="2540" spans="1:20" x14ac:dyDescent="0.25">
      <c r="A2540">
        <v>48031</v>
      </c>
      <c r="B2540" t="s">
        <v>3794</v>
      </c>
      <c r="D2540" t="s">
        <v>1049</v>
      </c>
      <c r="E2540">
        <v>11089</v>
      </c>
      <c r="F2540">
        <v>10194</v>
      </c>
      <c r="G2540">
        <v>76</v>
      </c>
      <c r="H2540">
        <v>102</v>
      </c>
      <c r="I2540">
        <v>64</v>
      </c>
      <c r="J2540">
        <v>0</v>
      </c>
      <c r="K2540">
        <v>276</v>
      </c>
      <c r="L2540">
        <v>377</v>
      </c>
      <c r="M2540" s="12">
        <v>91.928938587789702</v>
      </c>
      <c r="N2540" s="12">
        <v>8.0710614122102982</v>
      </c>
      <c r="O2540" s="9">
        <v>6.8536387410947789E-3</v>
      </c>
      <c r="P2540" s="9">
        <v>9.1983046262061503E-3</v>
      </c>
      <c r="Q2540" s="9">
        <v>5.7714852556587613E-3</v>
      </c>
      <c r="R2540" s="9">
        <v>0</v>
      </c>
      <c r="S2540" s="9">
        <v>2.4889530165028408E-2</v>
      </c>
      <c r="T2540" s="9">
        <v>3.399765533411489E-2</v>
      </c>
    </row>
    <row r="2541" spans="1:20" x14ac:dyDescent="0.25">
      <c r="A2541">
        <v>48033</v>
      </c>
      <c r="B2541" t="s">
        <v>3795</v>
      </c>
      <c r="D2541" t="s">
        <v>1049</v>
      </c>
      <c r="E2541">
        <v>602</v>
      </c>
      <c r="F2541">
        <v>602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 s="12">
        <v>100</v>
      </c>
      <c r="N2541" s="12">
        <v>0</v>
      </c>
      <c r="O2541" s="9">
        <v>0</v>
      </c>
      <c r="P2541" s="9">
        <v>0</v>
      </c>
      <c r="Q2541" s="9">
        <v>0</v>
      </c>
      <c r="R2541" s="9">
        <v>0</v>
      </c>
      <c r="S2541" s="9">
        <v>0</v>
      </c>
      <c r="T2541" s="9">
        <v>0</v>
      </c>
    </row>
    <row r="2542" spans="1:20" x14ac:dyDescent="0.25">
      <c r="A2542">
        <v>48035</v>
      </c>
      <c r="B2542" t="s">
        <v>3796</v>
      </c>
      <c r="D2542" t="s">
        <v>1049</v>
      </c>
      <c r="E2542">
        <v>17955</v>
      </c>
      <c r="F2542">
        <v>16924</v>
      </c>
      <c r="G2542">
        <v>256</v>
      </c>
      <c r="H2542">
        <v>66</v>
      </c>
      <c r="I2542">
        <v>57</v>
      </c>
      <c r="J2542">
        <v>0</v>
      </c>
      <c r="K2542">
        <v>280</v>
      </c>
      <c r="L2542">
        <v>372</v>
      </c>
      <c r="M2542" s="12">
        <v>94.257866889445836</v>
      </c>
      <c r="N2542" s="12">
        <v>5.7421331105541631</v>
      </c>
      <c r="O2542" s="9">
        <v>1.4257866889445837E-2</v>
      </c>
      <c r="P2542" s="9">
        <v>3.6758563074352547E-3</v>
      </c>
      <c r="Q2542" s="9">
        <v>3.1746031746031746E-3</v>
      </c>
      <c r="R2542" s="9">
        <v>0</v>
      </c>
      <c r="S2542" s="9">
        <v>1.5594541910331383E-2</v>
      </c>
      <c r="T2542" s="9">
        <v>2.0718462823725983E-2</v>
      </c>
    </row>
    <row r="2543" spans="1:20" x14ac:dyDescent="0.25">
      <c r="A2543">
        <v>48037</v>
      </c>
      <c r="B2543" t="s">
        <v>3797</v>
      </c>
      <c r="D2543" t="s">
        <v>1049</v>
      </c>
      <c r="E2543">
        <v>93635</v>
      </c>
      <c r="F2543">
        <v>64885</v>
      </c>
      <c r="G2543">
        <v>22812</v>
      </c>
      <c r="H2543">
        <v>831</v>
      </c>
      <c r="I2543">
        <v>907</v>
      </c>
      <c r="J2543">
        <v>54</v>
      </c>
      <c r="K2543">
        <v>1580</v>
      </c>
      <c r="L2543">
        <v>2566</v>
      </c>
      <c r="M2543" s="12">
        <v>69.295669354408076</v>
      </c>
      <c r="N2543" s="12">
        <v>30.704330645591927</v>
      </c>
      <c r="O2543" s="9">
        <v>0.24362684893469322</v>
      </c>
      <c r="P2543" s="9">
        <v>8.8748865274737004E-3</v>
      </c>
      <c r="Q2543" s="9">
        <v>9.6865488332354352E-3</v>
      </c>
      <c r="R2543" s="9">
        <v>5.7670742777807444E-4</v>
      </c>
      <c r="S2543" s="9">
        <v>1.6874032146099217E-2</v>
      </c>
      <c r="T2543" s="9">
        <v>2.740428258663961E-2</v>
      </c>
    </row>
    <row r="2544" spans="1:20" x14ac:dyDescent="0.25">
      <c r="A2544">
        <v>48039</v>
      </c>
      <c r="B2544" t="s">
        <v>3798</v>
      </c>
      <c r="D2544" t="s">
        <v>1049</v>
      </c>
      <c r="E2544">
        <v>345995</v>
      </c>
      <c r="F2544">
        <v>255706</v>
      </c>
      <c r="G2544">
        <v>45827</v>
      </c>
      <c r="H2544">
        <v>1925</v>
      </c>
      <c r="I2544">
        <v>21616</v>
      </c>
      <c r="J2544">
        <v>21</v>
      </c>
      <c r="K2544">
        <v>13046</v>
      </c>
      <c r="L2544">
        <v>7854</v>
      </c>
      <c r="M2544" s="12">
        <v>73.904536192719547</v>
      </c>
      <c r="N2544" s="12">
        <v>26.095463807280449</v>
      </c>
      <c r="O2544" s="9">
        <v>0.13244989089437709</v>
      </c>
      <c r="P2544" s="9">
        <v>5.563664214800792E-3</v>
      </c>
      <c r="Q2544" s="9">
        <v>6.2474891255653982E-2</v>
      </c>
      <c r="R2544" s="9">
        <v>6.0694518706917728E-5</v>
      </c>
      <c r="S2544" s="9">
        <v>3.770574719287851E-2</v>
      </c>
      <c r="T2544" s="9">
        <v>2.2699749996387231E-2</v>
      </c>
    </row>
    <row r="2545" spans="1:20" x14ac:dyDescent="0.25">
      <c r="A2545">
        <v>48041</v>
      </c>
      <c r="B2545" t="s">
        <v>3799</v>
      </c>
      <c r="D2545" t="s">
        <v>1049</v>
      </c>
      <c r="E2545">
        <v>214231</v>
      </c>
      <c r="F2545">
        <v>160262</v>
      </c>
      <c r="G2545">
        <v>22234</v>
      </c>
      <c r="H2545">
        <v>890</v>
      </c>
      <c r="I2545">
        <v>12927</v>
      </c>
      <c r="J2545">
        <v>83</v>
      </c>
      <c r="K2545">
        <v>11182</v>
      </c>
      <c r="L2545">
        <v>6653</v>
      </c>
      <c r="M2545" s="12">
        <v>74.808034318095878</v>
      </c>
      <c r="N2545" s="12">
        <v>25.191965681904112</v>
      </c>
      <c r="O2545" s="9">
        <v>0.10378516647917435</v>
      </c>
      <c r="P2545" s="9">
        <v>4.154394088623962E-3</v>
      </c>
      <c r="Q2545" s="9">
        <v>6.0341407172631409E-2</v>
      </c>
      <c r="R2545" s="9">
        <v>3.8743225770313352E-4</v>
      </c>
      <c r="S2545" s="9">
        <v>5.2195994043812519E-2</v>
      </c>
      <c r="T2545" s="9">
        <v>3.1055262777095752E-2</v>
      </c>
    </row>
    <row r="2546" spans="1:20" x14ac:dyDescent="0.25">
      <c r="A2546">
        <v>48043</v>
      </c>
      <c r="B2546" t="s">
        <v>3800</v>
      </c>
      <c r="D2546" t="s">
        <v>1049</v>
      </c>
      <c r="E2546">
        <v>9220</v>
      </c>
      <c r="F2546">
        <v>8495</v>
      </c>
      <c r="G2546">
        <v>13</v>
      </c>
      <c r="H2546">
        <v>174</v>
      </c>
      <c r="I2546">
        <v>145</v>
      </c>
      <c r="J2546">
        <v>0</v>
      </c>
      <c r="K2546">
        <v>198</v>
      </c>
      <c r="L2546">
        <v>195</v>
      </c>
      <c r="M2546" s="12">
        <v>92.136659436008671</v>
      </c>
      <c r="N2546" s="12">
        <v>7.8633405639913239</v>
      </c>
      <c r="O2546" s="9">
        <v>1.4099783080260303E-3</v>
      </c>
      <c r="P2546" s="9">
        <v>1.8872017353579174E-2</v>
      </c>
      <c r="Q2546" s="9">
        <v>1.5726681127982648E-2</v>
      </c>
      <c r="R2546" s="9">
        <v>0</v>
      </c>
      <c r="S2546" s="9">
        <v>2.1475054229934926E-2</v>
      </c>
      <c r="T2546" s="9">
        <v>2.1149674620390455E-2</v>
      </c>
    </row>
    <row r="2547" spans="1:20" x14ac:dyDescent="0.25">
      <c r="A2547">
        <v>48045</v>
      </c>
      <c r="B2547" t="s">
        <v>3801</v>
      </c>
      <c r="D2547" t="s">
        <v>1049</v>
      </c>
      <c r="E2547">
        <v>1591</v>
      </c>
      <c r="F2547">
        <v>1442</v>
      </c>
      <c r="G2547">
        <v>27</v>
      </c>
      <c r="H2547">
        <v>0</v>
      </c>
      <c r="I2547">
        <v>0</v>
      </c>
      <c r="J2547">
        <v>16</v>
      </c>
      <c r="K2547">
        <v>12</v>
      </c>
      <c r="L2547">
        <v>94</v>
      </c>
      <c r="M2547" s="12">
        <v>90.634820867379005</v>
      </c>
      <c r="N2547" s="12">
        <v>9.3651791326209928</v>
      </c>
      <c r="O2547" s="9">
        <v>1.6970458830923948E-2</v>
      </c>
      <c r="P2547" s="9">
        <v>0</v>
      </c>
      <c r="Q2547" s="9">
        <v>0</v>
      </c>
      <c r="R2547" s="9">
        <v>1.005656819610308E-2</v>
      </c>
      <c r="S2547" s="9">
        <v>7.54242614707731E-3</v>
      </c>
      <c r="T2547" s="9">
        <v>5.9082338152105597E-2</v>
      </c>
    </row>
    <row r="2548" spans="1:20" x14ac:dyDescent="0.25">
      <c r="A2548">
        <v>48047</v>
      </c>
      <c r="B2548" t="s">
        <v>3802</v>
      </c>
      <c r="D2548" t="s">
        <v>1049</v>
      </c>
      <c r="E2548">
        <v>7251</v>
      </c>
      <c r="F2548">
        <v>6370</v>
      </c>
      <c r="G2548">
        <v>66</v>
      </c>
      <c r="H2548">
        <v>70</v>
      </c>
      <c r="I2548">
        <v>0</v>
      </c>
      <c r="J2548">
        <v>0</v>
      </c>
      <c r="K2548">
        <v>549</v>
      </c>
      <c r="L2548">
        <v>196</v>
      </c>
      <c r="M2548" s="12">
        <v>87.849951730795752</v>
      </c>
      <c r="N2548" s="12">
        <v>12.150048269204246</v>
      </c>
      <c r="O2548" s="9">
        <v>9.1021928009929667E-3</v>
      </c>
      <c r="P2548" s="9">
        <v>9.6538408495379941E-3</v>
      </c>
      <c r="Q2548" s="9">
        <v>0</v>
      </c>
      <c r="R2548" s="9">
        <v>0</v>
      </c>
      <c r="S2548" s="9">
        <v>7.5713694662805128E-2</v>
      </c>
      <c r="T2548" s="9">
        <v>2.7030754378706386E-2</v>
      </c>
    </row>
    <row r="2549" spans="1:20" x14ac:dyDescent="0.25">
      <c r="A2549">
        <v>48049</v>
      </c>
      <c r="B2549" t="s">
        <v>3803</v>
      </c>
      <c r="D2549" t="s">
        <v>1049</v>
      </c>
      <c r="E2549">
        <v>37787</v>
      </c>
      <c r="F2549">
        <v>34664</v>
      </c>
      <c r="G2549">
        <v>1496</v>
      </c>
      <c r="H2549">
        <v>131</v>
      </c>
      <c r="I2549">
        <v>250</v>
      </c>
      <c r="J2549">
        <v>0</v>
      </c>
      <c r="K2549">
        <v>613</v>
      </c>
      <c r="L2549">
        <v>633</v>
      </c>
      <c r="M2549" s="12">
        <v>91.735252864741852</v>
      </c>
      <c r="N2549" s="12">
        <v>8.2647471352581583</v>
      </c>
      <c r="O2549" s="9">
        <v>3.9590335300500171E-2</v>
      </c>
      <c r="P2549" s="9">
        <v>3.4668007515812316E-3</v>
      </c>
      <c r="Q2549" s="9">
        <v>6.6160319686664722E-3</v>
      </c>
      <c r="R2549" s="9">
        <v>0</v>
      </c>
      <c r="S2549" s="9">
        <v>1.6222510387170191E-2</v>
      </c>
      <c r="T2549" s="9">
        <v>1.6751792944663509E-2</v>
      </c>
    </row>
    <row r="2550" spans="1:20" x14ac:dyDescent="0.25">
      <c r="A2550">
        <v>48051</v>
      </c>
      <c r="B2550" t="s">
        <v>3804</v>
      </c>
      <c r="D2550" t="s">
        <v>1049</v>
      </c>
      <c r="E2550">
        <v>17596</v>
      </c>
      <c r="F2550">
        <v>13913</v>
      </c>
      <c r="G2550">
        <v>2197</v>
      </c>
      <c r="H2550">
        <v>31</v>
      </c>
      <c r="I2550">
        <v>59</v>
      </c>
      <c r="J2550">
        <v>0</v>
      </c>
      <c r="K2550">
        <v>1012</v>
      </c>
      <c r="L2550">
        <v>384</v>
      </c>
      <c r="M2550" s="12">
        <v>79.069106615139802</v>
      </c>
      <c r="N2550" s="12">
        <v>20.930893384860195</v>
      </c>
      <c r="O2550" s="9">
        <v>0.12485792225505797</v>
      </c>
      <c r="P2550" s="9">
        <v>1.7617640372812003E-3</v>
      </c>
      <c r="Q2550" s="9">
        <v>3.3530347806319618E-3</v>
      </c>
      <c r="R2550" s="9">
        <v>0</v>
      </c>
      <c r="S2550" s="9">
        <v>5.7513071152534664E-2</v>
      </c>
      <c r="T2550" s="9">
        <v>2.1823141623096159E-2</v>
      </c>
    </row>
    <row r="2551" spans="1:20" x14ac:dyDescent="0.25">
      <c r="A2551">
        <v>48053</v>
      </c>
      <c r="B2551" t="s">
        <v>3805</v>
      </c>
      <c r="D2551" t="s">
        <v>1049</v>
      </c>
      <c r="E2551">
        <v>45017</v>
      </c>
      <c r="F2551">
        <v>42299</v>
      </c>
      <c r="G2551">
        <v>696</v>
      </c>
      <c r="H2551">
        <v>291</v>
      </c>
      <c r="I2551">
        <v>328</v>
      </c>
      <c r="J2551">
        <v>0</v>
      </c>
      <c r="K2551">
        <v>752</v>
      </c>
      <c r="L2551">
        <v>651</v>
      </c>
      <c r="M2551" s="12">
        <v>93.962280916098365</v>
      </c>
      <c r="N2551" s="12">
        <v>6.0377190839016377</v>
      </c>
      <c r="O2551" s="9">
        <v>1.5460825910211699E-2</v>
      </c>
      <c r="P2551" s="9">
        <v>6.4642246262523045E-3</v>
      </c>
      <c r="Q2551" s="9">
        <v>7.2861363484905701E-3</v>
      </c>
      <c r="R2551" s="9">
        <v>0</v>
      </c>
      <c r="S2551" s="9">
        <v>1.6704800408734479E-2</v>
      </c>
      <c r="T2551" s="9">
        <v>1.446120354532732E-2</v>
      </c>
    </row>
    <row r="2552" spans="1:20" x14ac:dyDescent="0.25">
      <c r="A2552">
        <v>48055</v>
      </c>
      <c r="B2552" t="s">
        <v>3806</v>
      </c>
      <c r="D2552" t="s">
        <v>1049</v>
      </c>
      <c r="E2552">
        <v>40544</v>
      </c>
      <c r="F2552">
        <v>31538</v>
      </c>
      <c r="G2552">
        <v>2665</v>
      </c>
      <c r="H2552">
        <v>358</v>
      </c>
      <c r="I2552">
        <v>412</v>
      </c>
      <c r="J2552">
        <v>23</v>
      </c>
      <c r="K2552">
        <v>4750</v>
      </c>
      <c r="L2552">
        <v>798</v>
      </c>
      <c r="M2552" s="12">
        <v>77.787095501183899</v>
      </c>
      <c r="N2552" s="12">
        <v>22.212904498816101</v>
      </c>
      <c r="O2552" s="9">
        <v>6.5731057616416733E-2</v>
      </c>
      <c r="P2552" s="9">
        <v>8.8299131807419093E-3</v>
      </c>
      <c r="Q2552" s="9">
        <v>1.0161799526440411E-2</v>
      </c>
      <c r="R2552" s="9">
        <v>5.6728492501973164E-4</v>
      </c>
      <c r="S2552" s="9">
        <v>0.11715666929755328</v>
      </c>
      <c r="T2552" s="9">
        <v>1.9682320441988949E-2</v>
      </c>
    </row>
    <row r="2553" spans="1:20" x14ac:dyDescent="0.25">
      <c r="A2553">
        <v>48057</v>
      </c>
      <c r="B2553" t="s">
        <v>3807</v>
      </c>
      <c r="D2553" t="s">
        <v>1049</v>
      </c>
      <c r="E2553">
        <v>21821</v>
      </c>
      <c r="F2553">
        <v>18887</v>
      </c>
      <c r="G2553">
        <v>580</v>
      </c>
      <c r="H2553">
        <v>13</v>
      </c>
      <c r="I2553">
        <v>1103</v>
      </c>
      <c r="J2553">
        <v>14</v>
      </c>
      <c r="K2553">
        <v>368</v>
      </c>
      <c r="L2553">
        <v>856</v>
      </c>
      <c r="M2553" s="12">
        <v>86.554236744420507</v>
      </c>
      <c r="N2553" s="12">
        <v>13.445763255579488</v>
      </c>
      <c r="O2553" s="9">
        <v>2.657990009623757E-2</v>
      </c>
      <c r="P2553" s="9">
        <v>5.9575638146739383E-4</v>
      </c>
      <c r="Q2553" s="9">
        <v>5.0547637596810413E-2</v>
      </c>
      <c r="R2553" s="9">
        <v>6.4158379542642409E-4</v>
      </c>
      <c r="S2553" s="9">
        <v>1.6864488336923146E-2</v>
      </c>
      <c r="T2553" s="9">
        <v>3.9228266348929931E-2</v>
      </c>
    </row>
    <row r="2554" spans="1:20" x14ac:dyDescent="0.25">
      <c r="A2554">
        <v>48059</v>
      </c>
      <c r="B2554" t="s">
        <v>3808</v>
      </c>
      <c r="D2554" t="s">
        <v>1049</v>
      </c>
      <c r="E2554">
        <v>13660</v>
      </c>
      <c r="F2554">
        <v>12923</v>
      </c>
      <c r="G2554">
        <v>201</v>
      </c>
      <c r="H2554">
        <v>8</v>
      </c>
      <c r="I2554">
        <v>33</v>
      </c>
      <c r="J2554">
        <v>0</v>
      </c>
      <c r="K2554">
        <v>143</v>
      </c>
      <c r="L2554">
        <v>352</v>
      </c>
      <c r="M2554" s="12">
        <v>94.604685212298676</v>
      </c>
      <c r="N2554" s="12">
        <v>5.3953147877013174</v>
      </c>
      <c r="O2554" s="9">
        <v>1.4714494875549048E-2</v>
      </c>
      <c r="P2554" s="9">
        <v>5.856515373352855E-4</v>
      </c>
      <c r="Q2554" s="9">
        <v>2.4158125915080529E-3</v>
      </c>
      <c r="R2554" s="9">
        <v>0</v>
      </c>
      <c r="S2554" s="9">
        <v>1.0468521229868228E-2</v>
      </c>
      <c r="T2554" s="9">
        <v>2.5768667642752562E-2</v>
      </c>
    </row>
    <row r="2555" spans="1:20" x14ac:dyDescent="0.25">
      <c r="A2555">
        <v>48061</v>
      </c>
      <c r="B2555" t="s">
        <v>3809</v>
      </c>
      <c r="D2555" t="s">
        <v>1049</v>
      </c>
      <c r="E2555">
        <v>420201</v>
      </c>
      <c r="F2555">
        <v>394799</v>
      </c>
      <c r="G2555">
        <v>1986</v>
      </c>
      <c r="H2555">
        <v>1097</v>
      </c>
      <c r="I2555">
        <v>2842</v>
      </c>
      <c r="J2555">
        <v>55</v>
      </c>
      <c r="K2555">
        <v>15748</v>
      </c>
      <c r="L2555">
        <v>3674</v>
      </c>
      <c r="M2555" s="12">
        <v>93.954797822946631</v>
      </c>
      <c r="N2555" s="12">
        <v>6.0452021770533628</v>
      </c>
      <c r="O2555" s="9">
        <v>4.7263095518573252E-3</v>
      </c>
      <c r="P2555" s="9">
        <v>2.6106553768315641E-3</v>
      </c>
      <c r="Q2555" s="9">
        <v>6.7634298823658198E-3</v>
      </c>
      <c r="R2555" s="9">
        <v>1.3088974086211122E-4</v>
      </c>
      <c r="S2555" s="9">
        <v>3.7477302529027777E-2</v>
      </c>
      <c r="T2555" s="9">
        <v>8.7434346895890296E-3</v>
      </c>
    </row>
    <row r="2556" spans="1:20" x14ac:dyDescent="0.25">
      <c r="A2556">
        <v>48063</v>
      </c>
      <c r="B2556" t="s">
        <v>3810</v>
      </c>
      <c r="D2556" t="s">
        <v>1049</v>
      </c>
      <c r="E2556">
        <v>12670</v>
      </c>
      <c r="F2556">
        <v>9080</v>
      </c>
      <c r="G2556">
        <v>2140</v>
      </c>
      <c r="H2556">
        <v>49</v>
      </c>
      <c r="I2556">
        <v>40</v>
      </c>
      <c r="J2556">
        <v>0</v>
      </c>
      <c r="K2556">
        <v>1098</v>
      </c>
      <c r="L2556">
        <v>263</v>
      </c>
      <c r="M2556" s="12">
        <v>71.665351223362279</v>
      </c>
      <c r="N2556" s="12">
        <v>28.334648776637728</v>
      </c>
      <c r="O2556" s="9">
        <v>0.16890292028413575</v>
      </c>
      <c r="P2556" s="9">
        <v>3.8674033149171273E-3</v>
      </c>
      <c r="Q2556" s="9">
        <v>3.1570639305445935E-3</v>
      </c>
      <c r="R2556" s="9">
        <v>0</v>
      </c>
      <c r="S2556" s="9">
        <v>8.666140489344909E-2</v>
      </c>
      <c r="T2556" s="9">
        <v>2.0757695343330704E-2</v>
      </c>
    </row>
    <row r="2557" spans="1:20" x14ac:dyDescent="0.25">
      <c r="A2557">
        <v>48065</v>
      </c>
      <c r="B2557" t="s">
        <v>3811</v>
      </c>
      <c r="D2557" t="s">
        <v>1049</v>
      </c>
      <c r="E2557">
        <v>6033</v>
      </c>
      <c r="F2557">
        <v>5752</v>
      </c>
      <c r="G2557">
        <v>39</v>
      </c>
      <c r="H2557">
        <v>23</v>
      </c>
      <c r="I2557">
        <v>32</v>
      </c>
      <c r="J2557">
        <v>13</v>
      </c>
      <c r="K2557">
        <v>23</v>
      </c>
      <c r="L2557">
        <v>151</v>
      </c>
      <c r="M2557" s="12">
        <v>95.342284104094148</v>
      </c>
      <c r="N2557" s="12">
        <v>4.6577158959058513</v>
      </c>
      <c r="O2557" s="9">
        <v>6.4644455494778713E-3</v>
      </c>
      <c r="P2557" s="9">
        <v>3.8123653240510523E-3</v>
      </c>
      <c r="Q2557" s="9">
        <v>5.3041604508536387E-3</v>
      </c>
      <c r="R2557" s="9">
        <v>2.1548151831592907E-3</v>
      </c>
      <c r="S2557" s="9">
        <v>3.8123653240510523E-3</v>
      </c>
      <c r="T2557" s="9">
        <v>2.5029007127465606E-2</v>
      </c>
    </row>
    <row r="2558" spans="1:20" x14ac:dyDescent="0.25">
      <c r="A2558">
        <v>48067</v>
      </c>
      <c r="B2558" t="s">
        <v>3812</v>
      </c>
      <c r="D2558" t="s">
        <v>1049</v>
      </c>
      <c r="E2558">
        <v>30118</v>
      </c>
      <c r="F2558">
        <v>23606</v>
      </c>
      <c r="G2558">
        <v>5176</v>
      </c>
      <c r="H2558">
        <v>34</v>
      </c>
      <c r="I2558">
        <v>128</v>
      </c>
      <c r="J2558">
        <v>14</v>
      </c>
      <c r="K2558">
        <v>592</v>
      </c>
      <c r="L2558">
        <v>568</v>
      </c>
      <c r="M2558" s="12">
        <v>78.378378378378372</v>
      </c>
      <c r="N2558" s="12">
        <v>21.621621621621621</v>
      </c>
      <c r="O2558" s="9">
        <v>0.17185736104655022</v>
      </c>
      <c r="P2558" s="9">
        <v>1.1288930207849126E-3</v>
      </c>
      <c r="Q2558" s="9">
        <v>4.2499501958961419E-3</v>
      </c>
      <c r="R2558" s="9">
        <v>4.6483830267614052E-4</v>
      </c>
      <c r="S2558" s="9">
        <v>1.9656019656019656E-2</v>
      </c>
      <c r="T2558" s="9">
        <v>1.885915399428913E-2</v>
      </c>
    </row>
    <row r="2559" spans="1:20" x14ac:dyDescent="0.25">
      <c r="A2559">
        <v>48069</v>
      </c>
      <c r="B2559" t="s">
        <v>3813</v>
      </c>
      <c r="D2559" t="s">
        <v>1049</v>
      </c>
      <c r="E2559">
        <v>7891</v>
      </c>
      <c r="F2559">
        <v>7309</v>
      </c>
      <c r="G2559">
        <v>54</v>
      </c>
      <c r="H2559">
        <v>12</v>
      </c>
      <c r="I2559">
        <v>93</v>
      </c>
      <c r="J2559">
        <v>2</v>
      </c>
      <c r="K2559">
        <v>272</v>
      </c>
      <c r="L2559">
        <v>149</v>
      </c>
      <c r="M2559" s="12">
        <v>92.624508934228871</v>
      </c>
      <c r="N2559" s="12">
        <v>7.3754910657711319</v>
      </c>
      <c r="O2559" s="9">
        <v>6.8432391331897102E-3</v>
      </c>
      <c r="P2559" s="9">
        <v>1.5207198073754911E-3</v>
      </c>
      <c r="Q2559" s="9">
        <v>1.1785578507160055E-2</v>
      </c>
      <c r="R2559" s="9">
        <v>2.5345330122924852E-4</v>
      </c>
      <c r="S2559" s="9">
        <v>3.4469648967177795E-2</v>
      </c>
      <c r="T2559" s="9">
        <v>1.8882270941579016E-2</v>
      </c>
    </row>
    <row r="2560" spans="1:20" x14ac:dyDescent="0.25">
      <c r="A2560">
        <v>48071</v>
      </c>
      <c r="B2560" t="s">
        <v>3814</v>
      </c>
      <c r="D2560" t="s">
        <v>1049</v>
      </c>
      <c r="E2560">
        <v>39283</v>
      </c>
      <c r="F2560">
        <v>34329</v>
      </c>
      <c r="G2560">
        <v>3154</v>
      </c>
      <c r="H2560">
        <v>42</v>
      </c>
      <c r="I2560">
        <v>506</v>
      </c>
      <c r="J2560">
        <v>0</v>
      </c>
      <c r="K2560">
        <v>755</v>
      </c>
      <c r="L2560">
        <v>497</v>
      </c>
      <c r="M2560" s="12">
        <v>87.388946872693012</v>
      </c>
      <c r="N2560" s="12">
        <v>12.611053127306979</v>
      </c>
      <c r="O2560" s="9">
        <v>8.0289183616322576E-2</v>
      </c>
      <c r="P2560" s="9">
        <v>1.0691647786574346E-3</v>
      </c>
      <c r="Q2560" s="9">
        <v>1.2880889952396711E-2</v>
      </c>
      <c r="R2560" s="9">
        <v>0</v>
      </c>
      <c r="S2560" s="9">
        <v>1.9219509711580072E-2</v>
      </c>
      <c r="T2560" s="9">
        <v>1.2651783214112975E-2</v>
      </c>
    </row>
    <row r="2561" spans="1:20" x14ac:dyDescent="0.25">
      <c r="A2561">
        <v>48073</v>
      </c>
      <c r="B2561" t="s">
        <v>3815</v>
      </c>
      <c r="D2561" t="s">
        <v>1049</v>
      </c>
      <c r="E2561">
        <v>51594</v>
      </c>
      <c r="F2561">
        <v>41907</v>
      </c>
      <c r="G2561">
        <v>7054</v>
      </c>
      <c r="H2561">
        <v>327</v>
      </c>
      <c r="I2561">
        <v>317</v>
      </c>
      <c r="J2561">
        <v>0</v>
      </c>
      <c r="K2561">
        <v>728</v>
      </c>
      <c r="L2561">
        <v>1261</v>
      </c>
      <c r="M2561" s="12">
        <v>81.224560995464586</v>
      </c>
      <c r="N2561" s="12">
        <v>18.775439004535411</v>
      </c>
      <c r="O2561" s="9">
        <v>0.13672132418498276</v>
      </c>
      <c r="P2561" s="9">
        <v>6.3379462728224215E-3</v>
      </c>
      <c r="Q2561" s="9">
        <v>6.1441252858859558E-3</v>
      </c>
      <c r="R2561" s="9">
        <v>0</v>
      </c>
      <c r="S2561" s="9">
        <v>1.4110167848974687E-2</v>
      </c>
      <c r="T2561" s="9">
        <v>2.4440826452688295E-2</v>
      </c>
    </row>
    <row r="2562" spans="1:20" x14ac:dyDescent="0.25">
      <c r="A2562">
        <v>48075</v>
      </c>
      <c r="B2562" t="s">
        <v>3816</v>
      </c>
      <c r="D2562" t="s">
        <v>1049</v>
      </c>
      <c r="E2562">
        <v>7064</v>
      </c>
      <c r="F2562">
        <v>5820</v>
      </c>
      <c r="G2562">
        <v>512</v>
      </c>
      <c r="H2562">
        <v>68</v>
      </c>
      <c r="I2562">
        <v>160</v>
      </c>
      <c r="J2562">
        <v>242</v>
      </c>
      <c r="K2562">
        <v>150</v>
      </c>
      <c r="L2562">
        <v>112</v>
      </c>
      <c r="M2562" s="12">
        <v>82.389580973952434</v>
      </c>
      <c r="N2562" s="12">
        <v>17.610419026047566</v>
      </c>
      <c r="O2562" s="9">
        <v>7.2480181200453006E-2</v>
      </c>
      <c r="P2562" s="9">
        <v>9.6262740656851645E-3</v>
      </c>
      <c r="Q2562" s="9">
        <v>2.2650056625141562E-2</v>
      </c>
      <c r="R2562" s="9">
        <v>3.4258210645526616E-2</v>
      </c>
      <c r="S2562" s="9">
        <v>2.1234428086070217E-2</v>
      </c>
      <c r="T2562" s="9">
        <v>1.5855039637599093E-2</v>
      </c>
    </row>
    <row r="2563" spans="1:20" x14ac:dyDescent="0.25">
      <c r="A2563">
        <v>48077</v>
      </c>
      <c r="B2563" t="s">
        <v>3817</v>
      </c>
      <c r="D2563" t="s">
        <v>1049</v>
      </c>
      <c r="E2563">
        <v>10369</v>
      </c>
      <c r="F2563">
        <v>9802</v>
      </c>
      <c r="G2563">
        <v>59</v>
      </c>
      <c r="H2563">
        <v>139</v>
      </c>
      <c r="I2563">
        <v>29</v>
      </c>
      <c r="J2563">
        <v>0</v>
      </c>
      <c r="K2563">
        <v>115</v>
      </c>
      <c r="L2563">
        <v>225</v>
      </c>
      <c r="M2563" s="12">
        <v>94.531777413443919</v>
      </c>
      <c r="N2563" s="12">
        <v>5.4682225865560801</v>
      </c>
      <c r="O2563" s="9">
        <v>5.6900376121130289E-3</v>
      </c>
      <c r="P2563" s="9">
        <v>1.3405342848876459E-2</v>
      </c>
      <c r="Q2563" s="9">
        <v>2.7967981483267433E-3</v>
      </c>
      <c r="R2563" s="9">
        <v>0</v>
      </c>
      <c r="S2563" s="9">
        <v>1.109075127784743E-2</v>
      </c>
      <c r="T2563" s="9">
        <v>2.1699295978397145E-2</v>
      </c>
    </row>
    <row r="2564" spans="1:20" x14ac:dyDescent="0.25">
      <c r="A2564">
        <v>48079</v>
      </c>
      <c r="B2564" t="s">
        <v>3818</v>
      </c>
      <c r="D2564" t="s">
        <v>1049</v>
      </c>
      <c r="E2564">
        <v>2932</v>
      </c>
      <c r="F2564">
        <v>2616</v>
      </c>
      <c r="G2564">
        <v>82</v>
      </c>
      <c r="H2564">
        <v>6</v>
      </c>
      <c r="I2564">
        <v>0</v>
      </c>
      <c r="J2564">
        <v>0</v>
      </c>
      <c r="K2564">
        <v>100</v>
      </c>
      <c r="L2564">
        <v>128</v>
      </c>
      <c r="M2564" s="12">
        <v>89.222373806275584</v>
      </c>
      <c r="N2564" s="12">
        <v>10.777626193724419</v>
      </c>
      <c r="O2564" s="9">
        <v>2.796725784447476E-2</v>
      </c>
      <c r="P2564" s="9">
        <v>2.0463847203274215E-3</v>
      </c>
      <c r="Q2564" s="9">
        <v>0</v>
      </c>
      <c r="R2564" s="9">
        <v>0</v>
      </c>
      <c r="S2564" s="9">
        <v>3.4106412005457026E-2</v>
      </c>
      <c r="T2564" s="9">
        <v>4.3656207366984993E-2</v>
      </c>
    </row>
    <row r="2565" spans="1:20" x14ac:dyDescent="0.25">
      <c r="A2565">
        <v>48081</v>
      </c>
      <c r="B2565" t="s">
        <v>3819</v>
      </c>
      <c r="D2565" t="s">
        <v>1049</v>
      </c>
      <c r="E2565">
        <v>3238</v>
      </c>
      <c r="F2565">
        <v>2900</v>
      </c>
      <c r="G2565">
        <v>21</v>
      </c>
      <c r="H2565">
        <v>20</v>
      </c>
      <c r="I2565">
        <v>5</v>
      </c>
      <c r="J2565">
        <v>0</v>
      </c>
      <c r="K2565">
        <v>269</v>
      </c>
      <c r="L2565">
        <v>23</v>
      </c>
      <c r="M2565" s="12">
        <v>89.561457689932055</v>
      </c>
      <c r="N2565" s="12">
        <v>10.438542310067943</v>
      </c>
      <c r="O2565" s="9">
        <v>6.4854848672019766E-3</v>
      </c>
      <c r="P2565" s="9">
        <v>6.1766522544780727E-3</v>
      </c>
      <c r="Q2565" s="9">
        <v>1.5441630636195182E-3</v>
      </c>
      <c r="R2565" s="9">
        <v>0</v>
      </c>
      <c r="S2565" s="9">
        <v>8.3075972822730076E-2</v>
      </c>
      <c r="T2565" s="9">
        <v>7.1031500926497836E-3</v>
      </c>
    </row>
    <row r="2566" spans="1:20" x14ac:dyDescent="0.25">
      <c r="A2566">
        <v>48083</v>
      </c>
      <c r="B2566" t="s">
        <v>3820</v>
      </c>
      <c r="D2566" t="s">
        <v>1049</v>
      </c>
      <c r="E2566">
        <v>8422</v>
      </c>
      <c r="F2566">
        <v>7768</v>
      </c>
      <c r="G2566">
        <v>231</v>
      </c>
      <c r="H2566">
        <v>64</v>
      </c>
      <c r="I2566">
        <v>70</v>
      </c>
      <c r="J2566">
        <v>0</v>
      </c>
      <c r="K2566">
        <v>149</v>
      </c>
      <c r="L2566">
        <v>140</v>
      </c>
      <c r="M2566" s="12">
        <v>92.234623604844458</v>
      </c>
      <c r="N2566" s="12">
        <v>7.7653763951555446</v>
      </c>
      <c r="O2566" s="9">
        <v>2.7428164331512704E-2</v>
      </c>
      <c r="P2566" s="9">
        <v>7.5991450961766802E-3</v>
      </c>
      <c r="Q2566" s="9">
        <v>8.3115649489432439E-3</v>
      </c>
      <c r="R2566" s="9">
        <v>0</v>
      </c>
      <c r="S2566" s="9">
        <v>1.7691759677036335E-2</v>
      </c>
      <c r="T2566" s="9">
        <v>1.6623129897886488E-2</v>
      </c>
    </row>
    <row r="2567" spans="1:20" x14ac:dyDescent="0.25">
      <c r="A2567">
        <v>48085</v>
      </c>
      <c r="B2567" t="s">
        <v>3821</v>
      </c>
      <c r="D2567" t="s">
        <v>1049</v>
      </c>
      <c r="E2567">
        <v>914075</v>
      </c>
      <c r="F2567">
        <v>649834</v>
      </c>
      <c r="G2567">
        <v>85334</v>
      </c>
      <c r="H2567">
        <v>4068</v>
      </c>
      <c r="I2567">
        <v>124046</v>
      </c>
      <c r="J2567">
        <v>621</v>
      </c>
      <c r="K2567">
        <v>21301</v>
      </c>
      <c r="L2567">
        <v>28871</v>
      </c>
      <c r="M2567" s="12">
        <v>71.091978229357551</v>
      </c>
      <c r="N2567" s="12">
        <v>28.908021770642449</v>
      </c>
      <c r="O2567" s="9">
        <v>9.3355578043377185E-2</v>
      </c>
      <c r="P2567" s="9">
        <v>4.4504006782813228E-3</v>
      </c>
      <c r="Q2567" s="9">
        <v>0.13570658862784782</v>
      </c>
      <c r="R2567" s="9">
        <v>6.7937532478188332E-4</v>
      </c>
      <c r="S2567" s="9">
        <v>2.330333944151191E-2</v>
      </c>
      <c r="T2567" s="9">
        <v>3.1584935590624405E-2</v>
      </c>
    </row>
    <row r="2568" spans="1:20" x14ac:dyDescent="0.25">
      <c r="A2568">
        <v>48087</v>
      </c>
      <c r="B2568" t="s">
        <v>3822</v>
      </c>
      <c r="D2568" t="s">
        <v>1049</v>
      </c>
      <c r="E2568">
        <v>3026</v>
      </c>
      <c r="F2568">
        <v>2313</v>
      </c>
      <c r="G2568">
        <v>113</v>
      </c>
      <c r="H2568">
        <v>139</v>
      </c>
      <c r="I2568">
        <v>4</v>
      </c>
      <c r="J2568">
        <v>0</v>
      </c>
      <c r="K2568">
        <v>371</v>
      </c>
      <c r="L2568">
        <v>86</v>
      </c>
      <c r="M2568" s="12">
        <v>76.437541308658297</v>
      </c>
      <c r="N2568" s="12">
        <v>23.562458691341707</v>
      </c>
      <c r="O2568" s="9">
        <v>3.7343027098479843E-2</v>
      </c>
      <c r="P2568" s="9">
        <v>4.5935228023793788E-2</v>
      </c>
      <c r="Q2568" s="9">
        <v>1.3218770654329147E-3</v>
      </c>
      <c r="R2568" s="9">
        <v>0</v>
      </c>
      <c r="S2568" s="9">
        <v>0.12260409781890284</v>
      </c>
      <c r="T2568" s="9">
        <v>2.8420356906807668E-2</v>
      </c>
    </row>
    <row r="2569" spans="1:20" x14ac:dyDescent="0.25">
      <c r="A2569">
        <v>48089</v>
      </c>
      <c r="B2569" t="s">
        <v>3823</v>
      </c>
      <c r="D2569" t="s">
        <v>1049</v>
      </c>
      <c r="E2569">
        <v>20913</v>
      </c>
      <c r="F2569">
        <v>15677</v>
      </c>
      <c r="G2569">
        <v>2737</v>
      </c>
      <c r="H2569">
        <v>39</v>
      </c>
      <c r="I2569">
        <v>14</v>
      </c>
      <c r="J2569">
        <v>0</v>
      </c>
      <c r="K2569">
        <v>2191</v>
      </c>
      <c r="L2569">
        <v>255</v>
      </c>
      <c r="M2569" s="12">
        <v>74.962941710897525</v>
      </c>
      <c r="N2569" s="12">
        <v>25.037058289102472</v>
      </c>
      <c r="O2569" s="9">
        <v>0.13087553196576293</v>
      </c>
      <c r="P2569" s="9">
        <v>1.8648687419308564E-3</v>
      </c>
      <c r="Q2569" s="9">
        <v>6.694400612059485E-4</v>
      </c>
      <c r="R2569" s="9">
        <v>0</v>
      </c>
      <c r="S2569" s="9">
        <v>0.10476736957873094</v>
      </c>
      <c r="T2569" s="9">
        <v>1.2193372543394062E-2</v>
      </c>
    </row>
    <row r="2570" spans="1:20" x14ac:dyDescent="0.25">
      <c r="A2570">
        <v>48091</v>
      </c>
      <c r="B2570" t="s">
        <v>3824</v>
      </c>
      <c r="D2570" t="s">
        <v>1049</v>
      </c>
      <c r="E2570">
        <v>129100</v>
      </c>
      <c r="F2570">
        <v>116933</v>
      </c>
      <c r="G2570">
        <v>2565</v>
      </c>
      <c r="H2570">
        <v>276</v>
      </c>
      <c r="I2570">
        <v>1366</v>
      </c>
      <c r="J2570">
        <v>44</v>
      </c>
      <c r="K2570">
        <v>5178</v>
      </c>
      <c r="L2570">
        <v>2738</v>
      </c>
      <c r="M2570" s="12">
        <v>90.575522850503489</v>
      </c>
      <c r="N2570" s="12">
        <v>9.4244771494965143</v>
      </c>
      <c r="O2570" s="9">
        <v>1.9868319132455462E-2</v>
      </c>
      <c r="P2570" s="9">
        <v>2.1378776142525176E-3</v>
      </c>
      <c r="Q2570" s="9">
        <v>1.0580945003872968E-2</v>
      </c>
      <c r="R2570" s="9">
        <v>3.4082106893880713E-4</v>
      </c>
      <c r="S2570" s="9">
        <v>4.0108443067389622E-2</v>
      </c>
      <c r="T2570" s="9">
        <v>2.1208365608055772E-2</v>
      </c>
    </row>
    <row r="2571" spans="1:20" x14ac:dyDescent="0.25">
      <c r="A2571">
        <v>48093</v>
      </c>
      <c r="B2571" t="s">
        <v>3825</v>
      </c>
      <c r="D2571" t="s">
        <v>1049</v>
      </c>
      <c r="E2571">
        <v>13492</v>
      </c>
      <c r="F2571">
        <v>12838</v>
      </c>
      <c r="G2571">
        <v>161</v>
      </c>
      <c r="H2571">
        <v>71</v>
      </c>
      <c r="I2571">
        <v>81</v>
      </c>
      <c r="J2571">
        <v>0</v>
      </c>
      <c r="K2571">
        <v>218</v>
      </c>
      <c r="L2571">
        <v>123</v>
      </c>
      <c r="M2571" s="12">
        <v>95.152683071449758</v>
      </c>
      <c r="N2571" s="12">
        <v>4.847316928550252</v>
      </c>
      <c r="O2571" s="9">
        <v>1.1932997331752149E-2</v>
      </c>
      <c r="P2571" s="9">
        <v>5.2623777053068489E-3</v>
      </c>
      <c r="Q2571" s="9">
        <v>6.0035576638007709E-3</v>
      </c>
      <c r="R2571" s="9">
        <v>0</v>
      </c>
      <c r="S2571" s="9">
        <v>1.6157723095167508E-2</v>
      </c>
      <c r="T2571" s="9">
        <v>9.1165134894752448E-3</v>
      </c>
    </row>
    <row r="2572" spans="1:20" x14ac:dyDescent="0.25">
      <c r="A2572">
        <v>48095</v>
      </c>
      <c r="B2572" t="s">
        <v>3826</v>
      </c>
      <c r="D2572" t="s">
        <v>1049</v>
      </c>
      <c r="E2572">
        <v>3858</v>
      </c>
      <c r="F2572">
        <v>3752</v>
      </c>
      <c r="G2572">
        <v>31</v>
      </c>
      <c r="H2572">
        <v>8</v>
      </c>
      <c r="I2572">
        <v>38</v>
      </c>
      <c r="J2572">
        <v>0</v>
      </c>
      <c r="K2572">
        <v>12</v>
      </c>
      <c r="L2572">
        <v>17</v>
      </c>
      <c r="M2572" s="12">
        <v>97.252462415759467</v>
      </c>
      <c r="N2572" s="12">
        <v>2.747537584240539</v>
      </c>
      <c r="O2572" s="9">
        <v>8.0352514256091245E-3</v>
      </c>
      <c r="P2572" s="9">
        <v>2.0736132711249352E-3</v>
      </c>
      <c r="Q2572" s="9">
        <v>9.8496630378434417E-3</v>
      </c>
      <c r="R2572" s="9">
        <v>0</v>
      </c>
      <c r="S2572" s="9">
        <v>3.1104199066874028E-3</v>
      </c>
      <c r="T2572" s="9">
        <v>4.4064282011404875E-3</v>
      </c>
    </row>
    <row r="2573" spans="1:20" x14ac:dyDescent="0.25">
      <c r="A2573">
        <v>48097</v>
      </c>
      <c r="B2573" t="s">
        <v>3827</v>
      </c>
      <c r="D2573" t="s">
        <v>1049</v>
      </c>
      <c r="E2573">
        <v>39064</v>
      </c>
      <c r="F2573">
        <v>35827</v>
      </c>
      <c r="G2573">
        <v>982</v>
      </c>
      <c r="H2573">
        <v>284</v>
      </c>
      <c r="I2573">
        <v>337</v>
      </c>
      <c r="J2573">
        <v>60</v>
      </c>
      <c r="K2573">
        <v>469</v>
      </c>
      <c r="L2573">
        <v>1105</v>
      </c>
      <c r="M2573" s="12">
        <v>91.713598197829199</v>
      </c>
      <c r="N2573" s="12">
        <v>8.286401802170797</v>
      </c>
      <c r="O2573" s="9">
        <v>2.5138234691787834E-2</v>
      </c>
      <c r="P2573" s="9">
        <v>7.2701208273602295E-3</v>
      </c>
      <c r="Q2573" s="9">
        <v>8.626868728240835E-3</v>
      </c>
      <c r="R2573" s="9">
        <v>1.5359410198648373E-3</v>
      </c>
      <c r="S2573" s="9">
        <v>1.2005938971943478E-2</v>
      </c>
      <c r="T2573" s="9">
        <v>2.8286913782510751E-2</v>
      </c>
    </row>
    <row r="2574" spans="1:20" x14ac:dyDescent="0.25">
      <c r="A2574">
        <v>48099</v>
      </c>
      <c r="B2574" t="s">
        <v>3828</v>
      </c>
      <c r="D2574" t="s">
        <v>1049</v>
      </c>
      <c r="E2574">
        <v>75818</v>
      </c>
      <c r="F2574">
        <v>54765</v>
      </c>
      <c r="G2574">
        <v>10923</v>
      </c>
      <c r="H2574">
        <v>616</v>
      </c>
      <c r="I2574">
        <v>1418</v>
      </c>
      <c r="J2574">
        <v>665</v>
      </c>
      <c r="K2574">
        <v>1367</v>
      </c>
      <c r="L2574">
        <v>6064</v>
      </c>
      <c r="M2574" s="12">
        <v>72.232187607164519</v>
      </c>
      <c r="N2574" s="12">
        <v>27.767812392835474</v>
      </c>
      <c r="O2574" s="9">
        <v>0.14406869081220819</v>
      </c>
      <c r="P2574" s="9">
        <v>8.1247197235484979E-3</v>
      </c>
      <c r="Q2574" s="9">
        <v>1.870268274024638E-2</v>
      </c>
      <c r="R2574" s="9">
        <v>8.7710042470125829E-3</v>
      </c>
      <c r="S2574" s="9">
        <v>1.8030019256640904E-2</v>
      </c>
      <c r="T2574" s="9">
        <v>7.9981007148698199E-2</v>
      </c>
    </row>
    <row r="2575" spans="1:20" x14ac:dyDescent="0.25">
      <c r="A2575">
        <v>48101</v>
      </c>
      <c r="B2575" t="s">
        <v>3829</v>
      </c>
      <c r="D2575" t="s">
        <v>1049</v>
      </c>
      <c r="E2575">
        <v>1498</v>
      </c>
      <c r="F2575">
        <v>1201</v>
      </c>
      <c r="G2575">
        <v>153</v>
      </c>
      <c r="H2575">
        <v>5</v>
      </c>
      <c r="I2575">
        <v>0</v>
      </c>
      <c r="J2575">
        <v>0</v>
      </c>
      <c r="K2575">
        <v>110</v>
      </c>
      <c r="L2575">
        <v>29</v>
      </c>
      <c r="M2575" s="12">
        <v>80.173564753004001</v>
      </c>
      <c r="N2575" s="12">
        <v>19.826435246995995</v>
      </c>
      <c r="O2575" s="9">
        <v>0.10213618157543392</v>
      </c>
      <c r="P2575" s="9">
        <v>3.3377837116154874E-3</v>
      </c>
      <c r="Q2575" s="9">
        <v>0</v>
      </c>
      <c r="R2575" s="9">
        <v>0</v>
      </c>
      <c r="S2575" s="9">
        <v>7.3431241655540727E-2</v>
      </c>
      <c r="T2575" s="9">
        <v>1.9359145527369826E-2</v>
      </c>
    </row>
    <row r="2576" spans="1:20" x14ac:dyDescent="0.25">
      <c r="A2576">
        <v>48103</v>
      </c>
      <c r="B2576" t="s">
        <v>3830</v>
      </c>
      <c r="D2576" t="s">
        <v>1049</v>
      </c>
      <c r="E2576">
        <v>4836</v>
      </c>
      <c r="F2576">
        <v>2466</v>
      </c>
      <c r="G2576">
        <v>212</v>
      </c>
      <c r="H2576">
        <v>6</v>
      </c>
      <c r="I2576">
        <v>0</v>
      </c>
      <c r="J2576">
        <v>0</v>
      </c>
      <c r="K2576">
        <v>2088</v>
      </c>
      <c r="L2576">
        <v>64</v>
      </c>
      <c r="M2576" s="12">
        <v>50.992555831265506</v>
      </c>
      <c r="N2576" s="12">
        <v>49.007444168734494</v>
      </c>
      <c r="O2576" s="9">
        <v>4.3837882547559964E-2</v>
      </c>
      <c r="P2576" s="9">
        <v>1.2406947890818859E-3</v>
      </c>
      <c r="Q2576" s="9">
        <v>0</v>
      </c>
      <c r="R2576" s="9">
        <v>0</v>
      </c>
      <c r="S2576" s="9">
        <v>0.4317617866004963</v>
      </c>
      <c r="T2576" s="9">
        <v>1.3234077750206782E-2</v>
      </c>
    </row>
    <row r="2577" spans="1:20" x14ac:dyDescent="0.25">
      <c r="A2577">
        <v>48105</v>
      </c>
      <c r="B2577" t="s">
        <v>3831</v>
      </c>
      <c r="D2577" t="s">
        <v>1049</v>
      </c>
      <c r="E2577">
        <v>3836</v>
      </c>
      <c r="F2577">
        <v>1546</v>
      </c>
      <c r="G2577">
        <v>35</v>
      </c>
      <c r="H2577">
        <v>0</v>
      </c>
      <c r="I2577">
        <v>0</v>
      </c>
      <c r="J2577">
        <v>0</v>
      </c>
      <c r="K2577">
        <v>2255</v>
      </c>
      <c r="L2577">
        <v>0</v>
      </c>
      <c r="M2577" s="12">
        <v>40.302398331595413</v>
      </c>
      <c r="N2577" s="12">
        <v>59.697601668404587</v>
      </c>
      <c r="O2577" s="9">
        <v>9.1240875912408752E-3</v>
      </c>
      <c r="P2577" s="9">
        <v>0</v>
      </c>
      <c r="Q2577" s="9">
        <v>0</v>
      </c>
      <c r="R2577" s="9">
        <v>0</v>
      </c>
      <c r="S2577" s="9">
        <v>0.58785192909280504</v>
      </c>
      <c r="T2577" s="9">
        <v>0</v>
      </c>
    </row>
    <row r="2578" spans="1:20" x14ac:dyDescent="0.25">
      <c r="A2578">
        <v>48107</v>
      </c>
      <c r="B2578" t="s">
        <v>3832</v>
      </c>
      <c r="D2578" t="s">
        <v>1049</v>
      </c>
      <c r="E2578">
        <v>5895</v>
      </c>
      <c r="F2578">
        <v>5397</v>
      </c>
      <c r="G2578">
        <v>242</v>
      </c>
      <c r="H2578">
        <v>0</v>
      </c>
      <c r="I2578">
        <v>0</v>
      </c>
      <c r="J2578">
        <v>0</v>
      </c>
      <c r="K2578">
        <v>157</v>
      </c>
      <c r="L2578">
        <v>99</v>
      </c>
      <c r="M2578" s="12">
        <v>91.552162849872772</v>
      </c>
      <c r="N2578" s="12">
        <v>8.4478371501272278</v>
      </c>
      <c r="O2578" s="9">
        <v>4.1051738761662425E-2</v>
      </c>
      <c r="P2578" s="9">
        <v>0</v>
      </c>
      <c r="Q2578" s="9">
        <v>0</v>
      </c>
      <c r="R2578" s="9">
        <v>0</v>
      </c>
      <c r="S2578" s="9">
        <v>2.6632739609838845E-2</v>
      </c>
      <c r="T2578" s="9">
        <v>1.6793893129770993E-2</v>
      </c>
    </row>
    <row r="2579" spans="1:20" x14ac:dyDescent="0.25">
      <c r="A2579">
        <v>48109</v>
      </c>
      <c r="B2579" t="s">
        <v>3833</v>
      </c>
      <c r="D2579" t="s">
        <v>1049</v>
      </c>
      <c r="E2579">
        <v>2257</v>
      </c>
      <c r="F2579">
        <v>1885</v>
      </c>
      <c r="G2579">
        <v>8</v>
      </c>
      <c r="H2579">
        <v>0</v>
      </c>
      <c r="I2579">
        <v>6</v>
      </c>
      <c r="J2579">
        <v>0</v>
      </c>
      <c r="K2579">
        <v>328</v>
      </c>
      <c r="L2579">
        <v>30</v>
      </c>
      <c r="M2579" s="12">
        <v>83.517944173681883</v>
      </c>
      <c r="N2579" s="12">
        <v>16.48205582631812</v>
      </c>
      <c r="O2579" s="9">
        <v>3.544528134692069E-3</v>
      </c>
      <c r="P2579" s="9">
        <v>0</v>
      </c>
      <c r="Q2579" s="9">
        <v>2.658396101019052E-3</v>
      </c>
      <c r="R2579" s="9">
        <v>0</v>
      </c>
      <c r="S2579" s="9">
        <v>0.14532565352237484</v>
      </c>
      <c r="T2579" s="9">
        <v>1.3291980505095259E-2</v>
      </c>
    </row>
    <row r="2580" spans="1:20" x14ac:dyDescent="0.25">
      <c r="A2580">
        <v>48111</v>
      </c>
      <c r="B2580" t="s">
        <v>3834</v>
      </c>
      <c r="D2580" t="s">
        <v>1049</v>
      </c>
      <c r="E2580">
        <v>7207</v>
      </c>
      <c r="F2580">
        <v>6552</v>
      </c>
      <c r="G2580">
        <v>128</v>
      </c>
      <c r="H2580">
        <v>93</v>
      </c>
      <c r="I2580">
        <v>63</v>
      </c>
      <c r="J2580">
        <v>0</v>
      </c>
      <c r="K2580">
        <v>150</v>
      </c>
      <c r="L2580">
        <v>221</v>
      </c>
      <c r="M2580" s="12">
        <v>90.911613708894137</v>
      </c>
      <c r="N2580" s="12">
        <v>9.0883862911058699</v>
      </c>
      <c r="O2580" s="9">
        <v>1.7760510614680172E-2</v>
      </c>
      <c r="P2580" s="9">
        <v>1.2904120993478563E-2</v>
      </c>
      <c r="Q2580" s="9">
        <v>8.7415013181628975E-3</v>
      </c>
      <c r="R2580" s="9">
        <v>0</v>
      </c>
      <c r="S2580" s="9">
        <v>2.0813098376578326E-2</v>
      </c>
      <c r="T2580" s="9">
        <v>3.0664631608158733E-2</v>
      </c>
    </row>
    <row r="2581" spans="1:20" x14ac:dyDescent="0.25">
      <c r="A2581">
        <v>48113</v>
      </c>
      <c r="B2581" t="s">
        <v>3835</v>
      </c>
      <c r="D2581" t="s">
        <v>1049</v>
      </c>
      <c r="E2581">
        <v>2552213</v>
      </c>
      <c r="F2581">
        <v>1565175</v>
      </c>
      <c r="G2581">
        <v>572491</v>
      </c>
      <c r="H2581">
        <v>8310</v>
      </c>
      <c r="I2581">
        <v>153214</v>
      </c>
      <c r="J2581">
        <v>1394</v>
      </c>
      <c r="K2581">
        <v>182833</v>
      </c>
      <c r="L2581">
        <v>68796</v>
      </c>
      <c r="M2581" s="12">
        <v>61.326190251362242</v>
      </c>
      <c r="N2581" s="12">
        <v>38.673809748637751</v>
      </c>
      <c r="O2581" s="9">
        <v>0.22431160722087068</v>
      </c>
      <c r="P2581" s="9">
        <v>3.2559978340365794E-3</v>
      </c>
      <c r="Q2581" s="9">
        <v>6.0031823362705232E-2</v>
      </c>
      <c r="R2581" s="9">
        <v>5.4619265711756818E-4</v>
      </c>
      <c r="S2581" s="9">
        <v>7.1637045967558349E-2</v>
      </c>
      <c r="T2581" s="9">
        <v>2.6955430444089112E-2</v>
      </c>
    </row>
    <row r="2582" spans="1:20" x14ac:dyDescent="0.25">
      <c r="A2582">
        <v>48115</v>
      </c>
      <c r="B2582" t="s">
        <v>3836</v>
      </c>
      <c r="D2582" t="s">
        <v>1049</v>
      </c>
      <c r="E2582">
        <v>13095</v>
      </c>
      <c r="F2582">
        <v>10239</v>
      </c>
      <c r="G2582">
        <v>785</v>
      </c>
      <c r="H2582">
        <v>243</v>
      </c>
      <c r="I2582">
        <v>112</v>
      </c>
      <c r="J2582">
        <v>3</v>
      </c>
      <c r="K2582">
        <v>1397</v>
      </c>
      <c r="L2582">
        <v>316</v>
      </c>
      <c r="M2582" s="12">
        <v>78.190148911798403</v>
      </c>
      <c r="N2582" s="12">
        <v>21.809851088201604</v>
      </c>
      <c r="O2582" s="9">
        <v>5.9946544482626957E-2</v>
      </c>
      <c r="P2582" s="9">
        <v>1.8556701030927835E-2</v>
      </c>
      <c r="Q2582" s="9">
        <v>8.5528827796869031E-3</v>
      </c>
      <c r="R2582" s="9">
        <v>2.290950744558992E-4</v>
      </c>
      <c r="S2582" s="9">
        <v>0.10668193967163039</v>
      </c>
      <c r="T2582" s="9">
        <v>2.4131347842688049E-2</v>
      </c>
    </row>
    <row r="2583" spans="1:20" x14ac:dyDescent="0.25">
      <c r="A2583">
        <v>48117</v>
      </c>
      <c r="B2583" t="s">
        <v>3837</v>
      </c>
      <c r="D2583" t="s">
        <v>1049</v>
      </c>
      <c r="E2583">
        <v>18947</v>
      </c>
      <c r="F2583">
        <v>16544</v>
      </c>
      <c r="G2583">
        <v>221</v>
      </c>
      <c r="H2583">
        <v>115</v>
      </c>
      <c r="I2583">
        <v>94</v>
      </c>
      <c r="J2583">
        <v>22</v>
      </c>
      <c r="K2583">
        <v>1142</v>
      </c>
      <c r="L2583">
        <v>809</v>
      </c>
      <c r="M2583" s="12">
        <v>87.317253391038165</v>
      </c>
      <c r="N2583" s="12">
        <v>12.682746608961839</v>
      </c>
      <c r="O2583" s="9">
        <v>1.1664115691138439E-2</v>
      </c>
      <c r="P2583" s="9">
        <v>6.0695624637145725E-3</v>
      </c>
      <c r="Q2583" s="9">
        <v>4.9612075790362586E-3</v>
      </c>
      <c r="R2583" s="9">
        <v>1.1611336887106139E-3</v>
      </c>
      <c r="S2583" s="9">
        <v>6.0273394204887316E-2</v>
      </c>
      <c r="T2583" s="9">
        <v>4.2698052462131209E-2</v>
      </c>
    </row>
    <row r="2584" spans="1:20" x14ac:dyDescent="0.25">
      <c r="A2584">
        <v>48119</v>
      </c>
      <c r="B2584" t="s">
        <v>3838</v>
      </c>
      <c r="D2584" t="s">
        <v>1049</v>
      </c>
      <c r="E2584">
        <v>5172</v>
      </c>
      <c r="F2584">
        <v>4459</v>
      </c>
      <c r="G2584">
        <v>411</v>
      </c>
      <c r="H2584">
        <v>9</v>
      </c>
      <c r="I2584">
        <v>38</v>
      </c>
      <c r="J2584">
        <v>0</v>
      </c>
      <c r="K2584">
        <v>48</v>
      </c>
      <c r="L2584">
        <v>207</v>
      </c>
      <c r="M2584" s="12">
        <v>86.214230471771074</v>
      </c>
      <c r="N2584" s="12">
        <v>13.785769528228926</v>
      </c>
      <c r="O2584" s="9">
        <v>7.9466357308584687E-2</v>
      </c>
      <c r="P2584" s="9">
        <v>1.7401392111368909E-3</v>
      </c>
      <c r="Q2584" s="9">
        <v>7.3472544470224287E-3</v>
      </c>
      <c r="R2584" s="9">
        <v>0</v>
      </c>
      <c r="S2584" s="9">
        <v>9.2807424593967514E-3</v>
      </c>
      <c r="T2584" s="9">
        <v>4.0023201856148494E-2</v>
      </c>
    </row>
    <row r="2585" spans="1:20" x14ac:dyDescent="0.25">
      <c r="A2585">
        <v>48121</v>
      </c>
      <c r="B2585" t="s">
        <v>3839</v>
      </c>
      <c r="D2585" t="s">
        <v>1049</v>
      </c>
      <c r="E2585">
        <v>781321</v>
      </c>
      <c r="F2585">
        <v>592740</v>
      </c>
      <c r="G2585">
        <v>72394</v>
      </c>
      <c r="H2585">
        <v>3278</v>
      </c>
      <c r="I2585">
        <v>61269</v>
      </c>
      <c r="J2585">
        <v>614</v>
      </c>
      <c r="K2585">
        <v>24686</v>
      </c>
      <c r="L2585">
        <v>26340</v>
      </c>
      <c r="M2585" s="12">
        <v>75.863825495538961</v>
      </c>
      <c r="N2585" s="12">
        <v>24.136174504461035</v>
      </c>
      <c r="O2585" s="9">
        <v>9.2655899431859631E-2</v>
      </c>
      <c r="P2585" s="9">
        <v>4.1954587167118253E-3</v>
      </c>
      <c r="Q2585" s="9">
        <v>7.8417193445459679E-2</v>
      </c>
      <c r="R2585" s="9">
        <v>7.8584858208086052E-4</v>
      </c>
      <c r="S2585" s="9">
        <v>3.159520862743994E-2</v>
      </c>
      <c r="T2585" s="9">
        <v>3.3712136241058413E-2</v>
      </c>
    </row>
    <row r="2586" spans="1:20" x14ac:dyDescent="0.25">
      <c r="A2586">
        <v>48123</v>
      </c>
      <c r="B2586" t="s">
        <v>3840</v>
      </c>
      <c r="D2586" t="s">
        <v>1049</v>
      </c>
      <c r="E2586">
        <v>20474</v>
      </c>
      <c r="F2586">
        <v>13888</v>
      </c>
      <c r="G2586">
        <v>1895</v>
      </c>
      <c r="H2586">
        <v>144</v>
      </c>
      <c r="I2586">
        <v>1</v>
      </c>
      <c r="J2586">
        <v>0</v>
      </c>
      <c r="K2586">
        <v>4078</v>
      </c>
      <c r="L2586">
        <v>468</v>
      </c>
      <c r="M2586" s="12">
        <v>67.832372765458629</v>
      </c>
      <c r="N2586" s="12">
        <v>32.167627234541371</v>
      </c>
      <c r="O2586" s="9">
        <v>9.2556413011624497E-2</v>
      </c>
      <c r="P2586" s="9">
        <v>7.0333105401973236E-3</v>
      </c>
      <c r="Q2586" s="9">
        <v>4.8842434306925856E-5</v>
      </c>
      <c r="R2586" s="9">
        <v>0</v>
      </c>
      <c r="S2586" s="9">
        <v>0.19917944710364366</v>
      </c>
      <c r="T2586" s="9">
        <v>2.2858259255641302E-2</v>
      </c>
    </row>
    <row r="2587" spans="1:20" x14ac:dyDescent="0.25">
      <c r="A2587">
        <v>48125</v>
      </c>
      <c r="B2587" t="s">
        <v>3841</v>
      </c>
      <c r="D2587" t="s">
        <v>1049</v>
      </c>
      <c r="E2587">
        <v>2224</v>
      </c>
      <c r="F2587">
        <v>2000</v>
      </c>
      <c r="G2587">
        <v>69</v>
      </c>
      <c r="H2587">
        <v>23</v>
      </c>
      <c r="I2587">
        <v>2</v>
      </c>
      <c r="J2587">
        <v>0</v>
      </c>
      <c r="K2587">
        <v>80</v>
      </c>
      <c r="L2587">
        <v>50</v>
      </c>
      <c r="M2587" s="12">
        <v>89.928057553956833</v>
      </c>
      <c r="N2587" s="12">
        <v>10.071942446043165</v>
      </c>
      <c r="O2587" s="9">
        <v>3.1025179856115109E-2</v>
      </c>
      <c r="P2587" s="9">
        <v>1.0341726618705036E-2</v>
      </c>
      <c r="Q2587" s="9">
        <v>8.9928057553956839E-4</v>
      </c>
      <c r="R2587" s="9">
        <v>0</v>
      </c>
      <c r="S2587" s="9">
        <v>3.5971223021582732E-2</v>
      </c>
      <c r="T2587" s="9">
        <v>2.2482014388489208E-2</v>
      </c>
    </row>
    <row r="2588" spans="1:20" x14ac:dyDescent="0.25">
      <c r="A2588">
        <v>48127</v>
      </c>
      <c r="B2588" t="s">
        <v>3842</v>
      </c>
      <c r="D2588" t="s">
        <v>1049</v>
      </c>
      <c r="E2588">
        <v>10822</v>
      </c>
      <c r="F2588">
        <v>10135</v>
      </c>
      <c r="G2588">
        <v>6</v>
      </c>
      <c r="H2588">
        <v>0</v>
      </c>
      <c r="I2588">
        <v>21</v>
      </c>
      <c r="J2588">
        <v>0</v>
      </c>
      <c r="K2588">
        <v>656</v>
      </c>
      <c r="L2588">
        <v>4</v>
      </c>
      <c r="M2588" s="12">
        <v>93.651820365921267</v>
      </c>
      <c r="N2588" s="12">
        <v>6.3481796340787282</v>
      </c>
      <c r="O2588" s="9">
        <v>5.5442616891517276E-4</v>
      </c>
      <c r="P2588" s="9">
        <v>0</v>
      </c>
      <c r="Q2588" s="9">
        <v>1.9404915912031048E-3</v>
      </c>
      <c r="R2588" s="9">
        <v>0</v>
      </c>
      <c r="S2588" s="9">
        <v>6.0617261134725556E-2</v>
      </c>
      <c r="T2588" s="9">
        <v>3.6961744594344855E-4</v>
      </c>
    </row>
    <row r="2589" spans="1:20" x14ac:dyDescent="0.25">
      <c r="A2589">
        <v>48129</v>
      </c>
      <c r="B2589" t="s">
        <v>3843</v>
      </c>
      <c r="D2589" t="s">
        <v>1049</v>
      </c>
      <c r="E2589">
        <v>3433</v>
      </c>
      <c r="F2589">
        <v>3153</v>
      </c>
      <c r="G2589">
        <v>129</v>
      </c>
      <c r="H2589">
        <v>25</v>
      </c>
      <c r="I2589">
        <v>16</v>
      </c>
      <c r="J2589">
        <v>0</v>
      </c>
      <c r="K2589">
        <v>12</v>
      </c>
      <c r="L2589">
        <v>98</v>
      </c>
      <c r="M2589" s="12">
        <v>91.843868336731731</v>
      </c>
      <c r="N2589" s="12">
        <v>8.1561316632682797</v>
      </c>
      <c r="O2589" s="9">
        <v>3.7576463734343139E-2</v>
      </c>
      <c r="P2589" s="9">
        <v>7.2822604136323918E-3</v>
      </c>
      <c r="Q2589" s="9">
        <v>4.6606466647247302E-3</v>
      </c>
      <c r="R2589" s="9">
        <v>0</v>
      </c>
      <c r="S2589" s="9">
        <v>3.4954849985435479E-3</v>
      </c>
      <c r="T2589" s="9">
        <v>2.8546460821438975E-2</v>
      </c>
    </row>
    <row r="2590" spans="1:20" x14ac:dyDescent="0.25">
      <c r="A2590">
        <v>48131</v>
      </c>
      <c r="B2590" t="s">
        <v>3844</v>
      </c>
      <c r="D2590" t="s">
        <v>1049</v>
      </c>
      <c r="E2590">
        <v>11434</v>
      </c>
      <c r="F2590">
        <v>9841</v>
      </c>
      <c r="G2590">
        <v>165</v>
      </c>
      <c r="H2590">
        <v>31</v>
      </c>
      <c r="I2590">
        <v>32</v>
      </c>
      <c r="J2590">
        <v>0</v>
      </c>
      <c r="K2590">
        <v>1336</v>
      </c>
      <c r="L2590">
        <v>29</v>
      </c>
      <c r="M2590" s="12">
        <v>86.067867762812668</v>
      </c>
      <c r="N2590" s="12">
        <v>13.932132237187336</v>
      </c>
      <c r="O2590" s="9">
        <v>1.4430645443414379E-2</v>
      </c>
      <c r="P2590" s="9">
        <v>2.7112121742172467E-3</v>
      </c>
      <c r="Q2590" s="9">
        <v>2.7986706314500611E-3</v>
      </c>
      <c r="R2590" s="9">
        <v>0</v>
      </c>
      <c r="S2590" s="9">
        <v>0.11684449886304006</v>
      </c>
      <c r="T2590" s="9">
        <v>2.5362952597516178E-3</v>
      </c>
    </row>
    <row r="2591" spans="1:20" x14ac:dyDescent="0.25">
      <c r="A2591">
        <v>48133</v>
      </c>
      <c r="B2591" t="s">
        <v>3845</v>
      </c>
      <c r="D2591" t="s">
        <v>1049</v>
      </c>
      <c r="E2591">
        <v>18278</v>
      </c>
      <c r="F2591">
        <v>16797</v>
      </c>
      <c r="G2591">
        <v>411</v>
      </c>
      <c r="H2591">
        <v>79</v>
      </c>
      <c r="I2591">
        <v>44</v>
      </c>
      <c r="J2591">
        <v>0</v>
      </c>
      <c r="K2591">
        <v>688</v>
      </c>
      <c r="L2591">
        <v>259</v>
      </c>
      <c r="M2591" s="12">
        <v>91.89736294999453</v>
      </c>
      <c r="N2591" s="12">
        <v>8.1026370500054714</v>
      </c>
      <c r="O2591" s="9">
        <v>2.2486048801838274E-2</v>
      </c>
      <c r="P2591" s="9">
        <v>4.3221359010832692E-3</v>
      </c>
      <c r="Q2591" s="9">
        <v>2.4072655651603018E-3</v>
      </c>
      <c r="R2591" s="9">
        <v>0</v>
      </c>
      <c r="S2591" s="9">
        <v>3.7640879746142906E-2</v>
      </c>
      <c r="T2591" s="9">
        <v>1.417004048582996E-2</v>
      </c>
    </row>
    <row r="2592" spans="1:20" x14ac:dyDescent="0.25">
      <c r="A2592">
        <v>48135</v>
      </c>
      <c r="B2592" t="s">
        <v>3846</v>
      </c>
      <c r="D2592" t="s">
        <v>1049</v>
      </c>
      <c r="E2592">
        <v>155744</v>
      </c>
      <c r="F2592">
        <v>128171</v>
      </c>
      <c r="G2592">
        <v>6858</v>
      </c>
      <c r="H2592">
        <v>804</v>
      </c>
      <c r="I2592">
        <v>1681</v>
      </c>
      <c r="J2592">
        <v>26</v>
      </c>
      <c r="K2592">
        <v>13465</v>
      </c>
      <c r="L2592">
        <v>4739</v>
      </c>
      <c r="M2592" s="12">
        <v>82.295947195397574</v>
      </c>
      <c r="N2592" s="12">
        <v>17.704052804602423</v>
      </c>
      <c r="O2592" s="9">
        <v>4.4033799054859254E-2</v>
      </c>
      <c r="P2592" s="9">
        <v>5.1623176494760637E-3</v>
      </c>
      <c r="Q2592" s="9">
        <v>1.0793353194986645E-2</v>
      </c>
      <c r="R2592" s="9">
        <v>1.6694062050544482E-4</v>
      </c>
      <c r="S2592" s="9">
        <v>8.6455979042531328E-2</v>
      </c>
      <c r="T2592" s="9">
        <v>3.0428138483665504E-2</v>
      </c>
    </row>
    <row r="2593" spans="1:20" x14ac:dyDescent="0.25">
      <c r="A2593">
        <v>48137</v>
      </c>
      <c r="B2593" t="s">
        <v>3847</v>
      </c>
      <c r="D2593" t="s">
        <v>1049</v>
      </c>
      <c r="E2593">
        <v>2111</v>
      </c>
      <c r="F2593">
        <v>2088</v>
      </c>
      <c r="G2593">
        <v>0</v>
      </c>
      <c r="H2593">
        <v>1</v>
      </c>
      <c r="I2593">
        <v>0</v>
      </c>
      <c r="J2593">
        <v>0</v>
      </c>
      <c r="K2593">
        <v>22</v>
      </c>
      <c r="L2593">
        <v>0</v>
      </c>
      <c r="M2593" s="12">
        <v>98.910468972051163</v>
      </c>
      <c r="N2593" s="12">
        <v>1.0895310279488395</v>
      </c>
      <c r="O2593" s="9">
        <v>0</v>
      </c>
      <c r="P2593" s="9">
        <v>4.7370914258645192E-4</v>
      </c>
      <c r="Q2593" s="9">
        <v>0</v>
      </c>
      <c r="R2593" s="9">
        <v>0</v>
      </c>
      <c r="S2593" s="9">
        <v>1.0421601136901942E-2</v>
      </c>
      <c r="T2593" s="9">
        <v>0</v>
      </c>
    </row>
    <row r="2594" spans="1:20" x14ac:dyDescent="0.25">
      <c r="A2594">
        <v>48139</v>
      </c>
      <c r="B2594" t="s">
        <v>3848</v>
      </c>
      <c r="D2594" t="s">
        <v>1049</v>
      </c>
      <c r="E2594">
        <v>164092</v>
      </c>
      <c r="F2594">
        <v>133647</v>
      </c>
      <c r="G2594">
        <v>15286</v>
      </c>
      <c r="H2594">
        <v>1833</v>
      </c>
      <c r="I2594">
        <v>1116</v>
      </c>
      <c r="J2594">
        <v>89</v>
      </c>
      <c r="K2594">
        <v>6322</v>
      </c>
      <c r="L2594">
        <v>5799</v>
      </c>
      <c r="M2594" s="12">
        <v>81.446383735952992</v>
      </c>
      <c r="N2594" s="12">
        <v>18.553616264046997</v>
      </c>
      <c r="O2594" s="9">
        <v>9.315505935694611E-2</v>
      </c>
      <c r="P2594" s="9">
        <v>1.1170562854983789E-2</v>
      </c>
      <c r="Q2594" s="9">
        <v>6.801062818418936E-3</v>
      </c>
      <c r="R2594" s="9">
        <v>5.4237866562659967E-4</v>
      </c>
      <c r="S2594" s="9">
        <v>3.8527167686419811E-2</v>
      </c>
      <c r="T2594" s="9">
        <v>3.533993125807474E-2</v>
      </c>
    </row>
    <row r="2595" spans="1:20" x14ac:dyDescent="0.25">
      <c r="A2595">
        <v>48141</v>
      </c>
      <c r="B2595" t="s">
        <v>3849</v>
      </c>
      <c r="D2595" t="s">
        <v>1049</v>
      </c>
      <c r="E2595">
        <v>834825</v>
      </c>
      <c r="F2595">
        <v>677126</v>
      </c>
      <c r="G2595">
        <v>28711</v>
      </c>
      <c r="H2595">
        <v>5734</v>
      </c>
      <c r="I2595">
        <v>9584</v>
      </c>
      <c r="J2595">
        <v>979</v>
      </c>
      <c r="K2595">
        <v>93589</v>
      </c>
      <c r="L2595">
        <v>19102</v>
      </c>
      <c r="M2595" s="12">
        <v>81.109933219537027</v>
      </c>
      <c r="N2595" s="12">
        <v>18.890066780462973</v>
      </c>
      <c r="O2595" s="9">
        <v>3.4391638966250415E-2</v>
      </c>
      <c r="P2595" s="9">
        <v>6.8685053753780728E-3</v>
      </c>
      <c r="Q2595" s="9">
        <v>1.1480250351870152E-2</v>
      </c>
      <c r="R2595" s="9">
        <v>1.172700865450843E-3</v>
      </c>
      <c r="S2595" s="9">
        <v>0.11210613002725121</v>
      </c>
      <c r="T2595" s="9">
        <v>2.2881442218429013E-2</v>
      </c>
    </row>
    <row r="2596" spans="1:20" x14ac:dyDescent="0.25">
      <c r="A2596">
        <v>48143</v>
      </c>
      <c r="B2596" t="s">
        <v>3850</v>
      </c>
      <c r="D2596" t="s">
        <v>1049</v>
      </c>
      <c r="E2596">
        <v>41016</v>
      </c>
      <c r="F2596">
        <v>37586</v>
      </c>
      <c r="G2596">
        <v>690</v>
      </c>
      <c r="H2596">
        <v>411</v>
      </c>
      <c r="I2596">
        <v>314</v>
      </c>
      <c r="J2596">
        <v>15</v>
      </c>
      <c r="K2596">
        <v>964</v>
      </c>
      <c r="L2596">
        <v>1036</v>
      </c>
      <c r="M2596" s="12">
        <v>91.637409791300968</v>
      </c>
      <c r="N2596" s="12">
        <v>8.3625902086990447</v>
      </c>
      <c r="O2596" s="9">
        <v>1.6822703335283792E-2</v>
      </c>
      <c r="P2596" s="9">
        <v>1.0020479812755998E-2</v>
      </c>
      <c r="Q2596" s="9">
        <v>7.6555490540276966E-3</v>
      </c>
      <c r="R2596" s="9">
        <v>3.6571094207138677E-4</v>
      </c>
      <c r="S2596" s="9">
        <v>2.3503023210454457E-2</v>
      </c>
      <c r="T2596" s="9">
        <v>2.5258435732397114E-2</v>
      </c>
    </row>
    <row r="2597" spans="1:20" x14ac:dyDescent="0.25">
      <c r="A2597">
        <v>48145</v>
      </c>
      <c r="B2597" t="s">
        <v>3851</v>
      </c>
      <c r="D2597" t="s">
        <v>1049</v>
      </c>
      <c r="E2597">
        <v>17289</v>
      </c>
      <c r="F2597">
        <v>12358</v>
      </c>
      <c r="G2597">
        <v>4266</v>
      </c>
      <c r="H2597">
        <v>56</v>
      </c>
      <c r="I2597">
        <v>32</v>
      </c>
      <c r="J2597">
        <v>16</v>
      </c>
      <c r="K2597">
        <v>338</v>
      </c>
      <c r="L2597">
        <v>223</v>
      </c>
      <c r="M2597" s="12">
        <v>71.478975070854304</v>
      </c>
      <c r="N2597" s="12">
        <v>28.5210249291457</v>
      </c>
      <c r="O2597" s="9">
        <v>0.24674648620510151</v>
      </c>
      <c r="P2597" s="9">
        <v>3.2390537335878302E-3</v>
      </c>
      <c r="Q2597" s="9">
        <v>1.8508878477644746E-3</v>
      </c>
      <c r="R2597" s="9">
        <v>9.2544392388223728E-4</v>
      </c>
      <c r="S2597" s="9">
        <v>1.9550002892012263E-2</v>
      </c>
      <c r="T2597" s="9">
        <v>1.2898374689108682E-2</v>
      </c>
    </row>
    <row r="2598" spans="1:20" x14ac:dyDescent="0.25">
      <c r="A2598">
        <v>48147</v>
      </c>
      <c r="B2598" t="s">
        <v>3852</v>
      </c>
      <c r="D2598" t="s">
        <v>1049</v>
      </c>
      <c r="E2598">
        <v>33787</v>
      </c>
      <c r="F2598">
        <v>29583</v>
      </c>
      <c r="G2598">
        <v>2189</v>
      </c>
      <c r="H2598">
        <v>183</v>
      </c>
      <c r="I2598">
        <v>233</v>
      </c>
      <c r="J2598">
        <v>18</v>
      </c>
      <c r="K2598">
        <v>629</v>
      </c>
      <c r="L2598">
        <v>952</v>
      </c>
      <c r="M2598" s="12">
        <v>87.557344540799718</v>
      </c>
      <c r="N2598" s="12">
        <v>12.442655459200285</v>
      </c>
      <c r="O2598" s="9">
        <v>6.4788232160298345E-2</v>
      </c>
      <c r="P2598" s="9">
        <v>5.4162843697280021E-3</v>
      </c>
      <c r="Q2598" s="9">
        <v>6.896143487140024E-3</v>
      </c>
      <c r="R2598" s="9">
        <v>5.3274928226832807E-4</v>
      </c>
      <c r="S2598" s="9">
        <v>1.8616627697043243E-2</v>
      </c>
      <c r="T2598" s="9">
        <v>2.8176517595524905E-2</v>
      </c>
    </row>
    <row r="2599" spans="1:20" x14ac:dyDescent="0.25">
      <c r="A2599">
        <v>48149</v>
      </c>
      <c r="B2599" t="s">
        <v>3853</v>
      </c>
      <c r="D2599" t="s">
        <v>1049</v>
      </c>
      <c r="E2599">
        <v>24963</v>
      </c>
      <c r="F2599">
        <v>22571</v>
      </c>
      <c r="G2599">
        <v>1489</v>
      </c>
      <c r="H2599">
        <v>13</v>
      </c>
      <c r="I2599">
        <v>182</v>
      </c>
      <c r="J2599">
        <v>0</v>
      </c>
      <c r="K2599">
        <v>444</v>
      </c>
      <c r="L2599">
        <v>264</v>
      </c>
      <c r="M2599" s="12">
        <v>90.417818371189355</v>
      </c>
      <c r="N2599" s="12">
        <v>9.5821816288106412</v>
      </c>
      <c r="O2599" s="9">
        <v>5.9648279453591316E-2</v>
      </c>
      <c r="P2599" s="9">
        <v>5.2077074069623041E-4</v>
      </c>
      <c r="Q2599" s="9">
        <v>7.290790369747226E-3</v>
      </c>
      <c r="R2599" s="9">
        <v>0</v>
      </c>
      <c r="S2599" s="9">
        <v>1.7786323759163562E-2</v>
      </c>
      <c r="T2599" s="9">
        <v>1.0575651964908063E-2</v>
      </c>
    </row>
    <row r="2600" spans="1:20" x14ac:dyDescent="0.25">
      <c r="A2600">
        <v>48151</v>
      </c>
      <c r="B2600" t="s">
        <v>3854</v>
      </c>
      <c r="D2600" t="s">
        <v>1049</v>
      </c>
      <c r="E2600">
        <v>3875</v>
      </c>
      <c r="F2600">
        <v>3527</v>
      </c>
      <c r="G2600">
        <v>111</v>
      </c>
      <c r="H2600">
        <v>27</v>
      </c>
      <c r="I2600">
        <v>19</v>
      </c>
      <c r="J2600">
        <v>4</v>
      </c>
      <c r="K2600">
        <v>115</v>
      </c>
      <c r="L2600">
        <v>72</v>
      </c>
      <c r="M2600" s="12">
        <v>91.019354838709674</v>
      </c>
      <c r="N2600" s="12">
        <v>8.9806451612903224</v>
      </c>
      <c r="O2600" s="9">
        <v>2.8645161290322581E-2</v>
      </c>
      <c r="P2600" s="9">
        <v>6.9677419354838713E-3</v>
      </c>
      <c r="Q2600" s="9">
        <v>4.9032258064516127E-3</v>
      </c>
      <c r="R2600" s="9">
        <v>1.0322580645161291E-3</v>
      </c>
      <c r="S2600" s="9">
        <v>2.9677419354838711E-2</v>
      </c>
      <c r="T2600" s="9">
        <v>1.8580645161290321E-2</v>
      </c>
    </row>
    <row r="2601" spans="1:20" x14ac:dyDescent="0.25">
      <c r="A2601">
        <v>48153</v>
      </c>
      <c r="B2601" t="s">
        <v>3855</v>
      </c>
      <c r="D2601" t="s">
        <v>1049</v>
      </c>
      <c r="E2601">
        <v>5953</v>
      </c>
      <c r="F2601">
        <v>5597</v>
      </c>
      <c r="G2601">
        <v>162</v>
      </c>
      <c r="H2601">
        <v>12</v>
      </c>
      <c r="I2601">
        <v>15</v>
      </c>
      <c r="J2601">
        <v>0</v>
      </c>
      <c r="K2601">
        <v>79</v>
      </c>
      <c r="L2601">
        <v>88</v>
      </c>
      <c r="M2601" s="12">
        <v>94.01982193851839</v>
      </c>
      <c r="N2601" s="12">
        <v>5.980178061481606</v>
      </c>
      <c r="O2601" s="9">
        <v>2.7213169830337645E-2</v>
      </c>
      <c r="P2601" s="9">
        <v>2.0157903578027886E-3</v>
      </c>
      <c r="Q2601" s="9">
        <v>2.5197379472534855E-3</v>
      </c>
      <c r="R2601" s="9">
        <v>0</v>
      </c>
      <c r="S2601" s="9">
        <v>1.3270619855535024E-2</v>
      </c>
      <c r="T2601" s="9">
        <v>1.4782462623887115E-2</v>
      </c>
    </row>
    <row r="2602" spans="1:20" x14ac:dyDescent="0.25">
      <c r="A2602">
        <v>48155</v>
      </c>
      <c r="B2602" t="s">
        <v>3856</v>
      </c>
      <c r="D2602" t="s">
        <v>1049</v>
      </c>
      <c r="E2602">
        <v>1414</v>
      </c>
      <c r="F2602">
        <v>1191</v>
      </c>
      <c r="G2602">
        <v>31</v>
      </c>
      <c r="H2602">
        <v>0</v>
      </c>
      <c r="I2602">
        <v>0</v>
      </c>
      <c r="J2602">
        <v>0</v>
      </c>
      <c r="K2602">
        <v>107</v>
      </c>
      <c r="L2602">
        <v>85</v>
      </c>
      <c r="M2602" s="12">
        <v>84.229137199434234</v>
      </c>
      <c r="N2602" s="12">
        <v>15.770862800565771</v>
      </c>
      <c r="O2602" s="9">
        <v>2.1923620933521924E-2</v>
      </c>
      <c r="P2602" s="9">
        <v>0</v>
      </c>
      <c r="Q2602" s="9">
        <v>0</v>
      </c>
      <c r="R2602" s="9">
        <v>0</v>
      </c>
      <c r="S2602" s="9">
        <v>7.5671852899575676E-2</v>
      </c>
      <c r="T2602" s="9">
        <v>6.0113154172560114E-2</v>
      </c>
    </row>
    <row r="2603" spans="1:20" x14ac:dyDescent="0.25">
      <c r="A2603">
        <v>48157</v>
      </c>
      <c r="B2603" t="s">
        <v>3857</v>
      </c>
      <c r="D2603" t="s">
        <v>1049</v>
      </c>
      <c r="E2603">
        <v>711421</v>
      </c>
      <c r="F2603">
        <v>371815</v>
      </c>
      <c r="G2603">
        <v>146619</v>
      </c>
      <c r="H2603">
        <v>2066</v>
      </c>
      <c r="I2603">
        <v>137608</v>
      </c>
      <c r="J2603">
        <v>161</v>
      </c>
      <c r="K2603">
        <v>35466</v>
      </c>
      <c r="L2603">
        <v>17686</v>
      </c>
      <c r="M2603" s="12">
        <v>52.263708830636148</v>
      </c>
      <c r="N2603" s="12">
        <v>47.736291169363845</v>
      </c>
      <c r="O2603" s="9">
        <v>0.20609315721633181</v>
      </c>
      <c r="P2603" s="9">
        <v>2.9040469707810141E-3</v>
      </c>
      <c r="Q2603" s="9">
        <v>0.19342695815839003</v>
      </c>
      <c r="R2603" s="9">
        <v>2.2630762937838494E-4</v>
      </c>
      <c r="S2603" s="9">
        <v>4.9852337785924225E-2</v>
      </c>
      <c r="T2603" s="9">
        <v>2.4860103932833021E-2</v>
      </c>
    </row>
    <row r="2604" spans="1:20" x14ac:dyDescent="0.25">
      <c r="A2604">
        <v>48159</v>
      </c>
      <c r="B2604" t="s">
        <v>3858</v>
      </c>
      <c r="D2604" t="s">
        <v>1049</v>
      </c>
      <c r="E2604">
        <v>10639</v>
      </c>
      <c r="F2604">
        <v>9423</v>
      </c>
      <c r="G2604">
        <v>485</v>
      </c>
      <c r="H2604">
        <v>57</v>
      </c>
      <c r="I2604">
        <v>5</v>
      </c>
      <c r="J2604">
        <v>12</v>
      </c>
      <c r="K2604">
        <v>406</v>
      </c>
      <c r="L2604">
        <v>251</v>
      </c>
      <c r="M2604" s="12">
        <v>88.570354356612469</v>
      </c>
      <c r="N2604" s="12">
        <v>11.429645643387538</v>
      </c>
      <c r="O2604" s="9">
        <v>4.5586991258576931E-2</v>
      </c>
      <c r="P2604" s="9">
        <v>5.357646395337908E-3</v>
      </c>
      <c r="Q2604" s="9">
        <v>4.6996898204718486E-4</v>
      </c>
      <c r="R2604" s="9">
        <v>1.1279255569132437E-3</v>
      </c>
      <c r="S2604" s="9">
        <v>3.8161481342231414E-2</v>
      </c>
      <c r="T2604" s="9">
        <v>2.3592442898768683E-2</v>
      </c>
    </row>
    <row r="2605" spans="1:20" x14ac:dyDescent="0.25">
      <c r="A2605">
        <v>48161</v>
      </c>
      <c r="B2605" t="s">
        <v>3859</v>
      </c>
      <c r="D2605" t="s">
        <v>1049</v>
      </c>
      <c r="E2605">
        <v>19646</v>
      </c>
      <c r="F2605">
        <v>15900</v>
      </c>
      <c r="G2605">
        <v>3187</v>
      </c>
      <c r="H2605">
        <v>31</v>
      </c>
      <c r="I2605">
        <v>89</v>
      </c>
      <c r="J2605">
        <v>0</v>
      </c>
      <c r="K2605">
        <v>209</v>
      </c>
      <c r="L2605">
        <v>230</v>
      </c>
      <c r="M2605" s="12">
        <v>80.93250534459942</v>
      </c>
      <c r="N2605" s="12">
        <v>19.067494655400591</v>
      </c>
      <c r="O2605" s="9">
        <v>0.16222131731650208</v>
      </c>
      <c r="P2605" s="9">
        <v>1.5779293494859003E-3</v>
      </c>
      <c r="Q2605" s="9">
        <v>4.5301842614272623E-3</v>
      </c>
      <c r="R2605" s="9">
        <v>0</v>
      </c>
      <c r="S2605" s="9">
        <v>1.0638297872340425E-2</v>
      </c>
      <c r="T2605" s="9">
        <v>1.1707217754250229E-2</v>
      </c>
    </row>
    <row r="2606" spans="1:20" x14ac:dyDescent="0.25">
      <c r="A2606">
        <v>48163</v>
      </c>
      <c r="B2606" t="s">
        <v>3860</v>
      </c>
      <c r="D2606" t="s">
        <v>1049</v>
      </c>
      <c r="E2606">
        <v>19110</v>
      </c>
      <c r="F2606">
        <v>13630</v>
      </c>
      <c r="G2606">
        <v>788</v>
      </c>
      <c r="H2606">
        <v>12</v>
      </c>
      <c r="I2606">
        <v>120</v>
      </c>
      <c r="J2606">
        <v>0</v>
      </c>
      <c r="K2606">
        <v>4318</v>
      </c>
      <c r="L2606">
        <v>242</v>
      </c>
      <c r="M2606" s="12">
        <v>71.323914181057035</v>
      </c>
      <c r="N2606" s="12">
        <v>28.676085818942958</v>
      </c>
      <c r="O2606" s="9">
        <v>4.123495552066981E-2</v>
      </c>
      <c r="P2606" s="9">
        <v>6.2794348508634224E-4</v>
      </c>
      <c r="Q2606" s="9">
        <v>6.2794348508634227E-3</v>
      </c>
      <c r="R2606" s="9">
        <v>0</v>
      </c>
      <c r="S2606" s="9">
        <v>0.22595499738356881</v>
      </c>
      <c r="T2606" s="9">
        <v>1.2663526949241236E-2</v>
      </c>
    </row>
    <row r="2607" spans="1:20" x14ac:dyDescent="0.25">
      <c r="A2607">
        <v>48165</v>
      </c>
      <c r="B2607" t="s">
        <v>3861</v>
      </c>
      <c r="D2607" t="s">
        <v>1049</v>
      </c>
      <c r="E2607">
        <v>19889</v>
      </c>
      <c r="F2607">
        <v>18607</v>
      </c>
      <c r="G2607">
        <v>484</v>
      </c>
      <c r="H2607">
        <v>42</v>
      </c>
      <c r="I2607">
        <v>91</v>
      </c>
      <c r="J2607">
        <v>8</v>
      </c>
      <c r="K2607">
        <v>534</v>
      </c>
      <c r="L2607">
        <v>123</v>
      </c>
      <c r="M2607" s="12">
        <v>93.554225954044938</v>
      </c>
      <c r="N2607" s="12">
        <v>6.4457740459550505</v>
      </c>
      <c r="O2607" s="9">
        <v>2.4335059580672735E-2</v>
      </c>
      <c r="P2607" s="9">
        <v>2.1117200462567247E-3</v>
      </c>
      <c r="Q2607" s="9">
        <v>4.5753934335562374E-3</v>
      </c>
      <c r="R2607" s="9">
        <v>4.0223238976318568E-4</v>
      </c>
      <c r="S2607" s="9">
        <v>2.6849012016692646E-2</v>
      </c>
      <c r="T2607" s="9">
        <v>6.1843229926089802E-3</v>
      </c>
    </row>
    <row r="2608" spans="1:20" x14ac:dyDescent="0.25">
      <c r="A2608">
        <v>48167</v>
      </c>
      <c r="B2608" t="s">
        <v>3862</v>
      </c>
      <c r="D2608" t="s">
        <v>1049</v>
      </c>
      <c r="E2608">
        <v>321184</v>
      </c>
      <c r="F2608">
        <v>250913</v>
      </c>
      <c r="G2608">
        <v>41271</v>
      </c>
      <c r="H2608">
        <v>1459</v>
      </c>
      <c r="I2608">
        <v>10897</v>
      </c>
      <c r="J2608">
        <v>127</v>
      </c>
      <c r="K2608">
        <v>7464</v>
      </c>
      <c r="L2608">
        <v>9053</v>
      </c>
      <c r="M2608" s="12">
        <v>78.121263823851748</v>
      </c>
      <c r="N2608" s="12">
        <v>21.878736176148252</v>
      </c>
      <c r="O2608" s="9">
        <v>0.12849643817873865</v>
      </c>
      <c r="P2608" s="9">
        <v>4.5425675002490782E-3</v>
      </c>
      <c r="Q2608" s="9">
        <v>3.392759290624689E-2</v>
      </c>
      <c r="R2608" s="9">
        <v>3.9541197568994721E-4</v>
      </c>
      <c r="S2608" s="9">
        <v>2.323901564212414E-2</v>
      </c>
      <c r="T2608" s="9">
        <v>2.8186335558433796E-2</v>
      </c>
    </row>
    <row r="2609" spans="1:20" x14ac:dyDescent="0.25">
      <c r="A2609">
        <v>48169</v>
      </c>
      <c r="B2609" t="s">
        <v>3863</v>
      </c>
      <c r="D2609" t="s">
        <v>1049</v>
      </c>
      <c r="E2609">
        <v>6739</v>
      </c>
      <c r="F2609">
        <v>5716</v>
      </c>
      <c r="G2609">
        <v>307</v>
      </c>
      <c r="H2609">
        <v>20</v>
      </c>
      <c r="I2609">
        <v>38</v>
      </c>
      <c r="J2609">
        <v>0</v>
      </c>
      <c r="K2609">
        <v>528</v>
      </c>
      <c r="L2609">
        <v>130</v>
      </c>
      <c r="M2609" s="12">
        <v>84.819706187861698</v>
      </c>
      <c r="N2609" s="12">
        <v>15.180293812138299</v>
      </c>
      <c r="O2609" s="9">
        <v>4.555572043329871E-2</v>
      </c>
      <c r="P2609" s="9">
        <v>2.9677993767621307E-3</v>
      </c>
      <c r="Q2609" s="9">
        <v>5.6388188158480483E-3</v>
      </c>
      <c r="R2609" s="9">
        <v>0</v>
      </c>
      <c r="S2609" s="9">
        <v>7.8349903546520258E-2</v>
      </c>
      <c r="T2609" s="9">
        <v>1.929069594895385E-2</v>
      </c>
    </row>
    <row r="2610" spans="1:20" x14ac:dyDescent="0.25">
      <c r="A2610">
        <v>48171</v>
      </c>
      <c r="B2610" t="s">
        <v>3864</v>
      </c>
      <c r="D2610" t="s">
        <v>1049</v>
      </c>
      <c r="E2610">
        <v>25939</v>
      </c>
      <c r="F2610">
        <v>24031</v>
      </c>
      <c r="G2610">
        <v>34</v>
      </c>
      <c r="H2610">
        <v>631</v>
      </c>
      <c r="I2610">
        <v>31</v>
      </c>
      <c r="J2610">
        <v>0</v>
      </c>
      <c r="K2610">
        <v>293</v>
      </c>
      <c r="L2610">
        <v>919</v>
      </c>
      <c r="M2610" s="12">
        <v>92.644280812675888</v>
      </c>
      <c r="N2610" s="12">
        <v>7.355719187324107</v>
      </c>
      <c r="O2610" s="9">
        <v>1.310767570068237E-3</v>
      </c>
      <c r="P2610" s="9">
        <v>2.4326304020972279E-2</v>
      </c>
      <c r="Q2610" s="9">
        <v>1.1951116080033926E-3</v>
      </c>
      <c r="R2610" s="9">
        <v>0</v>
      </c>
      <c r="S2610" s="9">
        <v>1.1295732294999807E-2</v>
      </c>
      <c r="T2610" s="9">
        <v>3.542927637919735E-2</v>
      </c>
    </row>
    <row r="2611" spans="1:20" x14ac:dyDescent="0.25">
      <c r="A2611">
        <v>48173</v>
      </c>
      <c r="B2611" t="s">
        <v>3865</v>
      </c>
      <c r="D2611" t="s">
        <v>1049</v>
      </c>
      <c r="E2611">
        <v>1420</v>
      </c>
      <c r="F2611">
        <v>1096</v>
      </c>
      <c r="G2611">
        <v>0</v>
      </c>
      <c r="H2611">
        <v>0</v>
      </c>
      <c r="I2611">
        <v>0</v>
      </c>
      <c r="J2611">
        <v>0</v>
      </c>
      <c r="K2611">
        <v>324</v>
      </c>
      <c r="L2611">
        <v>0</v>
      </c>
      <c r="M2611" s="12">
        <v>77.183098591549296</v>
      </c>
      <c r="N2611" s="12">
        <v>22.816901408450704</v>
      </c>
      <c r="O2611" s="9">
        <v>0</v>
      </c>
      <c r="P2611" s="9">
        <v>0</v>
      </c>
      <c r="Q2611" s="9">
        <v>0</v>
      </c>
      <c r="R2611" s="9">
        <v>0</v>
      </c>
      <c r="S2611" s="9">
        <v>0.22816901408450704</v>
      </c>
      <c r="T2611" s="9">
        <v>0</v>
      </c>
    </row>
    <row r="2612" spans="1:20" x14ac:dyDescent="0.25">
      <c r="A2612">
        <v>48175</v>
      </c>
      <c r="B2612" t="s">
        <v>3866</v>
      </c>
      <c r="D2612" t="s">
        <v>1049</v>
      </c>
      <c r="E2612">
        <v>7510</v>
      </c>
      <c r="F2612">
        <v>5635</v>
      </c>
      <c r="G2612">
        <v>408</v>
      </c>
      <c r="H2612">
        <v>0</v>
      </c>
      <c r="I2612">
        <v>12</v>
      </c>
      <c r="J2612">
        <v>0</v>
      </c>
      <c r="K2612">
        <v>1433</v>
      </c>
      <c r="L2612">
        <v>22</v>
      </c>
      <c r="M2612" s="12">
        <v>75.033288948069242</v>
      </c>
      <c r="N2612" s="12">
        <v>24.966711051930758</v>
      </c>
      <c r="O2612" s="9">
        <v>5.4327563249001329E-2</v>
      </c>
      <c r="P2612" s="9">
        <v>0</v>
      </c>
      <c r="Q2612" s="9">
        <v>1.5978695073235686E-3</v>
      </c>
      <c r="R2612" s="9">
        <v>0</v>
      </c>
      <c r="S2612" s="9">
        <v>0.19081225033288948</v>
      </c>
      <c r="T2612" s="9">
        <v>2.9294274300932089E-3</v>
      </c>
    </row>
    <row r="2613" spans="1:20" x14ac:dyDescent="0.25">
      <c r="A2613">
        <v>48177</v>
      </c>
      <c r="B2613" t="s">
        <v>3867</v>
      </c>
      <c r="D2613" t="s">
        <v>1049</v>
      </c>
      <c r="E2613">
        <v>20558</v>
      </c>
      <c r="F2613">
        <v>11598</v>
      </c>
      <c r="G2613">
        <v>1396</v>
      </c>
      <c r="H2613">
        <v>37</v>
      </c>
      <c r="I2613">
        <v>36</v>
      </c>
      <c r="J2613">
        <v>5</v>
      </c>
      <c r="K2613">
        <v>7048</v>
      </c>
      <c r="L2613">
        <v>438</v>
      </c>
      <c r="M2613" s="12">
        <v>56.415993773713389</v>
      </c>
      <c r="N2613" s="12">
        <v>43.584006226286604</v>
      </c>
      <c r="O2613" s="9">
        <v>6.7905438272205465E-2</v>
      </c>
      <c r="P2613" s="9">
        <v>1.7997859713979958E-3</v>
      </c>
      <c r="Q2613" s="9">
        <v>1.7511431073061582E-3</v>
      </c>
      <c r="R2613" s="9">
        <v>2.4321432045918862E-4</v>
      </c>
      <c r="S2613" s="9">
        <v>0.34283490611927231</v>
      </c>
      <c r="T2613" s="9">
        <v>2.1305574472224923E-2</v>
      </c>
    </row>
    <row r="2614" spans="1:20" x14ac:dyDescent="0.25">
      <c r="A2614">
        <v>48179</v>
      </c>
      <c r="B2614" t="s">
        <v>3868</v>
      </c>
      <c r="D2614" t="s">
        <v>1049</v>
      </c>
      <c r="E2614">
        <v>22962</v>
      </c>
      <c r="F2614">
        <v>19520</v>
      </c>
      <c r="G2614">
        <v>1039</v>
      </c>
      <c r="H2614">
        <v>388</v>
      </c>
      <c r="I2614">
        <v>162</v>
      </c>
      <c r="J2614">
        <v>21</v>
      </c>
      <c r="K2614">
        <v>1254</v>
      </c>
      <c r="L2614">
        <v>578</v>
      </c>
      <c r="M2614" s="12">
        <v>85.010016549081087</v>
      </c>
      <c r="N2614" s="12">
        <v>14.98998345091891</v>
      </c>
      <c r="O2614" s="9">
        <v>4.5248671718491423E-2</v>
      </c>
      <c r="P2614" s="9">
        <v>1.689748279766571E-2</v>
      </c>
      <c r="Q2614" s="9">
        <v>7.0551345701593939E-3</v>
      </c>
      <c r="R2614" s="9">
        <v>9.1455448131695844E-4</v>
      </c>
      <c r="S2614" s="9">
        <v>5.4611967598641231E-2</v>
      </c>
      <c r="T2614" s="9">
        <v>2.5172023342914379E-2</v>
      </c>
    </row>
    <row r="2615" spans="1:20" x14ac:dyDescent="0.25">
      <c r="A2615">
        <v>48181</v>
      </c>
      <c r="B2615" t="s">
        <v>3869</v>
      </c>
      <c r="D2615" t="s">
        <v>1049</v>
      </c>
      <c r="E2615">
        <v>126146</v>
      </c>
      <c r="F2615">
        <v>109796</v>
      </c>
      <c r="G2615">
        <v>7055</v>
      </c>
      <c r="H2615">
        <v>1695</v>
      </c>
      <c r="I2615">
        <v>1677</v>
      </c>
      <c r="J2615">
        <v>75</v>
      </c>
      <c r="K2615">
        <v>2111</v>
      </c>
      <c r="L2615">
        <v>3737</v>
      </c>
      <c r="M2615" s="12">
        <v>87.038828024669826</v>
      </c>
      <c r="N2615" s="12">
        <v>12.961171975330174</v>
      </c>
      <c r="O2615" s="9">
        <v>5.5927258890491972E-2</v>
      </c>
      <c r="P2615" s="9">
        <v>1.34368113138744E-2</v>
      </c>
      <c r="Q2615" s="9">
        <v>1.3294119512311131E-2</v>
      </c>
      <c r="R2615" s="9">
        <v>5.9454917318028315E-4</v>
      </c>
      <c r="S2615" s="9">
        <v>1.6734577394447704E-2</v>
      </c>
      <c r="T2615" s="9">
        <v>2.9624403468996242E-2</v>
      </c>
    </row>
    <row r="2616" spans="1:20" x14ac:dyDescent="0.25">
      <c r="A2616">
        <v>48183</v>
      </c>
      <c r="B2616" t="s">
        <v>3870</v>
      </c>
      <c r="D2616" t="s">
        <v>1049</v>
      </c>
      <c r="E2616">
        <v>123402</v>
      </c>
      <c r="F2616">
        <v>91756</v>
      </c>
      <c r="G2616">
        <v>25101</v>
      </c>
      <c r="H2616">
        <v>422</v>
      </c>
      <c r="I2616">
        <v>1695</v>
      </c>
      <c r="J2616">
        <v>64</v>
      </c>
      <c r="K2616">
        <v>1611</v>
      </c>
      <c r="L2616">
        <v>2753</v>
      </c>
      <c r="M2616" s="12">
        <v>74.355358908283492</v>
      </c>
      <c r="N2616" s="12">
        <v>25.644641091716501</v>
      </c>
      <c r="O2616" s="9">
        <v>0.20340837263577577</v>
      </c>
      <c r="P2616" s="9">
        <v>3.4197176707022577E-3</v>
      </c>
      <c r="Q2616" s="9">
        <v>1.3735595857441532E-2</v>
      </c>
      <c r="R2616" s="9">
        <v>5.1863016806858884E-4</v>
      </c>
      <c r="S2616" s="9">
        <v>1.305489376185151E-2</v>
      </c>
      <c r="T2616" s="9">
        <v>2.2309200823325392E-2</v>
      </c>
    </row>
    <row r="2617" spans="1:20" x14ac:dyDescent="0.25">
      <c r="A2617">
        <v>48185</v>
      </c>
      <c r="B2617" t="s">
        <v>3871</v>
      </c>
      <c r="D2617" t="s">
        <v>1049</v>
      </c>
      <c r="E2617">
        <v>27358</v>
      </c>
      <c r="F2617">
        <v>21088</v>
      </c>
      <c r="G2617">
        <v>4323</v>
      </c>
      <c r="H2617">
        <v>323</v>
      </c>
      <c r="I2617">
        <v>28</v>
      </c>
      <c r="J2617">
        <v>0</v>
      </c>
      <c r="K2617">
        <v>942</v>
      </c>
      <c r="L2617">
        <v>654</v>
      </c>
      <c r="M2617" s="12">
        <v>77.081658015936839</v>
      </c>
      <c r="N2617" s="12">
        <v>22.918341984063161</v>
      </c>
      <c r="O2617" s="9">
        <v>0.15801593683748813</v>
      </c>
      <c r="P2617" s="9">
        <v>1.1806418597850719E-2</v>
      </c>
      <c r="Q2617" s="9">
        <v>1.0234666276774619E-3</v>
      </c>
      <c r="R2617" s="9">
        <v>0</v>
      </c>
      <c r="S2617" s="9">
        <v>3.4432341545434605E-2</v>
      </c>
      <c r="T2617" s="9">
        <v>2.3905256232180715E-2</v>
      </c>
    </row>
    <row r="2618" spans="1:20" x14ac:dyDescent="0.25">
      <c r="A2618">
        <v>48187</v>
      </c>
      <c r="B2618" t="s">
        <v>3872</v>
      </c>
      <c r="D2618" t="s">
        <v>1049</v>
      </c>
      <c r="E2618">
        <v>150889</v>
      </c>
      <c r="F2618">
        <v>109719</v>
      </c>
      <c r="G2618">
        <v>11675</v>
      </c>
      <c r="H2618">
        <v>475</v>
      </c>
      <c r="I2618">
        <v>2611</v>
      </c>
      <c r="J2618">
        <v>229</v>
      </c>
      <c r="K2618">
        <v>21544</v>
      </c>
      <c r="L2618">
        <v>4636</v>
      </c>
      <c r="M2618" s="12">
        <v>72.715042183326815</v>
      </c>
      <c r="N2618" s="12">
        <v>27.284957816673185</v>
      </c>
      <c r="O2618" s="9">
        <v>7.7374758928748955E-2</v>
      </c>
      <c r="P2618" s="9">
        <v>3.1480094639105569E-3</v>
      </c>
      <c r="Q2618" s="9">
        <v>1.7304110968990451E-2</v>
      </c>
      <c r="R2618" s="9">
        <v>1.5176719310221421E-3</v>
      </c>
      <c r="S2618" s="9">
        <v>0.1427804545062927</v>
      </c>
      <c r="T2618" s="9">
        <v>3.0724572367767034E-2</v>
      </c>
    </row>
    <row r="2619" spans="1:20" x14ac:dyDescent="0.25">
      <c r="A2619">
        <v>48189</v>
      </c>
      <c r="B2619" t="s">
        <v>3873</v>
      </c>
      <c r="D2619" t="s">
        <v>1049</v>
      </c>
      <c r="E2619">
        <v>34527</v>
      </c>
      <c r="F2619">
        <v>29583</v>
      </c>
      <c r="G2619">
        <v>1695</v>
      </c>
      <c r="H2619">
        <v>203</v>
      </c>
      <c r="I2619">
        <v>83</v>
      </c>
      <c r="J2619">
        <v>9</v>
      </c>
      <c r="K2619">
        <v>1339</v>
      </c>
      <c r="L2619">
        <v>1615</v>
      </c>
      <c r="M2619" s="12">
        <v>85.680771570075592</v>
      </c>
      <c r="N2619" s="12">
        <v>14.319228429924408</v>
      </c>
      <c r="O2619" s="9">
        <v>4.909201494482579E-2</v>
      </c>
      <c r="P2619" s="9">
        <v>5.8794566571089288E-3</v>
      </c>
      <c r="Q2619" s="9">
        <v>2.4039157760593157E-3</v>
      </c>
      <c r="R2619" s="9">
        <v>2.6066556607872099E-4</v>
      </c>
      <c r="S2619" s="9">
        <v>3.8781243664378601E-2</v>
      </c>
      <c r="T2619" s="9">
        <v>4.6774987690792712E-2</v>
      </c>
    </row>
    <row r="2620" spans="1:20" x14ac:dyDescent="0.25">
      <c r="A2620">
        <v>48191</v>
      </c>
      <c r="B2620" t="s">
        <v>3874</v>
      </c>
      <c r="D2620" t="s">
        <v>1049</v>
      </c>
      <c r="E2620">
        <v>3102</v>
      </c>
      <c r="F2620">
        <v>2433</v>
      </c>
      <c r="G2620">
        <v>241</v>
      </c>
      <c r="H2620">
        <v>10</v>
      </c>
      <c r="I2620">
        <v>15</v>
      </c>
      <c r="J2620">
        <v>0</v>
      </c>
      <c r="K2620">
        <v>287</v>
      </c>
      <c r="L2620">
        <v>116</v>
      </c>
      <c r="M2620" s="12">
        <v>78.433268858800773</v>
      </c>
      <c r="N2620" s="12">
        <v>21.566731141199227</v>
      </c>
      <c r="O2620" s="9">
        <v>7.7691811734364929E-2</v>
      </c>
      <c r="P2620" s="9">
        <v>3.2237266279819469E-3</v>
      </c>
      <c r="Q2620" s="9">
        <v>4.8355899419729211E-3</v>
      </c>
      <c r="R2620" s="9">
        <v>0</v>
      </c>
      <c r="S2620" s="9">
        <v>9.2520954223081889E-2</v>
      </c>
      <c r="T2620" s="9">
        <v>3.7395228884590584E-2</v>
      </c>
    </row>
    <row r="2621" spans="1:20" x14ac:dyDescent="0.25">
      <c r="A2621">
        <v>48193</v>
      </c>
      <c r="B2621" t="s">
        <v>3875</v>
      </c>
      <c r="D2621" t="s">
        <v>1049</v>
      </c>
      <c r="E2621">
        <v>8220</v>
      </c>
      <c r="F2621">
        <v>7863</v>
      </c>
      <c r="G2621">
        <v>55</v>
      </c>
      <c r="H2621">
        <v>58</v>
      </c>
      <c r="I2621">
        <v>16</v>
      </c>
      <c r="J2621">
        <v>0</v>
      </c>
      <c r="K2621">
        <v>84</v>
      </c>
      <c r="L2621">
        <v>144</v>
      </c>
      <c r="M2621" s="12">
        <v>95.65693430656934</v>
      </c>
      <c r="N2621" s="12">
        <v>4.3430656934306571</v>
      </c>
      <c r="O2621" s="9">
        <v>6.6909975669099753E-3</v>
      </c>
      <c r="P2621" s="9">
        <v>7.0559610705596106E-3</v>
      </c>
      <c r="Q2621" s="9">
        <v>1.9464720194647203E-3</v>
      </c>
      <c r="R2621" s="9">
        <v>0</v>
      </c>
      <c r="S2621" s="9">
        <v>1.0218978102189781E-2</v>
      </c>
      <c r="T2621" s="9">
        <v>1.7518248175182483E-2</v>
      </c>
    </row>
    <row r="2622" spans="1:20" x14ac:dyDescent="0.25">
      <c r="A2622">
        <v>48195</v>
      </c>
      <c r="B2622" t="s">
        <v>3876</v>
      </c>
      <c r="D2622" t="s">
        <v>1049</v>
      </c>
      <c r="E2622">
        <v>5532</v>
      </c>
      <c r="F2622">
        <v>5098</v>
      </c>
      <c r="G2622">
        <v>17</v>
      </c>
      <c r="H2622">
        <v>6</v>
      </c>
      <c r="I2622">
        <v>0</v>
      </c>
      <c r="J2622">
        <v>0</v>
      </c>
      <c r="K2622">
        <v>355</v>
      </c>
      <c r="L2622">
        <v>56</v>
      </c>
      <c r="M2622" s="12">
        <v>92.154736080983369</v>
      </c>
      <c r="N2622" s="12">
        <v>7.84526391901663</v>
      </c>
      <c r="O2622" s="9">
        <v>3.0730296456977584E-3</v>
      </c>
      <c r="P2622" s="9">
        <v>1.0845986984815619E-3</v>
      </c>
      <c r="Q2622" s="9">
        <v>0</v>
      </c>
      <c r="R2622" s="9">
        <v>0</v>
      </c>
      <c r="S2622" s="9">
        <v>6.4172089660159068E-2</v>
      </c>
      <c r="T2622" s="9">
        <v>1.012292118582791E-2</v>
      </c>
    </row>
    <row r="2623" spans="1:20" x14ac:dyDescent="0.25">
      <c r="A2623">
        <v>48197</v>
      </c>
      <c r="B2623" t="s">
        <v>3877</v>
      </c>
      <c r="D2623" t="s">
        <v>1049</v>
      </c>
      <c r="E2623">
        <v>3990</v>
      </c>
      <c r="F2623">
        <v>3457</v>
      </c>
      <c r="G2623">
        <v>285</v>
      </c>
      <c r="H2623">
        <v>16</v>
      </c>
      <c r="I2623">
        <v>19</v>
      </c>
      <c r="J2623">
        <v>0</v>
      </c>
      <c r="K2623">
        <v>123</v>
      </c>
      <c r="L2623">
        <v>90</v>
      </c>
      <c r="M2623" s="12">
        <v>86.641604010025063</v>
      </c>
      <c r="N2623" s="12">
        <v>13.358395989974936</v>
      </c>
      <c r="O2623" s="9">
        <v>7.1428571428571425E-2</v>
      </c>
      <c r="P2623" s="9">
        <v>4.0100250626566416E-3</v>
      </c>
      <c r="Q2623" s="9">
        <v>4.7619047619047623E-3</v>
      </c>
      <c r="R2623" s="9">
        <v>0</v>
      </c>
      <c r="S2623" s="9">
        <v>3.0827067669172932E-2</v>
      </c>
      <c r="T2623" s="9">
        <v>2.2556390977443608E-2</v>
      </c>
    </row>
    <row r="2624" spans="1:20" x14ac:dyDescent="0.25">
      <c r="A2624">
        <v>48199</v>
      </c>
      <c r="B2624" t="s">
        <v>3878</v>
      </c>
      <c r="D2624" t="s">
        <v>1049</v>
      </c>
      <c r="E2624">
        <v>55993</v>
      </c>
      <c r="F2624">
        <v>51450</v>
      </c>
      <c r="G2624">
        <v>3199</v>
      </c>
      <c r="H2624">
        <v>139</v>
      </c>
      <c r="I2624">
        <v>264</v>
      </c>
      <c r="J2624">
        <v>25</v>
      </c>
      <c r="K2624">
        <v>125</v>
      </c>
      <c r="L2624">
        <v>791</v>
      </c>
      <c r="M2624" s="12">
        <v>91.886485810726342</v>
      </c>
      <c r="N2624" s="12">
        <v>8.1135141892736584</v>
      </c>
      <c r="O2624" s="9">
        <v>5.7132141517689708E-2</v>
      </c>
      <c r="P2624" s="9">
        <v>2.4824531637883305E-3</v>
      </c>
      <c r="Q2624" s="9">
        <v>4.7148750736699229E-3</v>
      </c>
      <c r="R2624" s="9">
        <v>4.4648438197631844E-4</v>
      </c>
      <c r="S2624" s="9">
        <v>2.2324219098815924E-3</v>
      </c>
      <c r="T2624" s="9">
        <v>1.4126765845730716E-2</v>
      </c>
    </row>
    <row r="2625" spans="1:20" x14ac:dyDescent="0.25">
      <c r="A2625">
        <v>48201</v>
      </c>
      <c r="B2625" t="s">
        <v>3879</v>
      </c>
      <c r="D2625" t="s">
        <v>1049</v>
      </c>
      <c r="E2625">
        <v>4525519</v>
      </c>
      <c r="F2625">
        <v>2864288</v>
      </c>
      <c r="G2625">
        <v>857122</v>
      </c>
      <c r="H2625">
        <v>19465</v>
      </c>
      <c r="I2625">
        <v>309400</v>
      </c>
      <c r="J2625">
        <v>3091</v>
      </c>
      <c r="K2625">
        <v>368849</v>
      </c>
      <c r="L2625">
        <v>103304</v>
      </c>
      <c r="M2625" s="12">
        <v>63.291922981651382</v>
      </c>
      <c r="N2625" s="12">
        <v>36.708077018348611</v>
      </c>
      <c r="O2625" s="9">
        <v>0.18939750335817837</v>
      </c>
      <c r="P2625" s="9">
        <v>4.3011641316719699E-3</v>
      </c>
      <c r="Q2625" s="9">
        <v>6.8367849079851398E-2</v>
      </c>
      <c r="R2625" s="9">
        <v>6.8301558340601374E-4</v>
      </c>
      <c r="S2625" s="9">
        <v>8.1504242938765695E-2</v>
      </c>
      <c r="T2625" s="9">
        <v>2.2826995091612696E-2</v>
      </c>
    </row>
    <row r="2626" spans="1:20" x14ac:dyDescent="0.25">
      <c r="A2626">
        <v>48203</v>
      </c>
      <c r="B2626" t="s">
        <v>3880</v>
      </c>
      <c r="D2626" t="s">
        <v>1049</v>
      </c>
      <c r="E2626">
        <v>66606</v>
      </c>
      <c r="F2626">
        <v>48617</v>
      </c>
      <c r="G2626">
        <v>14192</v>
      </c>
      <c r="H2626">
        <v>279</v>
      </c>
      <c r="I2626">
        <v>468</v>
      </c>
      <c r="J2626">
        <v>27</v>
      </c>
      <c r="K2626">
        <v>1877</v>
      </c>
      <c r="L2626">
        <v>1146</v>
      </c>
      <c r="M2626" s="12">
        <v>72.991922649611141</v>
      </c>
      <c r="N2626" s="12">
        <v>27.008077350388852</v>
      </c>
      <c r="O2626" s="9">
        <v>0.21307389724649431</v>
      </c>
      <c r="P2626" s="9">
        <v>4.188811818755067E-3</v>
      </c>
      <c r="Q2626" s="9">
        <v>7.026394018556887E-3</v>
      </c>
      <c r="R2626" s="9">
        <v>4.0536888568597424E-4</v>
      </c>
      <c r="S2626" s="9">
        <v>2.8180644386391618E-2</v>
      </c>
      <c r="T2626" s="9">
        <v>1.7205657148004684E-2</v>
      </c>
    </row>
    <row r="2627" spans="1:20" x14ac:dyDescent="0.25">
      <c r="A2627">
        <v>48205</v>
      </c>
      <c r="B2627" t="s">
        <v>3881</v>
      </c>
      <c r="D2627" t="s">
        <v>1049</v>
      </c>
      <c r="E2627">
        <v>5821</v>
      </c>
      <c r="F2627">
        <v>4796</v>
      </c>
      <c r="G2627">
        <v>495</v>
      </c>
      <c r="H2627">
        <v>1</v>
      </c>
      <c r="I2627">
        <v>81</v>
      </c>
      <c r="J2627">
        <v>0</v>
      </c>
      <c r="K2627">
        <v>179</v>
      </c>
      <c r="L2627">
        <v>269</v>
      </c>
      <c r="M2627" s="12">
        <v>82.391341693867034</v>
      </c>
      <c r="N2627" s="12">
        <v>17.60865830613297</v>
      </c>
      <c r="O2627" s="9">
        <v>8.5036935234495792E-2</v>
      </c>
      <c r="P2627" s="9">
        <v>1.7179178835251675E-4</v>
      </c>
      <c r="Q2627" s="9">
        <v>1.3915134856553856E-2</v>
      </c>
      <c r="R2627" s="9">
        <v>0</v>
      </c>
      <c r="S2627" s="9">
        <v>3.0750730115100499E-2</v>
      </c>
      <c r="T2627" s="9">
        <v>4.6211991066827003E-2</v>
      </c>
    </row>
    <row r="2628" spans="1:20" x14ac:dyDescent="0.25">
      <c r="A2628">
        <v>48207</v>
      </c>
      <c r="B2628" t="s">
        <v>3882</v>
      </c>
      <c r="D2628" t="s">
        <v>1049</v>
      </c>
      <c r="E2628">
        <v>5806</v>
      </c>
      <c r="F2628">
        <v>5214</v>
      </c>
      <c r="G2628">
        <v>183</v>
      </c>
      <c r="H2628">
        <v>32</v>
      </c>
      <c r="I2628">
        <v>43</v>
      </c>
      <c r="J2628">
        <v>0</v>
      </c>
      <c r="K2628">
        <v>215</v>
      </c>
      <c r="L2628">
        <v>119</v>
      </c>
      <c r="M2628" s="12">
        <v>89.803651395108503</v>
      </c>
      <c r="N2628" s="12">
        <v>10.196348604891492</v>
      </c>
      <c r="O2628" s="9">
        <v>3.1519118153634174E-2</v>
      </c>
      <c r="P2628" s="9">
        <v>5.5115397864278336E-3</v>
      </c>
      <c r="Q2628" s="9">
        <v>7.4061315880124007E-3</v>
      </c>
      <c r="R2628" s="9">
        <v>0</v>
      </c>
      <c r="S2628" s="9">
        <v>3.7030657940062002E-2</v>
      </c>
      <c r="T2628" s="9">
        <v>2.0496038580778506E-2</v>
      </c>
    </row>
    <row r="2629" spans="1:20" x14ac:dyDescent="0.25">
      <c r="A2629">
        <v>48209</v>
      </c>
      <c r="B2629" t="s">
        <v>3883</v>
      </c>
      <c r="D2629" t="s">
        <v>1049</v>
      </c>
      <c r="E2629">
        <v>194843</v>
      </c>
      <c r="F2629">
        <v>170450</v>
      </c>
      <c r="G2629">
        <v>7364</v>
      </c>
      <c r="H2629">
        <v>639</v>
      </c>
      <c r="I2629">
        <v>2664</v>
      </c>
      <c r="J2629">
        <v>228</v>
      </c>
      <c r="K2629">
        <v>7841</v>
      </c>
      <c r="L2629">
        <v>5657</v>
      </c>
      <c r="M2629" s="12">
        <v>87.480689580842011</v>
      </c>
      <c r="N2629" s="12">
        <v>12.519310419157989</v>
      </c>
      <c r="O2629" s="9">
        <v>3.779453200782168E-2</v>
      </c>
      <c r="P2629" s="9">
        <v>3.2795635460344994E-3</v>
      </c>
      <c r="Q2629" s="9">
        <v>1.3672546614453688E-2</v>
      </c>
      <c r="R2629" s="9">
        <v>1.1701729084442347E-3</v>
      </c>
      <c r="S2629" s="9">
        <v>4.0242656908382649E-2</v>
      </c>
      <c r="T2629" s="9">
        <v>2.9033632206443137E-2</v>
      </c>
    </row>
    <row r="2630" spans="1:20" x14ac:dyDescent="0.25">
      <c r="A2630">
        <v>48211</v>
      </c>
      <c r="B2630" t="s">
        <v>3884</v>
      </c>
      <c r="D2630" t="s">
        <v>1049</v>
      </c>
      <c r="E2630">
        <v>4152</v>
      </c>
      <c r="F2630">
        <v>3841</v>
      </c>
      <c r="G2630">
        <v>32</v>
      </c>
      <c r="H2630">
        <v>18</v>
      </c>
      <c r="I2630">
        <v>13</v>
      </c>
      <c r="J2630">
        <v>0</v>
      </c>
      <c r="K2630">
        <v>123</v>
      </c>
      <c r="L2630">
        <v>125</v>
      </c>
      <c r="M2630" s="12">
        <v>92.509633911368013</v>
      </c>
      <c r="N2630" s="12">
        <v>7.4903660886319852</v>
      </c>
      <c r="O2630" s="9">
        <v>7.7071290944123313E-3</v>
      </c>
      <c r="P2630" s="9">
        <v>4.335260115606936E-3</v>
      </c>
      <c r="Q2630" s="9">
        <v>3.1310211946050095E-3</v>
      </c>
      <c r="R2630" s="9">
        <v>0</v>
      </c>
      <c r="S2630" s="9">
        <v>2.9624277456647398E-2</v>
      </c>
      <c r="T2630" s="9">
        <v>3.010597302504817E-2</v>
      </c>
    </row>
    <row r="2631" spans="1:20" x14ac:dyDescent="0.25">
      <c r="A2631">
        <v>48213</v>
      </c>
      <c r="B2631" t="s">
        <v>3885</v>
      </c>
      <c r="D2631" t="s">
        <v>1049</v>
      </c>
      <c r="E2631">
        <v>79687</v>
      </c>
      <c r="F2631">
        <v>71083</v>
      </c>
      <c r="G2631">
        <v>5466</v>
      </c>
      <c r="H2631">
        <v>782</v>
      </c>
      <c r="I2631">
        <v>528</v>
      </c>
      <c r="J2631">
        <v>53</v>
      </c>
      <c r="K2631">
        <v>983</v>
      </c>
      <c r="L2631">
        <v>792</v>
      </c>
      <c r="M2631" s="12">
        <v>89.20275578199707</v>
      </c>
      <c r="N2631" s="12">
        <v>10.797244218002938</v>
      </c>
      <c r="O2631" s="9">
        <v>6.8593371566252961E-2</v>
      </c>
      <c r="P2631" s="9">
        <v>9.8133949075758908E-3</v>
      </c>
      <c r="Q2631" s="9">
        <v>6.6259239273658184E-3</v>
      </c>
      <c r="R2631" s="9">
        <v>6.651022124060386E-4</v>
      </c>
      <c r="S2631" s="9">
        <v>1.2335763675379923E-2</v>
      </c>
      <c r="T2631" s="9">
        <v>9.9388858910487276E-3</v>
      </c>
    </row>
    <row r="2632" spans="1:20" x14ac:dyDescent="0.25">
      <c r="A2632">
        <v>48215</v>
      </c>
      <c r="B2632" t="s">
        <v>3886</v>
      </c>
      <c r="D2632" t="s">
        <v>1049</v>
      </c>
      <c r="E2632">
        <v>839539</v>
      </c>
      <c r="F2632">
        <v>746211</v>
      </c>
      <c r="G2632">
        <v>4797</v>
      </c>
      <c r="H2632">
        <v>1683</v>
      </c>
      <c r="I2632">
        <v>8295</v>
      </c>
      <c r="J2632">
        <v>187</v>
      </c>
      <c r="K2632">
        <v>68414</v>
      </c>
      <c r="L2632">
        <v>9952</v>
      </c>
      <c r="M2632" s="12">
        <v>88.883422926153514</v>
      </c>
      <c r="N2632" s="12">
        <v>11.11657707384648</v>
      </c>
      <c r="O2632" s="9">
        <v>5.7138501010673718E-3</v>
      </c>
      <c r="P2632" s="9">
        <v>2.0046716114438994E-3</v>
      </c>
      <c r="Q2632" s="9">
        <v>9.8804224699507708E-3</v>
      </c>
      <c r="R2632" s="9">
        <v>2.2274129016043329E-4</v>
      </c>
      <c r="S2632" s="9">
        <v>8.1489960561689209E-2</v>
      </c>
      <c r="T2632" s="9">
        <v>1.1854124704153113E-2</v>
      </c>
    </row>
    <row r="2633" spans="1:20" x14ac:dyDescent="0.25">
      <c r="A2633">
        <v>48217</v>
      </c>
      <c r="B2633" t="s">
        <v>3887</v>
      </c>
      <c r="D2633" t="s">
        <v>1049</v>
      </c>
      <c r="E2633">
        <v>35098</v>
      </c>
      <c r="F2633">
        <v>30859</v>
      </c>
      <c r="G2633">
        <v>2303</v>
      </c>
      <c r="H2633">
        <v>384</v>
      </c>
      <c r="I2633">
        <v>106</v>
      </c>
      <c r="J2633">
        <v>70</v>
      </c>
      <c r="K2633">
        <v>744</v>
      </c>
      <c r="L2633">
        <v>632</v>
      </c>
      <c r="M2633" s="12">
        <v>87.922388740099152</v>
      </c>
      <c r="N2633" s="12">
        <v>12.077611259900848</v>
      </c>
      <c r="O2633" s="9">
        <v>6.5616274431591542E-2</v>
      </c>
      <c r="P2633" s="9">
        <v>1.0940794347256253E-2</v>
      </c>
      <c r="Q2633" s="9">
        <v>3.020115106273862E-3</v>
      </c>
      <c r="R2633" s="9">
        <v>1.994415636218588E-3</v>
      </c>
      <c r="S2633" s="9">
        <v>2.1197789047808991E-2</v>
      </c>
      <c r="T2633" s="9">
        <v>1.8006724029859252E-2</v>
      </c>
    </row>
    <row r="2634" spans="1:20" x14ac:dyDescent="0.25">
      <c r="A2634">
        <v>48219</v>
      </c>
      <c r="B2634" t="s">
        <v>3888</v>
      </c>
      <c r="D2634" t="s">
        <v>1049</v>
      </c>
      <c r="E2634">
        <v>23273</v>
      </c>
      <c r="F2634">
        <v>20833</v>
      </c>
      <c r="G2634">
        <v>874</v>
      </c>
      <c r="H2634">
        <v>249</v>
      </c>
      <c r="I2634">
        <v>48</v>
      </c>
      <c r="J2634">
        <v>12</v>
      </c>
      <c r="K2634">
        <v>761</v>
      </c>
      <c r="L2634">
        <v>496</v>
      </c>
      <c r="M2634" s="12">
        <v>89.515747862329746</v>
      </c>
      <c r="N2634" s="12">
        <v>10.484252137670262</v>
      </c>
      <c r="O2634" s="9">
        <v>3.7554247411163151E-2</v>
      </c>
      <c r="P2634" s="9">
        <v>1.0699093369999571E-2</v>
      </c>
      <c r="Q2634" s="9">
        <v>2.0624758303613628E-3</v>
      </c>
      <c r="R2634" s="9">
        <v>5.156189575903407E-4</v>
      </c>
      <c r="S2634" s="9">
        <v>3.2698835560520778E-2</v>
      </c>
      <c r="T2634" s="9">
        <v>2.1312250247067416E-2</v>
      </c>
    </row>
    <row r="2635" spans="1:20" x14ac:dyDescent="0.25">
      <c r="A2635">
        <v>48221</v>
      </c>
      <c r="B2635" t="s">
        <v>3889</v>
      </c>
      <c r="D2635" t="s">
        <v>1049</v>
      </c>
      <c r="E2635">
        <v>55418</v>
      </c>
      <c r="F2635">
        <v>52885</v>
      </c>
      <c r="G2635">
        <v>404</v>
      </c>
      <c r="H2635">
        <v>523</v>
      </c>
      <c r="I2635">
        <v>469</v>
      </c>
      <c r="J2635">
        <v>8</v>
      </c>
      <c r="K2635">
        <v>446</v>
      </c>
      <c r="L2635">
        <v>683</v>
      </c>
      <c r="M2635" s="12">
        <v>95.429282904471464</v>
      </c>
      <c r="N2635" s="12">
        <v>4.5707170955285283</v>
      </c>
      <c r="O2635" s="9">
        <v>7.2900501642065756E-3</v>
      </c>
      <c r="P2635" s="9">
        <v>9.4373669204951462E-3</v>
      </c>
      <c r="Q2635" s="9">
        <v>8.4629542747843654E-3</v>
      </c>
      <c r="R2635" s="9">
        <v>1.4435742899418961E-4</v>
      </c>
      <c r="S2635" s="9">
        <v>8.047926666426071E-3</v>
      </c>
      <c r="T2635" s="9">
        <v>1.2324515500378939E-2</v>
      </c>
    </row>
    <row r="2636" spans="1:20" x14ac:dyDescent="0.25">
      <c r="A2636">
        <v>48223</v>
      </c>
      <c r="B2636" t="s">
        <v>3890</v>
      </c>
      <c r="D2636" t="s">
        <v>1049</v>
      </c>
      <c r="E2636">
        <v>35929</v>
      </c>
      <c r="F2636">
        <v>30172</v>
      </c>
      <c r="G2636">
        <v>2422</v>
      </c>
      <c r="H2636">
        <v>99</v>
      </c>
      <c r="I2636">
        <v>254</v>
      </c>
      <c r="J2636">
        <v>27</v>
      </c>
      <c r="K2636">
        <v>2174</v>
      </c>
      <c r="L2636">
        <v>781</v>
      </c>
      <c r="M2636" s="12">
        <v>83.976731887890011</v>
      </c>
      <c r="N2636" s="12">
        <v>16.023268112109996</v>
      </c>
      <c r="O2636" s="9">
        <v>6.7410726711013391E-2</v>
      </c>
      <c r="P2636" s="9">
        <v>2.7554343288151632E-3</v>
      </c>
      <c r="Q2636" s="9">
        <v>7.0694981769601154E-3</v>
      </c>
      <c r="R2636" s="9">
        <v>7.5148208967686266E-4</v>
      </c>
      <c r="S2636" s="9">
        <v>6.0508224553981464E-2</v>
      </c>
      <c r="T2636" s="9">
        <v>2.1737315260652954E-2</v>
      </c>
    </row>
    <row r="2637" spans="1:20" x14ac:dyDescent="0.25">
      <c r="A2637">
        <v>48225</v>
      </c>
      <c r="B2637" t="s">
        <v>3891</v>
      </c>
      <c r="D2637" t="s">
        <v>1049</v>
      </c>
      <c r="E2637">
        <v>22849</v>
      </c>
      <c r="F2637">
        <v>15566</v>
      </c>
      <c r="G2637">
        <v>5726</v>
      </c>
      <c r="H2637">
        <v>46</v>
      </c>
      <c r="I2637">
        <v>87</v>
      </c>
      <c r="J2637">
        <v>0</v>
      </c>
      <c r="K2637">
        <v>879</v>
      </c>
      <c r="L2637">
        <v>545</v>
      </c>
      <c r="M2637" s="12">
        <v>68.125519716398969</v>
      </c>
      <c r="N2637" s="12">
        <v>31.874480283601031</v>
      </c>
      <c r="O2637" s="9">
        <v>0.25060177688301455</v>
      </c>
      <c r="P2637" s="9">
        <v>2.0132172086305745E-3</v>
      </c>
      <c r="Q2637" s="9">
        <v>3.8076064598013041E-3</v>
      </c>
      <c r="R2637" s="9">
        <v>0</v>
      </c>
      <c r="S2637" s="9">
        <v>3.8469954921440765E-2</v>
      </c>
      <c r="T2637" s="9">
        <v>2.3852247363123111E-2</v>
      </c>
    </row>
    <row r="2638" spans="1:20" x14ac:dyDescent="0.25">
      <c r="A2638">
        <v>48227</v>
      </c>
      <c r="B2638" t="s">
        <v>3892</v>
      </c>
      <c r="D2638" t="s">
        <v>1049</v>
      </c>
      <c r="E2638">
        <v>36491</v>
      </c>
      <c r="F2638">
        <v>30456</v>
      </c>
      <c r="G2638">
        <v>2136</v>
      </c>
      <c r="H2638">
        <v>357</v>
      </c>
      <c r="I2638">
        <v>288</v>
      </c>
      <c r="J2638">
        <v>27</v>
      </c>
      <c r="K2638">
        <v>2017</v>
      </c>
      <c r="L2638">
        <v>1210</v>
      </c>
      <c r="M2638" s="12">
        <v>83.461675481625605</v>
      </c>
      <c r="N2638" s="12">
        <v>16.538324518374395</v>
      </c>
      <c r="O2638" s="9">
        <v>5.8534981228248059E-2</v>
      </c>
      <c r="P2638" s="9">
        <v>9.7832342221369651E-3</v>
      </c>
      <c r="Q2638" s="9">
        <v>7.892357019539064E-3</v>
      </c>
      <c r="R2638" s="9">
        <v>7.3990847058178725E-4</v>
      </c>
      <c r="S2638" s="9">
        <v>5.5273903154202407E-2</v>
      </c>
      <c r="T2638" s="9">
        <v>3.3158861089035652E-2</v>
      </c>
    </row>
    <row r="2639" spans="1:20" x14ac:dyDescent="0.25">
      <c r="A2639">
        <v>48229</v>
      </c>
      <c r="B2639" t="s">
        <v>3893</v>
      </c>
      <c r="D2639" t="s">
        <v>1049</v>
      </c>
      <c r="E2639">
        <v>3702</v>
      </c>
      <c r="F2639">
        <v>2756</v>
      </c>
      <c r="G2639">
        <v>67</v>
      </c>
      <c r="H2639">
        <v>0</v>
      </c>
      <c r="I2639">
        <v>44</v>
      </c>
      <c r="J2639">
        <v>0</v>
      </c>
      <c r="K2639">
        <v>736</v>
      </c>
      <c r="L2639">
        <v>99</v>
      </c>
      <c r="M2639" s="12">
        <v>74.446245272825493</v>
      </c>
      <c r="N2639" s="12">
        <v>25.5537547271745</v>
      </c>
      <c r="O2639" s="9">
        <v>1.8098325229605618E-2</v>
      </c>
      <c r="P2639" s="9">
        <v>0</v>
      </c>
      <c r="Q2639" s="9">
        <v>1.1885467314964884E-2</v>
      </c>
      <c r="R2639" s="9">
        <v>0</v>
      </c>
      <c r="S2639" s="9">
        <v>0.19881145326850352</v>
      </c>
      <c r="T2639" s="9">
        <v>2.674230145867099E-2</v>
      </c>
    </row>
    <row r="2640" spans="1:20" x14ac:dyDescent="0.25">
      <c r="A2640">
        <v>48231</v>
      </c>
      <c r="B2640" t="s">
        <v>3894</v>
      </c>
      <c r="D2640" t="s">
        <v>1049</v>
      </c>
      <c r="E2640">
        <v>90322</v>
      </c>
      <c r="F2640">
        <v>71189</v>
      </c>
      <c r="G2640">
        <v>7094</v>
      </c>
      <c r="H2640">
        <v>760</v>
      </c>
      <c r="I2640">
        <v>1100</v>
      </c>
      <c r="J2640">
        <v>44</v>
      </c>
      <c r="K2640">
        <v>8242</v>
      </c>
      <c r="L2640">
        <v>1893</v>
      </c>
      <c r="M2640" s="12">
        <v>78.816899537211313</v>
      </c>
      <c r="N2640" s="12">
        <v>21.183100462788691</v>
      </c>
      <c r="O2640" s="9">
        <v>7.8541219193551962E-2</v>
      </c>
      <c r="P2640" s="9">
        <v>8.4143398064701839E-3</v>
      </c>
      <c r="Q2640" s="9">
        <v>1.2178649719891056E-2</v>
      </c>
      <c r="R2640" s="9">
        <v>4.8714598879564223E-4</v>
      </c>
      <c r="S2640" s="9">
        <v>9.1251300901220078E-2</v>
      </c>
      <c r="T2640" s="9">
        <v>2.0958349017957973E-2</v>
      </c>
    </row>
    <row r="2641" spans="1:20" x14ac:dyDescent="0.25">
      <c r="A2641">
        <v>48233</v>
      </c>
      <c r="B2641" t="s">
        <v>3895</v>
      </c>
      <c r="D2641" t="s">
        <v>1049</v>
      </c>
      <c r="E2641">
        <v>21704</v>
      </c>
      <c r="F2641">
        <v>19121</v>
      </c>
      <c r="G2641">
        <v>467</v>
      </c>
      <c r="H2641">
        <v>344</v>
      </c>
      <c r="I2641">
        <v>131</v>
      </c>
      <c r="J2641">
        <v>69</v>
      </c>
      <c r="K2641">
        <v>764</v>
      </c>
      <c r="L2641">
        <v>808</v>
      </c>
      <c r="M2641" s="12">
        <v>88.098967932178397</v>
      </c>
      <c r="N2641" s="12">
        <v>11.9010320678216</v>
      </c>
      <c r="O2641" s="9">
        <v>2.1516771102100995E-2</v>
      </c>
      <c r="P2641" s="9">
        <v>1.5849612974566898E-2</v>
      </c>
      <c r="Q2641" s="9">
        <v>6.0357537781054182E-3</v>
      </c>
      <c r="R2641" s="9">
        <v>3.1791374861776631E-3</v>
      </c>
      <c r="S2641" s="9">
        <v>3.520088462956137E-2</v>
      </c>
      <c r="T2641" s="9">
        <v>3.7228160707703649E-2</v>
      </c>
    </row>
    <row r="2642" spans="1:20" x14ac:dyDescent="0.25">
      <c r="A2642">
        <v>48235</v>
      </c>
      <c r="B2642" t="s">
        <v>3896</v>
      </c>
      <c r="D2642" t="s">
        <v>1049</v>
      </c>
      <c r="E2642">
        <v>1592</v>
      </c>
      <c r="F2642">
        <v>1312</v>
      </c>
      <c r="G2642">
        <v>51</v>
      </c>
      <c r="H2642">
        <v>0</v>
      </c>
      <c r="I2642">
        <v>0</v>
      </c>
      <c r="J2642">
        <v>0</v>
      </c>
      <c r="K2642">
        <v>200</v>
      </c>
      <c r="L2642">
        <v>29</v>
      </c>
      <c r="M2642" s="12">
        <v>82.412060301507537</v>
      </c>
      <c r="N2642" s="12">
        <v>17.587939698492463</v>
      </c>
      <c r="O2642" s="9">
        <v>3.2035175879396985E-2</v>
      </c>
      <c r="P2642" s="9">
        <v>0</v>
      </c>
      <c r="Q2642" s="9">
        <v>0</v>
      </c>
      <c r="R2642" s="9">
        <v>0</v>
      </c>
      <c r="S2642" s="9">
        <v>0.12562814070351758</v>
      </c>
      <c r="T2642" s="9">
        <v>1.8216080402010049E-2</v>
      </c>
    </row>
    <row r="2643" spans="1:20" x14ac:dyDescent="0.25">
      <c r="A2643">
        <v>48237</v>
      </c>
      <c r="B2643" t="s">
        <v>3897</v>
      </c>
      <c r="D2643" t="s">
        <v>1049</v>
      </c>
      <c r="E2643">
        <v>8839</v>
      </c>
      <c r="F2643">
        <v>8151</v>
      </c>
      <c r="G2643">
        <v>403</v>
      </c>
      <c r="H2643">
        <v>33</v>
      </c>
      <c r="I2643">
        <v>11</v>
      </c>
      <c r="J2643">
        <v>0</v>
      </c>
      <c r="K2643">
        <v>156</v>
      </c>
      <c r="L2643">
        <v>85</v>
      </c>
      <c r="M2643" s="12">
        <v>92.216314062676773</v>
      </c>
      <c r="N2643" s="12">
        <v>7.7836859373232272</v>
      </c>
      <c r="O2643" s="9">
        <v>4.5593392917750879E-2</v>
      </c>
      <c r="P2643" s="9">
        <v>3.7334540106346873E-3</v>
      </c>
      <c r="Q2643" s="9">
        <v>1.2444846702115624E-3</v>
      </c>
      <c r="R2643" s="9">
        <v>0</v>
      </c>
      <c r="S2643" s="9">
        <v>1.7649055323000339E-2</v>
      </c>
      <c r="T2643" s="9">
        <v>9.6164724516347999E-3</v>
      </c>
    </row>
    <row r="2644" spans="1:20" x14ac:dyDescent="0.25">
      <c r="A2644">
        <v>48239</v>
      </c>
      <c r="B2644" t="s">
        <v>3898</v>
      </c>
      <c r="D2644" t="s">
        <v>1049</v>
      </c>
      <c r="E2644">
        <v>14756</v>
      </c>
      <c r="F2644">
        <v>12781</v>
      </c>
      <c r="G2644">
        <v>1085</v>
      </c>
      <c r="H2644">
        <v>0</v>
      </c>
      <c r="I2644">
        <v>44</v>
      </c>
      <c r="J2644">
        <v>14</v>
      </c>
      <c r="K2644">
        <v>541</v>
      </c>
      <c r="L2644">
        <v>291</v>
      </c>
      <c r="M2644" s="12">
        <v>86.615613987530494</v>
      </c>
      <c r="N2644" s="12">
        <v>13.384386012469504</v>
      </c>
      <c r="O2644" s="9">
        <v>7.3529411764705885E-2</v>
      </c>
      <c r="P2644" s="9">
        <v>0</v>
      </c>
      <c r="Q2644" s="9">
        <v>2.9818378964489023E-3</v>
      </c>
      <c r="R2644" s="9">
        <v>9.4876660341555979E-4</v>
      </c>
      <c r="S2644" s="9">
        <v>3.6663052317701277E-2</v>
      </c>
      <c r="T2644" s="9">
        <v>1.972079154242342E-2</v>
      </c>
    </row>
    <row r="2645" spans="1:20" x14ac:dyDescent="0.25">
      <c r="A2645">
        <v>48241</v>
      </c>
      <c r="B2645" t="s">
        <v>3899</v>
      </c>
      <c r="D2645" t="s">
        <v>1049</v>
      </c>
      <c r="E2645">
        <v>35444</v>
      </c>
      <c r="F2645">
        <v>27660</v>
      </c>
      <c r="G2645">
        <v>5937</v>
      </c>
      <c r="H2645">
        <v>53</v>
      </c>
      <c r="I2645">
        <v>193</v>
      </c>
      <c r="J2645">
        <v>33</v>
      </c>
      <c r="K2645">
        <v>1083</v>
      </c>
      <c r="L2645">
        <v>485</v>
      </c>
      <c r="M2645" s="12">
        <v>78.038596095248849</v>
      </c>
      <c r="N2645" s="12">
        <v>21.961403904751155</v>
      </c>
      <c r="O2645" s="9">
        <v>0.16750366775758943</v>
      </c>
      <c r="P2645" s="9">
        <v>1.4953165556934884E-3</v>
      </c>
      <c r="Q2645" s="9">
        <v>5.4452093443177968E-3</v>
      </c>
      <c r="R2645" s="9">
        <v>9.3104615731858702E-4</v>
      </c>
      <c r="S2645" s="9">
        <v>3.0555242072000902E-2</v>
      </c>
      <c r="T2645" s="9">
        <v>1.3683557160591355E-2</v>
      </c>
    </row>
    <row r="2646" spans="1:20" x14ac:dyDescent="0.25">
      <c r="A2646">
        <v>48243</v>
      </c>
      <c r="B2646" t="s">
        <v>3900</v>
      </c>
      <c r="D2646" t="s">
        <v>1049</v>
      </c>
      <c r="E2646">
        <v>2236</v>
      </c>
      <c r="F2646">
        <v>2148</v>
      </c>
      <c r="G2646">
        <v>15</v>
      </c>
      <c r="H2646">
        <v>10</v>
      </c>
      <c r="I2646">
        <v>33</v>
      </c>
      <c r="J2646">
        <v>0</v>
      </c>
      <c r="K2646">
        <v>16</v>
      </c>
      <c r="L2646">
        <v>14</v>
      </c>
      <c r="M2646" s="12">
        <v>96.064400715563508</v>
      </c>
      <c r="N2646" s="12">
        <v>3.9355992844364938</v>
      </c>
      <c r="O2646" s="9">
        <v>6.7084078711985686E-3</v>
      </c>
      <c r="P2646" s="9">
        <v>4.4722719141323791E-3</v>
      </c>
      <c r="Q2646" s="9">
        <v>1.4758497316636851E-2</v>
      </c>
      <c r="R2646" s="9">
        <v>0</v>
      </c>
      <c r="S2646" s="9">
        <v>7.1556350626118068E-3</v>
      </c>
      <c r="T2646" s="9">
        <v>6.2611806797853312E-3</v>
      </c>
    </row>
    <row r="2647" spans="1:20" x14ac:dyDescent="0.25">
      <c r="A2647">
        <v>48245</v>
      </c>
      <c r="B2647" t="s">
        <v>3901</v>
      </c>
      <c r="D2647" t="s">
        <v>1049</v>
      </c>
      <c r="E2647">
        <v>254574</v>
      </c>
      <c r="F2647">
        <v>149012</v>
      </c>
      <c r="G2647">
        <v>86455</v>
      </c>
      <c r="H2647">
        <v>941</v>
      </c>
      <c r="I2647">
        <v>9271</v>
      </c>
      <c r="J2647">
        <v>105</v>
      </c>
      <c r="K2647">
        <v>4869</v>
      </c>
      <c r="L2647">
        <v>3921</v>
      </c>
      <c r="M2647" s="12">
        <v>58.533864416633271</v>
      </c>
      <c r="N2647" s="12">
        <v>41.466135583366722</v>
      </c>
      <c r="O2647" s="9">
        <v>0.33960655840737858</v>
      </c>
      <c r="P2647" s="9">
        <v>3.6963711926591091E-3</v>
      </c>
      <c r="Q2647" s="9">
        <v>3.6417701729163227E-2</v>
      </c>
      <c r="R2647" s="9">
        <v>4.1245374625845528E-4</v>
      </c>
      <c r="S2647" s="9">
        <v>1.9126069433642083E-2</v>
      </c>
      <c r="T2647" s="9">
        <v>1.5402201324565745E-2</v>
      </c>
    </row>
    <row r="2648" spans="1:20" x14ac:dyDescent="0.25">
      <c r="A2648">
        <v>48247</v>
      </c>
      <c r="B2648" t="s">
        <v>3902</v>
      </c>
      <c r="D2648" t="s">
        <v>1049</v>
      </c>
      <c r="E2648">
        <v>5262</v>
      </c>
      <c r="F2648">
        <v>5141</v>
      </c>
      <c r="G2648">
        <v>2</v>
      </c>
      <c r="H2648">
        <v>2</v>
      </c>
      <c r="I2648">
        <v>0</v>
      </c>
      <c r="J2648">
        <v>0</v>
      </c>
      <c r="K2648">
        <v>80</v>
      </c>
      <c r="L2648">
        <v>37</v>
      </c>
      <c r="M2648" s="12">
        <v>97.700494108703921</v>
      </c>
      <c r="N2648" s="12">
        <v>2.2995058912960853</v>
      </c>
      <c r="O2648" s="9">
        <v>3.8008361839604712E-4</v>
      </c>
      <c r="P2648" s="9">
        <v>3.8008361839604712E-4</v>
      </c>
      <c r="Q2648" s="9">
        <v>0</v>
      </c>
      <c r="R2648" s="9">
        <v>0</v>
      </c>
      <c r="S2648" s="9">
        <v>1.5203344735841885E-2</v>
      </c>
      <c r="T2648" s="9">
        <v>7.0315469403268716E-3</v>
      </c>
    </row>
    <row r="2649" spans="1:20" x14ac:dyDescent="0.25">
      <c r="A2649">
        <v>48249</v>
      </c>
      <c r="B2649" t="s">
        <v>3903</v>
      </c>
      <c r="D2649" t="s">
        <v>1049</v>
      </c>
      <c r="E2649">
        <v>41318</v>
      </c>
      <c r="F2649">
        <v>39731</v>
      </c>
      <c r="G2649">
        <v>246</v>
      </c>
      <c r="H2649">
        <v>100</v>
      </c>
      <c r="I2649">
        <v>237</v>
      </c>
      <c r="J2649">
        <v>48</v>
      </c>
      <c r="K2649">
        <v>796</v>
      </c>
      <c r="L2649">
        <v>160</v>
      </c>
      <c r="M2649" s="12">
        <v>96.159059005760213</v>
      </c>
      <c r="N2649" s="12">
        <v>3.8409409942397983</v>
      </c>
      <c r="O2649" s="9">
        <v>5.9538215789728451E-3</v>
      </c>
      <c r="P2649" s="9">
        <v>2.4202526743792052E-3</v>
      </c>
      <c r="Q2649" s="9">
        <v>5.7359988382787164E-3</v>
      </c>
      <c r="R2649" s="9">
        <v>1.1617212837020186E-3</v>
      </c>
      <c r="S2649" s="9">
        <v>1.9265211288058474E-2</v>
      </c>
      <c r="T2649" s="9">
        <v>3.8724042790067282E-3</v>
      </c>
    </row>
    <row r="2650" spans="1:20" x14ac:dyDescent="0.25">
      <c r="A2650">
        <v>48251</v>
      </c>
      <c r="B2650" t="s">
        <v>3904</v>
      </c>
      <c r="D2650" t="s">
        <v>1049</v>
      </c>
      <c r="E2650">
        <v>160173</v>
      </c>
      <c r="F2650">
        <v>146545</v>
      </c>
      <c r="G2650">
        <v>4580</v>
      </c>
      <c r="H2650">
        <v>939</v>
      </c>
      <c r="I2650">
        <v>1253</v>
      </c>
      <c r="J2650">
        <v>593</v>
      </c>
      <c r="K2650">
        <v>2638</v>
      </c>
      <c r="L2650">
        <v>3625</v>
      </c>
      <c r="M2650" s="12">
        <v>91.491699599807703</v>
      </c>
      <c r="N2650" s="12">
        <v>8.5083004001922919</v>
      </c>
      <c r="O2650" s="9">
        <v>2.8594082648136704E-2</v>
      </c>
      <c r="P2650" s="9">
        <v>5.862411267816673E-3</v>
      </c>
      <c r="Q2650" s="9">
        <v>7.8227916065753897E-3</v>
      </c>
      <c r="R2650" s="9">
        <v>3.7022469454901889E-3</v>
      </c>
      <c r="S2650" s="9">
        <v>1.646969214536782E-2</v>
      </c>
      <c r="T2650" s="9">
        <v>2.2631779388536145E-2</v>
      </c>
    </row>
    <row r="2651" spans="1:20" x14ac:dyDescent="0.25">
      <c r="A2651">
        <v>48253</v>
      </c>
      <c r="B2651" t="s">
        <v>3905</v>
      </c>
      <c r="D2651" t="s">
        <v>1049</v>
      </c>
      <c r="E2651">
        <v>19969</v>
      </c>
      <c r="F2651">
        <v>13638</v>
      </c>
      <c r="G2651">
        <v>2931</v>
      </c>
      <c r="H2651">
        <v>187</v>
      </c>
      <c r="I2651">
        <v>67</v>
      </c>
      <c r="J2651">
        <v>0</v>
      </c>
      <c r="K2651">
        <v>2219</v>
      </c>
      <c r="L2651">
        <v>927</v>
      </c>
      <c r="M2651" s="12">
        <v>68.295858580800243</v>
      </c>
      <c r="N2651" s="12">
        <v>31.704141419199761</v>
      </c>
      <c r="O2651" s="9">
        <v>0.14677750513295609</v>
      </c>
      <c r="P2651" s="9">
        <v>9.3645149982472826E-3</v>
      </c>
      <c r="Q2651" s="9">
        <v>3.3552005608693475E-3</v>
      </c>
      <c r="R2651" s="9">
        <v>0</v>
      </c>
      <c r="S2651" s="9">
        <v>0.11112223947118033</v>
      </c>
      <c r="T2651" s="9">
        <v>4.6421954028744557E-2</v>
      </c>
    </row>
    <row r="2652" spans="1:20" x14ac:dyDescent="0.25">
      <c r="A2652">
        <v>48255</v>
      </c>
      <c r="B2652" t="s">
        <v>3906</v>
      </c>
      <c r="D2652" t="s">
        <v>1049</v>
      </c>
      <c r="E2652">
        <v>15051</v>
      </c>
      <c r="F2652">
        <v>10357</v>
      </c>
      <c r="G2652">
        <v>1328</v>
      </c>
      <c r="H2652">
        <v>15</v>
      </c>
      <c r="I2652">
        <v>16</v>
      </c>
      <c r="J2652">
        <v>0</v>
      </c>
      <c r="K2652">
        <v>3128</v>
      </c>
      <c r="L2652">
        <v>207</v>
      </c>
      <c r="M2652" s="12">
        <v>68.812703474852171</v>
      </c>
      <c r="N2652" s="12">
        <v>31.187296525147829</v>
      </c>
      <c r="O2652" s="9">
        <v>8.8233339977410133E-2</v>
      </c>
      <c r="P2652" s="9">
        <v>9.9661152082918089E-4</v>
      </c>
      <c r="Q2652" s="9">
        <v>1.0630522888844594E-3</v>
      </c>
      <c r="R2652" s="9">
        <v>0</v>
      </c>
      <c r="S2652" s="9">
        <v>0.20782672247691183</v>
      </c>
      <c r="T2652" s="9">
        <v>1.3753238987442695E-2</v>
      </c>
    </row>
    <row r="2653" spans="1:20" x14ac:dyDescent="0.25">
      <c r="A2653">
        <v>48257</v>
      </c>
      <c r="B2653" t="s">
        <v>3907</v>
      </c>
      <c r="D2653" t="s">
        <v>1049</v>
      </c>
      <c r="E2653">
        <v>114852</v>
      </c>
      <c r="F2653">
        <v>94464</v>
      </c>
      <c r="G2653">
        <v>12061</v>
      </c>
      <c r="H2653">
        <v>505</v>
      </c>
      <c r="I2653">
        <v>1239</v>
      </c>
      <c r="J2653">
        <v>81</v>
      </c>
      <c r="K2653">
        <v>3708</v>
      </c>
      <c r="L2653">
        <v>2794</v>
      </c>
      <c r="M2653" s="12">
        <v>82.248458886218785</v>
      </c>
      <c r="N2653" s="12">
        <v>17.751541113781215</v>
      </c>
      <c r="O2653" s="9">
        <v>0.10501340856058232</v>
      </c>
      <c r="P2653" s="9">
        <v>4.3969630480966805E-3</v>
      </c>
      <c r="Q2653" s="9">
        <v>1.0787796468498589E-2</v>
      </c>
      <c r="R2653" s="9">
        <v>7.0525545919966561E-4</v>
      </c>
      <c r="S2653" s="9">
        <v>3.2285027687806916E-2</v>
      </c>
      <c r="T2653" s="9">
        <v>2.4326959913627974E-2</v>
      </c>
    </row>
    <row r="2654" spans="1:20" x14ac:dyDescent="0.25">
      <c r="A2654">
        <v>48259</v>
      </c>
      <c r="B2654" t="s">
        <v>3908</v>
      </c>
      <c r="D2654" t="s">
        <v>1049</v>
      </c>
      <c r="E2654">
        <v>40306</v>
      </c>
      <c r="F2654">
        <v>36644</v>
      </c>
      <c r="G2654">
        <v>317</v>
      </c>
      <c r="H2654">
        <v>225</v>
      </c>
      <c r="I2654">
        <v>289</v>
      </c>
      <c r="J2654">
        <v>33</v>
      </c>
      <c r="K2654">
        <v>1251</v>
      </c>
      <c r="L2654">
        <v>1547</v>
      </c>
      <c r="M2654" s="12">
        <v>90.914504044062909</v>
      </c>
      <c r="N2654" s="12">
        <v>9.0854959559370805</v>
      </c>
      <c r="O2654" s="9">
        <v>7.8648340197489206E-3</v>
      </c>
      <c r="P2654" s="9">
        <v>5.5822954398848804E-3</v>
      </c>
      <c r="Q2654" s="9">
        <v>7.1701483650076911E-3</v>
      </c>
      <c r="R2654" s="9">
        <v>8.1873666451644917E-4</v>
      </c>
      <c r="S2654" s="9">
        <v>3.1037562645759936E-2</v>
      </c>
      <c r="T2654" s="9">
        <v>3.8381382424452937E-2</v>
      </c>
    </row>
    <row r="2655" spans="1:20" x14ac:dyDescent="0.25">
      <c r="A2655">
        <v>48261</v>
      </c>
      <c r="B2655" t="s">
        <v>3909</v>
      </c>
      <c r="D2655" t="s">
        <v>1049</v>
      </c>
      <c r="E2655">
        <v>564</v>
      </c>
      <c r="F2655">
        <v>541</v>
      </c>
      <c r="G2655">
        <v>0</v>
      </c>
      <c r="H2655">
        <v>0</v>
      </c>
      <c r="I2655">
        <v>1</v>
      </c>
      <c r="J2655">
        <v>0</v>
      </c>
      <c r="K2655">
        <v>22</v>
      </c>
      <c r="L2655">
        <v>0</v>
      </c>
      <c r="M2655" s="12">
        <v>95.921985815602838</v>
      </c>
      <c r="N2655" s="12">
        <v>4.0780141843971638</v>
      </c>
      <c r="O2655" s="9">
        <v>0</v>
      </c>
      <c r="P2655" s="9">
        <v>0</v>
      </c>
      <c r="Q2655" s="9">
        <v>1.7730496453900709E-3</v>
      </c>
      <c r="R2655" s="9">
        <v>0</v>
      </c>
      <c r="S2655" s="9">
        <v>3.9007092198581561E-2</v>
      </c>
      <c r="T2655" s="9">
        <v>0</v>
      </c>
    </row>
    <row r="2656" spans="1:20" x14ac:dyDescent="0.25">
      <c r="A2656">
        <v>48263</v>
      </c>
      <c r="B2656" t="s">
        <v>3910</v>
      </c>
      <c r="D2656" t="s">
        <v>1049</v>
      </c>
      <c r="E2656">
        <v>680</v>
      </c>
      <c r="F2656">
        <v>622</v>
      </c>
      <c r="G2656">
        <v>6</v>
      </c>
      <c r="H2656">
        <v>8</v>
      </c>
      <c r="I2656">
        <v>0</v>
      </c>
      <c r="J2656">
        <v>0</v>
      </c>
      <c r="K2656">
        <v>42</v>
      </c>
      <c r="L2656">
        <v>2</v>
      </c>
      <c r="M2656" s="12">
        <v>91.470588235294116</v>
      </c>
      <c r="N2656" s="12">
        <v>8.5294117647058822</v>
      </c>
      <c r="O2656" s="9">
        <v>8.8235294117647058E-3</v>
      </c>
      <c r="P2656" s="9">
        <v>1.1764705882352941E-2</v>
      </c>
      <c r="Q2656" s="9">
        <v>0</v>
      </c>
      <c r="R2656" s="9">
        <v>0</v>
      </c>
      <c r="S2656" s="9">
        <v>6.1764705882352944E-2</v>
      </c>
      <c r="T2656" s="9">
        <v>2.9411764705882353E-3</v>
      </c>
    </row>
    <row r="2657" spans="1:20" x14ac:dyDescent="0.25">
      <c r="A2657">
        <v>48265</v>
      </c>
      <c r="B2657" t="s">
        <v>3911</v>
      </c>
      <c r="D2657" t="s">
        <v>1049</v>
      </c>
      <c r="E2657">
        <v>50761</v>
      </c>
      <c r="F2657">
        <v>45974</v>
      </c>
      <c r="G2657">
        <v>749</v>
      </c>
      <c r="H2657">
        <v>428</v>
      </c>
      <c r="I2657">
        <v>512</v>
      </c>
      <c r="J2657">
        <v>18</v>
      </c>
      <c r="K2657">
        <v>2053</v>
      </c>
      <c r="L2657">
        <v>1027</v>
      </c>
      <c r="M2657" s="12">
        <v>90.569531727113343</v>
      </c>
      <c r="N2657" s="12">
        <v>9.4304682728866656</v>
      </c>
      <c r="O2657" s="9">
        <v>1.4755422470006501E-2</v>
      </c>
      <c r="P2657" s="9">
        <v>8.4316699828608579E-3</v>
      </c>
      <c r="Q2657" s="9">
        <v>1.0086483717814858E-2</v>
      </c>
      <c r="R2657" s="9">
        <v>3.546029432044286E-4</v>
      </c>
      <c r="S2657" s="9">
        <v>4.044443568881622E-2</v>
      </c>
      <c r="T2657" s="9">
        <v>2.0232067926163787E-2</v>
      </c>
    </row>
    <row r="2658" spans="1:20" x14ac:dyDescent="0.25">
      <c r="A2658">
        <v>48267</v>
      </c>
      <c r="B2658" t="s">
        <v>3912</v>
      </c>
      <c r="D2658" t="s">
        <v>1049</v>
      </c>
      <c r="E2658">
        <v>4432</v>
      </c>
      <c r="F2658">
        <v>4013</v>
      </c>
      <c r="G2658">
        <v>1</v>
      </c>
      <c r="H2658">
        <v>33</v>
      </c>
      <c r="I2658">
        <v>0</v>
      </c>
      <c r="J2658">
        <v>2</v>
      </c>
      <c r="K2658">
        <v>276</v>
      </c>
      <c r="L2658">
        <v>107</v>
      </c>
      <c r="M2658" s="12">
        <v>90.54602888086643</v>
      </c>
      <c r="N2658" s="12">
        <v>9.4539711191335734</v>
      </c>
      <c r="O2658" s="9">
        <v>2.256317689530686E-4</v>
      </c>
      <c r="P2658" s="9">
        <v>7.4458483754512635E-3</v>
      </c>
      <c r="Q2658" s="9">
        <v>0</v>
      </c>
      <c r="R2658" s="9">
        <v>4.512635379061372E-4</v>
      </c>
      <c r="S2658" s="9">
        <v>6.2274368231046928E-2</v>
      </c>
      <c r="T2658" s="9">
        <v>2.4142599277978339E-2</v>
      </c>
    </row>
    <row r="2659" spans="1:20" x14ac:dyDescent="0.25">
      <c r="A2659">
        <v>48269</v>
      </c>
      <c r="B2659" t="s">
        <v>3913</v>
      </c>
      <c r="D2659" t="s">
        <v>1049</v>
      </c>
      <c r="E2659">
        <v>289</v>
      </c>
      <c r="F2659">
        <v>288</v>
      </c>
      <c r="G2659">
        <v>0</v>
      </c>
      <c r="H2659">
        <v>0</v>
      </c>
      <c r="I2659">
        <v>0</v>
      </c>
      <c r="J2659">
        <v>0</v>
      </c>
      <c r="K2659">
        <v>1</v>
      </c>
      <c r="L2659">
        <v>0</v>
      </c>
      <c r="M2659" s="12">
        <v>99.653979238754317</v>
      </c>
      <c r="N2659" s="12">
        <v>0.34602076124567477</v>
      </c>
      <c r="O2659" s="9">
        <v>0</v>
      </c>
      <c r="P2659" s="9">
        <v>0</v>
      </c>
      <c r="Q2659" s="9">
        <v>0</v>
      </c>
      <c r="R2659" s="9">
        <v>0</v>
      </c>
      <c r="S2659" s="9">
        <v>3.4602076124567475E-3</v>
      </c>
      <c r="T2659" s="9">
        <v>0</v>
      </c>
    </row>
    <row r="2660" spans="1:20" x14ac:dyDescent="0.25">
      <c r="A2660">
        <v>48271</v>
      </c>
      <c r="B2660" t="s">
        <v>3914</v>
      </c>
      <c r="D2660" t="s">
        <v>1049</v>
      </c>
      <c r="E2660">
        <v>3631</v>
      </c>
      <c r="F2660">
        <v>3513</v>
      </c>
      <c r="G2660">
        <v>4</v>
      </c>
      <c r="H2660">
        <v>6</v>
      </c>
      <c r="I2660">
        <v>0</v>
      </c>
      <c r="J2660">
        <v>0</v>
      </c>
      <c r="K2660">
        <v>108</v>
      </c>
      <c r="L2660">
        <v>0</v>
      </c>
      <c r="M2660" s="12">
        <v>96.750206554668139</v>
      </c>
      <c r="N2660" s="12">
        <v>3.2497934453318646</v>
      </c>
      <c r="O2660" s="9">
        <v>1.101624896722666E-3</v>
      </c>
      <c r="P2660" s="9">
        <v>1.6524373450839988E-3</v>
      </c>
      <c r="Q2660" s="9">
        <v>0</v>
      </c>
      <c r="R2660" s="9">
        <v>0</v>
      </c>
      <c r="S2660" s="9">
        <v>2.9743872211511979E-2</v>
      </c>
      <c r="T2660" s="9">
        <v>0</v>
      </c>
    </row>
    <row r="2661" spans="1:20" x14ac:dyDescent="0.25">
      <c r="A2661">
        <v>48273</v>
      </c>
      <c r="B2661" t="s">
        <v>3915</v>
      </c>
      <c r="D2661" t="s">
        <v>1049</v>
      </c>
      <c r="E2661">
        <v>31540</v>
      </c>
      <c r="F2661">
        <v>27601</v>
      </c>
      <c r="G2661">
        <v>1192</v>
      </c>
      <c r="H2661">
        <v>137</v>
      </c>
      <c r="I2661">
        <v>632</v>
      </c>
      <c r="J2661">
        <v>0</v>
      </c>
      <c r="K2661">
        <v>1376</v>
      </c>
      <c r="L2661">
        <v>602</v>
      </c>
      <c r="M2661" s="12">
        <v>87.511097019657583</v>
      </c>
      <c r="N2661" s="12">
        <v>12.488902980342424</v>
      </c>
      <c r="O2661" s="9">
        <v>3.7793278376664553E-2</v>
      </c>
      <c r="P2661" s="9">
        <v>4.3436905516804061E-3</v>
      </c>
      <c r="Q2661" s="9">
        <v>2.0038046924540268E-2</v>
      </c>
      <c r="R2661" s="9">
        <v>0</v>
      </c>
      <c r="S2661" s="9">
        <v>4.3627140139505388E-2</v>
      </c>
      <c r="T2661" s="9">
        <v>1.9086873811033609E-2</v>
      </c>
    </row>
    <row r="2662" spans="1:20" x14ac:dyDescent="0.25">
      <c r="A2662">
        <v>48275</v>
      </c>
      <c r="B2662" t="s">
        <v>3916</v>
      </c>
      <c r="D2662" t="s">
        <v>1049</v>
      </c>
      <c r="E2662">
        <v>3753</v>
      </c>
      <c r="F2662">
        <v>3247</v>
      </c>
      <c r="G2662">
        <v>225</v>
      </c>
      <c r="H2662">
        <v>27</v>
      </c>
      <c r="I2662">
        <v>6</v>
      </c>
      <c r="J2662">
        <v>0</v>
      </c>
      <c r="K2662">
        <v>187</v>
      </c>
      <c r="L2662">
        <v>61</v>
      </c>
      <c r="M2662" s="12">
        <v>86.517452704503057</v>
      </c>
      <c r="N2662" s="12">
        <v>13.482547295496936</v>
      </c>
      <c r="O2662" s="9">
        <v>5.9952038369304558E-2</v>
      </c>
      <c r="P2662" s="9">
        <v>7.1942446043165471E-3</v>
      </c>
      <c r="Q2662" s="9">
        <v>1.5987210231814548E-3</v>
      </c>
      <c r="R2662" s="9">
        <v>0</v>
      </c>
      <c r="S2662" s="9">
        <v>4.9826805222488675E-2</v>
      </c>
      <c r="T2662" s="9">
        <v>1.6253663735678124E-2</v>
      </c>
    </row>
    <row r="2663" spans="1:20" x14ac:dyDescent="0.25">
      <c r="A2663">
        <v>48277</v>
      </c>
      <c r="B2663" t="s">
        <v>3917</v>
      </c>
      <c r="D2663" t="s">
        <v>1049</v>
      </c>
      <c r="E2663">
        <v>49401</v>
      </c>
      <c r="F2663">
        <v>40097</v>
      </c>
      <c r="G2663">
        <v>6139</v>
      </c>
      <c r="H2663">
        <v>152</v>
      </c>
      <c r="I2663">
        <v>437</v>
      </c>
      <c r="J2663">
        <v>179</v>
      </c>
      <c r="K2663">
        <v>314</v>
      </c>
      <c r="L2663">
        <v>2083</v>
      </c>
      <c r="M2663" s="12">
        <v>81.166373150341087</v>
      </c>
      <c r="N2663" s="12">
        <v>18.833626849658913</v>
      </c>
      <c r="O2663" s="9">
        <v>0.12426873949920042</v>
      </c>
      <c r="P2663" s="9">
        <v>3.076860792291654E-3</v>
      </c>
      <c r="Q2663" s="9">
        <v>8.8459747778385049E-3</v>
      </c>
      <c r="R2663" s="9">
        <v>3.6234084330276717E-3</v>
      </c>
      <c r="S2663" s="9">
        <v>6.3561466367077586E-3</v>
      </c>
      <c r="T2663" s="9">
        <v>4.2165138357523127E-2</v>
      </c>
    </row>
    <row r="2664" spans="1:20" x14ac:dyDescent="0.25">
      <c r="A2664">
        <v>48279</v>
      </c>
      <c r="B2664" t="s">
        <v>3918</v>
      </c>
      <c r="D2664" t="s">
        <v>1049</v>
      </c>
      <c r="E2664">
        <v>13368</v>
      </c>
      <c r="F2664">
        <v>11705</v>
      </c>
      <c r="G2664">
        <v>676</v>
      </c>
      <c r="H2664">
        <v>41</v>
      </c>
      <c r="I2664">
        <v>77</v>
      </c>
      <c r="J2664">
        <v>0</v>
      </c>
      <c r="K2664">
        <v>530</v>
      </c>
      <c r="L2664">
        <v>339</v>
      </c>
      <c r="M2664" s="12">
        <v>87.559844404548173</v>
      </c>
      <c r="N2664" s="12">
        <v>12.440155595451825</v>
      </c>
      <c r="O2664" s="9">
        <v>5.0568521843207662E-2</v>
      </c>
      <c r="P2664" s="9">
        <v>3.0670257330939559E-3</v>
      </c>
      <c r="Q2664" s="9">
        <v>5.7600239377618191E-3</v>
      </c>
      <c r="R2664" s="9">
        <v>0</v>
      </c>
      <c r="S2664" s="9">
        <v>3.964691801316577E-2</v>
      </c>
      <c r="T2664" s="9">
        <v>2.5359066427289047E-2</v>
      </c>
    </row>
    <row r="2665" spans="1:20" x14ac:dyDescent="0.25">
      <c r="A2665">
        <v>48281</v>
      </c>
      <c r="B2665" t="s">
        <v>3919</v>
      </c>
      <c r="D2665" t="s">
        <v>1049</v>
      </c>
      <c r="E2665">
        <v>20473</v>
      </c>
      <c r="F2665">
        <v>18097</v>
      </c>
      <c r="G2665">
        <v>621</v>
      </c>
      <c r="H2665">
        <v>98</v>
      </c>
      <c r="I2665">
        <v>244</v>
      </c>
      <c r="J2665">
        <v>243</v>
      </c>
      <c r="K2665">
        <v>403</v>
      </c>
      <c r="L2665">
        <v>767</v>
      </c>
      <c r="M2665" s="12">
        <v>88.394470766375221</v>
      </c>
      <c r="N2665" s="12">
        <v>11.605529233624774</v>
      </c>
      <c r="O2665" s="9">
        <v>3.0332633224246567E-2</v>
      </c>
      <c r="P2665" s="9">
        <v>4.7867923606701506E-3</v>
      </c>
      <c r="Q2665" s="9">
        <v>1.1918136081668539E-2</v>
      </c>
      <c r="R2665" s="9">
        <v>1.1869291261661702E-2</v>
      </c>
      <c r="S2665" s="9">
        <v>1.9684462462755823E-2</v>
      </c>
      <c r="T2665" s="9">
        <v>3.7463976945244955E-2</v>
      </c>
    </row>
    <row r="2666" spans="1:20" x14ac:dyDescent="0.25">
      <c r="A2666">
        <v>48283</v>
      </c>
      <c r="B2666" t="s">
        <v>3920</v>
      </c>
      <c r="D2666" t="s">
        <v>1049</v>
      </c>
      <c r="E2666">
        <v>7418</v>
      </c>
      <c r="F2666">
        <v>5609</v>
      </c>
      <c r="G2666">
        <v>100</v>
      </c>
      <c r="H2666">
        <v>0</v>
      </c>
      <c r="I2666">
        <v>10</v>
      </c>
      <c r="J2666">
        <v>0</v>
      </c>
      <c r="K2666">
        <v>1444</v>
      </c>
      <c r="L2666">
        <v>255</v>
      </c>
      <c r="M2666" s="12">
        <v>75.613372876786201</v>
      </c>
      <c r="N2666" s="12">
        <v>24.386627123213806</v>
      </c>
      <c r="O2666" s="9">
        <v>1.3480722566729577E-2</v>
      </c>
      <c r="P2666" s="9">
        <v>0</v>
      </c>
      <c r="Q2666" s="9">
        <v>1.3480722566729577E-3</v>
      </c>
      <c r="R2666" s="9">
        <v>0</v>
      </c>
      <c r="S2666" s="9">
        <v>0.1946616338635751</v>
      </c>
      <c r="T2666" s="9">
        <v>3.437584254516042E-2</v>
      </c>
    </row>
    <row r="2667" spans="1:20" x14ac:dyDescent="0.25">
      <c r="A2667">
        <v>48285</v>
      </c>
      <c r="B2667" t="s">
        <v>3921</v>
      </c>
      <c r="D2667" t="s">
        <v>1049</v>
      </c>
      <c r="E2667">
        <v>19859</v>
      </c>
      <c r="F2667">
        <v>15513</v>
      </c>
      <c r="G2667">
        <v>1347</v>
      </c>
      <c r="H2667">
        <v>8</v>
      </c>
      <c r="I2667">
        <v>74</v>
      </c>
      <c r="J2667">
        <v>0</v>
      </c>
      <c r="K2667">
        <v>2427</v>
      </c>
      <c r="L2667">
        <v>490</v>
      </c>
      <c r="M2667" s="12">
        <v>78.11571579636437</v>
      </c>
      <c r="N2667" s="12">
        <v>21.88428420363563</v>
      </c>
      <c r="O2667" s="9">
        <v>6.7828188730550382E-2</v>
      </c>
      <c r="P2667" s="9">
        <v>4.028400221562012E-4</v>
      </c>
      <c r="Q2667" s="9">
        <v>3.7262702049448613E-3</v>
      </c>
      <c r="R2667" s="9">
        <v>0</v>
      </c>
      <c r="S2667" s="9">
        <v>0.12221159172163755</v>
      </c>
      <c r="T2667" s="9">
        <v>2.4673951357067323E-2</v>
      </c>
    </row>
    <row r="2668" spans="1:20" x14ac:dyDescent="0.25">
      <c r="A2668">
        <v>48287</v>
      </c>
      <c r="B2668" t="s">
        <v>3922</v>
      </c>
      <c r="D2668" t="s">
        <v>1049</v>
      </c>
      <c r="E2668">
        <v>16850</v>
      </c>
      <c r="F2668">
        <v>13507</v>
      </c>
      <c r="G2668">
        <v>1853</v>
      </c>
      <c r="H2668">
        <v>6</v>
      </c>
      <c r="I2668">
        <v>161</v>
      </c>
      <c r="J2668">
        <v>0</v>
      </c>
      <c r="K2668">
        <v>1128</v>
      </c>
      <c r="L2668">
        <v>195</v>
      </c>
      <c r="M2668" s="12">
        <v>80.160237388724028</v>
      </c>
      <c r="N2668" s="12">
        <v>19.839762611275965</v>
      </c>
      <c r="O2668" s="9">
        <v>0.10997032640949556</v>
      </c>
      <c r="P2668" s="9">
        <v>3.5608308605341248E-4</v>
      </c>
      <c r="Q2668" s="9">
        <v>9.5548961424332338E-3</v>
      </c>
      <c r="R2668" s="9">
        <v>0</v>
      </c>
      <c r="S2668" s="9">
        <v>6.6943620178041549E-2</v>
      </c>
      <c r="T2668" s="9">
        <v>1.1572700296735905E-2</v>
      </c>
    </row>
    <row r="2669" spans="1:20" x14ac:dyDescent="0.25">
      <c r="A2669">
        <v>48289</v>
      </c>
      <c r="B2669" t="s">
        <v>3923</v>
      </c>
      <c r="D2669" t="s">
        <v>1049</v>
      </c>
      <c r="E2669">
        <v>16966</v>
      </c>
      <c r="F2669">
        <v>15185</v>
      </c>
      <c r="G2669">
        <v>1263</v>
      </c>
      <c r="H2669">
        <v>103</v>
      </c>
      <c r="I2669">
        <v>126</v>
      </c>
      <c r="J2669">
        <v>31</v>
      </c>
      <c r="K2669">
        <v>163</v>
      </c>
      <c r="L2669">
        <v>95</v>
      </c>
      <c r="M2669" s="12">
        <v>89.502534480726155</v>
      </c>
      <c r="N2669" s="12">
        <v>10.497465519273842</v>
      </c>
      <c r="O2669" s="9">
        <v>7.4443003654367554E-2</v>
      </c>
      <c r="P2669" s="9">
        <v>6.0709654603324295E-3</v>
      </c>
      <c r="Q2669" s="9">
        <v>7.4266179417658848E-3</v>
      </c>
      <c r="R2669" s="9">
        <v>1.8271837793233526E-3</v>
      </c>
      <c r="S2669" s="9">
        <v>9.6074501945066608E-3</v>
      </c>
      <c r="T2669" s="9">
        <v>5.599434162442532E-3</v>
      </c>
    </row>
    <row r="2670" spans="1:20" x14ac:dyDescent="0.25">
      <c r="A2670">
        <v>48291</v>
      </c>
      <c r="B2670" t="s">
        <v>3924</v>
      </c>
      <c r="D2670" t="s">
        <v>1049</v>
      </c>
      <c r="E2670">
        <v>79884</v>
      </c>
      <c r="F2670">
        <v>64602</v>
      </c>
      <c r="G2670">
        <v>7979</v>
      </c>
      <c r="H2670">
        <v>309</v>
      </c>
      <c r="I2670">
        <v>454</v>
      </c>
      <c r="J2670">
        <v>17</v>
      </c>
      <c r="K2670">
        <v>5233</v>
      </c>
      <c r="L2670">
        <v>1290</v>
      </c>
      <c r="M2670" s="12">
        <v>80.869761153672826</v>
      </c>
      <c r="N2670" s="12">
        <v>19.130238846327174</v>
      </c>
      <c r="O2670" s="9">
        <v>9.9882329377597515E-2</v>
      </c>
      <c r="P2670" s="9">
        <v>3.8681087576986632E-3</v>
      </c>
      <c r="Q2670" s="9">
        <v>5.6832406990135692E-3</v>
      </c>
      <c r="R2670" s="9">
        <v>2.1280857243002353E-4</v>
      </c>
      <c r="S2670" s="9">
        <v>6.5507485854489012E-2</v>
      </c>
      <c r="T2670" s="9">
        <v>1.6148415202042962E-2</v>
      </c>
    </row>
    <row r="2671" spans="1:20" x14ac:dyDescent="0.25">
      <c r="A2671">
        <v>48293</v>
      </c>
      <c r="B2671" t="s">
        <v>3925</v>
      </c>
      <c r="D2671" t="s">
        <v>1049</v>
      </c>
      <c r="E2671">
        <v>23480</v>
      </c>
      <c r="F2671">
        <v>17887</v>
      </c>
      <c r="G2671">
        <v>4240</v>
      </c>
      <c r="H2671">
        <v>263</v>
      </c>
      <c r="I2671">
        <v>156</v>
      </c>
      <c r="J2671">
        <v>0</v>
      </c>
      <c r="K2671">
        <v>658</v>
      </c>
      <c r="L2671">
        <v>276</v>
      </c>
      <c r="M2671" s="12">
        <v>76.179727427597953</v>
      </c>
      <c r="N2671" s="12">
        <v>23.820272572402043</v>
      </c>
      <c r="O2671" s="9">
        <v>0.18057921635434412</v>
      </c>
      <c r="P2671" s="9">
        <v>1.1201022146507667E-2</v>
      </c>
      <c r="Q2671" s="9">
        <v>6.6439522998296419E-3</v>
      </c>
      <c r="R2671" s="9">
        <v>0</v>
      </c>
      <c r="S2671" s="9">
        <v>2.8023850085178877E-2</v>
      </c>
      <c r="T2671" s="9">
        <v>1.1754684838160136E-2</v>
      </c>
    </row>
    <row r="2672" spans="1:20" x14ac:dyDescent="0.25">
      <c r="A2672">
        <v>48295</v>
      </c>
      <c r="B2672" t="s">
        <v>3926</v>
      </c>
      <c r="D2672" t="s">
        <v>1049</v>
      </c>
      <c r="E2672">
        <v>3495</v>
      </c>
      <c r="F2672">
        <v>3068</v>
      </c>
      <c r="G2672">
        <v>13</v>
      </c>
      <c r="H2672">
        <v>24</v>
      </c>
      <c r="I2672">
        <v>27</v>
      </c>
      <c r="J2672">
        <v>1</v>
      </c>
      <c r="K2672">
        <v>222</v>
      </c>
      <c r="L2672">
        <v>140</v>
      </c>
      <c r="M2672" s="12">
        <v>87.782546494992857</v>
      </c>
      <c r="N2672" s="12">
        <v>12.217453505007153</v>
      </c>
      <c r="O2672" s="9">
        <v>3.7195994277539344E-3</v>
      </c>
      <c r="P2672" s="9">
        <v>6.8669527896995704E-3</v>
      </c>
      <c r="Q2672" s="9">
        <v>7.725321888412017E-3</v>
      </c>
      <c r="R2672" s="9">
        <v>2.861230329041488E-4</v>
      </c>
      <c r="S2672" s="9">
        <v>6.3519313304721034E-2</v>
      </c>
      <c r="T2672" s="9">
        <v>4.005722460658083E-2</v>
      </c>
    </row>
    <row r="2673" spans="1:20" x14ac:dyDescent="0.25">
      <c r="A2673">
        <v>48297</v>
      </c>
      <c r="B2673" t="s">
        <v>3927</v>
      </c>
      <c r="D2673" t="s">
        <v>1049</v>
      </c>
      <c r="E2673">
        <v>12043</v>
      </c>
      <c r="F2673">
        <v>10954</v>
      </c>
      <c r="G2673">
        <v>304</v>
      </c>
      <c r="H2673">
        <v>19</v>
      </c>
      <c r="I2673">
        <v>78</v>
      </c>
      <c r="J2673">
        <v>0</v>
      </c>
      <c r="K2673">
        <v>477</v>
      </c>
      <c r="L2673">
        <v>211</v>
      </c>
      <c r="M2673" s="12">
        <v>90.957402640538078</v>
      </c>
      <c r="N2673" s="12">
        <v>9.0425973594619276</v>
      </c>
      <c r="O2673" s="9">
        <v>2.5242879681142572E-2</v>
      </c>
      <c r="P2673" s="9">
        <v>1.5776799800714108E-3</v>
      </c>
      <c r="Q2673" s="9">
        <v>6.4767914971352652E-3</v>
      </c>
      <c r="R2673" s="9">
        <v>0</v>
      </c>
      <c r="S2673" s="9">
        <v>3.9608071078634892E-2</v>
      </c>
      <c r="T2673" s="9">
        <v>1.7520551357635139E-2</v>
      </c>
    </row>
    <row r="2674" spans="1:20" x14ac:dyDescent="0.25">
      <c r="A2674">
        <v>48299</v>
      </c>
      <c r="B2674" t="s">
        <v>3928</v>
      </c>
      <c r="D2674" t="s">
        <v>1049</v>
      </c>
      <c r="E2674">
        <v>20195</v>
      </c>
      <c r="F2674">
        <v>18911</v>
      </c>
      <c r="G2674">
        <v>155</v>
      </c>
      <c r="H2674">
        <v>191</v>
      </c>
      <c r="I2674">
        <v>77</v>
      </c>
      <c r="J2674">
        <v>0</v>
      </c>
      <c r="K2674">
        <v>266</v>
      </c>
      <c r="L2674">
        <v>595</v>
      </c>
      <c r="M2674" s="12">
        <v>93.641990591730632</v>
      </c>
      <c r="N2674" s="12">
        <v>6.358009408269373</v>
      </c>
      <c r="O2674" s="9">
        <v>7.6751671205743995E-3</v>
      </c>
      <c r="P2674" s="9">
        <v>9.4577865808368414E-3</v>
      </c>
      <c r="Q2674" s="9">
        <v>3.8128249566724438E-3</v>
      </c>
      <c r="R2674" s="9">
        <v>0</v>
      </c>
      <c r="S2674" s="9">
        <v>1.317157712305026E-2</v>
      </c>
      <c r="T2674" s="9">
        <v>2.9462738301559793E-2</v>
      </c>
    </row>
    <row r="2675" spans="1:20" x14ac:dyDescent="0.25">
      <c r="A2675">
        <v>48301</v>
      </c>
      <c r="B2675" t="s">
        <v>3929</v>
      </c>
      <c r="D2675" t="s">
        <v>1049</v>
      </c>
      <c r="E2675">
        <v>74</v>
      </c>
      <c r="F2675">
        <v>67</v>
      </c>
      <c r="G2675">
        <v>0</v>
      </c>
      <c r="H2675">
        <v>4</v>
      </c>
      <c r="I2675">
        <v>0</v>
      </c>
      <c r="J2675">
        <v>0</v>
      </c>
      <c r="K2675">
        <v>0</v>
      </c>
      <c r="L2675">
        <v>3</v>
      </c>
      <c r="M2675" s="12">
        <v>90.540540540540533</v>
      </c>
      <c r="N2675" s="12">
        <v>9.4594594594594597</v>
      </c>
      <c r="O2675" s="9">
        <v>0</v>
      </c>
      <c r="P2675" s="9">
        <v>5.4054054054054057E-2</v>
      </c>
      <c r="Q2675" s="9">
        <v>0</v>
      </c>
      <c r="R2675" s="9">
        <v>0</v>
      </c>
      <c r="S2675" s="9">
        <v>0</v>
      </c>
      <c r="T2675" s="9">
        <v>4.0540540540540543E-2</v>
      </c>
    </row>
    <row r="2676" spans="1:20" x14ac:dyDescent="0.25">
      <c r="A2676">
        <v>48303</v>
      </c>
      <c r="B2676" t="s">
        <v>3930</v>
      </c>
      <c r="D2676" t="s">
        <v>1049</v>
      </c>
      <c r="E2676">
        <v>298042</v>
      </c>
      <c r="F2676">
        <v>239525</v>
      </c>
      <c r="G2676">
        <v>21687</v>
      </c>
      <c r="H2676">
        <v>3071</v>
      </c>
      <c r="I2676">
        <v>6373</v>
      </c>
      <c r="J2676">
        <v>200</v>
      </c>
      <c r="K2676">
        <v>18978</v>
      </c>
      <c r="L2676">
        <v>8208</v>
      </c>
      <c r="M2676" s="12">
        <v>80.366190000067107</v>
      </c>
      <c r="N2676" s="12">
        <v>19.633809999932893</v>
      </c>
      <c r="O2676" s="9">
        <v>7.2764912327792725E-2</v>
      </c>
      <c r="P2676" s="9">
        <v>1.0303916897618457E-2</v>
      </c>
      <c r="Q2676" s="9">
        <v>2.138289234403205E-2</v>
      </c>
      <c r="R2676" s="9">
        <v>6.710463625931916E-4</v>
      </c>
      <c r="S2676" s="9">
        <v>6.3675589346467942E-2</v>
      </c>
      <c r="T2676" s="9">
        <v>2.7539742720824583E-2</v>
      </c>
    </row>
    <row r="2677" spans="1:20" x14ac:dyDescent="0.25">
      <c r="A2677">
        <v>48305</v>
      </c>
      <c r="B2677" t="s">
        <v>3931</v>
      </c>
      <c r="D2677" t="s">
        <v>1049</v>
      </c>
      <c r="E2677">
        <v>5785</v>
      </c>
      <c r="F2677">
        <v>4786</v>
      </c>
      <c r="G2677">
        <v>95</v>
      </c>
      <c r="H2677">
        <v>46</v>
      </c>
      <c r="I2677">
        <v>15</v>
      </c>
      <c r="J2677">
        <v>0</v>
      </c>
      <c r="K2677">
        <v>523</v>
      </c>
      <c r="L2677">
        <v>320</v>
      </c>
      <c r="M2677" s="12">
        <v>82.73120138288678</v>
      </c>
      <c r="N2677" s="12">
        <v>17.268798617113223</v>
      </c>
      <c r="O2677" s="9">
        <v>1.6421780466724288E-2</v>
      </c>
      <c r="P2677" s="9">
        <v>7.9515989628349184E-3</v>
      </c>
      <c r="Q2677" s="9">
        <v>2.5929127052722557E-3</v>
      </c>
      <c r="R2677" s="9">
        <v>0</v>
      </c>
      <c r="S2677" s="9">
        <v>9.0406222990492655E-2</v>
      </c>
      <c r="T2677" s="9">
        <v>5.5315471045808126E-2</v>
      </c>
    </row>
    <row r="2678" spans="1:20" x14ac:dyDescent="0.25">
      <c r="A2678">
        <v>48307</v>
      </c>
      <c r="B2678" t="s">
        <v>3932</v>
      </c>
      <c r="D2678" t="s">
        <v>1049</v>
      </c>
      <c r="E2678">
        <v>8145</v>
      </c>
      <c r="F2678">
        <v>6969</v>
      </c>
      <c r="G2678">
        <v>161</v>
      </c>
      <c r="H2678">
        <v>1</v>
      </c>
      <c r="I2678">
        <v>0</v>
      </c>
      <c r="J2678">
        <v>0</v>
      </c>
      <c r="K2678">
        <v>609</v>
      </c>
      <c r="L2678">
        <v>405</v>
      </c>
      <c r="M2678" s="12">
        <v>85.56169429097605</v>
      </c>
      <c r="N2678" s="12">
        <v>14.438305709023942</v>
      </c>
      <c r="O2678" s="9">
        <v>1.9766728054020872E-2</v>
      </c>
      <c r="P2678" s="9">
        <v>1.2277470841006753E-4</v>
      </c>
      <c r="Q2678" s="9">
        <v>0</v>
      </c>
      <c r="R2678" s="9">
        <v>0</v>
      </c>
      <c r="S2678" s="9">
        <v>7.4769797421731121E-2</v>
      </c>
      <c r="T2678" s="9">
        <v>4.9723756906077346E-2</v>
      </c>
    </row>
    <row r="2679" spans="1:20" x14ac:dyDescent="0.25">
      <c r="A2679">
        <v>48309</v>
      </c>
      <c r="B2679" t="s">
        <v>3933</v>
      </c>
      <c r="D2679" t="s">
        <v>1049</v>
      </c>
      <c r="E2679">
        <v>245720</v>
      </c>
      <c r="F2679">
        <v>189707</v>
      </c>
      <c r="G2679">
        <v>35493</v>
      </c>
      <c r="H2679">
        <v>1199</v>
      </c>
      <c r="I2679">
        <v>3828</v>
      </c>
      <c r="J2679">
        <v>83</v>
      </c>
      <c r="K2679">
        <v>9616</v>
      </c>
      <c r="L2679">
        <v>5794</v>
      </c>
      <c r="M2679" s="12">
        <v>77.204541754842921</v>
      </c>
      <c r="N2679" s="12">
        <v>22.795458245157089</v>
      </c>
      <c r="O2679" s="9">
        <v>0.14444489663031093</v>
      </c>
      <c r="P2679" s="9">
        <v>4.8795376851701123E-3</v>
      </c>
      <c r="Q2679" s="9">
        <v>1.5578707471919258E-2</v>
      </c>
      <c r="R2679" s="9">
        <v>3.3778284225948233E-4</v>
      </c>
      <c r="S2679" s="9">
        <v>3.9133973628520266E-2</v>
      </c>
      <c r="T2679" s="9">
        <v>2.3579684193390852E-2</v>
      </c>
    </row>
    <row r="2680" spans="1:20" x14ac:dyDescent="0.25">
      <c r="A2680">
        <v>48311</v>
      </c>
      <c r="B2680" t="s">
        <v>3934</v>
      </c>
      <c r="D2680" t="s">
        <v>1049</v>
      </c>
      <c r="E2680">
        <v>600</v>
      </c>
      <c r="F2680">
        <v>569</v>
      </c>
      <c r="G2680">
        <v>0</v>
      </c>
      <c r="H2680">
        <v>5</v>
      </c>
      <c r="I2680">
        <v>0</v>
      </c>
      <c r="J2680">
        <v>0</v>
      </c>
      <c r="K2680">
        <v>26</v>
      </c>
      <c r="L2680">
        <v>0</v>
      </c>
      <c r="M2680" s="12">
        <v>94.833333333333343</v>
      </c>
      <c r="N2680" s="12">
        <v>5.166666666666667</v>
      </c>
      <c r="O2680" s="9">
        <v>0</v>
      </c>
      <c r="P2680" s="9">
        <v>8.3333333333333332E-3</v>
      </c>
      <c r="Q2680" s="9">
        <v>0</v>
      </c>
      <c r="R2680" s="9">
        <v>0</v>
      </c>
      <c r="S2680" s="9">
        <v>4.3333333333333335E-2</v>
      </c>
      <c r="T2680" s="9">
        <v>0</v>
      </c>
    </row>
    <row r="2681" spans="1:20" x14ac:dyDescent="0.25">
      <c r="A2681">
        <v>48313</v>
      </c>
      <c r="B2681" t="s">
        <v>3935</v>
      </c>
      <c r="D2681" t="s">
        <v>1049</v>
      </c>
      <c r="E2681">
        <v>13979</v>
      </c>
      <c r="F2681">
        <v>10201</v>
      </c>
      <c r="G2681">
        <v>2437</v>
      </c>
      <c r="H2681">
        <v>26</v>
      </c>
      <c r="I2681">
        <v>159</v>
      </c>
      <c r="J2681">
        <v>22</v>
      </c>
      <c r="K2681">
        <v>534</v>
      </c>
      <c r="L2681">
        <v>600</v>
      </c>
      <c r="M2681" s="12">
        <v>72.973746333786394</v>
      </c>
      <c r="N2681" s="12">
        <v>27.026253666213606</v>
      </c>
      <c r="O2681" s="9">
        <v>0.17433292796337363</v>
      </c>
      <c r="P2681" s="9">
        <v>1.8599327562772731E-3</v>
      </c>
      <c r="Q2681" s="9">
        <v>1.1374204163387939E-2</v>
      </c>
      <c r="R2681" s="9">
        <v>1.5737892553115388E-3</v>
      </c>
      <c r="S2681" s="9">
        <v>3.8200157378925528E-2</v>
      </c>
      <c r="T2681" s="9">
        <v>4.2921525144860147E-2</v>
      </c>
    </row>
    <row r="2682" spans="1:20" x14ac:dyDescent="0.25">
      <c r="A2682">
        <v>48315</v>
      </c>
      <c r="B2682" t="s">
        <v>3936</v>
      </c>
      <c r="D2682" t="s">
        <v>1049</v>
      </c>
      <c r="E2682">
        <v>10140</v>
      </c>
      <c r="F2682">
        <v>7415</v>
      </c>
      <c r="G2682">
        <v>2402</v>
      </c>
      <c r="H2682">
        <v>34</v>
      </c>
      <c r="I2682">
        <v>0</v>
      </c>
      <c r="J2682">
        <v>17</v>
      </c>
      <c r="K2682">
        <v>166</v>
      </c>
      <c r="L2682">
        <v>106</v>
      </c>
      <c r="M2682" s="12">
        <v>73.126232741617358</v>
      </c>
      <c r="N2682" s="12">
        <v>26.873767258382642</v>
      </c>
      <c r="O2682" s="9">
        <v>0.2368836291913215</v>
      </c>
      <c r="P2682" s="9">
        <v>3.3530571992110452E-3</v>
      </c>
      <c r="Q2682" s="9">
        <v>0</v>
      </c>
      <c r="R2682" s="9">
        <v>1.6765285996055226E-3</v>
      </c>
      <c r="S2682" s="9">
        <v>1.6370808678500985E-2</v>
      </c>
      <c r="T2682" s="9">
        <v>1.0453648915187377E-2</v>
      </c>
    </row>
    <row r="2683" spans="1:20" x14ac:dyDescent="0.25">
      <c r="A2683">
        <v>48317</v>
      </c>
      <c r="B2683" t="s">
        <v>3937</v>
      </c>
      <c r="D2683" t="s">
        <v>1049</v>
      </c>
      <c r="E2683">
        <v>5547</v>
      </c>
      <c r="F2683">
        <v>4600</v>
      </c>
      <c r="G2683">
        <v>36</v>
      </c>
      <c r="H2683">
        <v>126</v>
      </c>
      <c r="I2683">
        <v>0</v>
      </c>
      <c r="J2683">
        <v>10</v>
      </c>
      <c r="K2683">
        <v>747</v>
      </c>
      <c r="L2683">
        <v>28</v>
      </c>
      <c r="M2683" s="12">
        <v>82.927708671353884</v>
      </c>
      <c r="N2683" s="12">
        <v>17.072291328646113</v>
      </c>
      <c r="O2683" s="9">
        <v>6.4899945916711737E-3</v>
      </c>
      <c r="P2683" s="9">
        <v>2.2714981070849107E-2</v>
      </c>
      <c r="Q2683" s="9">
        <v>0</v>
      </c>
      <c r="R2683" s="9">
        <v>1.8027762754642149E-3</v>
      </c>
      <c r="S2683" s="9">
        <v>0.13466738777717685</v>
      </c>
      <c r="T2683" s="9">
        <v>5.0477735712998019E-3</v>
      </c>
    </row>
    <row r="2684" spans="1:20" x14ac:dyDescent="0.25">
      <c r="A2684">
        <v>48319</v>
      </c>
      <c r="B2684" t="s">
        <v>3938</v>
      </c>
      <c r="D2684" t="s">
        <v>1049</v>
      </c>
      <c r="E2684">
        <v>4122</v>
      </c>
      <c r="F2684">
        <v>3564</v>
      </c>
      <c r="G2684">
        <v>1</v>
      </c>
      <c r="H2684">
        <v>66</v>
      </c>
      <c r="I2684">
        <v>103</v>
      </c>
      <c r="J2684">
        <v>0</v>
      </c>
      <c r="K2684">
        <v>136</v>
      </c>
      <c r="L2684">
        <v>252</v>
      </c>
      <c r="M2684" s="12">
        <v>86.462882096069876</v>
      </c>
      <c r="N2684" s="12">
        <v>13.537117903930133</v>
      </c>
      <c r="O2684" s="9">
        <v>2.4260067928190198E-4</v>
      </c>
      <c r="P2684" s="9">
        <v>1.6011644832605532E-2</v>
      </c>
      <c r="Q2684" s="9">
        <v>2.4987869966035903E-2</v>
      </c>
      <c r="R2684" s="9">
        <v>0</v>
      </c>
      <c r="S2684" s="9">
        <v>3.2993692382338673E-2</v>
      </c>
      <c r="T2684" s="9">
        <v>6.1135371179039298E-2</v>
      </c>
    </row>
    <row r="2685" spans="1:20" x14ac:dyDescent="0.25">
      <c r="A2685">
        <v>48321</v>
      </c>
      <c r="B2685" t="s">
        <v>3939</v>
      </c>
      <c r="D2685" t="s">
        <v>1049</v>
      </c>
      <c r="E2685">
        <v>36744</v>
      </c>
      <c r="F2685">
        <v>27443</v>
      </c>
      <c r="G2685">
        <v>3770</v>
      </c>
      <c r="H2685">
        <v>253</v>
      </c>
      <c r="I2685">
        <v>731</v>
      </c>
      <c r="J2685">
        <v>42</v>
      </c>
      <c r="K2685">
        <v>3396</v>
      </c>
      <c r="L2685">
        <v>1109</v>
      </c>
      <c r="M2685" s="12">
        <v>74.687023731765734</v>
      </c>
      <c r="N2685" s="12">
        <v>25.312976268234273</v>
      </c>
      <c r="O2685" s="9">
        <v>0.10260178532549531</v>
      </c>
      <c r="P2685" s="9">
        <v>6.8854779011539302E-3</v>
      </c>
      <c r="Q2685" s="9">
        <v>1.9894404528630526E-2</v>
      </c>
      <c r="R2685" s="9">
        <v>1.1430437622468974E-3</v>
      </c>
      <c r="S2685" s="9">
        <v>9.2423252775963416E-2</v>
      </c>
      <c r="T2685" s="9">
        <v>3.0181798388852602E-2</v>
      </c>
    </row>
    <row r="2686" spans="1:20" x14ac:dyDescent="0.25">
      <c r="A2686">
        <v>48323</v>
      </c>
      <c r="B2686" t="s">
        <v>3940</v>
      </c>
      <c r="D2686" t="s">
        <v>1049</v>
      </c>
      <c r="E2686">
        <v>57471</v>
      </c>
      <c r="F2686">
        <v>53649</v>
      </c>
      <c r="G2686">
        <v>212</v>
      </c>
      <c r="H2686">
        <v>743</v>
      </c>
      <c r="I2686">
        <v>253</v>
      </c>
      <c r="J2686">
        <v>32</v>
      </c>
      <c r="K2686">
        <v>2294</v>
      </c>
      <c r="L2686">
        <v>288</v>
      </c>
      <c r="M2686" s="12">
        <v>93.34968940857128</v>
      </c>
      <c r="N2686" s="12">
        <v>6.6503105914287204</v>
      </c>
      <c r="O2686" s="9">
        <v>3.6888169685580555E-3</v>
      </c>
      <c r="P2686" s="9">
        <v>1.2928259469993562E-2</v>
      </c>
      <c r="Q2686" s="9">
        <v>4.4022202502131506E-3</v>
      </c>
      <c r="R2686" s="9">
        <v>5.5680256129178195E-4</v>
      </c>
      <c r="S2686" s="9">
        <v>3.9915783612604616E-2</v>
      </c>
      <c r="T2686" s="9">
        <v>5.0112230516260372E-3</v>
      </c>
    </row>
    <row r="2687" spans="1:20" x14ac:dyDescent="0.25">
      <c r="A2687">
        <v>48325</v>
      </c>
      <c r="B2687" t="s">
        <v>3941</v>
      </c>
      <c r="D2687" t="s">
        <v>1049</v>
      </c>
      <c r="E2687">
        <v>48548</v>
      </c>
      <c r="F2687">
        <v>43920</v>
      </c>
      <c r="G2687">
        <v>1220</v>
      </c>
      <c r="H2687">
        <v>269</v>
      </c>
      <c r="I2687">
        <v>314</v>
      </c>
      <c r="J2687">
        <v>8</v>
      </c>
      <c r="K2687">
        <v>1808</v>
      </c>
      <c r="L2687">
        <v>1009</v>
      </c>
      <c r="M2687" s="12">
        <v>90.467166515613414</v>
      </c>
      <c r="N2687" s="12">
        <v>9.5328334843865861</v>
      </c>
      <c r="O2687" s="9">
        <v>2.5129768476559282E-2</v>
      </c>
      <c r="P2687" s="9">
        <v>5.5409079673724975E-3</v>
      </c>
      <c r="Q2687" s="9">
        <v>6.4678256570816512E-3</v>
      </c>
      <c r="R2687" s="9">
        <v>1.6478536705940512E-4</v>
      </c>
      <c r="S2687" s="9">
        <v>3.7241492955425559E-2</v>
      </c>
      <c r="T2687" s="9">
        <v>2.0783554420367473E-2</v>
      </c>
    </row>
    <row r="2688" spans="1:20" x14ac:dyDescent="0.25">
      <c r="A2688">
        <v>48327</v>
      </c>
      <c r="B2688" t="s">
        <v>3942</v>
      </c>
      <c r="D2688" t="s">
        <v>1049</v>
      </c>
      <c r="E2688">
        <v>2123</v>
      </c>
      <c r="F2688">
        <v>1705</v>
      </c>
      <c r="G2688">
        <v>14</v>
      </c>
      <c r="H2688">
        <v>31</v>
      </c>
      <c r="I2688">
        <v>0</v>
      </c>
      <c r="J2688">
        <v>0</v>
      </c>
      <c r="K2688">
        <v>163</v>
      </c>
      <c r="L2688">
        <v>210</v>
      </c>
      <c r="M2688" s="12">
        <v>80.310880829015545</v>
      </c>
      <c r="N2688" s="12">
        <v>19.689119170984455</v>
      </c>
      <c r="O2688" s="9">
        <v>6.5944418276024496E-3</v>
      </c>
      <c r="P2688" s="9">
        <v>1.460197833254828E-2</v>
      </c>
      <c r="Q2688" s="9">
        <v>0</v>
      </c>
      <c r="R2688" s="9">
        <v>0</v>
      </c>
      <c r="S2688" s="9">
        <v>7.6778144135657089E-2</v>
      </c>
      <c r="T2688" s="9">
        <v>9.8916627414036742E-2</v>
      </c>
    </row>
    <row r="2689" spans="1:20" x14ac:dyDescent="0.25">
      <c r="A2689">
        <v>48329</v>
      </c>
      <c r="B2689" t="s">
        <v>3943</v>
      </c>
      <c r="D2689" t="s">
        <v>1049</v>
      </c>
      <c r="E2689">
        <v>159883</v>
      </c>
      <c r="F2689">
        <v>132316</v>
      </c>
      <c r="G2689">
        <v>9948</v>
      </c>
      <c r="H2689">
        <v>744</v>
      </c>
      <c r="I2689">
        <v>3102</v>
      </c>
      <c r="J2689">
        <v>74</v>
      </c>
      <c r="K2689">
        <v>10209</v>
      </c>
      <c r="L2689">
        <v>3490</v>
      </c>
      <c r="M2689" s="12">
        <v>82.758016799784841</v>
      </c>
      <c r="N2689" s="12">
        <v>17.241983200215159</v>
      </c>
      <c r="O2689" s="9">
        <v>6.2220498739703409E-2</v>
      </c>
      <c r="P2689" s="9">
        <v>4.6534028007980833E-3</v>
      </c>
      <c r="Q2689" s="9">
        <v>1.9401687483972654E-2</v>
      </c>
      <c r="R2689" s="9">
        <v>4.6283845061701368E-4</v>
      </c>
      <c r="S2689" s="9">
        <v>6.3852942464176929E-2</v>
      </c>
      <c r="T2689" s="9">
        <v>2.1828462062883483E-2</v>
      </c>
    </row>
    <row r="2690" spans="1:20" x14ac:dyDescent="0.25">
      <c r="A2690">
        <v>48331</v>
      </c>
      <c r="B2690" t="s">
        <v>3944</v>
      </c>
      <c r="D2690" t="s">
        <v>1049</v>
      </c>
      <c r="E2690">
        <v>24479</v>
      </c>
      <c r="F2690">
        <v>20629</v>
      </c>
      <c r="G2690">
        <v>2192</v>
      </c>
      <c r="H2690">
        <v>46</v>
      </c>
      <c r="I2690">
        <v>134</v>
      </c>
      <c r="J2690">
        <v>0</v>
      </c>
      <c r="K2690">
        <v>799</v>
      </c>
      <c r="L2690">
        <v>679</v>
      </c>
      <c r="M2690" s="12">
        <v>84.272233342865306</v>
      </c>
      <c r="N2690" s="12">
        <v>15.727766657134687</v>
      </c>
      <c r="O2690" s="9">
        <v>8.9546141590751249E-2</v>
      </c>
      <c r="P2690" s="9">
        <v>1.8791617304628457E-3</v>
      </c>
      <c r="Q2690" s="9">
        <v>5.4740798235222024E-3</v>
      </c>
      <c r="R2690" s="9">
        <v>0</v>
      </c>
      <c r="S2690" s="9">
        <v>3.2640222231300295E-2</v>
      </c>
      <c r="T2690" s="9">
        <v>2.7738061195310266E-2</v>
      </c>
    </row>
    <row r="2691" spans="1:20" x14ac:dyDescent="0.25">
      <c r="A2691">
        <v>48333</v>
      </c>
      <c r="B2691" t="s">
        <v>3945</v>
      </c>
      <c r="D2691" t="s">
        <v>1049</v>
      </c>
      <c r="E2691">
        <v>4887</v>
      </c>
      <c r="F2691">
        <v>4789</v>
      </c>
      <c r="G2691">
        <v>11</v>
      </c>
      <c r="H2691">
        <v>0</v>
      </c>
      <c r="I2691">
        <v>3</v>
      </c>
      <c r="J2691">
        <v>0</v>
      </c>
      <c r="K2691">
        <v>69</v>
      </c>
      <c r="L2691">
        <v>15</v>
      </c>
      <c r="M2691" s="12">
        <v>97.994679762635556</v>
      </c>
      <c r="N2691" s="12">
        <v>2.0053202373644363</v>
      </c>
      <c r="O2691" s="9">
        <v>2.2508696541845715E-3</v>
      </c>
      <c r="P2691" s="9">
        <v>0</v>
      </c>
      <c r="Q2691" s="9">
        <v>6.1387354205033758E-4</v>
      </c>
      <c r="R2691" s="9">
        <v>0</v>
      </c>
      <c r="S2691" s="9">
        <v>1.4119091467157766E-2</v>
      </c>
      <c r="T2691" s="9">
        <v>3.0693677102516881E-3</v>
      </c>
    </row>
    <row r="2692" spans="1:20" x14ac:dyDescent="0.25">
      <c r="A2692">
        <v>48335</v>
      </c>
      <c r="B2692" t="s">
        <v>3946</v>
      </c>
      <c r="D2692" t="s">
        <v>1049</v>
      </c>
      <c r="E2692">
        <v>8774</v>
      </c>
      <c r="F2692">
        <v>6886</v>
      </c>
      <c r="G2692">
        <v>964</v>
      </c>
      <c r="H2692">
        <v>49</v>
      </c>
      <c r="I2692">
        <v>33</v>
      </c>
      <c r="J2692">
        <v>0</v>
      </c>
      <c r="K2692">
        <v>629</v>
      </c>
      <c r="L2692">
        <v>213</v>
      </c>
      <c r="M2692" s="12">
        <v>78.48187827672669</v>
      </c>
      <c r="N2692" s="12">
        <v>21.518121723273307</v>
      </c>
      <c r="O2692" s="9">
        <v>0.10987007066332345</v>
      </c>
      <c r="P2692" s="9">
        <v>5.5846820150444497E-3</v>
      </c>
      <c r="Q2692" s="9">
        <v>3.7611123774789149E-3</v>
      </c>
      <c r="R2692" s="9">
        <v>0</v>
      </c>
      <c r="S2692" s="9">
        <v>7.1689081376795083E-2</v>
      </c>
      <c r="T2692" s="9">
        <v>2.427627080009118E-2</v>
      </c>
    </row>
    <row r="2693" spans="1:20" x14ac:dyDescent="0.25">
      <c r="A2693">
        <v>48337</v>
      </c>
      <c r="B2693" t="s">
        <v>3947</v>
      </c>
      <c r="D2693" t="s">
        <v>1049</v>
      </c>
      <c r="E2693">
        <v>19406</v>
      </c>
      <c r="F2693">
        <v>18427</v>
      </c>
      <c r="G2693">
        <v>41</v>
      </c>
      <c r="H2693">
        <v>50</v>
      </c>
      <c r="I2693">
        <v>22</v>
      </c>
      <c r="J2693">
        <v>0</v>
      </c>
      <c r="K2693">
        <v>305</v>
      </c>
      <c r="L2693">
        <v>561</v>
      </c>
      <c r="M2693" s="12">
        <v>94.955168504586211</v>
      </c>
      <c r="N2693" s="12">
        <v>5.0448314954137894</v>
      </c>
      <c r="O2693" s="9">
        <v>2.1127486344429559E-3</v>
      </c>
      <c r="P2693" s="9">
        <v>2.5765227249304338E-3</v>
      </c>
      <c r="Q2693" s="9">
        <v>1.1336699989693908E-3</v>
      </c>
      <c r="R2693" s="9">
        <v>0</v>
      </c>
      <c r="S2693" s="9">
        <v>1.5716788622075647E-2</v>
      </c>
      <c r="T2693" s="9">
        <v>2.8908584973719467E-2</v>
      </c>
    </row>
    <row r="2694" spans="1:20" x14ac:dyDescent="0.25">
      <c r="A2694">
        <v>48339</v>
      </c>
      <c r="B2694" t="s">
        <v>3948</v>
      </c>
      <c r="D2694" t="s">
        <v>1049</v>
      </c>
      <c r="E2694">
        <v>535187</v>
      </c>
      <c r="F2694">
        <v>462530</v>
      </c>
      <c r="G2694">
        <v>24861</v>
      </c>
      <c r="H2694">
        <v>1725</v>
      </c>
      <c r="I2694">
        <v>14951</v>
      </c>
      <c r="J2694">
        <v>462</v>
      </c>
      <c r="K2694">
        <v>18126</v>
      </c>
      <c r="L2694">
        <v>12532</v>
      </c>
      <c r="M2694" s="12">
        <v>86.423997593364561</v>
      </c>
      <c r="N2694" s="12">
        <v>13.576002406635437</v>
      </c>
      <c r="O2694" s="9">
        <v>4.6452922062755635E-2</v>
      </c>
      <c r="P2694" s="9">
        <v>3.2231724612144914E-3</v>
      </c>
      <c r="Q2694" s="9">
        <v>2.7936029836300211E-2</v>
      </c>
      <c r="R2694" s="9">
        <v>8.6324966787309858E-4</v>
      </c>
      <c r="S2694" s="9">
        <v>3.3868535670709493E-2</v>
      </c>
      <c r="T2694" s="9">
        <v>2.3416114367501451E-2</v>
      </c>
    </row>
    <row r="2695" spans="1:20" x14ac:dyDescent="0.25">
      <c r="A2695">
        <v>48341</v>
      </c>
      <c r="B2695" t="s">
        <v>3949</v>
      </c>
      <c r="D2695" t="s">
        <v>1049</v>
      </c>
      <c r="E2695">
        <v>22016</v>
      </c>
      <c r="F2695">
        <v>16845</v>
      </c>
      <c r="G2695">
        <v>936</v>
      </c>
      <c r="H2695">
        <v>149</v>
      </c>
      <c r="I2695">
        <v>1735</v>
      </c>
      <c r="J2695">
        <v>0</v>
      </c>
      <c r="K2695">
        <v>1811</v>
      </c>
      <c r="L2695">
        <v>540</v>
      </c>
      <c r="M2695" s="12">
        <v>76.512536337209298</v>
      </c>
      <c r="N2695" s="12">
        <v>23.487463662790699</v>
      </c>
      <c r="O2695" s="9">
        <v>4.2514534883720929E-2</v>
      </c>
      <c r="P2695" s="9">
        <v>6.7678052325581394E-3</v>
      </c>
      <c r="Q2695" s="9">
        <v>7.8806322674418602E-2</v>
      </c>
      <c r="R2695" s="9">
        <v>0</v>
      </c>
      <c r="S2695" s="9">
        <v>8.2258357558139539E-2</v>
      </c>
      <c r="T2695" s="9">
        <v>2.4527616279069766E-2</v>
      </c>
    </row>
    <row r="2696" spans="1:20" x14ac:dyDescent="0.25">
      <c r="A2696">
        <v>48343</v>
      </c>
      <c r="B2696" t="s">
        <v>3950</v>
      </c>
      <c r="D2696" t="s">
        <v>1049</v>
      </c>
      <c r="E2696">
        <v>12530</v>
      </c>
      <c r="F2696">
        <v>8623</v>
      </c>
      <c r="G2696">
        <v>2972</v>
      </c>
      <c r="H2696">
        <v>50</v>
      </c>
      <c r="I2696">
        <v>13</v>
      </c>
      <c r="J2696">
        <v>8</v>
      </c>
      <c r="K2696">
        <v>536</v>
      </c>
      <c r="L2696">
        <v>328</v>
      </c>
      <c r="M2696" s="12">
        <v>68.818834796488431</v>
      </c>
      <c r="N2696" s="12">
        <v>31.181165203511576</v>
      </c>
      <c r="O2696" s="9">
        <v>0.23719074221867517</v>
      </c>
      <c r="P2696" s="9">
        <v>3.9904229848363925E-3</v>
      </c>
      <c r="Q2696" s="9">
        <v>1.0375099760574621E-3</v>
      </c>
      <c r="R2696" s="9">
        <v>6.3846767757382277E-4</v>
      </c>
      <c r="S2696" s="9">
        <v>4.2777334397446132E-2</v>
      </c>
      <c r="T2696" s="9">
        <v>2.6177174780526734E-2</v>
      </c>
    </row>
    <row r="2697" spans="1:20" x14ac:dyDescent="0.25">
      <c r="A2697">
        <v>48345</v>
      </c>
      <c r="B2697" t="s">
        <v>3951</v>
      </c>
      <c r="D2697" t="s">
        <v>1049</v>
      </c>
      <c r="E2697">
        <v>1114</v>
      </c>
      <c r="F2697">
        <v>968</v>
      </c>
      <c r="G2697">
        <v>39</v>
      </c>
      <c r="H2697">
        <v>0</v>
      </c>
      <c r="I2697">
        <v>0</v>
      </c>
      <c r="J2697">
        <v>0</v>
      </c>
      <c r="K2697">
        <v>77</v>
      </c>
      <c r="L2697">
        <v>30</v>
      </c>
      <c r="M2697" s="12">
        <v>86.894075403949728</v>
      </c>
      <c r="N2697" s="12">
        <v>13.10592459605027</v>
      </c>
      <c r="O2697" s="9">
        <v>3.5008976660682228E-2</v>
      </c>
      <c r="P2697" s="9">
        <v>0</v>
      </c>
      <c r="Q2697" s="9">
        <v>0</v>
      </c>
      <c r="R2697" s="9">
        <v>0</v>
      </c>
      <c r="S2697" s="9">
        <v>6.9120287253141829E-2</v>
      </c>
      <c r="T2697" s="9">
        <v>2.6929982046678635E-2</v>
      </c>
    </row>
    <row r="2698" spans="1:20" x14ac:dyDescent="0.25">
      <c r="A2698">
        <v>48347</v>
      </c>
      <c r="B2698" t="s">
        <v>3952</v>
      </c>
      <c r="D2698" t="s">
        <v>1049</v>
      </c>
      <c r="E2698">
        <v>65411</v>
      </c>
      <c r="F2698">
        <v>49852</v>
      </c>
      <c r="G2698">
        <v>11603</v>
      </c>
      <c r="H2698">
        <v>498</v>
      </c>
      <c r="I2698">
        <v>1174</v>
      </c>
      <c r="J2698">
        <v>0</v>
      </c>
      <c r="K2698">
        <v>877</v>
      </c>
      <c r="L2698">
        <v>1407</v>
      </c>
      <c r="M2698" s="12">
        <v>76.213480912996289</v>
      </c>
      <c r="N2698" s="12">
        <v>23.786519087003715</v>
      </c>
      <c r="O2698" s="9">
        <v>0.17738606656372782</v>
      </c>
      <c r="P2698" s="9">
        <v>7.6133983580743301E-3</v>
      </c>
      <c r="Q2698" s="9">
        <v>1.7948051550962376E-2</v>
      </c>
      <c r="R2698" s="9">
        <v>0</v>
      </c>
      <c r="S2698" s="9">
        <v>1.3407530843436119E-2</v>
      </c>
      <c r="T2698" s="9">
        <v>2.151014355383651E-2</v>
      </c>
    </row>
    <row r="2699" spans="1:20" x14ac:dyDescent="0.25">
      <c r="A2699">
        <v>48349</v>
      </c>
      <c r="B2699" t="s">
        <v>3953</v>
      </c>
      <c r="D2699" t="s">
        <v>1049</v>
      </c>
      <c r="E2699">
        <v>48239</v>
      </c>
      <c r="F2699">
        <v>36497</v>
      </c>
      <c r="G2699">
        <v>6439</v>
      </c>
      <c r="H2699">
        <v>919</v>
      </c>
      <c r="I2699">
        <v>302</v>
      </c>
      <c r="J2699">
        <v>498</v>
      </c>
      <c r="K2699">
        <v>2593</v>
      </c>
      <c r="L2699">
        <v>991</v>
      </c>
      <c r="M2699" s="12">
        <v>75.658699392607645</v>
      </c>
      <c r="N2699" s="12">
        <v>24.341300607392359</v>
      </c>
      <c r="O2699" s="9">
        <v>0.13348120815108108</v>
      </c>
      <c r="P2699" s="9">
        <v>1.9050975351893696E-2</v>
      </c>
      <c r="Q2699" s="9">
        <v>6.2604946205352518E-3</v>
      </c>
      <c r="R2699" s="9">
        <v>1.0323597089491906E-2</v>
      </c>
      <c r="S2699" s="9">
        <v>5.3753187255125519E-2</v>
      </c>
      <c r="T2699" s="9">
        <v>2.054354360579614E-2</v>
      </c>
    </row>
    <row r="2700" spans="1:20" x14ac:dyDescent="0.25">
      <c r="A2700">
        <v>48351</v>
      </c>
      <c r="B2700" t="s">
        <v>3954</v>
      </c>
      <c r="D2700" t="s">
        <v>1049</v>
      </c>
      <c r="E2700">
        <v>14187</v>
      </c>
      <c r="F2700">
        <v>10927</v>
      </c>
      <c r="G2700">
        <v>3029</v>
      </c>
      <c r="H2700">
        <v>28</v>
      </c>
      <c r="I2700">
        <v>12</v>
      </c>
      <c r="J2700">
        <v>0</v>
      </c>
      <c r="K2700">
        <v>0</v>
      </c>
      <c r="L2700">
        <v>191</v>
      </c>
      <c r="M2700" s="12">
        <v>77.02121660675266</v>
      </c>
      <c r="N2700" s="12">
        <v>22.97878339324734</v>
      </c>
      <c r="O2700" s="9">
        <v>0.21350532177345458</v>
      </c>
      <c r="P2700" s="9">
        <v>1.9736378374568268E-3</v>
      </c>
      <c r="Q2700" s="9">
        <v>8.4584478748149711E-4</v>
      </c>
      <c r="R2700" s="9">
        <v>0</v>
      </c>
      <c r="S2700" s="9">
        <v>0</v>
      </c>
      <c r="T2700" s="9">
        <v>1.3463029534080496E-2</v>
      </c>
    </row>
    <row r="2701" spans="1:20" x14ac:dyDescent="0.25">
      <c r="A2701">
        <v>48353</v>
      </c>
      <c r="B2701" t="s">
        <v>3955</v>
      </c>
      <c r="D2701" t="s">
        <v>1049</v>
      </c>
      <c r="E2701">
        <v>14990</v>
      </c>
      <c r="F2701">
        <v>13120</v>
      </c>
      <c r="G2701">
        <v>754</v>
      </c>
      <c r="H2701">
        <v>103</v>
      </c>
      <c r="I2701">
        <v>42</v>
      </c>
      <c r="J2701">
        <v>2</v>
      </c>
      <c r="K2701">
        <v>711</v>
      </c>
      <c r="L2701">
        <v>258</v>
      </c>
      <c r="M2701" s="12">
        <v>87.525016677785189</v>
      </c>
      <c r="N2701" s="12">
        <v>12.474983322214809</v>
      </c>
      <c r="O2701" s="9">
        <v>5.0300200133422283E-2</v>
      </c>
      <c r="P2701" s="9">
        <v>6.8712474983322214E-3</v>
      </c>
      <c r="Q2701" s="9">
        <v>2.8018679119412942E-3</v>
      </c>
      <c r="R2701" s="9">
        <v>1.33422281521014E-4</v>
      </c>
      <c r="S2701" s="9">
        <v>4.7431621080720479E-2</v>
      </c>
      <c r="T2701" s="9">
        <v>1.7211474316210808E-2</v>
      </c>
    </row>
    <row r="2702" spans="1:20" x14ac:dyDescent="0.25">
      <c r="A2702">
        <v>48355</v>
      </c>
      <c r="B2702" t="s">
        <v>3956</v>
      </c>
      <c r="D2702" t="s">
        <v>1049</v>
      </c>
      <c r="E2702">
        <v>358484</v>
      </c>
      <c r="F2702">
        <v>317848</v>
      </c>
      <c r="G2702">
        <v>13604</v>
      </c>
      <c r="H2702">
        <v>1709</v>
      </c>
      <c r="I2702">
        <v>7044</v>
      </c>
      <c r="J2702">
        <v>220</v>
      </c>
      <c r="K2702">
        <v>11950</v>
      </c>
      <c r="L2702">
        <v>6109</v>
      </c>
      <c r="M2702" s="12">
        <v>88.664487117974573</v>
      </c>
      <c r="N2702" s="12">
        <v>11.335512882025418</v>
      </c>
      <c r="O2702" s="9">
        <v>3.7948695060309526E-2</v>
      </c>
      <c r="P2702" s="9">
        <v>4.767297843139443E-3</v>
      </c>
      <c r="Q2702" s="9">
        <v>1.9649412526082058E-2</v>
      </c>
      <c r="R2702" s="9">
        <v>6.1369545084299438E-4</v>
      </c>
      <c r="S2702" s="9">
        <v>3.3334821079880832E-2</v>
      </c>
      <c r="T2702" s="9">
        <v>1.7041206859999332E-2</v>
      </c>
    </row>
    <row r="2703" spans="1:20" x14ac:dyDescent="0.25">
      <c r="A2703">
        <v>48357</v>
      </c>
      <c r="B2703" t="s">
        <v>3957</v>
      </c>
      <c r="D2703" t="s">
        <v>1049</v>
      </c>
      <c r="E2703">
        <v>10484</v>
      </c>
      <c r="F2703">
        <v>9248</v>
      </c>
      <c r="G2703">
        <v>50</v>
      </c>
      <c r="H2703">
        <v>201</v>
      </c>
      <c r="I2703">
        <v>22</v>
      </c>
      <c r="J2703">
        <v>0</v>
      </c>
      <c r="K2703">
        <v>610</v>
      </c>
      <c r="L2703">
        <v>353</v>
      </c>
      <c r="M2703" s="12">
        <v>88.210606638687523</v>
      </c>
      <c r="N2703" s="12">
        <v>11.789393361312477</v>
      </c>
      <c r="O2703" s="9">
        <v>4.7691720717283476E-3</v>
      </c>
      <c r="P2703" s="9">
        <v>1.9172071728347957E-2</v>
      </c>
      <c r="Q2703" s="9">
        <v>2.0984357115604729E-3</v>
      </c>
      <c r="R2703" s="9">
        <v>0</v>
      </c>
      <c r="S2703" s="9">
        <v>5.8183899275085847E-2</v>
      </c>
      <c r="T2703" s="9">
        <v>3.3670354826402134E-2</v>
      </c>
    </row>
    <row r="2704" spans="1:20" x14ac:dyDescent="0.25">
      <c r="A2704">
        <v>48359</v>
      </c>
      <c r="B2704" t="s">
        <v>3958</v>
      </c>
      <c r="D2704" t="s">
        <v>1049</v>
      </c>
      <c r="E2704">
        <v>2083</v>
      </c>
      <c r="F2704">
        <v>1879</v>
      </c>
      <c r="G2704">
        <v>134</v>
      </c>
      <c r="H2704">
        <v>1</v>
      </c>
      <c r="I2704">
        <v>2</v>
      </c>
      <c r="J2704">
        <v>0</v>
      </c>
      <c r="K2704">
        <v>2</v>
      </c>
      <c r="L2704">
        <v>65</v>
      </c>
      <c r="M2704" s="12">
        <v>90.206433029284682</v>
      </c>
      <c r="N2704" s="12">
        <v>9.7935669707153146</v>
      </c>
      <c r="O2704" s="9">
        <v>6.43302928468555E-2</v>
      </c>
      <c r="P2704" s="9">
        <v>4.8007681228996637E-4</v>
      </c>
      <c r="Q2704" s="9">
        <v>9.6015362457993274E-4</v>
      </c>
      <c r="R2704" s="9">
        <v>0</v>
      </c>
      <c r="S2704" s="9">
        <v>9.6015362457993274E-4</v>
      </c>
      <c r="T2704" s="9">
        <v>3.1204992798847815E-2</v>
      </c>
    </row>
    <row r="2705" spans="1:20" x14ac:dyDescent="0.25">
      <c r="A2705">
        <v>48361</v>
      </c>
      <c r="B2705" t="s">
        <v>3959</v>
      </c>
      <c r="D2705" t="s">
        <v>1049</v>
      </c>
      <c r="E2705">
        <v>83909</v>
      </c>
      <c r="F2705">
        <v>73642</v>
      </c>
      <c r="G2705">
        <v>6937</v>
      </c>
      <c r="H2705">
        <v>260</v>
      </c>
      <c r="I2705">
        <v>977</v>
      </c>
      <c r="J2705">
        <v>3</v>
      </c>
      <c r="K2705">
        <v>454</v>
      </c>
      <c r="L2705">
        <v>1636</v>
      </c>
      <c r="M2705" s="12">
        <v>87.764125421587664</v>
      </c>
      <c r="N2705" s="12">
        <v>12.235874578412327</v>
      </c>
      <c r="O2705" s="9">
        <v>8.2672895636940025E-2</v>
      </c>
      <c r="P2705" s="9">
        <v>3.0985949063866806E-3</v>
      </c>
      <c r="Q2705" s="9">
        <v>1.1643566244383797E-2</v>
      </c>
      <c r="R2705" s="9">
        <v>3.5753018150615547E-5</v>
      </c>
      <c r="S2705" s="9">
        <v>5.4106234134598192E-3</v>
      </c>
      <c r="T2705" s="9">
        <v>1.9497312564802347E-2</v>
      </c>
    </row>
    <row r="2706" spans="1:20" x14ac:dyDescent="0.25">
      <c r="A2706">
        <v>48363</v>
      </c>
      <c r="B2706" t="s">
        <v>3960</v>
      </c>
      <c r="D2706" t="s">
        <v>1049</v>
      </c>
      <c r="E2706">
        <v>28109</v>
      </c>
      <c r="F2706">
        <v>25803</v>
      </c>
      <c r="G2706">
        <v>681</v>
      </c>
      <c r="H2706">
        <v>191</v>
      </c>
      <c r="I2706">
        <v>177</v>
      </c>
      <c r="J2706">
        <v>24</v>
      </c>
      <c r="K2706">
        <v>762</v>
      </c>
      <c r="L2706">
        <v>471</v>
      </c>
      <c r="M2706" s="12">
        <v>91.796221850652813</v>
      </c>
      <c r="N2706" s="12">
        <v>8.2037781493471833</v>
      </c>
      <c r="O2706" s="9">
        <v>2.4227115870361807E-2</v>
      </c>
      <c r="P2706" s="9">
        <v>6.7949766978547795E-3</v>
      </c>
      <c r="Q2706" s="9">
        <v>6.296915578640293E-3</v>
      </c>
      <c r="R2706" s="9">
        <v>8.5381906151054819E-4</v>
      </c>
      <c r="S2706" s="9">
        <v>2.7108755202959908E-2</v>
      </c>
      <c r="T2706" s="9">
        <v>1.6756199082144509E-2</v>
      </c>
    </row>
    <row r="2707" spans="1:20" x14ac:dyDescent="0.25">
      <c r="A2707">
        <v>48365</v>
      </c>
      <c r="B2707" t="s">
        <v>3961</v>
      </c>
      <c r="D2707" t="s">
        <v>1049</v>
      </c>
      <c r="E2707">
        <v>23574</v>
      </c>
      <c r="F2707">
        <v>19010</v>
      </c>
      <c r="G2707">
        <v>3859</v>
      </c>
      <c r="H2707">
        <v>12</v>
      </c>
      <c r="I2707">
        <v>150</v>
      </c>
      <c r="J2707">
        <v>10</v>
      </c>
      <c r="K2707">
        <v>282</v>
      </c>
      <c r="L2707">
        <v>251</v>
      </c>
      <c r="M2707" s="12">
        <v>80.639687791634856</v>
      </c>
      <c r="N2707" s="12">
        <v>19.360312208365148</v>
      </c>
      <c r="O2707" s="9">
        <v>0.16369729362857385</v>
      </c>
      <c r="P2707" s="9">
        <v>5.0903537795876815E-4</v>
      </c>
      <c r="Q2707" s="9">
        <v>6.3629422244846018E-3</v>
      </c>
      <c r="R2707" s="9">
        <v>4.2419614829897342E-4</v>
      </c>
      <c r="S2707" s="9">
        <v>1.1962331382031051E-2</v>
      </c>
      <c r="T2707" s="9">
        <v>1.0647323322304234E-2</v>
      </c>
    </row>
    <row r="2708" spans="1:20" x14ac:dyDescent="0.25">
      <c r="A2708">
        <v>48367</v>
      </c>
      <c r="B2708" t="s">
        <v>3962</v>
      </c>
      <c r="D2708" t="s">
        <v>1049</v>
      </c>
      <c r="E2708">
        <v>125963</v>
      </c>
      <c r="F2708">
        <v>117684</v>
      </c>
      <c r="G2708">
        <v>1739</v>
      </c>
      <c r="H2708">
        <v>891</v>
      </c>
      <c r="I2708">
        <v>628</v>
      </c>
      <c r="J2708">
        <v>74</v>
      </c>
      <c r="K2708">
        <v>2492</v>
      </c>
      <c r="L2708">
        <v>2455</v>
      </c>
      <c r="M2708" s="12">
        <v>93.427435040448387</v>
      </c>
      <c r="N2708" s="12">
        <v>6.5725649595516149</v>
      </c>
      <c r="O2708" s="9">
        <v>1.3805641339123393E-2</v>
      </c>
      <c r="P2708" s="9">
        <v>7.073505711994792E-3</v>
      </c>
      <c r="Q2708" s="9">
        <v>4.9855910068829735E-3</v>
      </c>
      <c r="R2708" s="9">
        <v>5.8747409953716567E-4</v>
      </c>
      <c r="S2708" s="9">
        <v>1.9783587243873201E-2</v>
      </c>
      <c r="T2708" s="9">
        <v>1.9489850194104617E-2</v>
      </c>
    </row>
    <row r="2709" spans="1:20" x14ac:dyDescent="0.25">
      <c r="A2709">
        <v>48369</v>
      </c>
      <c r="B2709" t="s">
        <v>3963</v>
      </c>
      <c r="D2709" t="s">
        <v>1049</v>
      </c>
      <c r="E2709">
        <v>9871</v>
      </c>
      <c r="F2709">
        <v>8448</v>
      </c>
      <c r="G2709">
        <v>161</v>
      </c>
      <c r="H2709">
        <v>62</v>
      </c>
      <c r="I2709">
        <v>22</v>
      </c>
      <c r="J2709">
        <v>23</v>
      </c>
      <c r="K2709">
        <v>853</v>
      </c>
      <c r="L2709">
        <v>302</v>
      </c>
      <c r="M2709" s="12">
        <v>85.584034039104452</v>
      </c>
      <c r="N2709" s="12">
        <v>14.415965960895551</v>
      </c>
      <c r="O2709" s="9">
        <v>1.6310404214365314E-2</v>
      </c>
      <c r="P2709" s="9">
        <v>6.2810252254077601E-3</v>
      </c>
      <c r="Q2709" s="9">
        <v>2.2287508864350116E-3</v>
      </c>
      <c r="R2709" s="9">
        <v>2.3300577449093304E-3</v>
      </c>
      <c r="S2709" s="9">
        <v>8.6414750278593855E-2</v>
      </c>
      <c r="T2709" s="9">
        <v>3.0594671259244251E-2</v>
      </c>
    </row>
    <row r="2710" spans="1:20" x14ac:dyDescent="0.25">
      <c r="A2710">
        <v>48371</v>
      </c>
      <c r="B2710" t="s">
        <v>3964</v>
      </c>
      <c r="D2710" t="s">
        <v>1049</v>
      </c>
      <c r="E2710">
        <v>15804</v>
      </c>
      <c r="F2710">
        <v>12645</v>
      </c>
      <c r="G2710">
        <v>669</v>
      </c>
      <c r="H2710">
        <v>107</v>
      </c>
      <c r="I2710">
        <v>66</v>
      </c>
      <c r="J2710">
        <v>9</v>
      </c>
      <c r="K2710">
        <v>2212</v>
      </c>
      <c r="L2710">
        <v>96</v>
      </c>
      <c r="M2710" s="12">
        <v>80.011389521640083</v>
      </c>
      <c r="N2710" s="12">
        <v>19.988610478359909</v>
      </c>
      <c r="O2710" s="9">
        <v>4.2331055429005317E-2</v>
      </c>
      <c r="P2710" s="9">
        <v>6.7704378638319416E-3</v>
      </c>
      <c r="Q2710" s="9">
        <v>4.1761579347000758E-3</v>
      </c>
      <c r="R2710" s="9">
        <v>5.6947608200455578E-4</v>
      </c>
      <c r="S2710" s="9">
        <v>0.13996456593267528</v>
      </c>
      <c r="T2710" s="9">
        <v>6.0744115413819289E-3</v>
      </c>
    </row>
    <row r="2711" spans="1:20" x14ac:dyDescent="0.25">
      <c r="A2711">
        <v>48373</v>
      </c>
      <c r="B2711" t="s">
        <v>3965</v>
      </c>
      <c r="D2711" t="s">
        <v>1049</v>
      </c>
      <c r="E2711">
        <v>46974</v>
      </c>
      <c r="F2711">
        <v>39589</v>
      </c>
      <c r="G2711">
        <v>4954</v>
      </c>
      <c r="H2711">
        <v>710</v>
      </c>
      <c r="I2711">
        <v>289</v>
      </c>
      <c r="J2711">
        <v>61</v>
      </c>
      <c r="K2711">
        <v>402</v>
      </c>
      <c r="L2711">
        <v>969</v>
      </c>
      <c r="M2711" s="12">
        <v>84.278537063056163</v>
      </c>
      <c r="N2711" s="12">
        <v>15.721462936943842</v>
      </c>
      <c r="O2711" s="9">
        <v>0.10546259632988461</v>
      </c>
      <c r="P2711" s="9">
        <v>1.5114744326648784E-2</v>
      </c>
      <c r="Q2711" s="9">
        <v>6.1523395921147866E-3</v>
      </c>
      <c r="R2711" s="9">
        <v>1.2985907097543322E-3</v>
      </c>
      <c r="S2711" s="9">
        <v>8.5579256610039591E-3</v>
      </c>
      <c r="T2711" s="9">
        <v>2.0628432750031931E-2</v>
      </c>
    </row>
    <row r="2712" spans="1:20" x14ac:dyDescent="0.25">
      <c r="A2712">
        <v>48375</v>
      </c>
      <c r="B2712" t="s">
        <v>3966</v>
      </c>
      <c r="D2712" t="s">
        <v>1049</v>
      </c>
      <c r="E2712">
        <v>121230</v>
      </c>
      <c r="F2712">
        <v>95060</v>
      </c>
      <c r="G2712">
        <v>11679</v>
      </c>
      <c r="H2712">
        <v>474</v>
      </c>
      <c r="I2712">
        <v>6374</v>
      </c>
      <c r="J2712">
        <v>104</v>
      </c>
      <c r="K2712">
        <v>3079</v>
      </c>
      <c r="L2712">
        <v>4460</v>
      </c>
      <c r="M2712" s="12">
        <v>78.412934092221391</v>
      </c>
      <c r="N2712" s="12">
        <v>21.587065907778602</v>
      </c>
      <c r="O2712" s="9">
        <v>9.6337540212818609E-2</v>
      </c>
      <c r="P2712" s="9">
        <v>3.9099232863152684E-3</v>
      </c>
      <c r="Q2712" s="9">
        <v>5.2577744782644563E-2</v>
      </c>
      <c r="R2712" s="9">
        <v>8.5787346366410959E-4</v>
      </c>
      <c r="S2712" s="9">
        <v>2.5398003794440321E-2</v>
      </c>
      <c r="T2712" s="9">
        <v>3.6789573537903159E-2</v>
      </c>
    </row>
    <row r="2713" spans="1:20" x14ac:dyDescent="0.25">
      <c r="A2713">
        <v>48377</v>
      </c>
      <c r="B2713" t="s">
        <v>3967</v>
      </c>
      <c r="D2713" t="s">
        <v>1049</v>
      </c>
      <c r="E2713">
        <v>7191</v>
      </c>
      <c r="F2713">
        <v>6544</v>
      </c>
      <c r="G2713">
        <v>0</v>
      </c>
      <c r="H2713">
        <v>77</v>
      </c>
      <c r="I2713">
        <v>358</v>
      </c>
      <c r="J2713">
        <v>0</v>
      </c>
      <c r="K2713">
        <v>212</v>
      </c>
      <c r="L2713">
        <v>0</v>
      </c>
      <c r="M2713" s="12">
        <v>91.002642191628425</v>
      </c>
      <c r="N2713" s="12">
        <v>8.9973578083715751</v>
      </c>
      <c r="O2713" s="9">
        <v>0</v>
      </c>
      <c r="P2713" s="9">
        <v>1.0707829230983174E-2</v>
      </c>
      <c r="Q2713" s="9">
        <v>4.9784452788207478E-2</v>
      </c>
      <c r="R2713" s="9">
        <v>0</v>
      </c>
      <c r="S2713" s="9">
        <v>2.9481296064525101E-2</v>
      </c>
      <c r="T2713" s="9">
        <v>0</v>
      </c>
    </row>
    <row r="2714" spans="1:20" x14ac:dyDescent="0.25">
      <c r="A2714">
        <v>48379</v>
      </c>
      <c r="B2714" t="s">
        <v>3968</v>
      </c>
      <c r="D2714" t="s">
        <v>1049</v>
      </c>
      <c r="E2714">
        <v>11246</v>
      </c>
      <c r="F2714">
        <v>10149</v>
      </c>
      <c r="G2714">
        <v>172</v>
      </c>
      <c r="H2714">
        <v>109</v>
      </c>
      <c r="I2714">
        <v>9</v>
      </c>
      <c r="J2714">
        <v>0</v>
      </c>
      <c r="K2714">
        <v>466</v>
      </c>
      <c r="L2714">
        <v>341</v>
      </c>
      <c r="M2714" s="12">
        <v>90.245420593988982</v>
      </c>
      <c r="N2714" s="12">
        <v>9.7545794060110254</v>
      </c>
      <c r="O2714" s="9">
        <v>1.5294326871776632E-2</v>
      </c>
      <c r="P2714" s="9">
        <v>9.6923350524630979E-3</v>
      </c>
      <c r="Q2714" s="9">
        <v>8.0028454561621915E-4</v>
      </c>
      <c r="R2714" s="9">
        <v>0</v>
      </c>
      <c r="S2714" s="9">
        <v>4.1436955361906454E-2</v>
      </c>
      <c r="T2714" s="9">
        <v>3.0321892228347858E-2</v>
      </c>
    </row>
    <row r="2715" spans="1:20" x14ac:dyDescent="0.25">
      <c r="A2715">
        <v>48381</v>
      </c>
      <c r="B2715" t="s">
        <v>3969</v>
      </c>
      <c r="D2715" t="s">
        <v>1049</v>
      </c>
      <c r="E2715">
        <v>130552</v>
      </c>
      <c r="F2715">
        <v>117148</v>
      </c>
      <c r="G2715">
        <v>3756</v>
      </c>
      <c r="H2715">
        <v>757</v>
      </c>
      <c r="I2715">
        <v>1961</v>
      </c>
      <c r="J2715">
        <v>112</v>
      </c>
      <c r="K2715">
        <v>2995</v>
      </c>
      <c r="L2715">
        <v>3823</v>
      </c>
      <c r="M2715" s="12">
        <v>89.73282676634598</v>
      </c>
      <c r="N2715" s="12">
        <v>10.267173233654022</v>
      </c>
      <c r="O2715" s="9">
        <v>2.87701452294871E-2</v>
      </c>
      <c r="P2715" s="9">
        <v>5.7984557877320915E-3</v>
      </c>
      <c r="Q2715" s="9">
        <v>1.5020834609963845E-2</v>
      </c>
      <c r="R2715" s="9">
        <v>8.578957043936516E-4</v>
      </c>
      <c r="S2715" s="9">
        <v>2.2941050309455237E-2</v>
      </c>
      <c r="T2715" s="9">
        <v>2.9283350695508303E-2</v>
      </c>
    </row>
    <row r="2716" spans="1:20" x14ac:dyDescent="0.25">
      <c r="A2716">
        <v>48383</v>
      </c>
      <c r="B2716" t="s">
        <v>3970</v>
      </c>
      <c r="D2716" t="s">
        <v>1049</v>
      </c>
      <c r="E2716">
        <v>3735</v>
      </c>
      <c r="F2716">
        <v>1737</v>
      </c>
      <c r="G2716">
        <v>27</v>
      </c>
      <c r="H2716">
        <v>0</v>
      </c>
      <c r="I2716">
        <v>0</v>
      </c>
      <c r="J2716">
        <v>0</v>
      </c>
      <c r="K2716">
        <v>1941</v>
      </c>
      <c r="L2716">
        <v>30</v>
      </c>
      <c r="M2716" s="12">
        <v>46.506024096385538</v>
      </c>
      <c r="N2716" s="12">
        <v>53.493975903614455</v>
      </c>
      <c r="O2716" s="9">
        <v>7.2289156626506026E-3</v>
      </c>
      <c r="P2716" s="9">
        <v>0</v>
      </c>
      <c r="Q2716" s="9">
        <v>0</v>
      </c>
      <c r="R2716" s="9">
        <v>0</v>
      </c>
      <c r="S2716" s="9">
        <v>0.51967871485943773</v>
      </c>
      <c r="T2716" s="9">
        <v>8.0321285140562242E-3</v>
      </c>
    </row>
    <row r="2717" spans="1:20" x14ac:dyDescent="0.25">
      <c r="A2717">
        <v>48385</v>
      </c>
      <c r="B2717" t="s">
        <v>3971</v>
      </c>
      <c r="D2717" t="s">
        <v>1049</v>
      </c>
      <c r="E2717">
        <v>3358</v>
      </c>
      <c r="F2717">
        <v>3308</v>
      </c>
      <c r="G2717">
        <v>7</v>
      </c>
      <c r="H2717">
        <v>0</v>
      </c>
      <c r="I2717">
        <v>1</v>
      </c>
      <c r="J2717">
        <v>0</v>
      </c>
      <c r="K2717">
        <v>41</v>
      </c>
      <c r="L2717">
        <v>1</v>
      </c>
      <c r="M2717" s="12">
        <v>98.511018463371059</v>
      </c>
      <c r="N2717" s="12">
        <v>1.4889815366289458</v>
      </c>
      <c r="O2717" s="9">
        <v>2.0845741512805242E-3</v>
      </c>
      <c r="P2717" s="9">
        <v>0</v>
      </c>
      <c r="Q2717" s="9">
        <v>2.9779630732578919E-4</v>
      </c>
      <c r="R2717" s="9">
        <v>0</v>
      </c>
      <c r="S2717" s="9">
        <v>1.2209648600357356E-2</v>
      </c>
      <c r="T2717" s="9">
        <v>2.9779630732578919E-4</v>
      </c>
    </row>
    <row r="2718" spans="1:20" x14ac:dyDescent="0.25">
      <c r="A2718">
        <v>48387</v>
      </c>
      <c r="B2718" t="s">
        <v>3972</v>
      </c>
      <c r="D2718" t="s">
        <v>1049</v>
      </c>
      <c r="E2718">
        <v>12353</v>
      </c>
      <c r="F2718">
        <v>9787</v>
      </c>
      <c r="G2718">
        <v>2176</v>
      </c>
      <c r="H2718">
        <v>48</v>
      </c>
      <c r="I2718">
        <v>1</v>
      </c>
      <c r="J2718">
        <v>0</v>
      </c>
      <c r="K2718">
        <v>101</v>
      </c>
      <c r="L2718">
        <v>240</v>
      </c>
      <c r="M2718" s="12">
        <v>79.227717963247784</v>
      </c>
      <c r="N2718" s="12">
        <v>20.772282036752205</v>
      </c>
      <c r="O2718" s="9">
        <v>0.17615154213551365</v>
      </c>
      <c r="P2718" s="9">
        <v>3.8856957824010361E-3</v>
      </c>
      <c r="Q2718" s="9">
        <v>8.0951995466688252E-5</v>
      </c>
      <c r="R2718" s="9">
        <v>0</v>
      </c>
      <c r="S2718" s="9">
        <v>8.1761515421355131E-3</v>
      </c>
      <c r="T2718" s="9">
        <v>1.9428478912005182E-2</v>
      </c>
    </row>
    <row r="2719" spans="1:20" x14ac:dyDescent="0.25">
      <c r="A2719">
        <v>48389</v>
      </c>
      <c r="B2719" t="s">
        <v>3973</v>
      </c>
      <c r="D2719" t="s">
        <v>1049</v>
      </c>
      <c r="E2719">
        <v>14791</v>
      </c>
      <c r="F2719">
        <v>11518</v>
      </c>
      <c r="G2719">
        <v>721</v>
      </c>
      <c r="H2719">
        <v>99</v>
      </c>
      <c r="I2719">
        <v>168</v>
      </c>
      <c r="J2719">
        <v>0</v>
      </c>
      <c r="K2719">
        <v>2085</v>
      </c>
      <c r="L2719">
        <v>200</v>
      </c>
      <c r="M2719" s="12">
        <v>77.871678723548101</v>
      </c>
      <c r="N2719" s="12">
        <v>22.128321276451896</v>
      </c>
      <c r="O2719" s="9">
        <v>4.8745858968291526E-2</v>
      </c>
      <c r="P2719" s="9">
        <v>6.6932594145088231E-3</v>
      </c>
      <c r="Q2719" s="9">
        <v>1.1358258400378608E-2</v>
      </c>
      <c r="R2719" s="9">
        <v>0</v>
      </c>
      <c r="S2719" s="9">
        <v>0.14096409979041308</v>
      </c>
      <c r="T2719" s="9">
        <v>1.3521736190926914E-2</v>
      </c>
    </row>
    <row r="2720" spans="1:20" x14ac:dyDescent="0.25">
      <c r="A2720">
        <v>48391</v>
      </c>
      <c r="B2720" t="s">
        <v>3974</v>
      </c>
      <c r="D2720" t="s">
        <v>1049</v>
      </c>
      <c r="E2720">
        <v>7293</v>
      </c>
      <c r="F2720">
        <v>5807</v>
      </c>
      <c r="G2720">
        <v>387</v>
      </c>
      <c r="H2720">
        <v>15</v>
      </c>
      <c r="I2720">
        <v>5</v>
      </c>
      <c r="J2720">
        <v>0</v>
      </c>
      <c r="K2720">
        <v>596</v>
      </c>
      <c r="L2720">
        <v>483</v>
      </c>
      <c r="M2720" s="12">
        <v>79.624297271356099</v>
      </c>
      <c r="N2720" s="12">
        <v>20.375702728643905</v>
      </c>
      <c r="O2720" s="9">
        <v>5.3064582476347183E-2</v>
      </c>
      <c r="P2720" s="9">
        <v>2.0567667626491155E-3</v>
      </c>
      <c r="Q2720" s="9">
        <v>6.8558892088303855E-4</v>
      </c>
      <c r="R2720" s="9">
        <v>0</v>
      </c>
      <c r="S2720" s="9">
        <v>8.1722199369258189E-2</v>
      </c>
      <c r="T2720" s="9">
        <v>6.6227889757301525E-2</v>
      </c>
    </row>
    <row r="2721" spans="1:20" x14ac:dyDescent="0.25">
      <c r="A2721">
        <v>48393</v>
      </c>
      <c r="B2721" t="s">
        <v>3975</v>
      </c>
      <c r="D2721" t="s">
        <v>1049</v>
      </c>
      <c r="E2721">
        <v>889</v>
      </c>
      <c r="F2721">
        <v>867</v>
      </c>
      <c r="G2721">
        <v>0</v>
      </c>
      <c r="H2721">
        <v>0</v>
      </c>
      <c r="I2721">
        <v>4</v>
      </c>
      <c r="J2721">
        <v>0</v>
      </c>
      <c r="K2721">
        <v>4</v>
      </c>
      <c r="L2721">
        <v>14</v>
      </c>
      <c r="M2721" s="12">
        <v>97.525309336332953</v>
      </c>
      <c r="N2721" s="12">
        <v>2.4746906636670416</v>
      </c>
      <c r="O2721" s="9">
        <v>0</v>
      </c>
      <c r="P2721" s="9">
        <v>0</v>
      </c>
      <c r="Q2721" s="9">
        <v>4.4994375703037125E-3</v>
      </c>
      <c r="R2721" s="9">
        <v>0</v>
      </c>
      <c r="S2721" s="9">
        <v>4.4994375703037125E-3</v>
      </c>
      <c r="T2721" s="9">
        <v>1.5748031496062992E-2</v>
      </c>
    </row>
    <row r="2722" spans="1:20" x14ac:dyDescent="0.25">
      <c r="A2722">
        <v>48395</v>
      </c>
      <c r="B2722" t="s">
        <v>3976</v>
      </c>
      <c r="D2722" t="s">
        <v>1049</v>
      </c>
      <c r="E2722">
        <v>16727</v>
      </c>
      <c r="F2722">
        <v>12740</v>
      </c>
      <c r="G2722">
        <v>3299</v>
      </c>
      <c r="H2722">
        <v>82</v>
      </c>
      <c r="I2722">
        <v>48</v>
      </c>
      <c r="J2722">
        <v>18</v>
      </c>
      <c r="K2722">
        <v>262</v>
      </c>
      <c r="L2722">
        <v>278</v>
      </c>
      <c r="M2722" s="12">
        <v>76.164285287260114</v>
      </c>
      <c r="N2722" s="12">
        <v>23.835714712739879</v>
      </c>
      <c r="O2722" s="9">
        <v>0.19722604172894123</v>
      </c>
      <c r="P2722" s="9">
        <v>4.9022538410952356E-3</v>
      </c>
      <c r="Q2722" s="9">
        <v>2.8696120045435523E-3</v>
      </c>
      <c r="R2722" s="9">
        <v>1.0761045017038322E-3</v>
      </c>
      <c r="S2722" s="9">
        <v>1.5663298858133556E-2</v>
      </c>
      <c r="T2722" s="9">
        <v>1.6619836192981408E-2</v>
      </c>
    </row>
    <row r="2723" spans="1:20" x14ac:dyDescent="0.25">
      <c r="A2723">
        <v>48397</v>
      </c>
      <c r="B2723" t="s">
        <v>3977</v>
      </c>
      <c r="D2723" t="s">
        <v>1049</v>
      </c>
      <c r="E2723">
        <v>90414</v>
      </c>
      <c r="F2723">
        <v>77700</v>
      </c>
      <c r="G2723">
        <v>5449</v>
      </c>
      <c r="H2723">
        <v>201</v>
      </c>
      <c r="I2723">
        <v>2195</v>
      </c>
      <c r="J2723">
        <v>0</v>
      </c>
      <c r="K2723">
        <v>2203</v>
      </c>
      <c r="L2723">
        <v>2666</v>
      </c>
      <c r="M2723" s="12">
        <v>85.938018448470359</v>
      </c>
      <c r="N2723" s="12">
        <v>14.061981551529632</v>
      </c>
      <c r="O2723" s="9">
        <v>6.0267215254274781E-2</v>
      </c>
      <c r="P2723" s="9">
        <v>2.2231070409449863E-3</v>
      </c>
      <c r="Q2723" s="9">
        <v>2.4277213705842016E-2</v>
      </c>
      <c r="R2723" s="9">
        <v>0</v>
      </c>
      <c r="S2723" s="9">
        <v>2.4365695578118431E-2</v>
      </c>
      <c r="T2723" s="9">
        <v>2.9486583936116088E-2</v>
      </c>
    </row>
    <row r="2724" spans="1:20" x14ac:dyDescent="0.25">
      <c r="A2724">
        <v>48399</v>
      </c>
      <c r="B2724" t="s">
        <v>3978</v>
      </c>
      <c r="D2724" t="s">
        <v>1049</v>
      </c>
      <c r="E2724">
        <v>10266</v>
      </c>
      <c r="F2724">
        <v>9395</v>
      </c>
      <c r="G2724">
        <v>135</v>
      </c>
      <c r="H2724">
        <v>60</v>
      </c>
      <c r="I2724">
        <v>109</v>
      </c>
      <c r="J2724">
        <v>0</v>
      </c>
      <c r="K2724">
        <v>407</v>
      </c>
      <c r="L2724">
        <v>160</v>
      </c>
      <c r="M2724" s="12">
        <v>91.515682836547825</v>
      </c>
      <c r="N2724" s="12">
        <v>8.4843171634521717</v>
      </c>
      <c r="O2724" s="9">
        <v>1.3150204558737581E-2</v>
      </c>
      <c r="P2724" s="9">
        <v>5.8445353594389245E-3</v>
      </c>
      <c r="Q2724" s="9">
        <v>1.061757256964738E-2</v>
      </c>
      <c r="R2724" s="9">
        <v>0</v>
      </c>
      <c r="S2724" s="9">
        <v>3.9645431521527372E-2</v>
      </c>
      <c r="T2724" s="9">
        <v>1.5585427625170466E-2</v>
      </c>
    </row>
    <row r="2725" spans="1:20" x14ac:dyDescent="0.25">
      <c r="A2725">
        <v>48401</v>
      </c>
      <c r="B2725" t="s">
        <v>3979</v>
      </c>
      <c r="D2725" t="s">
        <v>1049</v>
      </c>
      <c r="E2725">
        <v>53026</v>
      </c>
      <c r="F2725">
        <v>41958</v>
      </c>
      <c r="G2725">
        <v>9076</v>
      </c>
      <c r="H2725">
        <v>114</v>
      </c>
      <c r="I2725">
        <v>243</v>
      </c>
      <c r="J2725">
        <v>0</v>
      </c>
      <c r="K2725">
        <v>662</v>
      </c>
      <c r="L2725">
        <v>973</v>
      </c>
      <c r="M2725" s="12">
        <v>79.127220608757966</v>
      </c>
      <c r="N2725" s="12">
        <v>20.872779391242034</v>
      </c>
      <c r="O2725" s="9">
        <v>0.17116131708972956</v>
      </c>
      <c r="P2725" s="9">
        <v>2.1498887338286879E-3</v>
      </c>
      <c r="Q2725" s="9">
        <v>4.582657564213782E-3</v>
      </c>
      <c r="R2725" s="9">
        <v>0</v>
      </c>
      <c r="S2725" s="9">
        <v>1.2484441594689397E-2</v>
      </c>
      <c r="T2725" s="9">
        <v>1.8349488929958888E-2</v>
      </c>
    </row>
    <row r="2726" spans="1:20" x14ac:dyDescent="0.25">
      <c r="A2726">
        <v>48403</v>
      </c>
      <c r="B2726" t="s">
        <v>3980</v>
      </c>
      <c r="D2726" t="s">
        <v>1049</v>
      </c>
      <c r="E2726">
        <v>10429</v>
      </c>
      <c r="F2726">
        <v>9329</v>
      </c>
      <c r="G2726">
        <v>794</v>
      </c>
      <c r="H2726">
        <v>19</v>
      </c>
      <c r="I2726">
        <v>10</v>
      </c>
      <c r="J2726">
        <v>0</v>
      </c>
      <c r="K2726">
        <v>98</v>
      </c>
      <c r="L2726">
        <v>179</v>
      </c>
      <c r="M2726" s="12">
        <v>89.452488253907376</v>
      </c>
      <c r="N2726" s="12">
        <v>10.547511746092626</v>
      </c>
      <c r="O2726" s="9">
        <v>7.6133857512704961E-2</v>
      </c>
      <c r="P2726" s="9">
        <v>1.8218429379614537E-3</v>
      </c>
      <c r="Q2726" s="9">
        <v>9.5886470419023881E-4</v>
      </c>
      <c r="R2726" s="9">
        <v>0</v>
      </c>
      <c r="S2726" s="9">
        <v>9.3968741010643404E-3</v>
      </c>
      <c r="T2726" s="9">
        <v>1.7163678205005275E-2</v>
      </c>
    </row>
    <row r="2727" spans="1:20" x14ac:dyDescent="0.25">
      <c r="A2727">
        <v>48405</v>
      </c>
      <c r="B2727" t="s">
        <v>3981</v>
      </c>
      <c r="D2727" t="s">
        <v>1049</v>
      </c>
      <c r="E2727">
        <v>8403</v>
      </c>
      <c r="F2727">
        <v>6240</v>
      </c>
      <c r="G2727">
        <v>1746</v>
      </c>
      <c r="H2727">
        <v>178</v>
      </c>
      <c r="I2727">
        <v>0</v>
      </c>
      <c r="J2727">
        <v>0</v>
      </c>
      <c r="K2727">
        <v>77</v>
      </c>
      <c r="L2727">
        <v>162</v>
      </c>
      <c r="M2727" s="12">
        <v>74.259193145305247</v>
      </c>
      <c r="N2727" s="12">
        <v>25.740806854694753</v>
      </c>
      <c r="O2727" s="9">
        <v>0.20778293466619063</v>
      </c>
      <c r="P2727" s="9">
        <v>2.1182910865167201E-2</v>
      </c>
      <c r="Q2727" s="9">
        <v>0</v>
      </c>
      <c r="R2727" s="9">
        <v>0</v>
      </c>
      <c r="S2727" s="9">
        <v>9.1633940259431158E-3</v>
      </c>
      <c r="T2727" s="9">
        <v>1.9278828989646554E-2</v>
      </c>
    </row>
    <row r="2728" spans="1:20" x14ac:dyDescent="0.25">
      <c r="A2728">
        <v>48407</v>
      </c>
      <c r="B2728" t="s">
        <v>3982</v>
      </c>
      <c r="D2728" t="s">
        <v>1049</v>
      </c>
      <c r="E2728">
        <v>27436</v>
      </c>
      <c r="F2728">
        <v>23701</v>
      </c>
      <c r="G2728">
        <v>3082</v>
      </c>
      <c r="H2728">
        <v>131</v>
      </c>
      <c r="I2728">
        <v>2</v>
      </c>
      <c r="J2728">
        <v>0</v>
      </c>
      <c r="K2728">
        <v>99</v>
      </c>
      <c r="L2728">
        <v>421</v>
      </c>
      <c r="M2728" s="12">
        <v>86.38649948972153</v>
      </c>
      <c r="N2728" s="12">
        <v>13.613500510278467</v>
      </c>
      <c r="O2728" s="9">
        <v>0.11233415949846916</v>
      </c>
      <c r="P2728" s="9">
        <v>4.7747485056130632E-3</v>
      </c>
      <c r="Q2728" s="9">
        <v>7.2896923749817756E-5</v>
      </c>
      <c r="R2728" s="9">
        <v>0</v>
      </c>
      <c r="S2728" s="9">
        <v>3.6083977256159789E-3</v>
      </c>
      <c r="T2728" s="9">
        <v>1.5344802449336638E-2</v>
      </c>
    </row>
    <row r="2729" spans="1:20" x14ac:dyDescent="0.25">
      <c r="A2729">
        <v>48409</v>
      </c>
      <c r="B2729" t="s">
        <v>3983</v>
      </c>
      <c r="D2729" t="s">
        <v>1049</v>
      </c>
      <c r="E2729">
        <v>66867</v>
      </c>
      <c r="F2729">
        <v>61748</v>
      </c>
      <c r="G2729">
        <v>1111</v>
      </c>
      <c r="H2729">
        <v>183</v>
      </c>
      <c r="I2729">
        <v>679</v>
      </c>
      <c r="J2729">
        <v>25</v>
      </c>
      <c r="K2729">
        <v>1483</v>
      </c>
      <c r="L2729">
        <v>1638</v>
      </c>
      <c r="M2729" s="12">
        <v>92.34450476318662</v>
      </c>
      <c r="N2729" s="12">
        <v>7.6554952368133753</v>
      </c>
      <c r="O2729" s="9">
        <v>1.6615071709512912E-2</v>
      </c>
      <c r="P2729" s="9">
        <v>2.7367759881555924E-3</v>
      </c>
      <c r="Q2729" s="9">
        <v>1.0154485770260367E-2</v>
      </c>
      <c r="R2729" s="9">
        <v>3.7387650111415195E-4</v>
      </c>
      <c r="S2729" s="9">
        <v>2.2178354046091496E-2</v>
      </c>
      <c r="T2729" s="9">
        <v>2.4496388352999238E-2</v>
      </c>
    </row>
    <row r="2730" spans="1:20" x14ac:dyDescent="0.25">
      <c r="A2730">
        <v>48411</v>
      </c>
      <c r="B2730" t="s">
        <v>3984</v>
      </c>
      <c r="D2730" t="s">
        <v>1049</v>
      </c>
      <c r="E2730">
        <v>5851</v>
      </c>
      <c r="F2730">
        <v>5133</v>
      </c>
      <c r="G2730">
        <v>170</v>
      </c>
      <c r="H2730">
        <v>0</v>
      </c>
      <c r="I2730">
        <v>1</v>
      </c>
      <c r="J2730">
        <v>0</v>
      </c>
      <c r="K2730">
        <v>362</v>
      </c>
      <c r="L2730">
        <v>185</v>
      </c>
      <c r="M2730" s="12">
        <v>87.72859340283712</v>
      </c>
      <c r="N2730" s="12">
        <v>12.271406597162878</v>
      </c>
      <c r="O2730" s="9">
        <v>2.9054862416680909E-2</v>
      </c>
      <c r="P2730" s="9">
        <v>0</v>
      </c>
      <c r="Q2730" s="9">
        <v>1.7091095539224064E-4</v>
      </c>
      <c r="R2730" s="9">
        <v>0</v>
      </c>
      <c r="S2730" s="9">
        <v>6.186976585199111E-2</v>
      </c>
      <c r="T2730" s="9">
        <v>3.1618526747564518E-2</v>
      </c>
    </row>
    <row r="2731" spans="1:20" x14ac:dyDescent="0.25">
      <c r="A2731">
        <v>48413</v>
      </c>
      <c r="B2731" t="s">
        <v>3985</v>
      </c>
      <c r="D2731" t="s">
        <v>1049</v>
      </c>
      <c r="E2731">
        <v>3122</v>
      </c>
      <c r="F2731">
        <v>1988</v>
      </c>
      <c r="G2731">
        <v>9</v>
      </c>
      <c r="H2731">
        <v>0</v>
      </c>
      <c r="I2731">
        <v>4</v>
      </c>
      <c r="J2731">
        <v>0</v>
      </c>
      <c r="K2731">
        <v>1119</v>
      </c>
      <c r="L2731">
        <v>2</v>
      </c>
      <c r="M2731" s="12">
        <v>63.677130044843047</v>
      </c>
      <c r="N2731" s="12">
        <v>36.322869955156953</v>
      </c>
      <c r="O2731" s="9">
        <v>2.8827674567584883E-3</v>
      </c>
      <c r="P2731" s="9">
        <v>0</v>
      </c>
      <c r="Q2731" s="9">
        <v>1.2812299807815502E-3</v>
      </c>
      <c r="R2731" s="9">
        <v>0</v>
      </c>
      <c r="S2731" s="9">
        <v>0.35842408712363871</v>
      </c>
      <c r="T2731" s="9">
        <v>6.406149903907751E-4</v>
      </c>
    </row>
    <row r="2732" spans="1:20" x14ac:dyDescent="0.25">
      <c r="A2732">
        <v>48415</v>
      </c>
      <c r="B2732" t="s">
        <v>3986</v>
      </c>
      <c r="D2732" t="s">
        <v>1049</v>
      </c>
      <c r="E2732">
        <v>17346</v>
      </c>
      <c r="F2732">
        <v>15251</v>
      </c>
      <c r="G2732">
        <v>784</v>
      </c>
      <c r="H2732">
        <v>109</v>
      </c>
      <c r="I2732">
        <v>38</v>
      </c>
      <c r="J2732">
        <v>0</v>
      </c>
      <c r="K2732">
        <v>734</v>
      </c>
      <c r="L2732">
        <v>430</v>
      </c>
      <c r="M2732" s="12">
        <v>87.92228755909143</v>
      </c>
      <c r="N2732" s="12">
        <v>12.077712440908567</v>
      </c>
      <c r="O2732" s="9">
        <v>4.519774011299435E-2</v>
      </c>
      <c r="P2732" s="9">
        <v>6.2838694799953881E-3</v>
      </c>
      <c r="Q2732" s="9">
        <v>2.1907067911910525E-3</v>
      </c>
      <c r="R2732" s="9">
        <v>0</v>
      </c>
      <c r="S2732" s="9">
        <v>4.2315231177216653E-2</v>
      </c>
      <c r="T2732" s="9">
        <v>2.4789576847688229E-2</v>
      </c>
    </row>
    <row r="2733" spans="1:20" x14ac:dyDescent="0.25">
      <c r="A2733">
        <v>48417</v>
      </c>
      <c r="B2733" t="s">
        <v>3987</v>
      </c>
      <c r="D2733" t="s">
        <v>1049</v>
      </c>
      <c r="E2733">
        <v>3348</v>
      </c>
      <c r="F2733">
        <v>3239</v>
      </c>
      <c r="G2733">
        <v>6</v>
      </c>
      <c r="H2733">
        <v>10</v>
      </c>
      <c r="I2733">
        <v>6</v>
      </c>
      <c r="J2733">
        <v>0</v>
      </c>
      <c r="K2733">
        <v>12</v>
      </c>
      <c r="L2733">
        <v>75</v>
      </c>
      <c r="M2733" s="12">
        <v>96.74432497013143</v>
      </c>
      <c r="N2733" s="12">
        <v>3.2556750298685779</v>
      </c>
      <c r="O2733" s="9">
        <v>1.7921146953405018E-3</v>
      </c>
      <c r="P2733" s="9">
        <v>2.9868578255675031E-3</v>
      </c>
      <c r="Q2733" s="9">
        <v>1.7921146953405018E-3</v>
      </c>
      <c r="R2733" s="9">
        <v>0</v>
      </c>
      <c r="S2733" s="9">
        <v>3.5842293906810036E-3</v>
      </c>
      <c r="T2733" s="9">
        <v>2.2401433691756272E-2</v>
      </c>
    </row>
    <row r="2734" spans="1:20" x14ac:dyDescent="0.25">
      <c r="A2734">
        <v>48419</v>
      </c>
      <c r="B2734" t="s">
        <v>3988</v>
      </c>
      <c r="D2734" t="s">
        <v>1049</v>
      </c>
      <c r="E2734">
        <v>25689</v>
      </c>
      <c r="F2734">
        <v>20214</v>
      </c>
      <c r="G2734">
        <v>4904</v>
      </c>
      <c r="H2734">
        <v>161</v>
      </c>
      <c r="I2734">
        <v>140</v>
      </c>
      <c r="J2734">
        <v>21</v>
      </c>
      <c r="K2734">
        <v>134</v>
      </c>
      <c r="L2734">
        <v>115</v>
      </c>
      <c r="M2734" s="12">
        <v>78.687375919654329</v>
      </c>
      <c r="N2734" s="12">
        <v>21.312624080345675</v>
      </c>
      <c r="O2734" s="9">
        <v>0.19089882829226518</v>
      </c>
      <c r="P2734" s="9">
        <v>6.2672739304760793E-3</v>
      </c>
      <c r="Q2734" s="9">
        <v>5.4498034178052865E-3</v>
      </c>
      <c r="R2734" s="9">
        <v>8.1747051267079291E-4</v>
      </c>
      <c r="S2734" s="9">
        <v>5.21624041418506E-3</v>
      </c>
      <c r="T2734" s="9">
        <v>4.4766242360543421E-3</v>
      </c>
    </row>
    <row r="2735" spans="1:20" x14ac:dyDescent="0.25">
      <c r="A2735">
        <v>48421</v>
      </c>
      <c r="B2735" t="s">
        <v>3989</v>
      </c>
      <c r="D2735" t="s">
        <v>1049</v>
      </c>
      <c r="E2735">
        <v>3067</v>
      </c>
      <c r="F2735">
        <v>2806</v>
      </c>
      <c r="G2735">
        <v>9</v>
      </c>
      <c r="H2735">
        <v>7</v>
      </c>
      <c r="I2735">
        <v>0</v>
      </c>
      <c r="J2735">
        <v>0</v>
      </c>
      <c r="K2735">
        <v>177</v>
      </c>
      <c r="L2735">
        <v>68</v>
      </c>
      <c r="M2735" s="12">
        <v>91.490055428757742</v>
      </c>
      <c r="N2735" s="12">
        <v>8.5099445712422561</v>
      </c>
      <c r="O2735" s="9">
        <v>2.9344636452559502E-3</v>
      </c>
      <c r="P2735" s="9">
        <v>2.2823606129768505E-3</v>
      </c>
      <c r="Q2735" s="9">
        <v>0</v>
      </c>
      <c r="R2735" s="9">
        <v>0</v>
      </c>
      <c r="S2735" s="9">
        <v>5.7711118356700356E-2</v>
      </c>
      <c r="T2735" s="9">
        <v>2.2171503097489404E-2</v>
      </c>
    </row>
    <row r="2736" spans="1:20" x14ac:dyDescent="0.25">
      <c r="A2736">
        <v>48423</v>
      </c>
      <c r="B2736" t="s">
        <v>3990</v>
      </c>
      <c r="D2736" t="s">
        <v>1049</v>
      </c>
      <c r="E2736">
        <v>222277</v>
      </c>
      <c r="F2736">
        <v>170917</v>
      </c>
      <c r="G2736">
        <v>39138</v>
      </c>
      <c r="H2736">
        <v>778</v>
      </c>
      <c r="I2736">
        <v>3516</v>
      </c>
      <c r="J2736">
        <v>231</v>
      </c>
      <c r="K2736">
        <v>4197</v>
      </c>
      <c r="L2736">
        <v>3500</v>
      </c>
      <c r="M2736" s="12">
        <v>76.893695704008962</v>
      </c>
      <c r="N2736" s="12">
        <v>23.106304295991038</v>
      </c>
      <c r="O2736" s="9">
        <v>0.17607759687237096</v>
      </c>
      <c r="P2736" s="9">
        <v>3.5001372161762127E-3</v>
      </c>
      <c r="Q2736" s="9">
        <v>1.5818100838143397E-2</v>
      </c>
      <c r="R2736" s="9">
        <v>1.0392438263967933E-3</v>
      </c>
      <c r="S2736" s="9">
        <v>1.8881845625053423E-2</v>
      </c>
      <c r="T2736" s="9">
        <v>1.5746118581769594E-2</v>
      </c>
    </row>
    <row r="2737" spans="1:20" x14ac:dyDescent="0.25">
      <c r="A2737">
        <v>48425</v>
      </c>
      <c r="B2737" t="s">
        <v>3991</v>
      </c>
      <c r="D2737" t="s">
        <v>1049</v>
      </c>
      <c r="E2737">
        <v>8650</v>
      </c>
      <c r="F2737">
        <v>8024</v>
      </c>
      <c r="G2737">
        <v>51</v>
      </c>
      <c r="H2737">
        <v>78</v>
      </c>
      <c r="I2737">
        <v>0</v>
      </c>
      <c r="J2737">
        <v>49</v>
      </c>
      <c r="K2737">
        <v>331</v>
      </c>
      <c r="L2737">
        <v>117</v>
      </c>
      <c r="M2737" s="12">
        <v>92.763005780346816</v>
      </c>
      <c r="N2737" s="12">
        <v>7.2369942196531793</v>
      </c>
      <c r="O2737" s="9">
        <v>5.8959537572254332E-3</v>
      </c>
      <c r="P2737" s="9">
        <v>9.0173410404624284E-3</v>
      </c>
      <c r="Q2737" s="9">
        <v>0</v>
      </c>
      <c r="R2737" s="9">
        <v>5.6647398843930634E-3</v>
      </c>
      <c r="S2737" s="9">
        <v>3.8265895953757227E-2</v>
      </c>
      <c r="T2737" s="9">
        <v>1.3526011560693642E-2</v>
      </c>
    </row>
    <row r="2738" spans="1:20" x14ac:dyDescent="0.25">
      <c r="A2738">
        <v>48427</v>
      </c>
      <c r="B2738" t="s">
        <v>3992</v>
      </c>
      <c r="D2738" t="s">
        <v>1049</v>
      </c>
      <c r="E2738">
        <v>63420</v>
      </c>
      <c r="F2738">
        <v>60326</v>
      </c>
      <c r="G2738">
        <v>33</v>
      </c>
      <c r="H2738">
        <v>44</v>
      </c>
      <c r="I2738">
        <v>68</v>
      </c>
      <c r="J2738">
        <v>0</v>
      </c>
      <c r="K2738">
        <v>2685</v>
      </c>
      <c r="L2738">
        <v>264</v>
      </c>
      <c r="M2738" s="12">
        <v>95.12141280353201</v>
      </c>
      <c r="N2738" s="12">
        <v>4.8785871964679917</v>
      </c>
      <c r="O2738" s="9">
        <v>5.2034058656575213E-4</v>
      </c>
      <c r="P2738" s="9">
        <v>6.9378744875433617E-4</v>
      </c>
      <c r="Q2738" s="9">
        <v>1.0722169662567014E-3</v>
      </c>
      <c r="R2738" s="9">
        <v>0</v>
      </c>
      <c r="S2738" s="9">
        <v>4.2336802270577102E-2</v>
      </c>
      <c r="T2738" s="9">
        <v>4.162724692526017E-3</v>
      </c>
    </row>
    <row r="2739" spans="1:20" x14ac:dyDescent="0.25">
      <c r="A2739">
        <v>48429</v>
      </c>
      <c r="B2739" t="s">
        <v>3993</v>
      </c>
      <c r="D2739" t="s">
        <v>1049</v>
      </c>
      <c r="E2739">
        <v>9365</v>
      </c>
      <c r="F2739">
        <v>8434</v>
      </c>
      <c r="G2739">
        <v>204</v>
      </c>
      <c r="H2739">
        <v>88</v>
      </c>
      <c r="I2739">
        <v>44</v>
      </c>
      <c r="J2739">
        <v>0</v>
      </c>
      <c r="K2739">
        <v>338</v>
      </c>
      <c r="L2739">
        <v>257</v>
      </c>
      <c r="M2739" s="12">
        <v>90.058729311265353</v>
      </c>
      <c r="N2739" s="12">
        <v>9.9412706887346509</v>
      </c>
      <c r="O2739" s="9">
        <v>2.1783235451147891E-2</v>
      </c>
      <c r="P2739" s="9">
        <v>9.3966898024559539E-3</v>
      </c>
      <c r="Q2739" s="9">
        <v>4.6983449012279769E-3</v>
      </c>
      <c r="R2739" s="9">
        <v>0</v>
      </c>
      <c r="S2739" s="9">
        <v>3.6091831286705817E-2</v>
      </c>
      <c r="T2739" s="9">
        <v>2.7442605445808864E-2</v>
      </c>
    </row>
    <row r="2740" spans="1:20" x14ac:dyDescent="0.25">
      <c r="A2740">
        <v>48431</v>
      </c>
      <c r="B2740" t="s">
        <v>3994</v>
      </c>
      <c r="D2740" t="s">
        <v>1049</v>
      </c>
      <c r="E2740">
        <v>1139</v>
      </c>
      <c r="F2740">
        <v>1043</v>
      </c>
      <c r="G2740">
        <v>3</v>
      </c>
      <c r="H2740">
        <v>0</v>
      </c>
      <c r="I2740">
        <v>0</v>
      </c>
      <c r="J2740">
        <v>0</v>
      </c>
      <c r="K2740">
        <v>76</v>
      </c>
      <c r="L2740">
        <v>17</v>
      </c>
      <c r="M2740" s="12">
        <v>91.571553994732227</v>
      </c>
      <c r="N2740" s="12">
        <v>8.4284460052677783</v>
      </c>
      <c r="O2740" s="9">
        <v>2.6338893766461808E-3</v>
      </c>
      <c r="P2740" s="9">
        <v>0</v>
      </c>
      <c r="Q2740" s="9">
        <v>0</v>
      </c>
      <c r="R2740" s="9">
        <v>0</v>
      </c>
      <c r="S2740" s="9">
        <v>6.6725197541703252E-2</v>
      </c>
      <c r="T2740" s="9">
        <v>1.4925373134328358E-2</v>
      </c>
    </row>
    <row r="2741" spans="1:20" x14ac:dyDescent="0.25">
      <c r="A2741">
        <v>48433</v>
      </c>
      <c r="B2741" t="s">
        <v>3995</v>
      </c>
      <c r="D2741" t="s">
        <v>1049</v>
      </c>
      <c r="E2741">
        <v>1084</v>
      </c>
      <c r="F2741">
        <v>1022</v>
      </c>
      <c r="G2741">
        <v>38</v>
      </c>
      <c r="H2741">
        <v>0</v>
      </c>
      <c r="I2741">
        <v>0</v>
      </c>
      <c r="J2741">
        <v>0</v>
      </c>
      <c r="K2741">
        <v>11</v>
      </c>
      <c r="L2741">
        <v>13</v>
      </c>
      <c r="M2741" s="12">
        <v>94.280442804428048</v>
      </c>
      <c r="N2741" s="12">
        <v>5.719557195571956</v>
      </c>
      <c r="O2741" s="9">
        <v>3.5055350553505532E-2</v>
      </c>
      <c r="P2741" s="9">
        <v>0</v>
      </c>
      <c r="Q2741" s="9">
        <v>0</v>
      </c>
      <c r="R2741" s="9">
        <v>0</v>
      </c>
      <c r="S2741" s="9">
        <v>1.014760147601476E-2</v>
      </c>
      <c r="T2741" s="9">
        <v>1.1992619926199263E-2</v>
      </c>
    </row>
    <row r="2742" spans="1:20" x14ac:dyDescent="0.25">
      <c r="A2742">
        <v>48435</v>
      </c>
      <c r="B2742" t="s">
        <v>3996</v>
      </c>
      <c r="D2742" t="s">
        <v>1049</v>
      </c>
      <c r="E2742">
        <v>3894</v>
      </c>
      <c r="F2742">
        <v>2699</v>
      </c>
      <c r="G2742">
        <v>22</v>
      </c>
      <c r="H2742">
        <v>9</v>
      </c>
      <c r="I2742">
        <v>0</v>
      </c>
      <c r="J2742">
        <v>40</v>
      </c>
      <c r="K2742">
        <v>1115</v>
      </c>
      <c r="L2742">
        <v>9</v>
      </c>
      <c r="M2742" s="12">
        <v>69.311761684643031</v>
      </c>
      <c r="N2742" s="12">
        <v>30.688238315356958</v>
      </c>
      <c r="O2742" s="9">
        <v>5.6497175141242938E-3</v>
      </c>
      <c r="P2742" s="9">
        <v>2.3112480739599386E-3</v>
      </c>
      <c r="Q2742" s="9">
        <v>0</v>
      </c>
      <c r="R2742" s="9">
        <v>1.027221366204417E-2</v>
      </c>
      <c r="S2742" s="9">
        <v>0.28633795582948124</v>
      </c>
      <c r="T2742" s="9">
        <v>2.3112480739599386E-3</v>
      </c>
    </row>
    <row r="2743" spans="1:20" x14ac:dyDescent="0.25">
      <c r="A2743">
        <v>48437</v>
      </c>
      <c r="B2743" t="s">
        <v>3997</v>
      </c>
      <c r="D2743" t="s">
        <v>1049</v>
      </c>
      <c r="E2743">
        <v>7541</v>
      </c>
      <c r="F2743">
        <v>6246</v>
      </c>
      <c r="G2743">
        <v>440</v>
      </c>
      <c r="H2743">
        <v>271</v>
      </c>
      <c r="I2743">
        <v>14</v>
      </c>
      <c r="J2743">
        <v>5</v>
      </c>
      <c r="K2743">
        <v>175</v>
      </c>
      <c r="L2743">
        <v>390</v>
      </c>
      <c r="M2743" s="12">
        <v>82.827211245192942</v>
      </c>
      <c r="N2743" s="12">
        <v>17.172788754807055</v>
      </c>
      <c r="O2743" s="9">
        <v>5.8347699244132079E-2</v>
      </c>
      <c r="P2743" s="9">
        <v>3.5936878398090441E-2</v>
      </c>
      <c r="Q2743" s="9">
        <v>1.8565177032223842E-3</v>
      </c>
      <c r="R2743" s="9">
        <v>6.6304203686513722E-4</v>
      </c>
      <c r="S2743" s="9">
        <v>2.3206471290279803E-2</v>
      </c>
      <c r="T2743" s="9">
        <v>5.1717278875480707E-2</v>
      </c>
    </row>
    <row r="2744" spans="1:20" x14ac:dyDescent="0.25">
      <c r="A2744">
        <v>48439</v>
      </c>
      <c r="B2744" t="s">
        <v>3998</v>
      </c>
      <c r="D2744" t="s">
        <v>1049</v>
      </c>
      <c r="E2744">
        <v>1983675</v>
      </c>
      <c r="F2744">
        <v>1361361</v>
      </c>
      <c r="G2744">
        <v>315573</v>
      </c>
      <c r="H2744">
        <v>8977</v>
      </c>
      <c r="I2744">
        <v>101591</v>
      </c>
      <c r="J2744">
        <v>3441</v>
      </c>
      <c r="K2744">
        <v>129661</v>
      </c>
      <c r="L2744">
        <v>63071</v>
      </c>
      <c r="M2744" s="12">
        <v>68.628227910317975</v>
      </c>
      <c r="N2744" s="12">
        <v>31.371772089682032</v>
      </c>
      <c r="O2744" s="9">
        <v>0.15908503157019169</v>
      </c>
      <c r="P2744" s="9">
        <v>4.5254388949802762E-3</v>
      </c>
      <c r="Q2744" s="9">
        <v>5.1213530442234742E-2</v>
      </c>
      <c r="R2744" s="9">
        <v>1.7346591553555901E-3</v>
      </c>
      <c r="S2744" s="9">
        <v>6.536403392692855E-2</v>
      </c>
      <c r="T2744" s="9">
        <v>3.1795026907129445E-2</v>
      </c>
    </row>
    <row r="2745" spans="1:20" x14ac:dyDescent="0.25">
      <c r="A2745">
        <v>48441</v>
      </c>
      <c r="B2745" t="s">
        <v>3999</v>
      </c>
      <c r="D2745" t="s">
        <v>1049</v>
      </c>
      <c r="E2745">
        <v>135371</v>
      </c>
      <c r="F2745">
        <v>105329</v>
      </c>
      <c r="G2745">
        <v>10397</v>
      </c>
      <c r="H2745">
        <v>1174</v>
      </c>
      <c r="I2745">
        <v>2664</v>
      </c>
      <c r="J2745">
        <v>73</v>
      </c>
      <c r="K2745">
        <v>11988</v>
      </c>
      <c r="L2745">
        <v>3746</v>
      </c>
      <c r="M2745" s="12">
        <v>77.807654519801133</v>
      </c>
      <c r="N2745" s="12">
        <v>22.19234548019886</v>
      </c>
      <c r="O2745" s="9">
        <v>7.6803746740439244E-2</v>
      </c>
      <c r="P2745" s="9">
        <v>8.672463082935046E-3</v>
      </c>
      <c r="Q2745" s="9">
        <v>1.96792518338492E-2</v>
      </c>
      <c r="R2745" s="9">
        <v>5.3925877772935122E-4</v>
      </c>
      <c r="S2745" s="9">
        <v>8.8556633252321396E-2</v>
      </c>
      <c r="T2745" s="9">
        <v>2.7672101114714378E-2</v>
      </c>
    </row>
    <row r="2746" spans="1:20" x14ac:dyDescent="0.25">
      <c r="A2746">
        <v>48443</v>
      </c>
      <c r="B2746" t="s">
        <v>4000</v>
      </c>
      <c r="D2746" t="s">
        <v>1049</v>
      </c>
      <c r="E2746">
        <v>721</v>
      </c>
      <c r="F2746">
        <v>460</v>
      </c>
      <c r="G2746">
        <v>23</v>
      </c>
      <c r="H2746">
        <v>5</v>
      </c>
      <c r="I2746">
        <v>0</v>
      </c>
      <c r="J2746">
        <v>0</v>
      </c>
      <c r="K2746">
        <v>185</v>
      </c>
      <c r="L2746">
        <v>48</v>
      </c>
      <c r="M2746" s="12">
        <v>63.800277392510409</v>
      </c>
      <c r="N2746" s="12">
        <v>36.199722607489598</v>
      </c>
      <c r="O2746" s="9">
        <v>3.1900138696255201E-2</v>
      </c>
      <c r="P2746" s="9">
        <v>6.9348127600554789E-3</v>
      </c>
      <c r="Q2746" s="9">
        <v>0</v>
      </c>
      <c r="R2746" s="9">
        <v>0</v>
      </c>
      <c r="S2746" s="9">
        <v>0.2565880721220527</v>
      </c>
      <c r="T2746" s="9">
        <v>6.6574202496532592E-2</v>
      </c>
    </row>
    <row r="2747" spans="1:20" x14ac:dyDescent="0.25">
      <c r="A2747">
        <v>48445</v>
      </c>
      <c r="B2747" t="s">
        <v>4001</v>
      </c>
      <c r="D2747" t="s">
        <v>1049</v>
      </c>
      <c r="E2747">
        <v>12755</v>
      </c>
      <c r="F2747">
        <v>11413</v>
      </c>
      <c r="G2747">
        <v>657</v>
      </c>
      <c r="H2747">
        <v>40</v>
      </c>
      <c r="I2747">
        <v>0</v>
      </c>
      <c r="J2747">
        <v>0</v>
      </c>
      <c r="K2747">
        <v>400</v>
      </c>
      <c r="L2747">
        <v>245</v>
      </c>
      <c r="M2747" s="12">
        <v>89.478635829086627</v>
      </c>
      <c r="N2747" s="12">
        <v>10.521364170913367</v>
      </c>
      <c r="O2747" s="9">
        <v>5.1509212073696589E-2</v>
      </c>
      <c r="P2747" s="9">
        <v>3.1360250882007056E-3</v>
      </c>
      <c r="Q2747" s="9">
        <v>0</v>
      </c>
      <c r="R2747" s="9">
        <v>0</v>
      </c>
      <c r="S2747" s="9">
        <v>3.1360250882007057E-2</v>
      </c>
      <c r="T2747" s="9">
        <v>1.9208153665229322E-2</v>
      </c>
    </row>
    <row r="2748" spans="1:20" x14ac:dyDescent="0.25">
      <c r="A2748">
        <v>48447</v>
      </c>
      <c r="B2748" t="s">
        <v>4002</v>
      </c>
      <c r="D2748" t="s">
        <v>1049</v>
      </c>
      <c r="E2748">
        <v>1541</v>
      </c>
      <c r="F2748">
        <v>1515</v>
      </c>
      <c r="G2748">
        <v>2</v>
      </c>
      <c r="H2748">
        <v>0</v>
      </c>
      <c r="I2748">
        <v>5</v>
      </c>
      <c r="J2748">
        <v>0</v>
      </c>
      <c r="K2748">
        <v>0</v>
      </c>
      <c r="L2748">
        <v>19</v>
      </c>
      <c r="M2748" s="12">
        <v>98.312783906554188</v>
      </c>
      <c r="N2748" s="12">
        <v>1.6872160934458142</v>
      </c>
      <c r="O2748" s="9">
        <v>1.2978585334198572E-3</v>
      </c>
      <c r="P2748" s="9">
        <v>0</v>
      </c>
      <c r="Q2748" s="9">
        <v>3.2446463335496431E-3</v>
      </c>
      <c r="R2748" s="9">
        <v>0</v>
      </c>
      <c r="S2748" s="9">
        <v>0</v>
      </c>
      <c r="T2748" s="9">
        <v>1.2329656067488644E-2</v>
      </c>
    </row>
    <row r="2749" spans="1:20" x14ac:dyDescent="0.25">
      <c r="A2749">
        <v>48449</v>
      </c>
      <c r="B2749" t="s">
        <v>4003</v>
      </c>
      <c r="D2749" t="s">
        <v>1049</v>
      </c>
      <c r="E2749">
        <v>32664</v>
      </c>
      <c r="F2749">
        <v>23559</v>
      </c>
      <c r="G2749">
        <v>2990</v>
      </c>
      <c r="H2749">
        <v>228</v>
      </c>
      <c r="I2749">
        <v>277</v>
      </c>
      <c r="J2749">
        <v>10</v>
      </c>
      <c r="K2749">
        <v>4997</v>
      </c>
      <c r="L2749">
        <v>603</v>
      </c>
      <c r="M2749" s="12">
        <v>72.125275532696548</v>
      </c>
      <c r="N2749" s="12">
        <v>27.874724467303452</v>
      </c>
      <c r="O2749" s="9">
        <v>9.1538084741611556E-2</v>
      </c>
      <c r="P2749" s="9">
        <v>6.9801616458486405E-3</v>
      </c>
      <c r="Q2749" s="9">
        <v>8.4802841048248843E-3</v>
      </c>
      <c r="R2749" s="9">
        <v>3.0614744060739654E-4</v>
      </c>
      <c r="S2749" s="9">
        <v>0.15298187607151603</v>
      </c>
      <c r="T2749" s="9">
        <v>1.8460690668626011E-2</v>
      </c>
    </row>
    <row r="2750" spans="1:20" x14ac:dyDescent="0.25">
      <c r="A2750">
        <v>48451</v>
      </c>
      <c r="B2750" t="s">
        <v>4004</v>
      </c>
      <c r="D2750" t="s">
        <v>1049</v>
      </c>
      <c r="E2750">
        <v>116906</v>
      </c>
      <c r="F2750">
        <v>99364</v>
      </c>
      <c r="G2750">
        <v>5051</v>
      </c>
      <c r="H2750">
        <v>392</v>
      </c>
      <c r="I2750">
        <v>1421</v>
      </c>
      <c r="J2750">
        <v>45</v>
      </c>
      <c r="K2750">
        <v>8085</v>
      </c>
      <c r="L2750">
        <v>2548</v>
      </c>
      <c r="M2750" s="12">
        <v>84.994782132653597</v>
      </c>
      <c r="N2750" s="12">
        <v>15.005217867346415</v>
      </c>
      <c r="O2750" s="9">
        <v>4.320565240449592E-2</v>
      </c>
      <c r="P2750" s="9">
        <v>3.3531213111388635E-3</v>
      </c>
      <c r="Q2750" s="9">
        <v>1.2155064752878381E-2</v>
      </c>
      <c r="R2750" s="9">
        <v>3.8492464030930832E-4</v>
      </c>
      <c r="S2750" s="9">
        <v>6.9158127042239059E-2</v>
      </c>
      <c r="T2750" s="9">
        <v>2.1795288522402614E-2</v>
      </c>
    </row>
    <row r="2751" spans="1:20" x14ac:dyDescent="0.25">
      <c r="A2751">
        <v>48453</v>
      </c>
      <c r="B2751" t="s">
        <v>4005</v>
      </c>
      <c r="D2751" t="s">
        <v>1049</v>
      </c>
      <c r="E2751">
        <v>1176584</v>
      </c>
      <c r="F2751">
        <v>881405</v>
      </c>
      <c r="G2751">
        <v>97298</v>
      </c>
      <c r="H2751">
        <v>5446</v>
      </c>
      <c r="I2751">
        <v>75333</v>
      </c>
      <c r="J2751">
        <v>698</v>
      </c>
      <c r="K2751">
        <v>78192</v>
      </c>
      <c r="L2751">
        <v>38212</v>
      </c>
      <c r="M2751" s="12">
        <v>74.91220346358611</v>
      </c>
      <c r="N2751" s="12">
        <v>25.087796536413894</v>
      </c>
      <c r="O2751" s="9">
        <v>8.2695328170364374E-2</v>
      </c>
      <c r="P2751" s="9">
        <v>4.6286537977738946E-3</v>
      </c>
      <c r="Q2751" s="9">
        <v>6.4026877808979213E-2</v>
      </c>
      <c r="R2751" s="9">
        <v>5.9324281139298168E-4</v>
      </c>
      <c r="S2751" s="9">
        <v>6.6456793565100328E-2</v>
      </c>
      <c r="T2751" s="9">
        <v>3.2477069210528106E-2</v>
      </c>
    </row>
    <row r="2752" spans="1:20" x14ac:dyDescent="0.25">
      <c r="A2752">
        <v>48455</v>
      </c>
      <c r="B2752" t="s">
        <v>4006</v>
      </c>
      <c r="D2752" t="s">
        <v>1049</v>
      </c>
      <c r="E2752">
        <v>14481</v>
      </c>
      <c r="F2752">
        <v>12516</v>
      </c>
      <c r="G2752">
        <v>1385</v>
      </c>
      <c r="H2752">
        <v>44</v>
      </c>
      <c r="I2752">
        <v>52</v>
      </c>
      <c r="J2752">
        <v>0</v>
      </c>
      <c r="K2752">
        <v>227</v>
      </c>
      <c r="L2752">
        <v>257</v>
      </c>
      <c r="M2752" s="12">
        <v>86.430495131551694</v>
      </c>
      <c r="N2752" s="12">
        <v>13.569504868448313</v>
      </c>
      <c r="O2752" s="9">
        <v>9.5642566121124234E-2</v>
      </c>
      <c r="P2752" s="9">
        <v>3.0384641944617083E-3</v>
      </c>
      <c r="Q2752" s="9">
        <v>3.5909122298183826E-3</v>
      </c>
      <c r="R2752" s="9">
        <v>0</v>
      </c>
      <c r="S2752" s="9">
        <v>1.5675713003245634E-2</v>
      </c>
      <c r="T2752" s="9">
        <v>1.7747393135833161E-2</v>
      </c>
    </row>
    <row r="2753" spans="1:20" x14ac:dyDescent="0.25">
      <c r="A2753">
        <v>48457</v>
      </c>
      <c r="B2753" t="s">
        <v>4007</v>
      </c>
      <c r="D2753" t="s">
        <v>1049</v>
      </c>
      <c r="E2753">
        <v>21456</v>
      </c>
      <c r="F2753">
        <v>18054</v>
      </c>
      <c r="G2753">
        <v>2358</v>
      </c>
      <c r="H2753">
        <v>21</v>
      </c>
      <c r="I2753">
        <v>73</v>
      </c>
      <c r="J2753">
        <v>0</v>
      </c>
      <c r="K2753">
        <v>588</v>
      </c>
      <c r="L2753">
        <v>362</v>
      </c>
      <c r="M2753" s="12">
        <v>84.144295302013433</v>
      </c>
      <c r="N2753" s="12">
        <v>15.855704697986578</v>
      </c>
      <c r="O2753" s="9">
        <v>0.1098993288590604</v>
      </c>
      <c r="P2753" s="9">
        <v>9.7874720357941838E-4</v>
      </c>
      <c r="Q2753" s="9">
        <v>3.4023117076808353E-3</v>
      </c>
      <c r="R2753" s="9">
        <v>0</v>
      </c>
      <c r="S2753" s="9">
        <v>2.7404921700223715E-2</v>
      </c>
      <c r="T2753" s="9">
        <v>1.6871737509321402E-2</v>
      </c>
    </row>
    <row r="2754" spans="1:20" x14ac:dyDescent="0.25">
      <c r="A2754">
        <v>48459</v>
      </c>
      <c r="B2754" t="s">
        <v>4008</v>
      </c>
      <c r="D2754" t="s">
        <v>1049</v>
      </c>
      <c r="E2754">
        <v>40506</v>
      </c>
      <c r="F2754">
        <v>34337</v>
      </c>
      <c r="G2754">
        <v>3661</v>
      </c>
      <c r="H2754">
        <v>311</v>
      </c>
      <c r="I2754">
        <v>91</v>
      </c>
      <c r="J2754">
        <v>0</v>
      </c>
      <c r="K2754">
        <v>1372</v>
      </c>
      <c r="L2754">
        <v>734</v>
      </c>
      <c r="M2754" s="12">
        <v>84.77015750752976</v>
      </c>
      <c r="N2754" s="12">
        <v>15.229842492470253</v>
      </c>
      <c r="O2754" s="9">
        <v>9.0381671851083784E-2</v>
      </c>
      <c r="P2754" s="9">
        <v>7.6778748827334223E-3</v>
      </c>
      <c r="Q2754" s="9">
        <v>2.2465807534686219E-3</v>
      </c>
      <c r="R2754" s="9">
        <v>0</v>
      </c>
      <c r="S2754" s="9">
        <v>3.3871525206142297E-2</v>
      </c>
      <c r="T2754" s="9">
        <v>1.8120772231274378E-2</v>
      </c>
    </row>
    <row r="2755" spans="1:20" x14ac:dyDescent="0.25">
      <c r="A2755">
        <v>48461</v>
      </c>
      <c r="B2755" t="s">
        <v>4009</v>
      </c>
      <c r="D2755" t="s">
        <v>1049</v>
      </c>
      <c r="E2755">
        <v>3575</v>
      </c>
      <c r="F2755">
        <v>1829</v>
      </c>
      <c r="G2755">
        <v>243</v>
      </c>
      <c r="H2755">
        <v>4</v>
      </c>
      <c r="I2755">
        <v>9</v>
      </c>
      <c r="J2755">
        <v>0</v>
      </c>
      <c r="K2755">
        <v>1469</v>
      </c>
      <c r="L2755">
        <v>21</v>
      </c>
      <c r="M2755" s="12">
        <v>51.160839160839153</v>
      </c>
      <c r="N2755" s="12">
        <v>48.83916083916084</v>
      </c>
      <c r="O2755" s="9">
        <v>6.7972027972027976E-2</v>
      </c>
      <c r="P2755" s="9">
        <v>1.1188811188811189E-3</v>
      </c>
      <c r="Q2755" s="9">
        <v>2.5174825174825175E-3</v>
      </c>
      <c r="R2755" s="9">
        <v>0</v>
      </c>
      <c r="S2755" s="9">
        <v>0.41090909090909089</v>
      </c>
      <c r="T2755" s="9">
        <v>5.8741258741258741E-3</v>
      </c>
    </row>
    <row r="2756" spans="1:20" x14ac:dyDescent="0.25">
      <c r="A2756">
        <v>48463</v>
      </c>
      <c r="B2756" t="s">
        <v>4010</v>
      </c>
      <c r="D2756" t="s">
        <v>1049</v>
      </c>
      <c r="E2756">
        <v>27015</v>
      </c>
      <c r="F2756">
        <v>24032</v>
      </c>
      <c r="G2756">
        <v>62</v>
      </c>
      <c r="H2756">
        <v>285</v>
      </c>
      <c r="I2756">
        <v>282</v>
      </c>
      <c r="J2756">
        <v>21</v>
      </c>
      <c r="K2756">
        <v>1667</v>
      </c>
      <c r="L2756">
        <v>666</v>
      </c>
      <c r="M2756" s="12">
        <v>88.95798630390523</v>
      </c>
      <c r="N2756" s="12">
        <v>11.042013696094761</v>
      </c>
      <c r="O2756" s="9">
        <v>2.2950212844715899E-3</v>
      </c>
      <c r="P2756" s="9">
        <v>1.0549694614103275E-2</v>
      </c>
      <c r="Q2756" s="9">
        <v>1.0438645197112715E-2</v>
      </c>
      <c r="R2756" s="9">
        <v>7.7734591893392562E-4</v>
      </c>
      <c r="S2756" s="9">
        <v>6.1706459374421617E-2</v>
      </c>
      <c r="T2756" s="9">
        <v>2.4652970571904499E-2</v>
      </c>
    </row>
    <row r="2757" spans="1:20" x14ac:dyDescent="0.25">
      <c r="A2757">
        <v>48465</v>
      </c>
      <c r="B2757" t="s">
        <v>4011</v>
      </c>
      <c r="D2757" t="s">
        <v>1049</v>
      </c>
      <c r="E2757">
        <v>48976</v>
      </c>
      <c r="F2757">
        <v>45317</v>
      </c>
      <c r="G2757">
        <v>664</v>
      </c>
      <c r="H2757">
        <v>119</v>
      </c>
      <c r="I2757">
        <v>283</v>
      </c>
      <c r="J2757">
        <v>48</v>
      </c>
      <c r="K2757">
        <v>1819</v>
      </c>
      <c r="L2757">
        <v>726</v>
      </c>
      <c r="M2757" s="12">
        <v>92.52899379287814</v>
      </c>
      <c r="N2757" s="12">
        <v>7.4710062071218548</v>
      </c>
      <c r="O2757" s="9">
        <v>1.3557660895132309E-2</v>
      </c>
      <c r="P2757" s="9">
        <v>2.4297615158444951E-3</v>
      </c>
      <c r="Q2757" s="9">
        <v>5.7783404116301864E-3</v>
      </c>
      <c r="R2757" s="9">
        <v>9.8007187193727531E-4</v>
      </c>
      <c r="S2757" s="9">
        <v>3.7140640313622998E-2</v>
      </c>
      <c r="T2757" s="9">
        <v>1.4823587063051291E-2</v>
      </c>
    </row>
    <row r="2758" spans="1:20" x14ac:dyDescent="0.25">
      <c r="A2758">
        <v>48467</v>
      </c>
      <c r="B2758" t="s">
        <v>4012</v>
      </c>
      <c r="D2758" t="s">
        <v>1049</v>
      </c>
      <c r="E2758">
        <v>53607</v>
      </c>
      <c r="F2758">
        <v>50119</v>
      </c>
      <c r="G2758">
        <v>1441</v>
      </c>
      <c r="H2758">
        <v>346</v>
      </c>
      <c r="I2758">
        <v>249</v>
      </c>
      <c r="J2758">
        <v>57</v>
      </c>
      <c r="K2758">
        <v>375</v>
      </c>
      <c r="L2758">
        <v>1020</v>
      </c>
      <c r="M2758" s="12">
        <v>93.493387057660385</v>
      </c>
      <c r="N2758" s="12">
        <v>6.5066129423396193</v>
      </c>
      <c r="O2758" s="9">
        <v>2.6880817803645048E-2</v>
      </c>
      <c r="P2758" s="9">
        <v>6.4543809577107467E-3</v>
      </c>
      <c r="Q2758" s="9">
        <v>4.6449157759247857E-3</v>
      </c>
      <c r="R2758" s="9">
        <v>1.0632939728020595E-3</v>
      </c>
      <c r="S2758" s="9">
        <v>6.9953550842240756E-3</v>
      </c>
      <c r="T2758" s="9">
        <v>1.9027365829089486E-2</v>
      </c>
    </row>
    <row r="2759" spans="1:20" x14ac:dyDescent="0.25">
      <c r="A2759">
        <v>48469</v>
      </c>
      <c r="B2759" t="s">
        <v>4013</v>
      </c>
      <c r="D2759" t="s">
        <v>1049</v>
      </c>
      <c r="E2759">
        <v>91518</v>
      </c>
      <c r="F2759">
        <v>80025</v>
      </c>
      <c r="G2759">
        <v>5695</v>
      </c>
      <c r="H2759">
        <v>255</v>
      </c>
      <c r="I2759">
        <v>996</v>
      </c>
      <c r="J2759">
        <v>60</v>
      </c>
      <c r="K2759">
        <v>2661</v>
      </c>
      <c r="L2759">
        <v>1826</v>
      </c>
      <c r="M2759" s="12">
        <v>87.441814724972133</v>
      </c>
      <c r="N2759" s="12">
        <v>12.558185275027864</v>
      </c>
      <c r="O2759" s="9">
        <v>6.2228195546231345E-2</v>
      </c>
      <c r="P2759" s="9">
        <v>2.7863371140103587E-3</v>
      </c>
      <c r="Q2759" s="9">
        <v>1.0883104962958107E-2</v>
      </c>
      <c r="R2759" s="9">
        <v>6.5560873270831971E-4</v>
      </c>
      <c r="S2759" s="9">
        <v>2.9076247295613977E-2</v>
      </c>
      <c r="T2759" s="9">
        <v>1.995235909875653E-2</v>
      </c>
    </row>
    <row r="2760" spans="1:20" x14ac:dyDescent="0.25">
      <c r="A2760">
        <v>48471</v>
      </c>
      <c r="B2760" t="s">
        <v>4014</v>
      </c>
      <c r="D2760" t="s">
        <v>1049</v>
      </c>
      <c r="E2760">
        <v>70818</v>
      </c>
      <c r="F2760">
        <v>51746</v>
      </c>
      <c r="G2760">
        <v>16219</v>
      </c>
      <c r="H2760">
        <v>271</v>
      </c>
      <c r="I2760">
        <v>875</v>
      </c>
      <c r="J2760">
        <v>10</v>
      </c>
      <c r="K2760">
        <v>682</v>
      </c>
      <c r="L2760">
        <v>1015</v>
      </c>
      <c r="M2760" s="12">
        <v>73.068993758648929</v>
      </c>
      <c r="N2760" s="12">
        <v>26.931006241351067</v>
      </c>
      <c r="O2760" s="9">
        <v>0.22902369454093591</v>
      </c>
      <c r="P2760" s="9">
        <v>3.8267107232624474E-3</v>
      </c>
      <c r="Q2760" s="9">
        <v>1.2355615803891665E-2</v>
      </c>
      <c r="R2760" s="9">
        <v>1.412070377587619E-4</v>
      </c>
      <c r="S2760" s="9">
        <v>9.6303199751475617E-3</v>
      </c>
      <c r="T2760" s="9">
        <v>1.4332514332514333E-2</v>
      </c>
    </row>
    <row r="2761" spans="1:20" x14ac:dyDescent="0.25">
      <c r="A2761">
        <v>48473</v>
      </c>
      <c r="B2761" t="s">
        <v>4015</v>
      </c>
      <c r="D2761" t="s">
        <v>1049</v>
      </c>
      <c r="E2761">
        <v>48443</v>
      </c>
      <c r="F2761">
        <v>31306</v>
      </c>
      <c r="G2761">
        <v>12241</v>
      </c>
      <c r="H2761">
        <v>165</v>
      </c>
      <c r="I2761">
        <v>409</v>
      </c>
      <c r="J2761">
        <v>20</v>
      </c>
      <c r="K2761">
        <v>2987</v>
      </c>
      <c r="L2761">
        <v>1315</v>
      </c>
      <c r="M2761" s="12">
        <v>64.62440393864955</v>
      </c>
      <c r="N2761" s="12">
        <v>35.37559606135045</v>
      </c>
      <c r="O2761" s="9">
        <v>0.25268872695745515</v>
      </c>
      <c r="P2761" s="9">
        <v>3.4060648597320563E-3</v>
      </c>
      <c r="Q2761" s="9">
        <v>8.4429122886691584E-3</v>
      </c>
      <c r="R2761" s="9">
        <v>4.1285634663418866E-4</v>
      </c>
      <c r="S2761" s="9">
        <v>6.1660095369816072E-2</v>
      </c>
      <c r="T2761" s="9">
        <v>2.7145304791197904E-2</v>
      </c>
    </row>
    <row r="2762" spans="1:20" x14ac:dyDescent="0.25">
      <c r="A2762">
        <v>48475</v>
      </c>
      <c r="B2762" t="s">
        <v>4016</v>
      </c>
      <c r="D2762" t="s">
        <v>1049</v>
      </c>
      <c r="E2762">
        <v>11498</v>
      </c>
      <c r="F2762">
        <v>9681</v>
      </c>
      <c r="G2762">
        <v>625</v>
      </c>
      <c r="H2762">
        <v>243</v>
      </c>
      <c r="I2762">
        <v>32</v>
      </c>
      <c r="J2762">
        <v>0</v>
      </c>
      <c r="K2762">
        <v>793</v>
      </c>
      <c r="L2762">
        <v>124</v>
      </c>
      <c r="M2762" s="12">
        <v>84.197251695947116</v>
      </c>
      <c r="N2762" s="12">
        <v>15.80274830405288</v>
      </c>
      <c r="O2762" s="9">
        <v>5.435727952687424E-2</v>
      </c>
      <c r="P2762" s="9">
        <v>2.1134110280048704E-2</v>
      </c>
      <c r="Q2762" s="9">
        <v>2.7830927117759611E-3</v>
      </c>
      <c r="R2762" s="9">
        <v>0</v>
      </c>
      <c r="S2762" s="9">
        <v>6.8968516263698029E-2</v>
      </c>
      <c r="T2762" s="9">
        <v>1.078448425813185E-2</v>
      </c>
    </row>
    <row r="2763" spans="1:20" x14ac:dyDescent="0.25">
      <c r="A2763">
        <v>48477</v>
      </c>
      <c r="B2763" t="s">
        <v>4017</v>
      </c>
      <c r="D2763" t="s">
        <v>1049</v>
      </c>
      <c r="E2763">
        <v>34667</v>
      </c>
      <c r="F2763">
        <v>27017</v>
      </c>
      <c r="G2763">
        <v>5911</v>
      </c>
      <c r="H2763">
        <v>192</v>
      </c>
      <c r="I2763">
        <v>627</v>
      </c>
      <c r="J2763">
        <v>41</v>
      </c>
      <c r="K2763">
        <v>456</v>
      </c>
      <c r="L2763">
        <v>423</v>
      </c>
      <c r="M2763" s="12">
        <v>77.932904491302963</v>
      </c>
      <c r="N2763" s="12">
        <v>22.067095508697033</v>
      </c>
      <c r="O2763" s="9">
        <v>0.17050797588484726</v>
      </c>
      <c r="P2763" s="9">
        <v>5.5384082845357256E-3</v>
      </c>
      <c r="Q2763" s="9">
        <v>1.8086364554186978E-2</v>
      </c>
      <c r="R2763" s="9">
        <v>1.1826809357602332E-3</v>
      </c>
      <c r="S2763" s="9">
        <v>1.3153719675772349E-2</v>
      </c>
      <c r="T2763" s="9">
        <v>1.2201805751867771E-2</v>
      </c>
    </row>
    <row r="2764" spans="1:20" x14ac:dyDescent="0.25">
      <c r="A2764">
        <v>48479</v>
      </c>
      <c r="B2764" t="s">
        <v>4018</v>
      </c>
      <c r="D2764" t="s">
        <v>1049</v>
      </c>
      <c r="E2764">
        <v>269624</v>
      </c>
      <c r="F2764">
        <v>256620</v>
      </c>
      <c r="G2764">
        <v>1089</v>
      </c>
      <c r="H2764">
        <v>585</v>
      </c>
      <c r="I2764">
        <v>1407</v>
      </c>
      <c r="J2764">
        <v>25</v>
      </c>
      <c r="K2764">
        <v>8499</v>
      </c>
      <c r="L2764">
        <v>1399</v>
      </c>
      <c r="M2764" s="12">
        <v>95.176987211820901</v>
      </c>
      <c r="N2764" s="12">
        <v>4.8230127881790938</v>
      </c>
      <c r="O2764" s="9">
        <v>4.0389579562650213E-3</v>
      </c>
      <c r="P2764" s="9">
        <v>2.1696881583241848E-3</v>
      </c>
      <c r="Q2764" s="9">
        <v>5.2183781859181672E-3</v>
      </c>
      <c r="R2764" s="9">
        <v>9.2721716167700198E-5</v>
      </c>
      <c r="S2764" s="9">
        <v>3.1521674628371361E-2</v>
      </c>
      <c r="T2764" s="9">
        <v>5.1887072367445032E-3</v>
      </c>
    </row>
    <row r="2765" spans="1:20" x14ac:dyDescent="0.25">
      <c r="A2765">
        <v>48481</v>
      </c>
      <c r="B2765" t="s">
        <v>4019</v>
      </c>
      <c r="D2765" t="s">
        <v>1049</v>
      </c>
      <c r="E2765">
        <v>41430</v>
      </c>
      <c r="F2765">
        <v>33717</v>
      </c>
      <c r="G2765">
        <v>5917</v>
      </c>
      <c r="H2765">
        <v>28</v>
      </c>
      <c r="I2765">
        <v>38</v>
      </c>
      <c r="J2765">
        <v>0</v>
      </c>
      <c r="K2765">
        <v>1364</v>
      </c>
      <c r="L2765">
        <v>366</v>
      </c>
      <c r="M2765" s="12">
        <v>81.383055756698042</v>
      </c>
      <c r="N2765" s="12">
        <v>18.616944243301955</v>
      </c>
      <c r="O2765" s="9">
        <v>0.14281921313058171</v>
      </c>
      <c r="P2765" s="9">
        <v>6.7583876418054545E-4</v>
      </c>
      <c r="Q2765" s="9">
        <v>9.1720975138788322E-4</v>
      </c>
      <c r="R2765" s="9">
        <v>0</v>
      </c>
      <c r="S2765" s="9">
        <v>3.2923002655080857E-2</v>
      </c>
      <c r="T2765" s="9">
        <v>8.8341781317885591E-3</v>
      </c>
    </row>
    <row r="2766" spans="1:20" x14ac:dyDescent="0.25">
      <c r="A2766">
        <v>48483</v>
      </c>
      <c r="B2766" t="s">
        <v>4020</v>
      </c>
      <c r="D2766" t="s">
        <v>1049</v>
      </c>
      <c r="E2766">
        <v>5599</v>
      </c>
      <c r="F2766">
        <v>4919</v>
      </c>
      <c r="G2766">
        <v>162</v>
      </c>
      <c r="H2766">
        <v>10</v>
      </c>
      <c r="I2766">
        <v>7</v>
      </c>
      <c r="J2766">
        <v>13</v>
      </c>
      <c r="K2766">
        <v>315</v>
      </c>
      <c r="L2766">
        <v>173</v>
      </c>
      <c r="M2766" s="12">
        <v>87.854974102518298</v>
      </c>
      <c r="N2766" s="12">
        <v>12.145025897481693</v>
      </c>
      <c r="O2766" s="9">
        <v>2.8933738167529918E-2</v>
      </c>
      <c r="P2766" s="9">
        <v>1.786033220217896E-3</v>
      </c>
      <c r="Q2766" s="9">
        <v>1.2502232541525273E-3</v>
      </c>
      <c r="R2766" s="9">
        <v>2.3218431862832649E-3</v>
      </c>
      <c r="S2766" s="9">
        <v>5.6260046436863727E-2</v>
      </c>
      <c r="T2766" s="9">
        <v>3.08983747097696E-2</v>
      </c>
    </row>
    <row r="2767" spans="1:20" x14ac:dyDescent="0.25">
      <c r="A2767">
        <v>48485</v>
      </c>
      <c r="B2767" t="s">
        <v>4021</v>
      </c>
      <c r="D2767" t="s">
        <v>1049</v>
      </c>
      <c r="E2767">
        <v>131778</v>
      </c>
      <c r="F2767">
        <v>103188</v>
      </c>
      <c r="G2767">
        <v>13589</v>
      </c>
      <c r="H2767">
        <v>1330</v>
      </c>
      <c r="I2767">
        <v>2817</v>
      </c>
      <c r="J2767">
        <v>51</v>
      </c>
      <c r="K2767">
        <v>5518</v>
      </c>
      <c r="L2767">
        <v>5285</v>
      </c>
      <c r="M2767" s="12">
        <v>78.304421071802579</v>
      </c>
      <c r="N2767" s="12">
        <v>21.695578928197424</v>
      </c>
      <c r="O2767" s="9">
        <v>0.10312039945969736</v>
      </c>
      <c r="P2767" s="9">
        <v>1.0092731715460851E-2</v>
      </c>
      <c r="Q2767" s="9">
        <v>2.137686108455129E-2</v>
      </c>
      <c r="R2767" s="9">
        <v>3.8701452442744616E-4</v>
      </c>
      <c r="S2767" s="9">
        <v>4.1873453839032314E-2</v>
      </c>
      <c r="T2767" s="9">
        <v>4.0105328658804958E-2</v>
      </c>
    </row>
    <row r="2768" spans="1:20" x14ac:dyDescent="0.25">
      <c r="A2768">
        <v>48487</v>
      </c>
      <c r="B2768" t="s">
        <v>4022</v>
      </c>
      <c r="D2768" t="s">
        <v>1049</v>
      </c>
      <c r="E2768">
        <v>12972</v>
      </c>
      <c r="F2768">
        <v>10533</v>
      </c>
      <c r="G2768">
        <v>1092</v>
      </c>
      <c r="H2768">
        <v>226</v>
      </c>
      <c r="I2768">
        <v>119</v>
      </c>
      <c r="J2768">
        <v>0</v>
      </c>
      <c r="K2768">
        <v>654</v>
      </c>
      <c r="L2768">
        <v>348</v>
      </c>
      <c r="M2768" s="12">
        <v>81.197964847363551</v>
      </c>
      <c r="N2768" s="12">
        <v>18.802035152636449</v>
      </c>
      <c r="O2768" s="9">
        <v>8.4181313598519894E-2</v>
      </c>
      <c r="P2768" s="9">
        <v>1.742213999383287E-2</v>
      </c>
      <c r="Q2768" s="9">
        <v>9.1736046870181925E-3</v>
      </c>
      <c r="R2768" s="9">
        <v>0</v>
      </c>
      <c r="S2768" s="9">
        <v>5.0416281221091583E-2</v>
      </c>
      <c r="T2768" s="9">
        <v>2.6827012025901941E-2</v>
      </c>
    </row>
    <row r="2769" spans="1:20" x14ac:dyDescent="0.25">
      <c r="A2769">
        <v>48489</v>
      </c>
      <c r="B2769" t="s">
        <v>4023</v>
      </c>
      <c r="D2769" t="s">
        <v>1049</v>
      </c>
      <c r="E2769">
        <v>21839</v>
      </c>
      <c r="F2769">
        <v>20950</v>
      </c>
      <c r="G2769">
        <v>159</v>
      </c>
      <c r="H2769">
        <v>39</v>
      </c>
      <c r="I2769">
        <v>22</v>
      </c>
      <c r="J2769">
        <v>3</v>
      </c>
      <c r="K2769">
        <v>571</v>
      </c>
      <c r="L2769">
        <v>95</v>
      </c>
      <c r="M2769" s="12">
        <v>95.929300792160817</v>
      </c>
      <c r="N2769" s="12">
        <v>4.070699207839187</v>
      </c>
      <c r="O2769" s="9">
        <v>7.2805531388799851E-3</v>
      </c>
      <c r="P2769" s="9">
        <v>1.7857960529328266E-3</v>
      </c>
      <c r="Q2769" s="9">
        <v>1.0073721324236457E-3</v>
      </c>
      <c r="R2769" s="9">
        <v>1.3736892714867897E-4</v>
      </c>
      <c r="S2769" s="9">
        <v>2.6145885800631898E-2</v>
      </c>
      <c r="T2769" s="9">
        <v>4.3500160263748337E-3</v>
      </c>
    </row>
    <row r="2770" spans="1:20" x14ac:dyDescent="0.25">
      <c r="A2770">
        <v>48491</v>
      </c>
      <c r="B2770" t="s">
        <v>4024</v>
      </c>
      <c r="D2770" t="s">
        <v>1049</v>
      </c>
      <c r="E2770">
        <v>508313</v>
      </c>
      <c r="F2770">
        <v>410592</v>
      </c>
      <c r="G2770">
        <v>31408</v>
      </c>
      <c r="H2770">
        <v>1450</v>
      </c>
      <c r="I2770">
        <v>30813</v>
      </c>
      <c r="J2770">
        <v>341</v>
      </c>
      <c r="K2770">
        <v>14422</v>
      </c>
      <c r="L2770">
        <v>19287</v>
      </c>
      <c r="M2770" s="12">
        <v>80.775427738421016</v>
      </c>
      <c r="N2770" s="12">
        <v>19.224572261578988</v>
      </c>
      <c r="O2770" s="9">
        <v>6.1788701056238973E-2</v>
      </c>
      <c r="P2770" s="9">
        <v>2.8525731193182152E-3</v>
      </c>
      <c r="Q2770" s="9">
        <v>6.0618162431415289E-2</v>
      </c>
      <c r="R2770" s="9">
        <v>6.7084650599138714E-4</v>
      </c>
      <c r="S2770" s="9">
        <v>2.8372282432280897E-2</v>
      </c>
      <c r="T2770" s="9">
        <v>3.7943157070545117E-2</v>
      </c>
    </row>
    <row r="2771" spans="1:20" x14ac:dyDescent="0.25">
      <c r="A2771">
        <v>48493</v>
      </c>
      <c r="B2771" t="s">
        <v>4025</v>
      </c>
      <c r="D2771" t="s">
        <v>1049</v>
      </c>
      <c r="E2771">
        <v>47205</v>
      </c>
      <c r="F2771">
        <v>44176</v>
      </c>
      <c r="G2771">
        <v>659</v>
      </c>
      <c r="H2771">
        <v>124</v>
      </c>
      <c r="I2771">
        <v>183</v>
      </c>
      <c r="J2771">
        <v>32</v>
      </c>
      <c r="K2771">
        <v>852</v>
      </c>
      <c r="L2771">
        <v>1179</v>
      </c>
      <c r="M2771" s="12">
        <v>93.583306853087606</v>
      </c>
      <c r="N2771" s="12">
        <v>6.4166931469124027</v>
      </c>
      <c r="O2771" s="9">
        <v>1.3960385552377927E-2</v>
      </c>
      <c r="P2771" s="9">
        <v>2.6268403770786995E-3</v>
      </c>
      <c r="Q2771" s="9">
        <v>3.8767079758500159E-3</v>
      </c>
      <c r="R2771" s="9">
        <v>6.7789429085901912E-4</v>
      </c>
      <c r="S2771" s="9">
        <v>1.8048935494121385E-2</v>
      </c>
      <c r="T2771" s="9">
        <v>2.4976167778836988E-2</v>
      </c>
    </row>
    <row r="2772" spans="1:20" x14ac:dyDescent="0.25">
      <c r="A2772">
        <v>48495</v>
      </c>
      <c r="B2772" t="s">
        <v>4026</v>
      </c>
      <c r="D2772" t="s">
        <v>1049</v>
      </c>
      <c r="E2772">
        <v>7777</v>
      </c>
      <c r="F2772">
        <v>6912</v>
      </c>
      <c r="G2772">
        <v>293</v>
      </c>
      <c r="H2772">
        <v>84</v>
      </c>
      <c r="I2772">
        <v>0</v>
      </c>
      <c r="J2772">
        <v>0</v>
      </c>
      <c r="K2772">
        <v>358</v>
      </c>
      <c r="L2772">
        <v>130</v>
      </c>
      <c r="M2772" s="12">
        <v>88.877459174488877</v>
      </c>
      <c r="N2772" s="12">
        <v>11.122540825511122</v>
      </c>
      <c r="O2772" s="9">
        <v>3.7675196091037678E-2</v>
      </c>
      <c r="P2772" s="9">
        <v>1.0801080108010801E-2</v>
      </c>
      <c r="Q2772" s="9">
        <v>0</v>
      </c>
      <c r="R2772" s="9">
        <v>0</v>
      </c>
      <c r="S2772" s="9">
        <v>4.6033174746046034E-2</v>
      </c>
      <c r="T2772" s="9">
        <v>1.6715957310016717E-2</v>
      </c>
    </row>
    <row r="2773" spans="1:20" x14ac:dyDescent="0.25">
      <c r="A2773">
        <v>48497</v>
      </c>
      <c r="B2773" t="s">
        <v>4027</v>
      </c>
      <c r="D2773" t="s">
        <v>1049</v>
      </c>
      <c r="E2773">
        <v>63247</v>
      </c>
      <c r="F2773">
        <v>59315</v>
      </c>
      <c r="G2773">
        <v>756</v>
      </c>
      <c r="H2773">
        <v>251</v>
      </c>
      <c r="I2773">
        <v>314</v>
      </c>
      <c r="J2773">
        <v>122</v>
      </c>
      <c r="K2773">
        <v>1031</v>
      </c>
      <c r="L2773">
        <v>1458</v>
      </c>
      <c r="M2773" s="12">
        <v>93.783104336964598</v>
      </c>
      <c r="N2773" s="12">
        <v>6.2168956630354009</v>
      </c>
      <c r="O2773" s="9">
        <v>1.1953136117128085E-2</v>
      </c>
      <c r="P2773" s="9">
        <v>3.9685676790994035E-3</v>
      </c>
      <c r="Q2773" s="9">
        <v>4.9646623555267442E-3</v>
      </c>
      <c r="R2773" s="9">
        <v>1.9289452464148497E-3</v>
      </c>
      <c r="S2773" s="9">
        <v>1.6301168434866477E-2</v>
      </c>
      <c r="T2773" s="9">
        <v>2.305247679731845E-2</v>
      </c>
    </row>
    <row r="2774" spans="1:20" x14ac:dyDescent="0.25">
      <c r="A2774">
        <v>48499</v>
      </c>
      <c r="B2774" t="s">
        <v>4028</v>
      </c>
      <c r="D2774" t="s">
        <v>1049</v>
      </c>
      <c r="E2774">
        <v>43315</v>
      </c>
      <c r="F2774">
        <v>38855</v>
      </c>
      <c r="G2774">
        <v>2435</v>
      </c>
      <c r="H2774">
        <v>315</v>
      </c>
      <c r="I2774">
        <v>38</v>
      </c>
      <c r="J2774">
        <v>34</v>
      </c>
      <c r="K2774">
        <v>1070</v>
      </c>
      <c r="L2774">
        <v>568</v>
      </c>
      <c r="M2774" s="12">
        <v>89.703336026780562</v>
      </c>
      <c r="N2774" s="12">
        <v>10.296663973219438</v>
      </c>
      <c r="O2774" s="9">
        <v>5.6216091423294472E-2</v>
      </c>
      <c r="P2774" s="9">
        <v>7.2723075147177654E-3</v>
      </c>
      <c r="Q2774" s="9">
        <v>8.7729423987071458E-4</v>
      </c>
      <c r="R2774" s="9">
        <v>7.8494747777906038E-4</v>
      </c>
      <c r="S2774" s="9">
        <v>2.4702758859517487E-2</v>
      </c>
      <c r="T2774" s="9">
        <v>1.311324021701489E-2</v>
      </c>
    </row>
    <row r="2775" spans="1:20" x14ac:dyDescent="0.25">
      <c r="A2775">
        <v>48501</v>
      </c>
      <c r="B2775" t="s">
        <v>4029</v>
      </c>
      <c r="D2775" t="s">
        <v>1049</v>
      </c>
      <c r="E2775">
        <v>8481</v>
      </c>
      <c r="F2775">
        <v>8135</v>
      </c>
      <c r="G2775">
        <v>57</v>
      </c>
      <c r="H2775">
        <v>13</v>
      </c>
      <c r="I2775">
        <v>3</v>
      </c>
      <c r="J2775">
        <v>0</v>
      </c>
      <c r="K2775">
        <v>87</v>
      </c>
      <c r="L2775">
        <v>186</v>
      </c>
      <c r="M2775" s="12">
        <v>95.920292418346904</v>
      </c>
      <c r="N2775" s="12">
        <v>4.079707581653107</v>
      </c>
      <c r="O2775" s="9">
        <v>6.7209055535903785E-3</v>
      </c>
      <c r="P2775" s="9">
        <v>1.5328381087135951E-3</v>
      </c>
      <c r="Q2775" s="9">
        <v>3.5373187124159886E-4</v>
      </c>
      <c r="R2775" s="9">
        <v>0</v>
      </c>
      <c r="S2775" s="9">
        <v>1.0258224266006368E-2</v>
      </c>
      <c r="T2775" s="9">
        <v>2.1931376016979129E-2</v>
      </c>
    </row>
    <row r="2776" spans="1:20" x14ac:dyDescent="0.25">
      <c r="A2776">
        <v>48503</v>
      </c>
      <c r="B2776" t="s">
        <v>4030</v>
      </c>
      <c r="D2776" t="s">
        <v>1049</v>
      </c>
      <c r="E2776">
        <v>18166</v>
      </c>
      <c r="F2776">
        <v>17359</v>
      </c>
      <c r="G2776">
        <v>271</v>
      </c>
      <c r="H2776">
        <v>127</v>
      </c>
      <c r="I2776">
        <v>75</v>
      </c>
      <c r="J2776">
        <v>0</v>
      </c>
      <c r="K2776">
        <v>197</v>
      </c>
      <c r="L2776">
        <v>137</v>
      </c>
      <c r="M2776" s="12">
        <v>95.557635142574043</v>
      </c>
      <c r="N2776" s="12">
        <v>4.4423648574259609</v>
      </c>
      <c r="O2776" s="9">
        <v>1.4917978641418033E-2</v>
      </c>
      <c r="P2776" s="9">
        <v>6.9910822415501488E-3</v>
      </c>
      <c r="Q2776" s="9">
        <v>4.12859187493119E-3</v>
      </c>
      <c r="R2776" s="9">
        <v>0</v>
      </c>
      <c r="S2776" s="9">
        <v>1.0844434658152593E-2</v>
      </c>
      <c r="T2776" s="9">
        <v>7.541561158207641E-3</v>
      </c>
    </row>
    <row r="2777" spans="1:20" x14ac:dyDescent="0.25">
      <c r="A2777">
        <v>48505</v>
      </c>
      <c r="B2777" t="s">
        <v>4031</v>
      </c>
      <c r="D2777" t="s">
        <v>1049</v>
      </c>
      <c r="E2777">
        <v>14415</v>
      </c>
      <c r="F2777">
        <v>13681</v>
      </c>
      <c r="G2777">
        <v>122</v>
      </c>
      <c r="H2777">
        <v>0</v>
      </c>
      <c r="I2777">
        <v>102</v>
      </c>
      <c r="J2777">
        <v>0</v>
      </c>
      <c r="K2777">
        <v>510</v>
      </c>
      <c r="L2777">
        <v>0</v>
      </c>
      <c r="M2777" s="12">
        <v>94.908081859174473</v>
      </c>
      <c r="N2777" s="12">
        <v>5.0919181408255287</v>
      </c>
      <c r="O2777" s="9">
        <v>8.4634061741241766E-3</v>
      </c>
      <c r="P2777" s="9">
        <v>0</v>
      </c>
      <c r="Q2777" s="9">
        <v>7.0759625390218522E-3</v>
      </c>
      <c r="R2777" s="9">
        <v>0</v>
      </c>
      <c r="S2777" s="9">
        <v>3.5379812695109258E-2</v>
      </c>
      <c r="T2777" s="9">
        <v>0</v>
      </c>
    </row>
    <row r="2778" spans="1:20" x14ac:dyDescent="0.25">
      <c r="A2778">
        <v>48507</v>
      </c>
      <c r="B2778" t="s">
        <v>4032</v>
      </c>
      <c r="D2778" t="s">
        <v>1049</v>
      </c>
      <c r="E2778">
        <v>12152</v>
      </c>
      <c r="F2778">
        <v>11106</v>
      </c>
      <c r="G2778">
        <v>61</v>
      </c>
      <c r="H2778">
        <v>11</v>
      </c>
      <c r="I2778">
        <v>4</v>
      </c>
      <c r="J2778">
        <v>0</v>
      </c>
      <c r="K2778">
        <v>886</v>
      </c>
      <c r="L2778">
        <v>84</v>
      </c>
      <c r="M2778" s="12">
        <v>91.392363396971689</v>
      </c>
      <c r="N2778" s="12">
        <v>8.6076366030283076</v>
      </c>
      <c r="O2778" s="9">
        <v>5.0197498354180381E-3</v>
      </c>
      <c r="P2778" s="9">
        <v>9.0520078999341671E-4</v>
      </c>
      <c r="Q2778" s="9">
        <v>3.291639236339697E-4</v>
      </c>
      <c r="R2778" s="9">
        <v>0</v>
      </c>
      <c r="S2778" s="9">
        <v>7.2909809084924296E-2</v>
      </c>
      <c r="T2778" s="9">
        <v>6.9124423963133645E-3</v>
      </c>
    </row>
    <row r="2779" spans="1:20" x14ac:dyDescent="0.25">
      <c r="A2779">
        <v>49001</v>
      </c>
      <c r="B2779" t="s">
        <v>4033</v>
      </c>
      <c r="D2779" t="s">
        <v>1049</v>
      </c>
      <c r="E2779">
        <v>6414</v>
      </c>
      <c r="F2779">
        <v>6209</v>
      </c>
      <c r="G2779">
        <v>0</v>
      </c>
      <c r="H2779">
        <v>6</v>
      </c>
      <c r="I2779">
        <v>16</v>
      </c>
      <c r="J2779">
        <v>0</v>
      </c>
      <c r="K2779">
        <v>168</v>
      </c>
      <c r="L2779">
        <v>15</v>
      </c>
      <c r="M2779" s="12">
        <v>96.803866541939513</v>
      </c>
      <c r="N2779" s="12">
        <v>3.1961334580604928</v>
      </c>
      <c r="O2779" s="9">
        <v>0</v>
      </c>
      <c r="P2779" s="9">
        <v>9.3545369504209543E-4</v>
      </c>
      <c r="Q2779" s="9">
        <v>2.494543186778921E-3</v>
      </c>
      <c r="R2779" s="9">
        <v>0</v>
      </c>
      <c r="S2779" s="9">
        <v>2.6192703461178673E-2</v>
      </c>
      <c r="T2779" s="9">
        <v>2.3386342376052385E-3</v>
      </c>
    </row>
    <row r="2780" spans="1:20" x14ac:dyDescent="0.25">
      <c r="A2780">
        <v>49003</v>
      </c>
      <c r="B2780" t="s">
        <v>4034</v>
      </c>
      <c r="D2780" t="s">
        <v>1049</v>
      </c>
      <c r="E2780">
        <v>52182</v>
      </c>
      <c r="F2780">
        <v>48638</v>
      </c>
      <c r="G2780">
        <v>278</v>
      </c>
      <c r="H2780">
        <v>622</v>
      </c>
      <c r="I2780">
        <v>417</v>
      </c>
      <c r="J2780">
        <v>47</v>
      </c>
      <c r="K2780">
        <v>1268</v>
      </c>
      <c r="L2780">
        <v>912</v>
      </c>
      <c r="M2780" s="12">
        <v>93.20838603349813</v>
      </c>
      <c r="N2780" s="12">
        <v>6.791613966501858</v>
      </c>
      <c r="O2780" s="9">
        <v>5.3275075696600357E-3</v>
      </c>
      <c r="P2780" s="9">
        <v>1.1919819094706987E-2</v>
      </c>
      <c r="Q2780" s="9">
        <v>7.9912613544900549E-3</v>
      </c>
      <c r="R2780" s="9">
        <v>9.0069372580583345E-4</v>
      </c>
      <c r="S2780" s="9">
        <v>2.4299566900463761E-2</v>
      </c>
      <c r="T2780" s="9">
        <v>1.7477291019891917E-2</v>
      </c>
    </row>
    <row r="2781" spans="1:20" x14ac:dyDescent="0.25">
      <c r="A2781">
        <v>49005</v>
      </c>
      <c r="B2781" t="s">
        <v>4035</v>
      </c>
      <c r="D2781" t="s">
        <v>1049</v>
      </c>
      <c r="E2781">
        <v>120288</v>
      </c>
      <c r="F2781">
        <v>108338</v>
      </c>
      <c r="G2781">
        <v>955</v>
      </c>
      <c r="H2781">
        <v>575</v>
      </c>
      <c r="I2781">
        <v>2539</v>
      </c>
      <c r="J2781">
        <v>438</v>
      </c>
      <c r="K2781">
        <v>4755</v>
      </c>
      <c r="L2781">
        <v>2688</v>
      </c>
      <c r="M2781" s="12">
        <v>90.065509444001066</v>
      </c>
      <c r="N2781" s="12">
        <v>9.934490555998936</v>
      </c>
      <c r="O2781" s="9">
        <v>7.9392790635807401E-3</v>
      </c>
      <c r="P2781" s="9">
        <v>4.7801942005852617E-3</v>
      </c>
      <c r="Q2781" s="9">
        <v>2.1107674913540837E-2</v>
      </c>
      <c r="R2781" s="9">
        <v>3.6412609736632081E-3</v>
      </c>
      <c r="S2781" s="9">
        <v>3.9530127693535512E-2</v>
      </c>
      <c r="T2781" s="9">
        <v>2.23463687150838E-2</v>
      </c>
    </row>
    <row r="2782" spans="1:20" x14ac:dyDescent="0.25">
      <c r="A2782">
        <v>49007</v>
      </c>
      <c r="B2782" t="s">
        <v>4036</v>
      </c>
      <c r="D2782" t="s">
        <v>1049</v>
      </c>
      <c r="E2782">
        <v>20512</v>
      </c>
      <c r="F2782">
        <v>19005</v>
      </c>
      <c r="G2782">
        <v>136</v>
      </c>
      <c r="H2782">
        <v>213</v>
      </c>
      <c r="I2782">
        <v>82</v>
      </c>
      <c r="J2782">
        <v>33</v>
      </c>
      <c r="K2782">
        <v>483</v>
      </c>
      <c r="L2782">
        <v>560</v>
      </c>
      <c r="M2782" s="12">
        <v>92.653081123244931</v>
      </c>
      <c r="N2782" s="12">
        <v>7.3469188767550708</v>
      </c>
      <c r="O2782" s="9">
        <v>6.6302652106084246E-3</v>
      </c>
      <c r="P2782" s="9">
        <v>1.0384165366614665E-2</v>
      </c>
      <c r="Q2782" s="9">
        <v>3.9976599063962556E-3</v>
      </c>
      <c r="R2782" s="9">
        <v>1.608814352574103E-3</v>
      </c>
      <c r="S2782" s="9">
        <v>2.3547191887675508E-2</v>
      </c>
      <c r="T2782" s="9">
        <v>2.7301092043681748E-2</v>
      </c>
    </row>
    <row r="2783" spans="1:20" x14ac:dyDescent="0.25">
      <c r="A2783">
        <v>49009</v>
      </c>
      <c r="B2783" t="s">
        <v>4037</v>
      </c>
      <c r="D2783" t="s">
        <v>1049</v>
      </c>
      <c r="E2783">
        <v>702</v>
      </c>
      <c r="F2783">
        <v>677</v>
      </c>
      <c r="G2783">
        <v>1</v>
      </c>
      <c r="H2783">
        <v>6</v>
      </c>
      <c r="I2783">
        <v>0</v>
      </c>
      <c r="J2783">
        <v>0</v>
      </c>
      <c r="K2783">
        <v>6</v>
      </c>
      <c r="L2783">
        <v>12</v>
      </c>
      <c r="M2783" s="12">
        <v>96.438746438746435</v>
      </c>
      <c r="N2783" s="12">
        <v>3.5612535612535612</v>
      </c>
      <c r="O2783" s="9">
        <v>1.4245014245014246E-3</v>
      </c>
      <c r="P2783" s="9">
        <v>8.5470085470085479E-3</v>
      </c>
      <c r="Q2783" s="9">
        <v>0</v>
      </c>
      <c r="R2783" s="9">
        <v>0</v>
      </c>
      <c r="S2783" s="9">
        <v>8.5470085470085479E-3</v>
      </c>
      <c r="T2783" s="9">
        <v>1.7094017094017096E-2</v>
      </c>
    </row>
    <row r="2784" spans="1:20" x14ac:dyDescent="0.25">
      <c r="A2784">
        <v>49011</v>
      </c>
      <c r="B2784" t="s">
        <v>4038</v>
      </c>
      <c r="D2784" t="s">
        <v>1049</v>
      </c>
      <c r="E2784">
        <v>334977</v>
      </c>
      <c r="F2784">
        <v>300506</v>
      </c>
      <c r="G2784">
        <v>4372</v>
      </c>
      <c r="H2784">
        <v>1385</v>
      </c>
      <c r="I2784">
        <v>6165</v>
      </c>
      <c r="J2784">
        <v>2064</v>
      </c>
      <c r="K2784">
        <v>9265</v>
      </c>
      <c r="L2784">
        <v>11220</v>
      </c>
      <c r="M2784" s="12">
        <v>89.709442737859618</v>
      </c>
      <c r="N2784" s="12">
        <v>10.290557262140386</v>
      </c>
      <c r="O2784" s="9">
        <v>1.3051642351564436E-2</v>
      </c>
      <c r="P2784" s="9">
        <v>4.1346122271081302E-3</v>
      </c>
      <c r="Q2784" s="9">
        <v>1.8404248649907307E-2</v>
      </c>
      <c r="R2784" s="9">
        <v>6.1616170662463395E-3</v>
      </c>
      <c r="S2784" s="9">
        <v>2.7658615367622253E-2</v>
      </c>
      <c r="T2784" s="9">
        <v>3.3494836958955394E-2</v>
      </c>
    </row>
    <row r="2785" spans="1:20" x14ac:dyDescent="0.25">
      <c r="A2785">
        <v>49013</v>
      </c>
      <c r="B2785" t="s">
        <v>4039</v>
      </c>
      <c r="D2785" t="s">
        <v>1049</v>
      </c>
      <c r="E2785">
        <v>20259</v>
      </c>
      <c r="F2785">
        <v>18181</v>
      </c>
      <c r="G2785">
        <v>40</v>
      </c>
      <c r="H2785">
        <v>873</v>
      </c>
      <c r="I2785">
        <v>97</v>
      </c>
      <c r="J2785">
        <v>81</v>
      </c>
      <c r="K2785">
        <v>601</v>
      </c>
      <c r="L2785">
        <v>386</v>
      </c>
      <c r="M2785" s="12">
        <v>89.742830347006262</v>
      </c>
      <c r="N2785" s="12">
        <v>10.257169652993731</v>
      </c>
      <c r="O2785" s="9">
        <v>1.9744311170344043E-3</v>
      </c>
      <c r="P2785" s="9">
        <v>4.3091959129275881E-2</v>
      </c>
      <c r="Q2785" s="9">
        <v>4.7879954588084311E-3</v>
      </c>
      <c r="R2785" s="9">
        <v>3.9982230119946687E-3</v>
      </c>
      <c r="S2785" s="9">
        <v>2.9665827533441928E-2</v>
      </c>
      <c r="T2785" s="9">
        <v>1.9053260279382003E-2</v>
      </c>
    </row>
    <row r="2786" spans="1:20" x14ac:dyDescent="0.25">
      <c r="A2786">
        <v>49015</v>
      </c>
      <c r="B2786" t="s">
        <v>4040</v>
      </c>
      <c r="D2786" t="s">
        <v>1049</v>
      </c>
      <c r="E2786">
        <v>10410</v>
      </c>
      <c r="F2786">
        <v>10145</v>
      </c>
      <c r="G2786">
        <v>13</v>
      </c>
      <c r="H2786">
        <v>76</v>
      </c>
      <c r="I2786">
        <v>63</v>
      </c>
      <c r="J2786">
        <v>3</v>
      </c>
      <c r="K2786">
        <v>6</v>
      </c>
      <c r="L2786">
        <v>104</v>
      </c>
      <c r="M2786" s="12">
        <v>97.454370797310276</v>
      </c>
      <c r="N2786" s="12">
        <v>2.5456292026897214</v>
      </c>
      <c r="O2786" s="9">
        <v>1.2487992315081652E-3</v>
      </c>
      <c r="P2786" s="9">
        <v>7.3006724303554277E-3</v>
      </c>
      <c r="Q2786" s="9">
        <v>6.0518731988472626E-3</v>
      </c>
      <c r="R2786" s="9">
        <v>2.8818443804034583E-4</v>
      </c>
      <c r="S2786" s="9">
        <v>5.7636887608069167E-4</v>
      </c>
      <c r="T2786" s="9">
        <v>9.9903938520653213E-3</v>
      </c>
    </row>
    <row r="2787" spans="1:20" x14ac:dyDescent="0.25">
      <c r="A2787">
        <v>49017</v>
      </c>
      <c r="B2787" t="s">
        <v>4041</v>
      </c>
      <c r="D2787" t="s">
        <v>1049</v>
      </c>
      <c r="E2787">
        <v>5020</v>
      </c>
      <c r="F2787">
        <v>4722</v>
      </c>
      <c r="G2787">
        <v>9</v>
      </c>
      <c r="H2787">
        <v>137</v>
      </c>
      <c r="I2787">
        <v>8</v>
      </c>
      <c r="J2787">
        <v>24</v>
      </c>
      <c r="K2787">
        <v>37</v>
      </c>
      <c r="L2787">
        <v>83</v>
      </c>
      <c r="M2787" s="12">
        <v>94.063745019920319</v>
      </c>
      <c r="N2787" s="12">
        <v>5.9362549800796813</v>
      </c>
      <c r="O2787" s="9">
        <v>1.7928286852589642E-3</v>
      </c>
      <c r="P2787" s="9">
        <v>2.7290836653386455E-2</v>
      </c>
      <c r="Q2787" s="9">
        <v>1.5936254980079682E-3</v>
      </c>
      <c r="R2787" s="9">
        <v>4.7808764940239041E-3</v>
      </c>
      <c r="S2787" s="9">
        <v>7.3705179282868528E-3</v>
      </c>
      <c r="T2787" s="9">
        <v>1.6533864541832668E-2</v>
      </c>
    </row>
    <row r="2788" spans="1:20" x14ac:dyDescent="0.25">
      <c r="A2788">
        <v>49019</v>
      </c>
      <c r="B2788" t="s">
        <v>4042</v>
      </c>
      <c r="D2788" t="s">
        <v>1049</v>
      </c>
      <c r="E2788">
        <v>9544</v>
      </c>
      <c r="F2788">
        <v>9320</v>
      </c>
      <c r="G2788">
        <v>23</v>
      </c>
      <c r="H2788">
        <v>109</v>
      </c>
      <c r="I2788">
        <v>37</v>
      </c>
      <c r="J2788">
        <v>0</v>
      </c>
      <c r="K2788">
        <v>21</v>
      </c>
      <c r="L2788">
        <v>34</v>
      </c>
      <c r="M2788" s="12">
        <v>97.652975691533953</v>
      </c>
      <c r="N2788" s="12">
        <v>2.347024308466052</v>
      </c>
      <c r="O2788" s="9">
        <v>2.4098910310142497E-3</v>
      </c>
      <c r="P2788" s="9">
        <v>1.142078792958927E-2</v>
      </c>
      <c r="Q2788" s="9">
        <v>3.8767812238055324E-3</v>
      </c>
      <c r="R2788" s="9">
        <v>0</v>
      </c>
      <c r="S2788" s="9">
        <v>2.2003352891869239E-3</v>
      </c>
      <c r="T2788" s="9">
        <v>3.562447611064543E-3</v>
      </c>
    </row>
    <row r="2789" spans="1:20" x14ac:dyDescent="0.25">
      <c r="A2789">
        <v>49021</v>
      </c>
      <c r="B2789" t="s">
        <v>4043</v>
      </c>
      <c r="D2789" t="s">
        <v>1049</v>
      </c>
      <c r="E2789">
        <v>48504</v>
      </c>
      <c r="F2789">
        <v>44154</v>
      </c>
      <c r="G2789">
        <v>281</v>
      </c>
      <c r="H2789">
        <v>1251</v>
      </c>
      <c r="I2789">
        <v>314</v>
      </c>
      <c r="J2789">
        <v>23</v>
      </c>
      <c r="K2789">
        <v>1504</v>
      </c>
      <c r="L2789">
        <v>977</v>
      </c>
      <c r="M2789" s="12">
        <v>91.031667491340912</v>
      </c>
      <c r="N2789" s="12">
        <v>8.9683325086590795</v>
      </c>
      <c r="O2789" s="9">
        <v>5.7933366320303478E-3</v>
      </c>
      <c r="P2789" s="9">
        <v>2.5791687283523008E-2</v>
      </c>
      <c r="Q2789" s="9">
        <v>6.4736928913079334E-3</v>
      </c>
      <c r="R2789" s="9">
        <v>4.7418769586013524E-4</v>
      </c>
      <c r="S2789" s="9">
        <v>3.1007751937984496E-2</v>
      </c>
      <c r="T2789" s="9">
        <v>2.0142668645884876E-2</v>
      </c>
    </row>
    <row r="2790" spans="1:20" x14ac:dyDescent="0.25">
      <c r="A2790">
        <v>49023</v>
      </c>
      <c r="B2790" t="s">
        <v>4044</v>
      </c>
      <c r="D2790" t="s">
        <v>1049</v>
      </c>
      <c r="E2790">
        <v>10694</v>
      </c>
      <c r="F2790">
        <v>10040</v>
      </c>
      <c r="G2790">
        <v>24</v>
      </c>
      <c r="H2790">
        <v>91</v>
      </c>
      <c r="I2790">
        <v>13</v>
      </c>
      <c r="J2790">
        <v>17</v>
      </c>
      <c r="K2790">
        <v>335</v>
      </c>
      <c r="L2790">
        <v>174</v>
      </c>
      <c r="M2790" s="12">
        <v>93.88442117074996</v>
      </c>
      <c r="N2790" s="12">
        <v>6.1155788292500475</v>
      </c>
      <c r="O2790" s="9">
        <v>2.2442491116513932E-3</v>
      </c>
      <c r="P2790" s="9">
        <v>8.5094445483448657E-3</v>
      </c>
      <c r="Q2790" s="9">
        <v>1.2156349354778381E-3</v>
      </c>
      <c r="R2790" s="9">
        <v>1.5896764540864036E-3</v>
      </c>
      <c r="S2790" s="9">
        <v>3.1325977183467364E-2</v>
      </c>
      <c r="T2790" s="9">
        <v>1.6270806059472603E-2</v>
      </c>
    </row>
    <row r="2791" spans="1:20" x14ac:dyDescent="0.25">
      <c r="A2791">
        <v>49025</v>
      </c>
      <c r="B2791" t="s">
        <v>4045</v>
      </c>
      <c r="D2791" t="s">
        <v>1049</v>
      </c>
      <c r="E2791">
        <v>7246</v>
      </c>
      <c r="F2791">
        <v>6757</v>
      </c>
      <c r="G2791">
        <v>21</v>
      </c>
      <c r="H2791">
        <v>106</v>
      </c>
      <c r="I2791">
        <v>31</v>
      </c>
      <c r="J2791">
        <v>11</v>
      </c>
      <c r="K2791">
        <v>114</v>
      </c>
      <c r="L2791">
        <v>206</v>
      </c>
      <c r="M2791" s="12">
        <v>93.251449075351928</v>
      </c>
      <c r="N2791" s="12">
        <v>6.7485509246480824</v>
      </c>
      <c r="O2791" s="9">
        <v>2.8981507038365996E-3</v>
      </c>
      <c r="P2791" s="9">
        <v>1.4628760695556169E-2</v>
      </c>
      <c r="Q2791" s="9">
        <v>4.2782224675683139E-3</v>
      </c>
      <c r="R2791" s="9">
        <v>1.5180789401048854E-3</v>
      </c>
      <c r="S2791" s="9">
        <v>1.5732818106541539E-2</v>
      </c>
      <c r="T2791" s="9">
        <v>2.842947833287331E-2</v>
      </c>
    </row>
    <row r="2792" spans="1:20" x14ac:dyDescent="0.25">
      <c r="A2792">
        <v>49027</v>
      </c>
      <c r="B2792" t="s">
        <v>4046</v>
      </c>
      <c r="D2792" t="s">
        <v>1049</v>
      </c>
      <c r="E2792">
        <v>12651</v>
      </c>
      <c r="F2792">
        <v>11182</v>
      </c>
      <c r="G2792">
        <v>45</v>
      </c>
      <c r="H2792">
        <v>132</v>
      </c>
      <c r="I2792">
        <v>103</v>
      </c>
      <c r="J2792">
        <v>9</v>
      </c>
      <c r="K2792">
        <v>980</v>
      </c>
      <c r="L2792">
        <v>200</v>
      </c>
      <c r="M2792" s="12">
        <v>88.388269701999846</v>
      </c>
      <c r="N2792" s="12">
        <v>11.611730298000159</v>
      </c>
      <c r="O2792" s="9">
        <v>3.5570310647379654E-3</v>
      </c>
      <c r="P2792" s="9">
        <v>1.0433957789898031E-2</v>
      </c>
      <c r="Q2792" s="9">
        <v>8.1416488815113427E-3</v>
      </c>
      <c r="R2792" s="9">
        <v>7.1140621294759308E-4</v>
      </c>
      <c r="S2792" s="9">
        <v>7.7464232076515691E-2</v>
      </c>
      <c r="T2792" s="9">
        <v>1.5809026954390959E-2</v>
      </c>
    </row>
    <row r="2793" spans="1:20" x14ac:dyDescent="0.25">
      <c r="A2793">
        <v>49029</v>
      </c>
      <c r="B2793" t="s">
        <v>4047</v>
      </c>
      <c r="D2793" t="s">
        <v>1049</v>
      </c>
      <c r="E2793">
        <v>11014</v>
      </c>
      <c r="F2793">
        <v>10748</v>
      </c>
      <c r="G2793">
        <v>39</v>
      </c>
      <c r="H2793">
        <v>14</v>
      </c>
      <c r="I2793">
        <v>66</v>
      </c>
      <c r="J2793">
        <v>9</v>
      </c>
      <c r="K2793">
        <v>28</v>
      </c>
      <c r="L2793">
        <v>110</v>
      </c>
      <c r="M2793" s="12">
        <v>97.584891955692754</v>
      </c>
      <c r="N2793" s="12">
        <v>2.415108044307245</v>
      </c>
      <c r="O2793" s="9">
        <v>3.5409478845106227E-3</v>
      </c>
      <c r="P2793" s="9">
        <v>1.2711094970038134E-3</v>
      </c>
      <c r="Q2793" s="9">
        <v>5.9923733430179774E-3</v>
      </c>
      <c r="R2793" s="9">
        <v>8.1714181950245143E-4</v>
      </c>
      <c r="S2793" s="9">
        <v>2.5422189940076268E-3</v>
      </c>
      <c r="T2793" s="9">
        <v>9.9872889050299611E-3</v>
      </c>
    </row>
    <row r="2794" spans="1:20" x14ac:dyDescent="0.25">
      <c r="A2794">
        <v>49031</v>
      </c>
      <c r="B2794" t="s">
        <v>4048</v>
      </c>
      <c r="D2794" t="s">
        <v>1049</v>
      </c>
      <c r="E2794">
        <v>1860</v>
      </c>
      <c r="F2794">
        <v>1846</v>
      </c>
      <c r="G2794">
        <v>3</v>
      </c>
      <c r="H2794">
        <v>2</v>
      </c>
      <c r="I2794">
        <v>0</v>
      </c>
      <c r="J2794">
        <v>0</v>
      </c>
      <c r="K2794">
        <v>3</v>
      </c>
      <c r="L2794">
        <v>6</v>
      </c>
      <c r="M2794" s="12">
        <v>99.247311827956992</v>
      </c>
      <c r="N2794" s="12">
        <v>0.75268817204301075</v>
      </c>
      <c r="O2794" s="9">
        <v>1.6129032258064516E-3</v>
      </c>
      <c r="P2794" s="9">
        <v>1.0752688172043011E-3</v>
      </c>
      <c r="Q2794" s="9">
        <v>0</v>
      </c>
      <c r="R2794" s="9">
        <v>0</v>
      </c>
      <c r="S2794" s="9">
        <v>1.6129032258064516E-3</v>
      </c>
      <c r="T2794" s="9">
        <v>3.2258064516129032E-3</v>
      </c>
    </row>
    <row r="2795" spans="1:20" x14ac:dyDescent="0.25">
      <c r="A2795">
        <v>49033</v>
      </c>
      <c r="B2795" t="s">
        <v>4049</v>
      </c>
      <c r="D2795" t="s">
        <v>1049</v>
      </c>
      <c r="E2795">
        <v>2307</v>
      </c>
      <c r="F2795">
        <v>2238</v>
      </c>
      <c r="G2795">
        <v>2</v>
      </c>
      <c r="H2795">
        <v>0</v>
      </c>
      <c r="I2795">
        <v>0</v>
      </c>
      <c r="J2795">
        <v>0</v>
      </c>
      <c r="K2795">
        <v>62</v>
      </c>
      <c r="L2795">
        <v>5</v>
      </c>
      <c r="M2795" s="12">
        <v>97.009102730819237</v>
      </c>
      <c r="N2795" s="12">
        <v>2.990897269180754</v>
      </c>
      <c r="O2795" s="9">
        <v>8.6692674469007367E-4</v>
      </c>
      <c r="P2795" s="9">
        <v>0</v>
      </c>
      <c r="Q2795" s="9">
        <v>0</v>
      </c>
      <c r="R2795" s="9">
        <v>0</v>
      </c>
      <c r="S2795" s="9">
        <v>2.6874729085392284E-2</v>
      </c>
      <c r="T2795" s="9">
        <v>2.1673168617251841E-3</v>
      </c>
    </row>
    <row r="2796" spans="1:20" x14ac:dyDescent="0.25">
      <c r="A2796">
        <v>49035</v>
      </c>
      <c r="B2796" t="s">
        <v>4050</v>
      </c>
      <c r="D2796" t="s">
        <v>1049</v>
      </c>
      <c r="E2796">
        <v>1106700</v>
      </c>
      <c r="F2796">
        <v>887004</v>
      </c>
      <c r="G2796">
        <v>19098</v>
      </c>
      <c r="H2796">
        <v>8313</v>
      </c>
      <c r="I2796">
        <v>43052</v>
      </c>
      <c r="J2796">
        <v>16935</v>
      </c>
      <c r="K2796">
        <v>98444</v>
      </c>
      <c r="L2796">
        <v>33854</v>
      </c>
      <c r="M2796" s="12">
        <v>80.148549742477641</v>
      </c>
      <c r="N2796" s="12">
        <v>19.851450257522362</v>
      </c>
      <c r="O2796" s="9">
        <v>1.7256709135267011E-2</v>
      </c>
      <c r="P2796" s="9">
        <v>7.5115207373271887E-3</v>
      </c>
      <c r="Q2796" s="9">
        <v>3.8901237914520645E-2</v>
      </c>
      <c r="R2796" s="9">
        <v>1.5302249932230958E-2</v>
      </c>
      <c r="S2796" s="9">
        <v>8.8952742387277489E-2</v>
      </c>
      <c r="T2796" s="9">
        <v>3.0590042468600344E-2</v>
      </c>
    </row>
    <row r="2797" spans="1:20" x14ac:dyDescent="0.25">
      <c r="A2797">
        <v>49037</v>
      </c>
      <c r="B2797" t="s">
        <v>4051</v>
      </c>
      <c r="D2797" t="s">
        <v>1049</v>
      </c>
      <c r="E2797">
        <v>15193</v>
      </c>
      <c r="F2797">
        <v>7319</v>
      </c>
      <c r="G2797">
        <v>36</v>
      </c>
      <c r="H2797">
        <v>7343</v>
      </c>
      <c r="I2797">
        <v>76</v>
      </c>
      <c r="J2797">
        <v>82</v>
      </c>
      <c r="K2797">
        <v>76</v>
      </c>
      <c r="L2797">
        <v>261</v>
      </c>
      <c r="M2797" s="12">
        <v>48.173500954386888</v>
      </c>
      <c r="N2797" s="12">
        <v>51.826499045613104</v>
      </c>
      <c r="O2797" s="9">
        <v>2.3695122753899824E-3</v>
      </c>
      <c r="P2797" s="9">
        <v>0.48331468439412889</v>
      </c>
      <c r="Q2797" s="9">
        <v>5.0023036924899626E-3</v>
      </c>
      <c r="R2797" s="9">
        <v>5.3972224050549593E-3</v>
      </c>
      <c r="S2797" s="9">
        <v>5.0023036924899626E-3</v>
      </c>
      <c r="T2797" s="9">
        <v>1.7178963996577371E-2</v>
      </c>
    </row>
    <row r="2798" spans="1:20" x14ac:dyDescent="0.25">
      <c r="A2798">
        <v>49039</v>
      </c>
      <c r="B2798" t="s">
        <v>4052</v>
      </c>
      <c r="D2798" t="s">
        <v>1049</v>
      </c>
      <c r="E2798">
        <v>28892</v>
      </c>
      <c r="F2798">
        <v>25730</v>
      </c>
      <c r="G2798">
        <v>274</v>
      </c>
      <c r="H2798">
        <v>378</v>
      </c>
      <c r="I2798">
        <v>119</v>
      </c>
      <c r="J2798">
        <v>148</v>
      </c>
      <c r="K2798">
        <v>1692</v>
      </c>
      <c r="L2798">
        <v>551</v>
      </c>
      <c r="M2798" s="12">
        <v>89.055793991416309</v>
      </c>
      <c r="N2798" s="12">
        <v>10.944206008583691</v>
      </c>
      <c r="O2798" s="9">
        <v>9.4835940744842865E-3</v>
      </c>
      <c r="P2798" s="9">
        <v>1.3083206423923577E-2</v>
      </c>
      <c r="Q2798" s="9">
        <v>4.1187872075314968E-3</v>
      </c>
      <c r="R2798" s="9">
        <v>5.1225252665097606E-3</v>
      </c>
      <c r="S2798" s="9">
        <v>5.8562923992800775E-2</v>
      </c>
      <c r="T2798" s="9">
        <v>1.9071023120587012E-2</v>
      </c>
    </row>
    <row r="2799" spans="1:20" x14ac:dyDescent="0.25">
      <c r="A2799">
        <v>49041</v>
      </c>
      <c r="B2799" t="s">
        <v>4053</v>
      </c>
      <c r="D2799" t="s">
        <v>1049</v>
      </c>
      <c r="E2799">
        <v>20961</v>
      </c>
      <c r="F2799">
        <v>19885</v>
      </c>
      <c r="G2799">
        <v>93</v>
      </c>
      <c r="H2799">
        <v>318</v>
      </c>
      <c r="I2799">
        <v>45</v>
      </c>
      <c r="J2799">
        <v>39</v>
      </c>
      <c r="K2799">
        <v>366</v>
      </c>
      <c r="L2799">
        <v>215</v>
      </c>
      <c r="M2799" s="12">
        <v>94.866657125137152</v>
      </c>
      <c r="N2799" s="12">
        <v>5.1333428748628407</v>
      </c>
      <c r="O2799" s="9">
        <v>4.4368112208387003E-3</v>
      </c>
      <c r="P2799" s="9">
        <v>1.5171031916416201E-2</v>
      </c>
      <c r="Q2799" s="9">
        <v>2.1468441391155001E-3</v>
      </c>
      <c r="R2799" s="9">
        <v>1.8605982539001001E-3</v>
      </c>
      <c r="S2799" s="9">
        <v>1.7460998998139403E-2</v>
      </c>
      <c r="T2799" s="9">
        <v>1.0257144220218501E-2</v>
      </c>
    </row>
    <row r="2800" spans="1:20" x14ac:dyDescent="0.25">
      <c r="A2800">
        <v>49043</v>
      </c>
      <c r="B2800" t="s">
        <v>4054</v>
      </c>
      <c r="D2800" t="s">
        <v>1049</v>
      </c>
      <c r="E2800">
        <v>39731</v>
      </c>
      <c r="F2800">
        <v>37725</v>
      </c>
      <c r="G2800">
        <v>265</v>
      </c>
      <c r="H2800">
        <v>107</v>
      </c>
      <c r="I2800">
        <v>654</v>
      </c>
      <c r="J2800">
        <v>16</v>
      </c>
      <c r="K2800">
        <v>380</v>
      </c>
      <c r="L2800">
        <v>584</v>
      </c>
      <c r="M2800" s="12">
        <v>94.951045782889935</v>
      </c>
      <c r="N2800" s="12">
        <v>5.0489542171100652</v>
      </c>
      <c r="O2800" s="9">
        <v>6.6698547733507838E-3</v>
      </c>
      <c r="P2800" s="9">
        <v>2.6931111726359769E-3</v>
      </c>
      <c r="Q2800" s="9">
        <v>1.6460698195363822E-2</v>
      </c>
      <c r="R2800" s="9">
        <v>4.0270821273061339E-4</v>
      </c>
      <c r="S2800" s="9">
        <v>9.5643200523520683E-3</v>
      </c>
      <c r="T2800" s="9">
        <v>1.4698849764667388E-2</v>
      </c>
    </row>
    <row r="2801" spans="1:20" x14ac:dyDescent="0.25">
      <c r="A2801">
        <v>49045</v>
      </c>
      <c r="B2801" t="s">
        <v>4055</v>
      </c>
      <c r="D2801" t="s">
        <v>1049</v>
      </c>
      <c r="E2801">
        <v>63357</v>
      </c>
      <c r="F2801">
        <v>57039</v>
      </c>
      <c r="G2801">
        <v>321</v>
      </c>
      <c r="H2801">
        <v>520</v>
      </c>
      <c r="I2801">
        <v>492</v>
      </c>
      <c r="J2801">
        <v>329</v>
      </c>
      <c r="K2801">
        <v>3038</v>
      </c>
      <c r="L2801">
        <v>1618</v>
      </c>
      <c r="M2801" s="12">
        <v>90.027936928831849</v>
      </c>
      <c r="N2801" s="12">
        <v>9.9720630711681419</v>
      </c>
      <c r="O2801" s="9">
        <v>5.0665277712012881E-3</v>
      </c>
      <c r="P2801" s="9">
        <v>8.2074593178338619E-3</v>
      </c>
      <c r="Q2801" s="9">
        <v>7.765519200719731E-3</v>
      </c>
      <c r="R2801" s="9">
        <v>5.1927963760910398E-3</v>
      </c>
      <c r="S2801" s="9">
        <v>4.7950502706883218E-2</v>
      </c>
      <c r="T2801" s="9">
        <v>2.5537825338952286E-2</v>
      </c>
    </row>
    <row r="2802" spans="1:20" x14ac:dyDescent="0.25">
      <c r="A2802">
        <v>49047</v>
      </c>
      <c r="B2802" t="s">
        <v>4056</v>
      </c>
      <c r="D2802" t="s">
        <v>1049</v>
      </c>
      <c r="E2802">
        <v>36343</v>
      </c>
      <c r="F2802">
        <v>32103</v>
      </c>
      <c r="G2802">
        <v>189</v>
      </c>
      <c r="H2802">
        <v>2743</v>
      </c>
      <c r="I2802">
        <v>182</v>
      </c>
      <c r="J2802">
        <v>44</v>
      </c>
      <c r="K2802">
        <v>344</v>
      </c>
      <c r="L2802">
        <v>738</v>
      </c>
      <c r="M2802" s="12">
        <v>88.333379192691851</v>
      </c>
      <c r="N2802" s="12">
        <v>11.666620807308147</v>
      </c>
      <c r="O2802" s="9">
        <v>5.2004512560878298E-3</v>
      </c>
      <c r="P2802" s="9">
        <v>7.5475332251052477E-2</v>
      </c>
      <c r="Q2802" s="9">
        <v>5.0078419503067993E-3</v>
      </c>
      <c r="R2802" s="9">
        <v>1.2106870649093359E-3</v>
      </c>
      <c r="S2802" s="9">
        <v>9.4653715983820819E-3</v>
      </c>
      <c r="T2802" s="9">
        <v>2.0306523952342954E-2</v>
      </c>
    </row>
    <row r="2803" spans="1:20" x14ac:dyDescent="0.25">
      <c r="A2803">
        <v>49049</v>
      </c>
      <c r="B2803" t="s">
        <v>4057</v>
      </c>
      <c r="D2803" t="s">
        <v>1049</v>
      </c>
      <c r="E2803">
        <v>576496</v>
      </c>
      <c r="F2803">
        <v>530376</v>
      </c>
      <c r="G2803">
        <v>3434</v>
      </c>
      <c r="H2803">
        <v>2906</v>
      </c>
      <c r="I2803">
        <v>8615</v>
      </c>
      <c r="J2803">
        <v>4469</v>
      </c>
      <c r="K2803">
        <v>10889</v>
      </c>
      <c r="L2803">
        <v>15807</v>
      </c>
      <c r="M2803" s="12">
        <v>91.99994449224279</v>
      </c>
      <c r="N2803" s="12">
        <v>8.0000555077572084</v>
      </c>
      <c r="O2803" s="9">
        <v>5.9566761954983208E-3</v>
      </c>
      <c r="P2803" s="9">
        <v>5.0407982015486666E-3</v>
      </c>
      <c r="Q2803" s="9">
        <v>1.4943729011129305E-2</v>
      </c>
      <c r="R2803" s="9">
        <v>7.7520052177291777E-3</v>
      </c>
      <c r="S2803" s="9">
        <v>1.8888249007798841E-2</v>
      </c>
      <c r="T2803" s="9">
        <v>2.7419097443867779E-2</v>
      </c>
    </row>
    <row r="2804" spans="1:20" x14ac:dyDescent="0.25">
      <c r="A2804">
        <v>49051</v>
      </c>
      <c r="B2804" t="s">
        <v>4058</v>
      </c>
      <c r="D2804" t="s">
        <v>1049</v>
      </c>
      <c r="E2804">
        <v>29306</v>
      </c>
      <c r="F2804">
        <v>28022</v>
      </c>
      <c r="G2804">
        <v>26</v>
      </c>
      <c r="H2804">
        <v>34</v>
      </c>
      <c r="I2804">
        <v>382</v>
      </c>
      <c r="J2804">
        <v>0</v>
      </c>
      <c r="K2804">
        <v>280</v>
      </c>
      <c r="L2804">
        <v>562</v>
      </c>
      <c r="M2804" s="12">
        <v>95.618644646147544</v>
      </c>
      <c r="N2804" s="12">
        <v>4.3813553538524532</v>
      </c>
      <c r="O2804" s="9">
        <v>8.8719033644987376E-4</v>
      </c>
      <c r="P2804" s="9">
        <v>1.1601719784344502E-3</v>
      </c>
      <c r="Q2804" s="9">
        <v>1.3034873404763529E-2</v>
      </c>
      <c r="R2804" s="9">
        <v>0</v>
      </c>
      <c r="S2804" s="9">
        <v>9.5543574694601785E-3</v>
      </c>
      <c r="T2804" s="9">
        <v>1.9176960349416503E-2</v>
      </c>
    </row>
    <row r="2805" spans="1:20" x14ac:dyDescent="0.25">
      <c r="A2805">
        <v>49053</v>
      </c>
      <c r="B2805" t="s">
        <v>4059</v>
      </c>
      <c r="D2805" t="s">
        <v>1049</v>
      </c>
      <c r="E2805">
        <v>155577</v>
      </c>
      <c r="F2805">
        <v>140936</v>
      </c>
      <c r="G2805">
        <v>1066</v>
      </c>
      <c r="H2805">
        <v>2149</v>
      </c>
      <c r="I2805">
        <v>1078</v>
      </c>
      <c r="J2805">
        <v>1287</v>
      </c>
      <c r="K2805">
        <v>5563</v>
      </c>
      <c r="L2805">
        <v>3498</v>
      </c>
      <c r="M2805" s="12">
        <v>90.589225913856168</v>
      </c>
      <c r="N2805" s="12">
        <v>9.4107740861438387</v>
      </c>
      <c r="O2805" s="9">
        <v>6.8519125577688215E-3</v>
      </c>
      <c r="P2805" s="9">
        <v>1.3813095766083675E-2</v>
      </c>
      <c r="Q2805" s="9">
        <v>6.929044781683668E-3</v>
      </c>
      <c r="R2805" s="9">
        <v>8.2724310148672361E-3</v>
      </c>
      <c r="S2805" s="9">
        <v>3.5757213469857371E-2</v>
      </c>
      <c r="T2805" s="9">
        <v>2.2484043271177617E-2</v>
      </c>
    </row>
    <row r="2806" spans="1:20" x14ac:dyDescent="0.25">
      <c r="A2806">
        <v>49055</v>
      </c>
      <c r="B2806" t="s">
        <v>4060</v>
      </c>
      <c r="D2806" t="s">
        <v>1049</v>
      </c>
      <c r="E2806">
        <v>2700</v>
      </c>
      <c r="F2806">
        <v>2613</v>
      </c>
      <c r="G2806">
        <v>4</v>
      </c>
      <c r="H2806">
        <v>5</v>
      </c>
      <c r="I2806">
        <v>25</v>
      </c>
      <c r="J2806">
        <v>30</v>
      </c>
      <c r="K2806">
        <v>11</v>
      </c>
      <c r="L2806">
        <v>12</v>
      </c>
      <c r="M2806" s="12">
        <v>96.777777777777771</v>
      </c>
      <c r="N2806" s="12">
        <v>3.2222222222222223</v>
      </c>
      <c r="O2806" s="9">
        <v>1.4814814814814814E-3</v>
      </c>
      <c r="P2806" s="9">
        <v>1.8518518518518519E-3</v>
      </c>
      <c r="Q2806" s="9">
        <v>9.2592592592592587E-3</v>
      </c>
      <c r="R2806" s="9">
        <v>1.1111111111111112E-2</v>
      </c>
      <c r="S2806" s="9">
        <v>4.0740740740740737E-3</v>
      </c>
      <c r="T2806" s="9">
        <v>4.4444444444444444E-3</v>
      </c>
    </row>
    <row r="2807" spans="1:20" x14ac:dyDescent="0.25">
      <c r="A2807">
        <v>49057</v>
      </c>
      <c r="B2807" t="s">
        <v>4061</v>
      </c>
      <c r="D2807" t="s">
        <v>1049</v>
      </c>
      <c r="E2807">
        <v>244101</v>
      </c>
      <c r="F2807">
        <v>218619</v>
      </c>
      <c r="G2807">
        <v>2571</v>
      </c>
      <c r="H2807">
        <v>1665</v>
      </c>
      <c r="I2807">
        <v>2874</v>
      </c>
      <c r="J2807">
        <v>604</v>
      </c>
      <c r="K2807">
        <v>9877</v>
      </c>
      <c r="L2807">
        <v>7891</v>
      </c>
      <c r="M2807" s="12">
        <v>89.560878488822254</v>
      </c>
      <c r="N2807" s="12">
        <v>10.439121511177749</v>
      </c>
      <c r="O2807" s="9">
        <v>1.0532525471014048E-2</v>
      </c>
      <c r="P2807" s="9">
        <v>6.8209470669927611E-3</v>
      </c>
      <c r="Q2807" s="9">
        <v>1.1773814937259578E-2</v>
      </c>
      <c r="R2807" s="9">
        <v>2.4743856026808574E-3</v>
      </c>
      <c r="S2807" s="9">
        <v>4.0462759267680184E-2</v>
      </c>
      <c r="T2807" s="9">
        <v>3.2326782766150079E-2</v>
      </c>
    </row>
    <row r="2808" spans="1:20" x14ac:dyDescent="0.25">
      <c r="A2808">
        <v>50001</v>
      </c>
      <c r="B2808" t="s">
        <v>4062</v>
      </c>
      <c r="D2808" t="s">
        <v>1049</v>
      </c>
      <c r="E2808">
        <v>36825</v>
      </c>
      <c r="F2808">
        <v>34807</v>
      </c>
      <c r="G2808">
        <v>395</v>
      </c>
      <c r="H2808">
        <v>100</v>
      </c>
      <c r="I2808">
        <v>711</v>
      </c>
      <c r="J2808">
        <v>0</v>
      </c>
      <c r="K2808">
        <v>153</v>
      </c>
      <c r="L2808">
        <v>659</v>
      </c>
      <c r="M2808" s="12">
        <v>94.52002715546503</v>
      </c>
      <c r="N2808" s="12">
        <v>5.479972844534962</v>
      </c>
      <c r="O2808" s="9">
        <v>1.0726408689748812E-2</v>
      </c>
      <c r="P2808" s="9">
        <v>2.7155465037338763E-3</v>
      </c>
      <c r="Q2808" s="9">
        <v>1.9307535641547861E-2</v>
      </c>
      <c r="R2808" s="9">
        <v>0</v>
      </c>
      <c r="S2808" s="9">
        <v>4.1547861507128308E-3</v>
      </c>
      <c r="T2808" s="9">
        <v>1.7895451459606245E-2</v>
      </c>
    </row>
    <row r="2809" spans="1:20" x14ac:dyDescent="0.25">
      <c r="A2809">
        <v>50003</v>
      </c>
      <c r="B2809" t="s">
        <v>4063</v>
      </c>
      <c r="D2809" t="s">
        <v>1049</v>
      </c>
      <c r="E2809">
        <v>36054</v>
      </c>
      <c r="F2809">
        <v>34672</v>
      </c>
      <c r="G2809">
        <v>350</v>
      </c>
      <c r="H2809">
        <v>31</v>
      </c>
      <c r="I2809">
        <v>140</v>
      </c>
      <c r="J2809">
        <v>12</v>
      </c>
      <c r="K2809">
        <v>77</v>
      </c>
      <c r="L2809">
        <v>772</v>
      </c>
      <c r="M2809" s="12">
        <v>96.166860819881293</v>
      </c>
      <c r="N2809" s="12">
        <v>3.8331391801187111</v>
      </c>
      <c r="O2809" s="9">
        <v>9.7076607311255333E-3</v>
      </c>
      <c r="P2809" s="9">
        <v>8.5982137904254733E-4</v>
      </c>
      <c r="Q2809" s="9">
        <v>3.8830642924502137E-3</v>
      </c>
      <c r="R2809" s="9">
        <v>3.3283408221001831E-4</v>
      </c>
      <c r="S2809" s="9">
        <v>2.1356853608476174E-3</v>
      </c>
      <c r="T2809" s="9">
        <v>2.1412325955511177E-2</v>
      </c>
    </row>
    <row r="2810" spans="1:20" x14ac:dyDescent="0.25">
      <c r="A2810">
        <v>50005</v>
      </c>
      <c r="B2810" t="s">
        <v>4064</v>
      </c>
      <c r="D2810" t="s">
        <v>1049</v>
      </c>
      <c r="E2810">
        <v>30576</v>
      </c>
      <c r="F2810">
        <v>29450</v>
      </c>
      <c r="G2810">
        <v>286</v>
      </c>
      <c r="H2810">
        <v>67</v>
      </c>
      <c r="I2810">
        <v>215</v>
      </c>
      <c r="J2810">
        <v>0</v>
      </c>
      <c r="K2810">
        <v>10</v>
      </c>
      <c r="L2810">
        <v>548</v>
      </c>
      <c r="M2810" s="12">
        <v>96.317373103087391</v>
      </c>
      <c r="N2810" s="12">
        <v>3.6826268969126117</v>
      </c>
      <c r="O2810" s="9">
        <v>9.3537414965986394E-3</v>
      </c>
      <c r="P2810" s="9">
        <v>2.1912611198325483E-3</v>
      </c>
      <c r="Q2810" s="9">
        <v>7.0316588173731029E-3</v>
      </c>
      <c r="R2810" s="9">
        <v>0</v>
      </c>
      <c r="S2810" s="9">
        <v>3.270538984824699E-4</v>
      </c>
      <c r="T2810" s="9">
        <v>1.7922553636839349E-2</v>
      </c>
    </row>
    <row r="2811" spans="1:20" x14ac:dyDescent="0.25">
      <c r="A2811">
        <v>50007</v>
      </c>
      <c r="B2811" t="s">
        <v>4065</v>
      </c>
      <c r="D2811" t="s">
        <v>1049</v>
      </c>
      <c r="E2811">
        <v>160985</v>
      </c>
      <c r="F2811">
        <v>146249</v>
      </c>
      <c r="G2811">
        <v>4205</v>
      </c>
      <c r="H2811">
        <v>465</v>
      </c>
      <c r="I2811">
        <v>6147</v>
      </c>
      <c r="J2811">
        <v>45</v>
      </c>
      <c r="K2811">
        <v>799</v>
      </c>
      <c r="L2811">
        <v>3075</v>
      </c>
      <c r="M2811" s="12">
        <v>90.846352144609739</v>
      </c>
      <c r="N2811" s="12">
        <v>9.1536478553902541</v>
      </c>
      <c r="O2811" s="9">
        <v>2.6120446004286115E-2</v>
      </c>
      <c r="P2811" s="9">
        <v>2.888467869677299E-3</v>
      </c>
      <c r="Q2811" s="9">
        <v>3.8183681709476038E-2</v>
      </c>
      <c r="R2811" s="9">
        <v>2.7952914867844828E-4</v>
      </c>
      <c r="S2811" s="9">
        <v>4.9631953287573374E-3</v>
      </c>
      <c r="T2811" s="9">
        <v>1.91011584930273E-2</v>
      </c>
    </row>
    <row r="2812" spans="1:20" x14ac:dyDescent="0.25">
      <c r="A2812">
        <v>50009</v>
      </c>
      <c r="B2812" t="s">
        <v>4066</v>
      </c>
      <c r="D2812" t="s">
        <v>1049</v>
      </c>
      <c r="E2812">
        <v>6203</v>
      </c>
      <c r="F2812">
        <v>5992</v>
      </c>
      <c r="G2812">
        <v>64</v>
      </c>
      <c r="H2812">
        <v>20</v>
      </c>
      <c r="I2812">
        <v>32</v>
      </c>
      <c r="J2812">
        <v>0</v>
      </c>
      <c r="K2812">
        <v>17</v>
      </c>
      <c r="L2812">
        <v>78</v>
      </c>
      <c r="M2812" s="12">
        <v>96.598420119297117</v>
      </c>
      <c r="N2812" s="12">
        <v>3.4015798807028861</v>
      </c>
      <c r="O2812" s="9">
        <v>1.0317588263743349E-2</v>
      </c>
      <c r="P2812" s="9">
        <v>3.224246332419797E-3</v>
      </c>
      <c r="Q2812" s="9">
        <v>5.1587941318716746E-3</v>
      </c>
      <c r="R2812" s="9">
        <v>0</v>
      </c>
      <c r="S2812" s="9">
        <v>2.7406093825568275E-3</v>
      </c>
      <c r="T2812" s="9">
        <v>1.2574560696437209E-2</v>
      </c>
    </row>
    <row r="2813" spans="1:20" x14ac:dyDescent="0.25">
      <c r="A2813">
        <v>50011</v>
      </c>
      <c r="B2813" t="s">
        <v>4067</v>
      </c>
      <c r="D2813" t="s">
        <v>1049</v>
      </c>
      <c r="E2813">
        <v>48816</v>
      </c>
      <c r="F2813">
        <v>46459</v>
      </c>
      <c r="G2813">
        <v>305</v>
      </c>
      <c r="H2813">
        <v>295</v>
      </c>
      <c r="I2813">
        <v>151</v>
      </c>
      <c r="J2813">
        <v>27</v>
      </c>
      <c r="K2813">
        <v>316</v>
      </c>
      <c r="L2813">
        <v>1263</v>
      </c>
      <c r="M2813" s="12">
        <v>95.171665027859717</v>
      </c>
      <c r="N2813" s="12">
        <v>4.828334972140282</v>
      </c>
      <c r="O2813" s="9">
        <v>6.2479514913143233E-3</v>
      </c>
      <c r="P2813" s="9">
        <v>6.0431006227466407E-3</v>
      </c>
      <c r="Q2813" s="9">
        <v>3.0932481153720091E-3</v>
      </c>
      <c r="R2813" s="9">
        <v>5.5309734513274336E-4</v>
      </c>
      <c r="S2813" s="9">
        <v>6.4732874467387739E-3</v>
      </c>
      <c r="T2813" s="9">
        <v>2.587266470009833E-2</v>
      </c>
    </row>
    <row r="2814" spans="1:20" x14ac:dyDescent="0.25">
      <c r="A2814">
        <v>50013</v>
      </c>
      <c r="B2814" t="s">
        <v>4068</v>
      </c>
      <c r="D2814" t="s">
        <v>1049</v>
      </c>
      <c r="E2814">
        <v>6950</v>
      </c>
      <c r="F2814">
        <v>6582</v>
      </c>
      <c r="G2814">
        <v>13</v>
      </c>
      <c r="H2814">
        <v>55</v>
      </c>
      <c r="I2814">
        <v>33</v>
      </c>
      <c r="J2814">
        <v>0</v>
      </c>
      <c r="K2814">
        <v>13</v>
      </c>
      <c r="L2814">
        <v>254</v>
      </c>
      <c r="M2814" s="12">
        <v>94.705035971223012</v>
      </c>
      <c r="N2814" s="12">
        <v>5.2949640287769784</v>
      </c>
      <c r="O2814" s="9">
        <v>1.8705035971223023E-3</v>
      </c>
      <c r="P2814" s="9">
        <v>7.9136690647482015E-3</v>
      </c>
      <c r="Q2814" s="9">
        <v>4.7482014388489212E-3</v>
      </c>
      <c r="R2814" s="9">
        <v>0</v>
      </c>
      <c r="S2814" s="9">
        <v>1.8705035971223023E-3</v>
      </c>
      <c r="T2814" s="9">
        <v>3.6546762589928054E-2</v>
      </c>
    </row>
    <row r="2815" spans="1:20" x14ac:dyDescent="0.25">
      <c r="A2815">
        <v>50015</v>
      </c>
      <c r="B2815" t="s">
        <v>4069</v>
      </c>
      <c r="D2815" t="s">
        <v>1049</v>
      </c>
      <c r="E2815">
        <v>25191</v>
      </c>
      <c r="F2815">
        <v>24135</v>
      </c>
      <c r="G2815">
        <v>227</v>
      </c>
      <c r="H2815">
        <v>208</v>
      </c>
      <c r="I2815">
        <v>161</v>
      </c>
      <c r="J2815">
        <v>0</v>
      </c>
      <c r="K2815">
        <v>35</v>
      </c>
      <c r="L2815">
        <v>425</v>
      </c>
      <c r="M2815" s="12">
        <v>95.808026676193876</v>
      </c>
      <c r="N2815" s="12">
        <v>4.1919733238061214</v>
      </c>
      <c r="O2815" s="9">
        <v>9.0111547774998999E-3</v>
      </c>
      <c r="P2815" s="9">
        <v>8.2569171529514509E-3</v>
      </c>
      <c r="Q2815" s="9">
        <v>6.3911714501210751E-3</v>
      </c>
      <c r="R2815" s="9">
        <v>0</v>
      </c>
      <c r="S2815" s="9">
        <v>1.3893850978524075E-3</v>
      </c>
      <c r="T2815" s="9">
        <v>1.6871104759636379E-2</v>
      </c>
    </row>
    <row r="2816" spans="1:20" x14ac:dyDescent="0.25">
      <c r="A2816">
        <v>50017</v>
      </c>
      <c r="B2816" t="s">
        <v>4070</v>
      </c>
      <c r="D2816" t="s">
        <v>1049</v>
      </c>
      <c r="E2816">
        <v>28901</v>
      </c>
      <c r="F2816">
        <v>27956</v>
      </c>
      <c r="G2816">
        <v>192</v>
      </c>
      <c r="H2816">
        <v>117</v>
      </c>
      <c r="I2816">
        <v>95</v>
      </c>
      <c r="J2816">
        <v>15</v>
      </c>
      <c r="K2816">
        <v>69</v>
      </c>
      <c r="L2816">
        <v>457</v>
      </c>
      <c r="M2816" s="12">
        <v>96.730216947510471</v>
      </c>
      <c r="N2816" s="12">
        <v>3.269783052489533</v>
      </c>
      <c r="O2816" s="9">
        <v>6.6433687415660362E-3</v>
      </c>
      <c r="P2816" s="9">
        <v>4.0483028268918034E-3</v>
      </c>
      <c r="Q2816" s="9">
        <v>3.2870834919206948E-3</v>
      </c>
      <c r="R2816" s="9">
        <v>5.1901318293484655E-4</v>
      </c>
      <c r="S2816" s="9">
        <v>2.387460641500294E-3</v>
      </c>
      <c r="T2816" s="9">
        <v>1.5812601640081657E-2</v>
      </c>
    </row>
    <row r="2817" spans="1:20" x14ac:dyDescent="0.25">
      <c r="A2817">
        <v>50019</v>
      </c>
      <c r="B2817" t="s">
        <v>4071</v>
      </c>
      <c r="D2817" t="s">
        <v>1049</v>
      </c>
      <c r="E2817">
        <v>26951</v>
      </c>
      <c r="F2817">
        <v>25951</v>
      </c>
      <c r="G2817">
        <v>116</v>
      </c>
      <c r="H2817">
        <v>146</v>
      </c>
      <c r="I2817">
        <v>90</v>
      </c>
      <c r="J2817">
        <v>0</v>
      </c>
      <c r="K2817">
        <v>74</v>
      </c>
      <c r="L2817">
        <v>574</v>
      </c>
      <c r="M2817" s="12">
        <v>96.2895625394234</v>
      </c>
      <c r="N2817" s="12">
        <v>3.7104374605766024</v>
      </c>
      <c r="O2817" s="9">
        <v>4.3041074542688584E-3</v>
      </c>
      <c r="P2817" s="9">
        <v>5.4172386924418387E-3</v>
      </c>
      <c r="Q2817" s="9">
        <v>3.3393937145189418E-3</v>
      </c>
      <c r="R2817" s="9">
        <v>0</v>
      </c>
      <c r="S2817" s="9">
        <v>2.7457237208266855E-3</v>
      </c>
      <c r="T2817" s="9">
        <v>2.1297911023709697E-2</v>
      </c>
    </row>
    <row r="2818" spans="1:20" x14ac:dyDescent="0.25">
      <c r="A2818">
        <v>50021</v>
      </c>
      <c r="B2818" t="s">
        <v>4072</v>
      </c>
      <c r="D2818" t="s">
        <v>1049</v>
      </c>
      <c r="E2818">
        <v>59676</v>
      </c>
      <c r="F2818">
        <v>57665</v>
      </c>
      <c r="G2818">
        <v>473</v>
      </c>
      <c r="H2818">
        <v>253</v>
      </c>
      <c r="I2818">
        <v>632</v>
      </c>
      <c r="J2818">
        <v>0</v>
      </c>
      <c r="K2818">
        <v>101</v>
      </c>
      <c r="L2818">
        <v>552</v>
      </c>
      <c r="M2818" s="12">
        <v>96.630136068101081</v>
      </c>
      <c r="N2818" s="12">
        <v>3.3698639318989208</v>
      </c>
      <c r="O2818" s="9">
        <v>7.9261344594141695E-3</v>
      </c>
      <c r="P2818" s="9">
        <v>4.2395602922447881E-3</v>
      </c>
      <c r="Q2818" s="9">
        <v>1.0590522152959313E-2</v>
      </c>
      <c r="R2818" s="9">
        <v>0</v>
      </c>
      <c r="S2818" s="9">
        <v>1.6924726858368524E-3</v>
      </c>
      <c r="T2818" s="9">
        <v>9.2499497285340841E-3</v>
      </c>
    </row>
    <row r="2819" spans="1:20" x14ac:dyDescent="0.25">
      <c r="A2819">
        <v>50023</v>
      </c>
      <c r="B2819" t="s">
        <v>4073</v>
      </c>
      <c r="D2819" t="s">
        <v>1049</v>
      </c>
      <c r="E2819">
        <v>58691</v>
      </c>
      <c r="F2819">
        <v>56325</v>
      </c>
      <c r="G2819">
        <v>502</v>
      </c>
      <c r="H2819">
        <v>185</v>
      </c>
      <c r="I2819">
        <v>389</v>
      </c>
      <c r="J2819">
        <v>17</v>
      </c>
      <c r="K2819">
        <v>80</v>
      </c>
      <c r="L2819">
        <v>1193</v>
      </c>
      <c r="M2819" s="12">
        <v>95.968717520573847</v>
      </c>
      <c r="N2819" s="12">
        <v>4.0312824794261477</v>
      </c>
      <c r="O2819" s="9">
        <v>8.5532705184781319E-3</v>
      </c>
      <c r="P2819" s="9">
        <v>3.1521016850965225E-3</v>
      </c>
      <c r="Q2819" s="9">
        <v>6.6279327324462014E-3</v>
      </c>
      <c r="R2819" s="9">
        <v>2.8965258727913992E-4</v>
      </c>
      <c r="S2819" s="9">
        <v>1.3630709989606584E-3</v>
      </c>
      <c r="T2819" s="9">
        <v>2.0326796272000819E-2</v>
      </c>
    </row>
    <row r="2820" spans="1:20" x14ac:dyDescent="0.25">
      <c r="A2820">
        <v>50025</v>
      </c>
      <c r="B2820" t="s">
        <v>4074</v>
      </c>
      <c r="D2820" t="s">
        <v>1049</v>
      </c>
      <c r="E2820">
        <v>43332</v>
      </c>
      <c r="F2820">
        <v>41072</v>
      </c>
      <c r="G2820">
        <v>399</v>
      </c>
      <c r="H2820">
        <v>46</v>
      </c>
      <c r="I2820">
        <v>441</v>
      </c>
      <c r="J2820">
        <v>30</v>
      </c>
      <c r="K2820">
        <v>123</v>
      </c>
      <c r="L2820">
        <v>1221</v>
      </c>
      <c r="M2820" s="12">
        <v>94.784454906304802</v>
      </c>
      <c r="N2820" s="12">
        <v>5.2155450936951908</v>
      </c>
      <c r="O2820" s="9">
        <v>9.2079756300193858E-3</v>
      </c>
      <c r="P2820" s="9">
        <v>1.0615711252653928E-3</v>
      </c>
      <c r="Q2820" s="9">
        <v>1.0177236222653005E-2</v>
      </c>
      <c r="R2820" s="9">
        <v>6.9232899473829963E-4</v>
      </c>
      <c r="S2820" s="9">
        <v>2.8385488784270284E-3</v>
      </c>
      <c r="T2820" s="9">
        <v>2.8177790085848795E-2</v>
      </c>
    </row>
    <row r="2821" spans="1:20" x14ac:dyDescent="0.25">
      <c r="A2821">
        <v>50027</v>
      </c>
      <c r="B2821" t="s">
        <v>4075</v>
      </c>
      <c r="D2821" t="s">
        <v>1049</v>
      </c>
      <c r="E2821">
        <v>55485</v>
      </c>
      <c r="F2821">
        <v>53184</v>
      </c>
      <c r="G2821">
        <v>394</v>
      </c>
      <c r="H2821">
        <v>84</v>
      </c>
      <c r="I2821">
        <v>443</v>
      </c>
      <c r="J2821">
        <v>60</v>
      </c>
      <c r="K2821">
        <v>330</v>
      </c>
      <c r="L2821">
        <v>990</v>
      </c>
      <c r="M2821" s="12">
        <v>95.852933225195997</v>
      </c>
      <c r="N2821" s="12">
        <v>4.1470667748040011</v>
      </c>
      <c r="O2821" s="9">
        <v>7.1010182932324051E-3</v>
      </c>
      <c r="P2821" s="9">
        <v>1.5139226818058934E-3</v>
      </c>
      <c r="Q2821" s="9">
        <v>7.9841398576191765E-3</v>
      </c>
      <c r="R2821" s="9">
        <v>1.0813733441470668E-3</v>
      </c>
      <c r="S2821" s="9">
        <v>5.9475533928088674E-3</v>
      </c>
      <c r="T2821" s="9">
        <v>1.7842660178426603E-2</v>
      </c>
    </row>
    <row r="2822" spans="1:20" x14ac:dyDescent="0.25">
      <c r="A2822">
        <v>51001</v>
      </c>
      <c r="B2822" t="s">
        <v>4076</v>
      </c>
      <c r="D2822" t="s">
        <v>1049</v>
      </c>
      <c r="E2822">
        <v>32840</v>
      </c>
      <c r="F2822">
        <v>22468</v>
      </c>
      <c r="G2822">
        <v>9326</v>
      </c>
      <c r="H2822">
        <v>109</v>
      </c>
      <c r="I2822">
        <v>229</v>
      </c>
      <c r="J2822">
        <v>0</v>
      </c>
      <c r="K2822">
        <v>220</v>
      </c>
      <c r="L2822">
        <v>488</v>
      </c>
      <c r="M2822" s="12">
        <v>68.416565164433621</v>
      </c>
      <c r="N2822" s="12">
        <v>31.583434835566383</v>
      </c>
      <c r="O2822" s="9">
        <v>0.28398294762484777</v>
      </c>
      <c r="P2822" s="9">
        <v>3.3191230207064554E-3</v>
      </c>
      <c r="Q2822" s="9">
        <v>6.9732034104750306E-3</v>
      </c>
      <c r="R2822" s="9">
        <v>0</v>
      </c>
      <c r="S2822" s="9">
        <v>6.6991473812423874E-3</v>
      </c>
      <c r="T2822" s="9">
        <v>1.4859926918392205E-2</v>
      </c>
    </row>
    <row r="2823" spans="1:20" x14ac:dyDescent="0.25">
      <c r="A2823">
        <v>51003</v>
      </c>
      <c r="B2823" t="s">
        <v>4077</v>
      </c>
      <c r="D2823" t="s">
        <v>1049</v>
      </c>
      <c r="E2823">
        <v>105105</v>
      </c>
      <c r="F2823">
        <v>85656</v>
      </c>
      <c r="G2823">
        <v>10052</v>
      </c>
      <c r="H2823">
        <v>216</v>
      </c>
      <c r="I2823">
        <v>5218</v>
      </c>
      <c r="J2823">
        <v>42</v>
      </c>
      <c r="K2823">
        <v>1357</v>
      </c>
      <c r="L2823">
        <v>2564</v>
      </c>
      <c r="M2823" s="12">
        <v>81.495647209932926</v>
      </c>
      <c r="N2823" s="12">
        <v>18.504352790067074</v>
      </c>
      <c r="O2823" s="9">
        <v>9.5637695637695641E-2</v>
      </c>
      <c r="P2823" s="9">
        <v>2.0550877693734835E-3</v>
      </c>
      <c r="Q2823" s="9">
        <v>4.9645592502735363E-2</v>
      </c>
      <c r="R2823" s="9">
        <v>3.996003996003996E-4</v>
      </c>
      <c r="S2823" s="9">
        <v>1.2910898625184339E-2</v>
      </c>
      <c r="T2823" s="9">
        <v>2.4394652966081537E-2</v>
      </c>
    </row>
    <row r="2824" spans="1:20" x14ac:dyDescent="0.25">
      <c r="A2824">
        <v>51005</v>
      </c>
      <c r="B2824" t="s">
        <v>4078</v>
      </c>
      <c r="D2824" t="s">
        <v>1049</v>
      </c>
      <c r="E2824">
        <v>15489</v>
      </c>
      <c r="F2824">
        <v>14328</v>
      </c>
      <c r="G2824">
        <v>846</v>
      </c>
      <c r="H2824">
        <v>1</v>
      </c>
      <c r="I2824">
        <v>9</v>
      </c>
      <c r="J2824">
        <v>8</v>
      </c>
      <c r="K2824">
        <v>62</v>
      </c>
      <c r="L2824">
        <v>235</v>
      </c>
      <c r="M2824" s="12">
        <v>92.504357931435209</v>
      </c>
      <c r="N2824" s="12">
        <v>7.4956420685647878</v>
      </c>
      <c r="O2824" s="9">
        <v>5.4619407321324809E-2</v>
      </c>
      <c r="P2824" s="9">
        <v>6.4561947188327196E-5</v>
      </c>
      <c r="Q2824" s="9">
        <v>5.8105752469494478E-4</v>
      </c>
      <c r="R2824" s="9">
        <v>5.1649557750661757E-4</v>
      </c>
      <c r="S2824" s="9">
        <v>4.0028407256762861E-3</v>
      </c>
      <c r="T2824" s="9">
        <v>1.5172057589256892E-2</v>
      </c>
    </row>
    <row r="2825" spans="1:20" x14ac:dyDescent="0.25">
      <c r="A2825">
        <v>51007</v>
      </c>
      <c r="B2825" t="s">
        <v>4079</v>
      </c>
      <c r="D2825" t="s">
        <v>1049</v>
      </c>
      <c r="E2825">
        <v>12802</v>
      </c>
      <c r="F2825">
        <v>9407</v>
      </c>
      <c r="G2825">
        <v>3037</v>
      </c>
      <c r="H2825">
        <v>44</v>
      </c>
      <c r="I2825">
        <v>15</v>
      </c>
      <c r="J2825">
        <v>0</v>
      </c>
      <c r="K2825">
        <v>42</v>
      </c>
      <c r="L2825">
        <v>257</v>
      </c>
      <c r="M2825" s="12">
        <v>73.480706139665671</v>
      </c>
      <c r="N2825" s="12">
        <v>26.519293860334326</v>
      </c>
      <c r="O2825" s="9">
        <v>0.2372285580378066</v>
      </c>
      <c r="P2825" s="9">
        <v>3.436962974535229E-3</v>
      </c>
      <c r="Q2825" s="9">
        <v>1.1716919231370099E-3</v>
      </c>
      <c r="R2825" s="9">
        <v>0</v>
      </c>
      <c r="S2825" s="9">
        <v>3.2807373847836274E-3</v>
      </c>
      <c r="T2825" s="9">
        <v>2.0074988283080769E-2</v>
      </c>
    </row>
    <row r="2826" spans="1:20" x14ac:dyDescent="0.25">
      <c r="A2826">
        <v>51009</v>
      </c>
      <c r="B2826" t="s">
        <v>4080</v>
      </c>
      <c r="D2826" t="s">
        <v>1049</v>
      </c>
      <c r="E2826">
        <v>31819</v>
      </c>
      <c r="F2826">
        <v>24499</v>
      </c>
      <c r="G2826">
        <v>5589</v>
      </c>
      <c r="H2826">
        <v>76</v>
      </c>
      <c r="I2826">
        <v>178</v>
      </c>
      <c r="J2826">
        <v>15</v>
      </c>
      <c r="K2826">
        <v>244</v>
      </c>
      <c r="L2826">
        <v>1218</v>
      </c>
      <c r="M2826" s="12">
        <v>76.994877274584368</v>
      </c>
      <c r="N2826" s="12">
        <v>23.005122725415632</v>
      </c>
      <c r="O2826" s="9">
        <v>0.17564976900593984</v>
      </c>
      <c r="P2826" s="9">
        <v>2.3885100097426068E-3</v>
      </c>
      <c r="Q2826" s="9">
        <v>5.5941418649234735E-3</v>
      </c>
      <c r="R2826" s="9">
        <v>4.7141644929130392E-4</v>
      </c>
      <c r="S2826" s="9">
        <v>7.6683742418052108E-3</v>
      </c>
      <c r="T2826" s="9">
        <v>3.8279015682453878E-2</v>
      </c>
    </row>
    <row r="2827" spans="1:20" x14ac:dyDescent="0.25">
      <c r="A2827">
        <v>51011</v>
      </c>
      <c r="B2827" t="s">
        <v>4081</v>
      </c>
      <c r="D2827" t="s">
        <v>1049</v>
      </c>
      <c r="E2827">
        <v>15462</v>
      </c>
      <c r="F2827">
        <v>11990</v>
      </c>
      <c r="G2827">
        <v>3103</v>
      </c>
      <c r="H2827">
        <v>16</v>
      </c>
      <c r="I2827">
        <v>27</v>
      </c>
      <c r="J2827">
        <v>0</v>
      </c>
      <c r="K2827">
        <v>45</v>
      </c>
      <c r="L2827">
        <v>281</v>
      </c>
      <c r="M2827" s="12">
        <v>77.544948906997803</v>
      </c>
      <c r="N2827" s="12">
        <v>22.455051093002197</v>
      </c>
      <c r="O2827" s="9">
        <v>0.20068555167507438</v>
      </c>
      <c r="P2827" s="9">
        <v>1.0347949812443409E-3</v>
      </c>
      <c r="Q2827" s="9">
        <v>1.7462165308498253E-3</v>
      </c>
      <c r="R2827" s="9">
        <v>0</v>
      </c>
      <c r="S2827" s="9">
        <v>2.9103608847497091E-3</v>
      </c>
      <c r="T2827" s="9">
        <v>1.8173586858103739E-2</v>
      </c>
    </row>
    <row r="2828" spans="1:20" x14ac:dyDescent="0.25">
      <c r="A2828">
        <v>51013</v>
      </c>
      <c r="B2828" t="s">
        <v>4082</v>
      </c>
      <c r="D2828" t="s">
        <v>1049</v>
      </c>
      <c r="E2828">
        <v>229534</v>
      </c>
      <c r="F2828">
        <v>164102</v>
      </c>
      <c r="G2828">
        <v>20278</v>
      </c>
      <c r="H2828">
        <v>1013</v>
      </c>
      <c r="I2828">
        <v>23576</v>
      </c>
      <c r="J2828">
        <v>194</v>
      </c>
      <c r="K2828">
        <v>13029</v>
      </c>
      <c r="L2828">
        <v>7342</v>
      </c>
      <c r="M2828" s="12">
        <v>71.493547796840545</v>
      </c>
      <c r="N2828" s="12">
        <v>28.506452203159444</v>
      </c>
      <c r="O2828" s="9">
        <v>8.8344210443768681E-2</v>
      </c>
      <c r="P2828" s="9">
        <v>4.4132895344480561E-3</v>
      </c>
      <c r="Q2828" s="9">
        <v>0.10271245218573283</v>
      </c>
      <c r="R2828" s="9">
        <v>8.4519069070377369E-4</v>
      </c>
      <c r="S2828" s="9">
        <v>5.6762832521543648E-2</v>
      </c>
      <c r="T2828" s="9">
        <v>3.1986546655397456E-2</v>
      </c>
    </row>
    <row r="2829" spans="1:20" x14ac:dyDescent="0.25">
      <c r="A2829">
        <v>51015</v>
      </c>
      <c r="B2829" t="s">
        <v>4083</v>
      </c>
      <c r="D2829" t="s">
        <v>1049</v>
      </c>
      <c r="E2829">
        <v>74390</v>
      </c>
      <c r="F2829">
        <v>69236</v>
      </c>
      <c r="G2829">
        <v>3010</v>
      </c>
      <c r="H2829">
        <v>175</v>
      </c>
      <c r="I2829">
        <v>432</v>
      </c>
      <c r="J2829">
        <v>63</v>
      </c>
      <c r="K2829">
        <v>283</v>
      </c>
      <c r="L2829">
        <v>1191</v>
      </c>
      <c r="M2829" s="12">
        <v>93.071649415243982</v>
      </c>
      <c r="N2829" s="12">
        <v>6.9283505847560161</v>
      </c>
      <c r="O2829" s="9">
        <v>4.046242774566474E-2</v>
      </c>
      <c r="P2829" s="9">
        <v>2.3524667293991128E-3</v>
      </c>
      <c r="Q2829" s="9">
        <v>5.8072321548595244E-3</v>
      </c>
      <c r="R2829" s="9">
        <v>8.4688802258368065E-4</v>
      </c>
      <c r="S2829" s="9">
        <v>3.8042747681139937E-3</v>
      </c>
      <c r="T2829" s="9">
        <v>1.6010216426939106E-2</v>
      </c>
    </row>
    <row r="2830" spans="1:20" x14ac:dyDescent="0.25">
      <c r="A2830">
        <v>51017</v>
      </c>
      <c r="B2830" t="s">
        <v>4084</v>
      </c>
      <c r="D2830" t="s">
        <v>1049</v>
      </c>
      <c r="E2830">
        <v>4458</v>
      </c>
      <c r="F2830">
        <v>4003</v>
      </c>
      <c r="G2830">
        <v>119</v>
      </c>
      <c r="H2830">
        <v>0</v>
      </c>
      <c r="I2830">
        <v>12</v>
      </c>
      <c r="J2830">
        <v>0</v>
      </c>
      <c r="K2830">
        <v>21</v>
      </c>
      <c r="L2830">
        <v>303</v>
      </c>
      <c r="M2830" s="12">
        <v>89.793629430237772</v>
      </c>
      <c r="N2830" s="12">
        <v>10.206370569762226</v>
      </c>
      <c r="O2830" s="9">
        <v>2.6693584567070435E-2</v>
      </c>
      <c r="P2830" s="9">
        <v>0</v>
      </c>
      <c r="Q2830" s="9">
        <v>2.6917900403768506E-3</v>
      </c>
      <c r="R2830" s="9">
        <v>0</v>
      </c>
      <c r="S2830" s="9">
        <v>4.7106325706594886E-3</v>
      </c>
      <c r="T2830" s="9">
        <v>6.7967698519515479E-2</v>
      </c>
    </row>
    <row r="2831" spans="1:20" x14ac:dyDescent="0.25">
      <c r="A2831">
        <v>51019</v>
      </c>
      <c r="B2831" t="s">
        <v>4085</v>
      </c>
      <c r="D2831" t="s">
        <v>1049</v>
      </c>
      <c r="E2831">
        <v>77319</v>
      </c>
      <c r="F2831">
        <v>69294</v>
      </c>
      <c r="G2831">
        <v>5408</v>
      </c>
      <c r="H2831">
        <v>140</v>
      </c>
      <c r="I2831">
        <v>1026</v>
      </c>
      <c r="J2831">
        <v>12</v>
      </c>
      <c r="K2831">
        <v>310</v>
      </c>
      <c r="L2831">
        <v>1129</v>
      </c>
      <c r="M2831" s="12">
        <v>89.620921119000513</v>
      </c>
      <c r="N2831" s="12">
        <v>10.379078880999495</v>
      </c>
      <c r="O2831" s="9">
        <v>6.9943998241053296E-2</v>
      </c>
      <c r="P2831" s="9">
        <v>1.8106804278379181E-3</v>
      </c>
      <c r="Q2831" s="9">
        <v>1.3269700849726458E-2</v>
      </c>
      <c r="R2831" s="9">
        <v>1.5520117952896441E-4</v>
      </c>
      <c r="S2831" s="9">
        <v>4.0093638044982477E-3</v>
      </c>
      <c r="T2831" s="9">
        <v>1.460184430735007E-2</v>
      </c>
    </row>
    <row r="2832" spans="1:20" x14ac:dyDescent="0.25">
      <c r="A2832">
        <v>51021</v>
      </c>
      <c r="B2832" t="s">
        <v>4086</v>
      </c>
      <c r="D2832" t="s">
        <v>1049</v>
      </c>
      <c r="E2832">
        <v>6524</v>
      </c>
      <c r="F2832">
        <v>6175</v>
      </c>
      <c r="G2832">
        <v>312</v>
      </c>
      <c r="H2832">
        <v>0</v>
      </c>
      <c r="I2832">
        <v>3</v>
      </c>
      <c r="J2832">
        <v>3</v>
      </c>
      <c r="K2832">
        <v>0</v>
      </c>
      <c r="L2832">
        <v>31</v>
      </c>
      <c r="M2832" s="12">
        <v>94.650521152667082</v>
      </c>
      <c r="N2832" s="12">
        <v>5.3494788473329242</v>
      </c>
      <c r="O2832" s="9">
        <v>4.7823421213979152E-2</v>
      </c>
      <c r="P2832" s="9">
        <v>0</v>
      </c>
      <c r="Q2832" s="9">
        <v>4.5984058859595338E-4</v>
      </c>
      <c r="R2832" s="9">
        <v>4.5984058859595338E-4</v>
      </c>
      <c r="S2832" s="9">
        <v>0</v>
      </c>
      <c r="T2832" s="9">
        <v>4.7516860821581854E-3</v>
      </c>
    </row>
    <row r="2833" spans="1:20" x14ac:dyDescent="0.25">
      <c r="A2833">
        <v>51023</v>
      </c>
      <c r="B2833" t="s">
        <v>4087</v>
      </c>
      <c r="D2833" t="s">
        <v>1049</v>
      </c>
      <c r="E2833">
        <v>33149</v>
      </c>
      <c r="F2833">
        <v>31130</v>
      </c>
      <c r="G2833">
        <v>1029</v>
      </c>
      <c r="H2833">
        <v>118</v>
      </c>
      <c r="I2833">
        <v>283</v>
      </c>
      <c r="J2833">
        <v>0</v>
      </c>
      <c r="K2833">
        <v>200</v>
      </c>
      <c r="L2833">
        <v>389</v>
      </c>
      <c r="M2833" s="12">
        <v>93.909318531479073</v>
      </c>
      <c r="N2833" s="12">
        <v>6.0906814685209207</v>
      </c>
      <c r="O2833" s="9">
        <v>3.1041660381911973E-2</v>
      </c>
      <c r="P2833" s="9">
        <v>3.5596850583728018E-3</v>
      </c>
      <c r="Q2833" s="9">
        <v>8.5372107755890079E-3</v>
      </c>
      <c r="R2833" s="9">
        <v>0</v>
      </c>
      <c r="S2833" s="9">
        <v>6.0333645057166129E-3</v>
      </c>
      <c r="T2833" s="9">
        <v>1.1734893963618811E-2</v>
      </c>
    </row>
    <row r="2834" spans="1:20" x14ac:dyDescent="0.25">
      <c r="A2834">
        <v>51025</v>
      </c>
      <c r="B2834" t="s">
        <v>4088</v>
      </c>
      <c r="D2834" t="s">
        <v>1049</v>
      </c>
      <c r="E2834">
        <v>16435</v>
      </c>
      <c r="F2834">
        <v>6935</v>
      </c>
      <c r="G2834">
        <v>8900</v>
      </c>
      <c r="H2834">
        <v>38</v>
      </c>
      <c r="I2834">
        <v>89</v>
      </c>
      <c r="J2834">
        <v>0</v>
      </c>
      <c r="K2834">
        <v>165</v>
      </c>
      <c r="L2834">
        <v>308</v>
      </c>
      <c r="M2834" s="12">
        <v>42.196531791907518</v>
      </c>
      <c r="N2834" s="12">
        <v>57.80346820809249</v>
      </c>
      <c r="O2834" s="9">
        <v>0.5415272284758138</v>
      </c>
      <c r="P2834" s="9">
        <v>2.3121387283236996E-3</v>
      </c>
      <c r="Q2834" s="9">
        <v>5.4152722847581377E-3</v>
      </c>
      <c r="R2834" s="9">
        <v>0</v>
      </c>
      <c r="S2834" s="9">
        <v>1.0039549741405538E-2</v>
      </c>
      <c r="T2834" s="9">
        <v>1.874049285062367E-2</v>
      </c>
    </row>
    <row r="2835" spans="1:20" x14ac:dyDescent="0.25">
      <c r="A2835">
        <v>51027</v>
      </c>
      <c r="B2835" t="s">
        <v>4089</v>
      </c>
      <c r="D2835" t="s">
        <v>1049</v>
      </c>
      <c r="E2835">
        <v>22611</v>
      </c>
      <c r="F2835">
        <v>21588</v>
      </c>
      <c r="G2835">
        <v>638</v>
      </c>
      <c r="H2835">
        <v>121</v>
      </c>
      <c r="I2835">
        <v>107</v>
      </c>
      <c r="J2835">
        <v>0</v>
      </c>
      <c r="K2835">
        <v>25</v>
      </c>
      <c r="L2835">
        <v>132</v>
      </c>
      <c r="M2835" s="12">
        <v>95.475653443014465</v>
      </c>
      <c r="N2835" s="12">
        <v>4.5243465569855381</v>
      </c>
      <c r="O2835" s="9">
        <v>2.8216354871522711E-2</v>
      </c>
      <c r="P2835" s="9">
        <v>5.3513776480474109E-3</v>
      </c>
      <c r="Q2835" s="9">
        <v>4.7322099862898591E-3</v>
      </c>
      <c r="R2835" s="9">
        <v>0</v>
      </c>
      <c r="S2835" s="9">
        <v>1.1056565388527708E-3</v>
      </c>
      <c r="T2835" s="9">
        <v>5.8378665251426296E-3</v>
      </c>
    </row>
    <row r="2836" spans="1:20" x14ac:dyDescent="0.25">
      <c r="A2836">
        <v>51029</v>
      </c>
      <c r="B2836" t="s">
        <v>4090</v>
      </c>
      <c r="D2836" t="s">
        <v>1049</v>
      </c>
      <c r="E2836">
        <v>17048</v>
      </c>
      <c r="F2836">
        <v>10438</v>
      </c>
      <c r="G2836">
        <v>5890</v>
      </c>
      <c r="H2836">
        <v>79</v>
      </c>
      <c r="I2836">
        <v>56</v>
      </c>
      <c r="J2836">
        <v>13</v>
      </c>
      <c r="K2836">
        <v>300</v>
      </c>
      <c r="L2836">
        <v>272</v>
      </c>
      <c r="M2836" s="12">
        <v>61.227123416236509</v>
      </c>
      <c r="N2836" s="12">
        <v>38.772876583763491</v>
      </c>
      <c r="O2836" s="9">
        <v>0.34549507273580476</v>
      </c>
      <c r="P2836" s="9">
        <v>4.6339746597841387E-3</v>
      </c>
      <c r="Q2836" s="9">
        <v>3.2848427968090099E-3</v>
      </c>
      <c r="R2836" s="9">
        <v>7.6255279211637726E-4</v>
      </c>
      <c r="S2836" s="9">
        <v>1.7597372125762553E-2</v>
      </c>
      <c r="T2836" s="9">
        <v>1.5954950727358048E-2</v>
      </c>
    </row>
    <row r="2837" spans="1:20" x14ac:dyDescent="0.25">
      <c r="A2837">
        <v>51031</v>
      </c>
      <c r="B2837" t="s">
        <v>4091</v>
      </c>
      <c r="D2837" t="s">
        <v>1049</v>
      </c>
      <c r="E2837">
        <v>55158</v>
      </c>
      <c r="F2837">
        <v>45007</v>
      </c>
      <c r="G2837">
        <v>7722</v>
      </c>
      <c r="H2837">
        <v>96</v>
      </c>
      <c r="I2837">
        <v>493</v>
      </c>
      <c r="J2837">
        <v>21</v>
      </c>
      <c r="K2837">
        <v>405</v>
      </c>
      <c r="L2837">
        <v>1414</v>
      </c>
      <c r="M2837" s="12">
        <v>81.596504586823301</v>
      </c>
      <c r="N2837" s="12">
        <v>18.403495413176692</v>
      </c>
      <c r="O2837" s="9">
        <v>0.13999782443163275</v>
      </c>
      <c r="P2837" s="9">
        <v>1.7404546937887524E-3</v>
      </c>
      <c r="Q2837" s="9">
        <v>8.9379600420609884E-3</v>
      </c>
      <c r="R2837" s="9">
        <v>3.8072446426628957E-4</v>
      </c>
      <c r="S2837" s="9">
        <v>7.3425432394212987E-3</v>
      </c>
      <c r="T2837" s="9">
        <v>2.5635447260596831E-2</v>
      </c>
    </row>
    <row r="2838" spans="1:20" x14ac:dyDescent="0.25">
      <c r="A2838">
        <v>51033</v>
      </c>
      <c r="B2838" t="s">
        <v>4092</v>
      </c>
      <c r="D2838" t="s">
        <v>1049</v>
      </c>
      <c r="E2838">
        <v>29889</v>
      </c>
      <c r="F2838">
        <v>19775</v>
      </c>
      <c r="G2838">
        <v>8599</v>
      </c>
      <c r="H2838">
        <v>109</v>
      </c>
      <c r="I2838">
        <v>286</v>
      </c>
      <c r="J2838">
        <v>0</v>
      </c>
      <c r="K2838">
        <v>393</v>
      </c>
      <c r="L2838">
        <v>727</v>
      </c>
      <c r="M2838" s="12">
        <v>66.16146408377665</v>
      </c>
      <c r="N2838" s="12">
        <v>33.838535916223364</v>
      </c>
      <c r="O2838" s="9">
        <v>0.28769781524975746</v>
      </c>
      <c r="P2838" s="9">
        <v>3.6468265917227074E-3</v>
      </c>
      <c r="Q2838" s="9">
        <v>9.5687376626852685E-3</v>
      </c>
      <c r="R2838" s="9">
        <v>0</v>
      </c>
      <c r="S2838" s="9">
        <v>1.3148650005018568E-2</v>
      </c>
      <c r="T2838" s="9">
        <v>2.4323329653049616E-2</v>
      </c>
    </row>
    <row r="2839" spans="1:20" x14ac:dyDescent="0.25">
      <c r="A2839">
        <v>51035</v>
      </c>
      <c r="B2839" t="s">
        <v>4093</v>
      </c>
      <c r="D2839" t="s">
        <v>1049</v>
      </c>
      <c r="E2839">
        <v>29767</v>
      </c>
      <c r="F2839">
        <v>29014</v>
      </c>
      <c r="G2839">
        <v>97</v>
      </c>
      <c r="H2839">
        <v>59</v>
      </c>
      <c r="I2839">
        <v>23</v>
      </c>
      <c r="J2839">
        <v>0</v>
      </c>
      <c r="K2839">
        <v>66</v>
      </c>
      <c r="L2839">
        <v>508</v>
      </c>
      <c r="M2839" s="12">
        <v>97.470353075553462</v>
      </c>
      <c r="N2839" s="12">
        <v>2.5296469244465349</v>
      </c>
      <c r="O2839" s="9">
        <v>3.2586421204689759E-3</v>
      </c>
      <c r="P2839" s="9">
        <v>1.9820606712130885E-3</v>
      </c>
      <c r="Q2839" s="9">
        <v>7.7266771928645819E-4</v>
      </c>
      <c r="R2839" s="9">
        <v>0</v>
      </c>
      <c r="S2839" s="9">
        <v>2.2172204118654885E-3</v>
      </c>
      <c r="T2839" s="9">
        <v>1.7065878321631336E-2</v>
      </c>
    </row>
    <row r="2840" spans="1:20" x14ac:dyDescent="0.25">
      <c r="A2840">
        <v>51036</v>
      </c>
      <c r="B2840" t="s">
        <v>4094</v>
      </c>
      <c r="D2840" t="s">
        <v>1049</v>
      </c>
      <c r="E2840">
        <v>7022</v>
      </c>
      <c r="F2840">
        <v>3009</v>
      </c>
      <c r="G2840">
        <v>3245</v>
      </c>
      <c r="H2840">
        <v>461</v>
      </c>
      <c r="I2840">
        <v>67</v>
      </c>
      <c r="J2840">
        <v>0</v>
      </c>
      <c r="K2840">
        <v>14</v>
      </c>
      <c r="L2840">
        <v>226</v>
      </c>
      <c r="M2840" s="12">
        <v>42.851039589860441</v>
      </c>
      <c r="N2840" s="12">
        <v>57.148960410139559</v>
      </c>
      <c r="O2840" s="9">
        <v>0.4621190544004557</v>
      </c>
      <c r="P2840" s="9">
        <v>6.5650811734548564E-2</v>
      </c>
      <c r="Q2840" s="9">
        <v>9.541441184847621E-3</v>
      </c>
      <c r="R2840" s="9">
        <v>0</v>
      </c>
      <c r="S2840" s="9">
        <v>1.9937339789233835E-3</v>
      </c>
      <c r="T2840" s="9">
        <v>3.2184562802620338E-2</v>
      </c>
    </row>
    <row r="2841" spans="1:20" x14ac:dyDescent="0.25">
      <c r="A2841">
        <v>51037</v>
      </c>
      <c r="B2841" t="s">
        <v>4095</v>
      </c>
      <c r="D2841" t="s">
        <v>1049</v>
      </c>
      <c r="E2841">
        <v>12176</v>
      </c>
      <c r="F2841">
        <v>8349</v>
      </c>
      <c r="G2841">
        <v>3611</v>
      </c>
      <c r="H2841">
        <v>15</v>
      </c>
      <c r="I2841">
        <v>13</v>
      </c>
      <c r="J2841">
        <v>0</v>
      </c>
      <c r="K2841">
        <v>112</v>
      </c>
      <c r="L2841">
        <v>76</v>
      </c>
      <c r="M2841" s="12">
        <v>68.569316688567667</v>
      </c>
      <c r="N2841" s="12">
        <v>31.430683311432329</v>
      </c>
      <c r="O2841" s="9">
        <v>0.29656701708278582</v>
      </c>
      <c r="P2841" s="9">
        <v>1.2319316688567674E-3</v>
      </c>
      <c r="Q2841" s="9">
        <v>1.0676741130091984E-3</v>
      </c>
      <c r="R2841" s="9">
        <v>0</v>
      </c>
      <c r="S2841" s="9">
        <v>9.1984231274638631E-3</v>
      </c>
      <c r="T2841" s="9">
        <v>6.2417871222076211E-3</v>
      </c>
    </row>
    <row r="2842" spans="1:20" x14ac:dyDescent="0.25">
      <c r="A2842">
        <v>51041</v>
      </c>
      <c r="B2842" t="s">
        <v>4096</v>
      </c>
      <c r="D2842" t="s">
        <v>1049</v>
      </c>
      <c r="E2842">
        <v>335594</v>
      </c>
      <c r="F2842">
        <v>229110</v>
      </c>
      <c r="G2842">
        <v>76278</v>
      </c>
      <c r="H2842">
        <v>879</v>
      </c>
      <c r="I2842">
        <v>11644</v>
      </c>
      <c r="J2842">
        <v>171</v>
      </c>
      <c r="K2842">
        <v>7198</v>
      </c>
      <c r="L2842">
        <v>10314</v>
      </c>
      <c r="M2842" s="12">
        <v>68.269992908097294</v>
      </c>
      <c r="N2842" s="12">
        <v>31.730007091902717</v>
      </c>
      <c r="O2842" s="9">
        <v>0.22729250224974223</v>
      </c>
      <c r="P2842" s="9">
        <v>2.619236339147899E-3</v>
      </c>
      <c r="Q2842" s="9">
        <v>3.469668706830277E-2</v>
      </c>
      <c r="R2842" s="9">
        <v>5.0954427075573458E-4</v>
      </c>
      <c r="S2842" s="9">
        <v>2.144853602865367E-2</v>
      </c>
      <c r="T2842" s="9">
        <v>3.0733564962424836E-2</v>
      </c>
    </row>
    <row r="2843" spans="1:20" x14ac:dyDescent="0.25">
      <c r="A2843">
        <v>51043</v>
      </c>
      <c r="B2843" t="s">
        <v>4097</v>
      </c>
      <c r="D2843" t="s">
        <v>1049</v>
      </c>
      <c r="E2843">
        <v>14331</v>
      </c>
      <c r="F2843">
        <v>12800</v>
      </c>
      <c r="G2843">
        <v>703</v>
      </c>
      <c r="H2843">
        <v>51</v>
      </c>
      <c r="I2843">
        <v>149</v>
      </c>
      <c r="J2843">
        <v>0</v>
      </c>
      <c r="K2843">
        <v>208</v>
      </c>
      <c r="L2843">
        <v>420</v>
      </c>
      <c r="M2843" s="12">
        <v>89.316865536250091</v>
      </c>
      <c r="N2843" s="12">
        <v>10.683134463749914</v>
      </c>
      <c r="O2843" s="9">
        <v>4.9054497243737352E-2</v>
      </c>
      <c r="P2843" s="9">
        <v>3.5587188612099642E-3</v>
      </c>
      <c r="Q2843" s="9">
        <v>1.0397041378829111E-2</v>
      </c>
      <c r="R2843" s="9">
        <v>0</v>
      </c>
      <c r="S2843" s="9">
        <v>1.4513990649640639E-2</v>
      </c>
      <c r="T2843" s="9">
        <v>2.9307096504082059E-2</v>
      </c>
    </row>
    <row r="2844" spans="1:20" x14ac:dyDescent="0.25">
      <c r="A2844">
        <v>51045</v>
      </c>
      <c r="B2844" t="s">
        <v>4098</v>
      </c>
      <c r="D2844" t="s">
        <v>1049</v>
      </c>
      <c r="E2844">
        <v>5131</v>
      </c>
      <c r="F2844">
        <v>5102</v>
      </c>
      <c r="G2844">
        <v>7</v>
      </c>
      <c r="H2844">
        <v>0</v>
      </c>
      <c r="I2844">
        <v>0</v>
      </c>
      <c r="J2844">
        <v>0</v>
      </c>
      <c r="K2844">
        <v>1</v>
      </c>
      <c r="L2844">
        <v>21</v>
      </c>
      <c r="M2844" s="12">
        <v>99.434808029623852</v>
      </c>
      <c r="N2844" s="12">
        <v>0.56519197037614499</v>
      </c>
      <c r="O2844" s="9">
        <v>1.364256480218281E-3</v>
      </c>
      <c r="P2844" s="9">
        <v>0</v>
      </c>
      <c r="Q2844" s="9">
        <v>0</v>
      </c>
      <c r="R2844" s="9">
        <v>0</v>
      </c>
      <c r="S2844" s="9">
        <v>1.9489378288832586E-4</v>
      </c>
      <c r="T2844" s="9">
        <v>4.0927694406548429E-3</v>
      </c>
    </row>
    <row r="2845" spans="1:20" x14ac:dyDescent="0.25">
      <c r="A2845">
        <v>51047</v>
      </c>
      <c r="B2845" t="s">
        <v>4099</v>
      </c>
      <c r="D2845" t="s">
        <v>1049</v>
      </c>
      <c r="E2845">
        <v>49795</v>
      </c>
      <c r="F2845">
        <v>38337</v>
      </c>
      <c r="G2845">
        <v>7150</v>
      </c>
      <c r="H2845">
        <v>227</v>
      </c>
      <c r="I2845">
        <v>697</v>
      </c>
      <c r="J2845">
        <v>5</v>
      </c>
      <c r="K2845">
        <v>1379</v>
      </c>
      <c r="L2845">
        <v>2000</v>
      </c>
      <c r="M2845" s="12">
        <v>76.989657596144184</v>
      </c>
      <c r="N2845" s="12">
        <v>23.010342403855809</v>
      </c>
      <c r="O2845" s="9">
        <v>0.14358871372627774</v>
      </c>
      <c r="P2845" s="9">
        <v>4.5586906315895166E-3</v>
      </c>
      <c r="Q2845" s="9">
        <v>1.3997389296114068E-2</v>
      </c>
      <c r="R2845" s="9">
        <v>1.0041168792047395E-4</v>
      </c>
      <c r="S2845" s="9">
        <v>2.7693543528466712E-2</v>
      </c>
      <c r="T2845" s="9">
        <v>4.0164675168189577E-2</v>
      </c>
    </row>
    <row r="2846" spans="1:20" x14ac:dyDescent="0.25">
      <c r="A2846">
        <v>51049</v>
      </c>
      <c r="B2846" t="s">
        <v>4100</v>
      </c>
      <c r="D2846" t="s">
        <v>1049</v>
      </c>
      <c r="E2846">
        <v>9797</v>
      </c>
      <c r="F2846">
        <v>6199</v>
      </c>
      <c r="G2846">
        <v>3181</v>
      </c>
      <c r="H2846">
        <v>88</v>
      </c>
      <c r="I2846">
        <v>0</v>
      </c>
      <c r="J2846">
        <v>0</v>
      </c>
      <c r="K2846">
        <v>0</v>
      </c>
      <c r="L2846">
        <v>329</v>
      </c>
      <c r="M2846" s="12">
        <v>63.274471777074616</v>
      </c>
      <c r="N2846" s="12">
        <v>36.725528222925384</v>
      </c>
      <c r="O2846" s="9">
        <v>0.32469123200979894</v>
      </c>
      <c r="P2846" s="9">
        <v>8.9823415331223844E-3</v>
      </c>
      <c r="Q2846" s="9">
        <v>0</v>
      </c>
      <c r="R2846" s="9">
        <v>0</v>
      </c>
      <c r="S2846" s="9">
        <v>0</v>
      </c>
      <c r="T2846" s="9">
        <v>3.3581708686332548E-2</v>
      </c>
    </row>
    <row r="2847" spans="1:20" x14ac:dyDescent="0.25">
      <c r="A2847">
        <v>51051</v>
      </c>
      <c r="B2847" t="s">
        <v>4101</v>
      </c>
      <c r="D2847" t="s">
        <v>1049</v>
      </c>
      <c r="E2847">
        <v>15181</v>
      </c>
      <c r="F2847">
        <v>14915</v>
      </c>
      <c r="G2847">
        <v>125</v>
      </c>
      <c r="H2847">
        <v>0</v>
      </c>
      <c r="I2847">
        <v>0</v>
      </c>
      <c r="J2847">
        <v>0</v>
      </c>
      <c r="K2847">
        <v>20</v>
      </c>
      <c r="L2847">
        <v>121</v>
      </c>
      <c r="M2847" s="12">
        <v>98.247809762202749</v>
      </c>
      <c r="N2847" s="12">
        <v>1.7521902377972465</v>
      </c>
      <c r="O2847" s="9">
        <v>8.2339766813780378E-3</v>
      </c>
      <c r="P2847" s="9">
        <v>0</v>
      </c>
      <c r="Q2847" s="9">
        <v>0</v>
      </c>
      <c r="R2847" s="9">
        <v>0</v>
      </c>
      <c r="S2847" s="9">
        <v>1.3174362690204862E-3</v>
      </c>
      <c r="T2847" s="9">
        <v>7.9704894275739405E-3</v>
      </c>
    </row>
    <row r="2848" spans="1:20" x14ac:dyDescent="0.25">
      <c r="A2848">
        <v>51053</v>
      </c>
      <c r="B2848" t="s">
        <v>4102</v>
      </c>
      <c r="D2848" t="s">
        <v>1049</v>
      </c>
      <c r="E2848">
        <v>28033</v>
      </c>
      <c r="F2848">
        <v>18149</v>
      </c>
      <c r="G2848">
        <v>8912</v>
      </c>
      <c r="H2848">
        <v>3</v>
      </c>
      <c r="I2848">
        <v>119</v>
      </c>
      <c r="J2848">
        <v>12</v>
      </c>
      <c r="K2848">
        <v>242</v>
      </c>
      <c r="L2848">
        <v>596</v>
      </c>
      <c r="M2848" s="12">
        <v>64.741554596368573</v>
      </c>
      <c r="N2848" s="12">
        <v>35.258445403631434</v>
      </c>
      <c r="O2848" s="9">
        <v>0.31791103342489208</v>
      </c>
      <c r="P2848" s="9">
        <v>1.0701673028216744E-4</v>
      </c>
      <c r="Q2848" s="9">
        <v>4.2449969678593083E-3</v>
      </c>
      <c r="R2848" s="9">
        <v>4.2806692112866976E-4</v>
      </c>
      <c r="S2848" s="9">
        <v>8.6326829094281743E-3</v>
      </c>
      <c r="T2848" s="9">
        <v>2.1260657082723934E-2</v>
      </c>
    </row>
    <row r="2849" spans="1:20" x14ac:dyDescent="0.25">
      <c r="A2849">
        <v>51057</v>
      </c>
      <c r="B2849" t="s">
        <v>4103</v>
      </c>
      <c r="D2849" t="s">
        <v>1049</v>
      </c>
      <c r="E2849">
        <v>11083</v>
      </c>
      <c r="F2849">
        <v>6167</v>
      </c>
      <c r="G2849">
        <v>4192</v>
      </c>
      <c r="H2849">
        <v>109</v>
      </c>
      <c r="I2849">
        <v>21</v>
      </c>
      <c r="J2849">
        <v>0</v>
      </c>
      <c r="K2849">
        <v>304</v>
      </c>
      <c r="L2849">
        <v>290</v>
      </c>
      <c r="M2849" s="12">
        <v>55.643778760263466</v>
      </c>
      <c r="N2849" s="12">
        <v>44.356221239736534</v>
      </c>
      <c r="O2849" s="9">
        <v>0.37823693945682579</v>
      </c>
      <c r="P2849" s="9">
        <v>9.8348822520978076E-3</v>
      </c>
      <c r="Q2849" s="9">
        <v>1.8947938283858162E-3</v>
      </c>
      <c r="R2849" s="9">
        <v>0</v>
      </c>
      <c r="S2849" s="9">
        <v>2.7429396372823243E-2</v>
      </c>
      <c r="T2849" s="9">
        <v>2.6166200487232699E-2</v>
      </c>
    </row>
    <row r="2850" spans="1:20" x14ac:dyDescent="0.25">
      <c r="A2850">
        <v>51059</v>
      </c>
      <c r="B2850" t="s">
        <v>4104</v>
      </c>
      <c r="D2850" t="s">
        <v>1049</v>
      </c>
      <c r="E2850">
        <v>1142004</v>
      </c>
      <c r="F2850">
        <v>713926</v>
      </c>
      <c r="G2850">
        <v>110385</v>
      </c>
      <c r="H2850">
        <v>2462</v>
      </c>
      <c r="I2850">
        <v>215438</v>
      </c>
      <c r="J2850">
        <v>719</v>
      </c>
      <c r="K2850">
        <v>49151</v>
      </c>
      <c r="L2850">
        <v>49923</v>
      </c>
      <c r="M2850" s="12">
        <v>62.515192591269383</v>
      </c>
      <c r="N2850" s="12">
        <v>37.484807408730617</v>
      </c>
      <c r="O2850" s="9">
        <v>9.6659030966616585E-2</v>
      </c>
      <c r="P2850" s="9">
        <v>2.1558593490040314E-3</v>
      </c>
      <c r="Q2850" s="9">
        <v>0.18864907653563384</v>
      </c>
      <c r="R2850" s="9">
        <v>6.2959499266202216E-4</v>
      </c>
      <c r="S2850" s="9">
        <v>4.303925380296391E-2</v>
      </c>
      <c r="T2850" s="9">
        <v>4.3715258440425779E-2</v>
      </c>
    </row>
    <row r="2851" spans="1:20" x14ac:dyDescent="0.25">
      <c r="A2851">
        <v>51061</v>
      </c>
      <c r="B2851" t="s">
        <v>4105</v>
      </c>
      <c r="D2851" t="s">
        <v>1049</v>
      </c>
      <c r="E2851">
        <v>68406</v>
      </c>
      <c r="F2851">
        <v>59448</v>
      </c>
      <c r="G2851">
        <v>5139</v>
      </c>
      <c r="H2851">
        <v>196</v>
      </c>
      <c r="I2851">
        <v>939</v>
      </c>
      <c r="J2851">
        <v>14</v>
      </c>
      <c r="K2851">
        <v>607</v>
      </c>
      <c r="L2851">
        <v>2063</v>
      </c>
      <c r="M2851" s="12">
        <v>86.904657486185428</v>
      </c>
      <c r="N2851" s="12">
        <v>13.095342513814579</v>
      </c>
      <c r="O2851" s="9">
        <v>7.5124989036049472E-2</v>
      </c>
      <c r="P2851" s="9">
        <v>2.8652457386778938E-3</v>
      </c>
      <c r="Q2851" s="9">
        <v>1.3726866064380318E-2</v>
      </c>
      <c r="R2851" s="9">
        <v>2.0466040990556385E-4</v>
      </c>
      <c r="S2851" s="9">
        <v>8.8734906294769458E-3</v>
      </c>
      <c r="T2851" s="9">
        <v>3.0158173259655585E-2</v>
      </c>
    </row>
    <row r="2852" spans="1:20" x14ac:dyDescent="0.25">
      <c r="A2852">
        <v>51063</v>
      </c>
      <c r="B2852" t="s">
        <v>4106</v>
      </c>
      <c r="D2852" t="s">
        <v>1049</v>
      </c>
      <c r="E2852">
        <v>15594</v>
      </c>
      <c r="F2852">
        <v>14947</v>
      </c>
      <c r="G2852">
        <v>402</v>
      </c>
      <c r="H2852">
        <v>26</v>
      </c>
      <c r="I2852">
        <v>2</v>
      </c>
      <c r="J2852">
        <v>0</v>
      </c>
      <c r="K2852">
        <v>58</v>
      </c>
      <c r="L2852">
        <v>159</v>
      </c>
      <c r="M2852" s="12">
        <v>95.850968321149153</v>
      </c>
      <c r="N2852" s="12">
        <v>4.1490316788508403</v>
      </c>
      <c r="O2852" s="9">
        <v>2.5779145825317429E-2</v>
      </c>
      <c r="P2852" s="9">
        <v>1.6673079389508785E-3</v>
      </c>
      <c r="Q2852" s="9">
        <v>1.2825445684237527E-4</v>
      </c>
      <c r="R2852" s="9">
        <v>0</v>
      </c>
      <c r="S2852" s="9">
        <v>3.719379248428883E-3</v>
      </c>
      <c r="T2852" s="9">
        <v>1.0196229318968833E-2</v>
      </c>
    </row>
    <row r="2853" spans="1:20" x14ac:dyDescent="0.25">
      <c r="A2853">
        <v>51065</v>
      </c>
      <c r="B2853" t="s">
        <v>4107</v>
      </c>
      <c r="D2853" t="s">
        <v>1049</v>
      </c>
      <c r="E2853">
        <v>26109</v>
      </c>
      <c r="F2853">
        <v>21208</v>
      </c>
      <c r="G2853">
        <v>3539</v>
      </c>
      <c r="H2853">
        <v>19</v>
      </c>
      <c r="I2853">
        <v>175</v>
      </c>
      <c r="J2853">
        <v>0</v>
      </c>
      <c r="K2853">
        <v>202</v>
      </c>
      <c r="L2853">
        <v>966</v>
      </c>
      <c r="M2853" s="12">
        <v>81.228695085985677</v>
      </c>
      <c r="N2853" s="12">
        <v>18.771304914014326</v>
      </c>
      <c r="O2853" s="9">
        <v>0.13554712934237237</v>
      </c>
      <c r="P2853" s="9">
        <v>7.2771841127580532E-4</v>
      </c>
      <c r="Q2853" s="9">
        <v>6.7026695775403121E-3</v>
      </c>
      <c r="R2853" s="9">
        <v>0</v>
      </c>
      <c r="S2853" s="9">
        <v>7.7367957409322455E-3</v>
      </c>
      <c r="T2853" s="9">
        <v>3.6998736068022522E-2</v>
      </c>
    </row>
    <row r="2854" spans="1:20" x14ac:dyDescent="0.25">
      <c r="A2854">
        <v>51067</v>
      </c>
      <c r="B2854" t="s">
        <v>4108</v>
      </c>
      <c r="D2854" t="s">
        <v>1049</v>
      </c>
      <c r="E2854">
        <v>56277</v>
      </c>
      <c r="F2854">
        <v>50101</v>
      </c>
      <c r="G2854">
        <v>4493</v>
      </c>
      <c r="H2854">
        <v>129</v>
      </c>
      <c r="I2854">
        <v>226</v>
      </c>
      <c r="J2854">
        <v>0</v>
      </c>
      <c r="K2854">
        <v>622</v>
      </c>
      <c r="L2854">
        <v>706</v>
      </c>
      <c r="M2854" s="12">
        <v>89.025712102635183</v>
      </c>
      <c r="N2854" s="12">
        <v>10.974287897364821</v>
      </c>
      <c r="O2854" s="9">
        <v>7.9837233683387535E-2</v>
      </c>
      <c r="P2854" s="9">
        <v>2.2922330614638308E-3</v>
      </c>
      <c r="Q2854" s="9">
        <v>4.0158501696963235E-3</v>
      </c>
      <c r="R2854" s="9">
        <v>0</v>
      </c>
      <c r="S2854" s="9">
        <v>1.1052472590934129E-2</v>
      </c>
      <c r="T2854" s="9">
        <v>1.2545089468166392E-2</v>
      </c>
    </row>
    <row r="2855" spans="1:20" x14ac:dyDescent="0.25">
      <c r="A2855">
        <v>51069</v>
      </c>
      <c r="B2855" t="s">
        <v>4109</v>
      </c>
      <c r="D2855" t="s">
        <v>1049</v>
      </c>
      <c r="E2855">
        <v>83784</v>
      </c>
      <c r="F2855">
        <v>76490</v>
      </c>
      <c r="G2855">
        <v>3358</v>
      </c>
      <c r="H2855">
        <v>229</v>
      </c>
      <c r="I2855">
        <v>1184</v>
      </c>
      <c r="J2855">
        <v>67</v>
      </c>
      <c r="K2855">
        <v>685</v>
      </c>
      <c r="L2855">
        <v>1771</v>
      </c>
      <c r="M2855" s="12">
        <v>91.294280530888955</v>
      </c>
      <c r="N2855" s="12">
        <v>8.7057194691110471</v>
      </c>
      <c r="O2855" s="9">
        <v>4.0079251408383462E-2</v>
      </c>
      <c r="P2855" s="9">
        <v>2.7332187529838631E-3</v>
      </c>
      <c r="Q2855" s="9">
        <v>1.413157643464146E-2</v>
      </c>
      <c r="R2855" s="9">
        <v>7.9967535567650151E-4</v>
      </c>
      <c r="S2855" s="9">
        <v>8.1757853528119928E-3</v>
      </c>
      <c r="T2855" s="9">
        <v>2.1137687386613195E-2</v>
      </c>
    </row>
    <row r="2856" spans="1:20" x14ac:dyDescent="0.25">
      <c r="A2856">
        <v>51071</v>
      </c>
      <c r="B2856" t="s">
        <v>4110</v>
      </c>
      <c r="D2856" t="s">
        <v>1049</v>
      </c>
      <c r="E2856">
        <v>16867</v>
      </c>
      <c r="F2856">
        <v>16304</v>
      </c>
      <c r="G2856">
        <v>402</v>
      </c>
      <c r="H2856">
        <v>32</v>
      </c>
      <c r="I2856">
        <v>34</v>
      </c>
      <c r="J2856">
        <v>9</v>
      </c>
      <c r="K2856">
        <v>2</v>
      </c>
      <c r="L2856">
        <v>84</v>
      </c>
      <c r="M2856" s="12">
        <v>96.662121301950549</v>
      </c>
      <c r="N2856" s="12">
        <v>3.3378786980494457</v>
      </c>
      <c r="O2856" s="9">
        <v>2.3833521076658565E-2</v>
      </c>
      <c r="P2856" s="9">
        <v>1.8971957075947115E-3</v>
      </c>
      <c r="Q2856" s="9">
        <v>2.0157704393193808E-3</v>
      </c>
      <c r="R2856" s="9">
        <v>5.3358629276101265E-4</v>
      </c>
      <c r="S2856" s="9">
        <v>1.1857473172466947E-4</v>
      </c>
      <c r="T2856" s="9">
        <v>4.9801387324361181E-3</v>
      </c>
    </row>
    <row r="2857" spans="1:20" x14ac:dyDescent="0.25">
      <c r="A2857">
        <v>51073</v>
      </c>
      <c r="B2857" t="s">
        <v>4111</v>
      </c>
      <c r="D2857" t="s">
        <v>1049</v>
      </c>
      <c r="E2857">
        <v>37035</v>
      </c>
      <c r="F2857">
        <v>32477</v>
      </c>
      <c r="G2857">
        <v>3096</v>
      </c>
      <c r="H2857">
        <v>87</v>
      </c>
      <c r="I2857">
        <v>231</v>
      </c>
      <c r="J2857">
        <v>0</v>
      </c>
      <c r="K2857">
        <v>67</v>
      </c>
      <c r="L2857">
        <v>1077</v>
      </c>
      <c r="M2857" s="12">
        <v>87.69272309977049</v>
      </c>
      <c r="N2857" s="12">
        <v>12.307276900229512</v>
      </c>
      <c r="O2857" s="9">
        <v>8.3596597812879703E-2</v>
      </c>
      <c r="P2857" s="9">
        <v>2.3491292021061158E-3</v>
      </c>
      <c r="Q2857" s="9">
        <v>6.2373430538679624E-3</v>
      </c>
      <c r="R2857" s="9">
        <v>0</v>
      </c>
      <c r="S2857" s="9">
        <v>1.809099500472526E-3</v>
      </c>
      <c r="T2857" s="9">
        <v>2.9080599432968812E-2</v>
      </c>
    </row>
    <row r="2858" spans="1:20" x14ac:dyDescent="0.25">
      <c r="A2858">
        <v>51075</v>
      </c>
      <c r="B2858" t="s">
        <v>4112</v>
      </c>
      <c r="D2858" t="s">
        <v>1049</v>
      </c>
      <c r="E2858">
        <v>22148</v>
      </c>
      <c r="F2858">
        <v>17656</v>
      </c>
      <c r="G2858">
        <v>3660</v>
      </c>
      <c r="H2858">
        <v>40</v>
      </c>
      <c r="I2858">
        <v>261</v>
      </c>
      <c r="J2858">
        <v>0</v>
      </c>
      <c r="K2858">
        <v>123</v>
      </c>
      <c r="L2858">
        <v>408</v>
      </c>
      <c r="M2858" s="12">
        <v>79.718258985009939</v>
      </c>
      <c r="N2858" s="12">
        <v>20.281741014990068</v>
      </c>
      <c r="O2858" s="9">
        <v>0.16525194148455843</v>
      </c>
      <c r="P2858" s="9">
        <v>1.8060321473722233E-3</v>
      </c>
      <c r="Q2858" s="9">
        <v>1.1784359761603757E-2</v>
      </c>
      <c r="R2858" s="9">
        <v>0</v>
      </c>
      <c r="S2858" s="9">
        <v>5.5535488531695864E-3</v>
      </c>
      <c r="T2858" s="9">
        <v>1.8421527903196677E-2</v>
      </c>
    </row>
    <row r="2859" spans="1:20" x14ac:dyDescent="0.25">
      <c r="A2859">
        <v>51077</v>
      </c>
      <c r="B2859" t="s">
        <v>4113</v>
      </c>
      <c r="D2859" t="s">
        <v>1049</v>
      </c>
      <c r="E2859">
        <v>15708</v>
      </c>
      <c r="F2859">
        <v>14657</v>
      </c>
      <c r="G2859">
        <v>595</v>
      </c>
      <c r="H2859">
        <v>41</v>
      </c>
      <c r="I2859">
        <v>37</v>
      </c>
      <c r="J2859">
        <v>0</v>
      </c>
      <c r="K2859">
        <v>82</v>
      </c>
      <c r="L2859">
        <v>296</v>
      </c>
      <c r="M2859" s="12">
        <v>93.3091418385536</v>
      </c>
      <c r="N2859" s="12">
        <v>6.6908581614463962</v>
      </c>
      <c r="O2859" s="9">
        <v>3.787878787878788E-2</v>
      </c>
      <c r="P2859" s="9">
        <v>2.6101349630761397E-3</v>
      </c>
      <c r="Q2859" s="9">
        <v>2.3554876496052965E-3</v>
      </c>
      <c r="R2859" s="9">
        <v>0</v>
      </c>
      <c r="S2859" s="9">
        <v>5.2202699261522795E-3</v>
      </c>
      <c r="T2859" s="9">
        <v>1.8843901196842372E-2</v>
      </c>
    </row>
    <row r="2860" spans="1:20" x14ac:dyDescent="0.25">
      <c r="A2860">
        <v>51079</v>
      </c>
      <c r="B2860" t="s">
        <v>4114</v>
      </c>
      <c r="D2860" t="s">
        <v>1049</v>
      </c>
      <c r="E2860">
        <v>19213</v>
      </c>
      <c r="F2860">
        <v>16710</v>
      </c>
      <c r="G2860">
        <v>1175</v>
      </c>
      <c r="H2860">
        <v>34</v>
      </c>
      <c r="I2860">
        <v>241</v>
      </c>
      <c r="J2860">
        <v>0</v>
      </c>
      <c r="K2860">
        <v>427</v>
      </c>
      <c r="L2860">
        <v>626</v>
      </c>
      <c r="M2860" s="12">
        <v>86.972362462915726</v>
      </c>
      <c r="N2860" s="12">
        <v>13.027637537084265</v>
      </c>
      <c r="O2860" s="9">
        <v>6.1156508613959298E-2</v>
      </c>
      <c r="P2860" s="9">
        <v>1.7696351428720138E-3</v>
      </c>
      <c r="Q2860" s="9">
        <v>1.2543590277416333E-2</v>
      </c>
      <c r="R2860" s="9">
        <v>0</v>
      </c>
      <c r="S2860" s="9">
        <v>2.2224535470774995E-2</v>
      </c>
      <c r="T2860" s="9">
        <v>3.258210586582002E-2</v>
      </c>
    </row>
    <row r="2861" spans="1:20" x14ac:dyDescent="0.25">
      <c r="A2861">
        <v>51081</v>
      </c>
      <c r="B2861" t="s">
        <v>4115</v>
      </c>
      <c r="D2861" t="s">
        <v>1049</v>
      </c>
      <c r="E2861">
        <v>11606</v>
      </c>
      <c r="F2861">
        <v>4597</v>
      </c>
      <c r="G2861">
        <v>6719</v>
      </c>
      <c r="H2861">
        <v>32</v>
      </c>
      <c r="I2861">
        <v>7</v>
      </c>
      <c r="J2861">
        <v>0</v>
      </c>
      <c r="K2861">
        <v>67</v>
      </c>
      <c r="L2861">
        <v>184</v>
      </c>
      <c r="M2861" s="12">
        <v>39.608823022574526</v>
      </c>
      <c r="N2861" s="12">
        <v>60.391176977425467</v>
      </c>
      <c r="O2861" s="9">
        <v>0.57892469412372916</v>
      </c>
      <c r="P2861" s="9">
        <v>2.7571945545407546E-3</v>
      </c>
      <c r="Q2861" s="9">
        <v>6.0313630880579007E-4</v>
      </c>
      <c r="R2861" s="9">
        <v>0</v>
      </c>
      <c r="S2861" s="9">
        <v>5.7728760985697051E-3</v>
      </c>
      <c r="T2861" s="9">
        <v>1.585386868860934E-2</v>
      </c>
    </row>
    <row r="2862" spans="1:20" x14ac:dyDescent="0.25">
      <c r="A2862">
        <v>51083</v>
      </c>
      <c r="B2862" t="s">
        <v>4116</v>
      </c>
      <c r="D2862" t="s">
        <v>1049</v>
      </c>
      <c r="E2862">
        <v>35030</v>
      </c>
      <c r="F2862">
        <v>21274</v>
      </c>
      <c r="G2862">
        <v>12607</v>
      </c>
      <c r="H2862">
        <v>109</v>
      </c>
      <c r="I2862">
        <v>248</v>
      </c>
      <c r="J2862">
        <v>6</v>
      </c>
      <c r="K2862">
        <v>217</v>
      </c>
      <c r="L2862">
        <v>569</v>
      </c>
      <c r="M2862" s="12">
        <v>60.730802169568946</v>
      </c>
      <c r="N2862" s="12">
        <v>39.269197830431054</v>
      </c>
      <c r="O2862" s="9">
        <v>0.35989152155295462</v>
      </c>
      <c r="P2862" s="9">
        <v>3.111618612617756E-3</v>
      </c>
      <c r="Q2862" s="9">
        <v>7.0796460176991149E-3</v>
      </c>
      <c r="R2862" s="9">
        <v>1.7128175849272052E-4</v>
      </c>
      <c r="S2862" s="9">
        <v>6.1946902654867256E-3</v>
      </c>
      <c r="T2862" s="9">
        <v>1.6243220097059662E-2</v>
      </c>
    </row>
    <row r="2863" spans="1:20" x14ac:dyDescent="0.25">
      <c r="A2863">
        <v>51085</v>
      </c>
      <c r="B2863" t="s">
        <v>4117</v>
      </c>
      <c r="D2863" t="s">
        <v>1049</v>
      </c>
      <c r="E2863">
        <v>103218</v>
      </c>
      <c r="F2863">
        <v>89541</v>
      </c>
      <c r="G2863">
        <v>9477</v>
      </c>
      <c r="H2863">
        <v>170</v>
      </c>
      <c r="I2863">
        <v>1560</v>
      </c>
      <c r="J2863">
        <v>82</v>
      </c>
      <c r="K2863">
        <v>305</v>
      </c>
      <c r="L2863">
        <v>2083</v>
      </c>
      <c r="M2863" s="12">
        <v>86.749404173690635</v>
      </c>
      <c r="N2863" s="12">
        <v>13.250595826309365</v>
      </c>
      <c r="O2863" s="9">
        <v>9.1815381038191007E-2</v>
      </c>
      <c r="P2863" s="9">
        <v>1.6469995543412972E-3</v>
      </c>
      <c r="Q2863" s="9">
        <v>1.5113642969249549E-2</v>
      </c>
      <c r="R2863" s="9">
        <v>7.9443507915286093E-4</v>
      </c>
      <c r="S2863" s="9">
        <v>2.9549109651417389E-3</v>
      </c>
      <c r="T2863" s="9">
        <v>2.0180588657017186E-2</v>
      </c>
    </row>
    <row r="2864" spans="1:20" x14ac:dyDescent="0.25">
      <c r="A2864">
        <v>51087</v>
      </c>
      <c r="B2864" t="s">
        <v>4118</v>
      </c>
      <c r="D2864" t="s">
        <v>1049</v>
      </c>
      <c r="E2864">
        <v>324073</v>
      </c>
      <c r="F2864">
        <v>186351</v>
      </c>
      <c r="G2864">
        <v>95640</v>
      </c>
      <c r="H2864">
        <v>608</v>
      </c>
      <c r="I2864">
        <v>25861</v>
      </c>
      <c r="J2864">
        <v>156</v>
      </c>
      <c r="K2864">
        <v>5848</v>
      </c>
      <c r="L2864">
        <v>9609</v>
      </c>
      <c r="M2864" s="12">
        <v>57.5027848663727</v>
      </c>
      <c r="N2864" s="12">
        <v>42.4972151336273</v>
      </c>
      <c r="O2864" s="9">
        <v>0.29511869239338051</v>
      </c>
      <c r="P2864" s="9">
        <v>1.8761205037136695E-3</v>
      </c>
      <c r="Q2864" s="9">
        <v>7.9799921622597372E-2</v>
      </c>
      <c r="R2864" s="9">
        <v>4.8137302397916517E-4</v>
      </c>
      <c r="S2864" s="9">
        <v>1.8045316950193322E-2</v>
      </c>
      <c r="T2864" s="9">
        <v>2.9650726842408964E-2</v>
      </c>
    </row>
    <row r="2865" spans="1:20" x14ac:dyDescent="0.25">
      <c r="A2865">
        <v>51089</v>
      </c>
      <c r="B2865" t="s">
        <v>4119</v>
      </c>
      <c r="D2865" t="s">
        <v>1049</v>
      </c>
      <c r="E2865">
        <v>51956</v>
      </c>
      <c r="F2865">
        <v>37387</v>
      </c>
      <c r="G2865">
        <v>11498</v>
      </c>
      <c r="H2865">
        <v>70</v>
      </c>
      <c r="I2865">
        <v>339</v>
      </c>
      <c r="J2865">
        <v>0</v>
      </c>
      <c r="K2865">
        <v>1597</v>
      </c>
      <c r="L2865">
        <v>1065</v>
      </c>
      <c r="M2865" s="12">
        <v>71.958965278312419</v>
      </c>
      <c r="N2865" s="12">
        <v>28.041034721687581</v>
      </c>
      <c r="O2865" s="9">
        <v>0.22130264069597352</v>
      </c>
      <c r="P2865" s="9">
        <v>1.3472938640388022E-3</v>
      </c>
      <c r="Q2865" s="9">
        <v>6.5247517129879131E-3</v>
      </c>
      <c r="R2865" s="9">
        <v>0</v>
      </c>
      <c r="S2865" s="9">
        <v>3.073754715528524E-2</v>
      </c>
      <c r="T2865" s="9">
        <v>2.0498113788590344E-2</v>
      </c>
    </row>
    <row r="2866" spans="1:20" x14ac:dyDescent="0.25">
      <c r="A2866">
        <v>51091</v>
      </c>
      <c r="B2866" t="s">
        <v>4120</v>
      </c>
      <c r="D2866" t="s">
        <v>1049</v>
      </c>
      <c r="E2866">
        <v>2213</v>
      </c>
      <c r="F2866">
        <v>2200</v>
      </c>
      <c r="G2866">
        <v>0</v>
      </c>
      <c r="H2866">
        <v>6</v>
      </c>
      <c r="I2866">
        <v>0</v>
      </c>
      <c r="J2866">
        <v>0</v>
      </c>
      <c r="K2866">
        <v>0</v>
      </c>
      <c r="L2866">
        <v>7</v>
      </c>
      <c r="M2866" s="12">
        <v>99.412562132851335</v>
      </c>
      <c r="N2866" s="12">
        <v>0.58743786714866697</v>
      </c>
      <c r="O2866" s="9">
        <v>0</v>
      </c>
      <c r="P2866" s="9">
        <v>2.7112516945323093E-3</v>
      </c>
      <c r="Q2866" s="9">
        <v>0</v>
      </c>
      <c r="R2866" s="9">
        <v>0</v>
      </c>
      <c r="S2866" s="9">
        <v>0</v>
      </c>
      <c r="T2866" s="9">
        <v>3.1631269769543608E-3</v>
      </c>
    </row>
    <row r="2867" spans="1:20" x14ac:dyDescent="0.25">
      <c r="A2867">
        <v>51093</v>
      </c>
      <c r="B2867" t="s">
        <v>4121</v>
      </c>
      <c r="D2867" t="s">
        <v>1049</v>
      </c>
      <c r="E2867">
        <v>36090</v>
      </c>
      <c r="F2867">
        <v>26175</v>
      </c>
      <c r="G2867">
        <v>8042</v>
      </c>
      <c r="H2867">
        <v>107</v>
      </c>
      <c r="I2867">
        <v>306</v>
      </c>
      <c r="J2867">
        <v>19</v>
      </c>
      <c r="K2867">
        <v>229</v>
      </c>
      <c r="L2867">
        <v>1212</v>
      </c>
      <c r="M2867" s="12">
        <v>72.527015793848719</v>
      </c>
      <c r="N2867" s="12">
        <v>27.472984206151292</v>
      </c>
      <c r="O2867" s="9">
        <v>0.2228318093654752</v>
      </c>
      <c r="P2867" s="9">
        <v>2.9648101967303963E-3</v>
      </c>
      <c r="Q2867" s="9">
        <v>8.4788029925187032E-3</v>
      </c>
      <c r="R2867" s="9">
        <v>5.2646162371848158E-4</v>
      </c>
      <c r="S2867" s="9">
        <v>6.3452479911332779E-3</v>
      </c>
      <c r="T2867" s="9">
        <v>3.3582709891936825E-2</v>
      </c>
    </row>
    <row r="2868" spans="1:20" x14ac:dyDescent="0.25">
      <c r="A2868">
        <v>51095</v>
      </c>
      <c r="B2868" t="s">
        <v>4122</v>
      </c>
      <c r="D2868" t="s">
        <v>1049</v>
      </c>
      <c r="E2868">
        <v>73028</v>
      </c>
      <c r="F2868">
        <v>58644</v>
      </c>
      <c r="G2868">
        <v>9568</v>
      </c>
      <c r="H2868">
        <v>148</v>
      </c>
      <c r="I2868">
        <v>1829</v>
      </c>
      <c r="J2868">
        <v>8</v>
      </c>
      <c r="K2868">
        <v>489</v>
      </c>
      <c r="L2868">
        <v>2342</v>
      </c>
      <c r="M2868" s="12">
        <v>80.303445253875225</v>
      </c>
      <c r="N2868" s="12">
        <v>19.696554746124775</v>
      </c>
      <c r="O2868" s="9">
        <v>0.13101823957933942</v>
      </c>
      <c r="P2868" s="9">
        <v>2.0266199266034944E-3</v>
      </c>
      <c r="Q2868" s="9">
        <v>2.5045188147012103E-2</v>
      </c>
      <c r="R2868" s="9">
        <v>1.0954702305964835E-4</v>
      </c>
      <c r="S2868" s="9">
        <v>6.696061784521006E-3</v>
      </c>
      <c r="T2868" s="9">
        <v>3.2069891000712059E-2</v>
      </c>
    </row>
    <row r="2869" spans="1:20" x14ac:dyDescent="0.25">
      <c r="A2869">
        <v>51097</v>
      </c>
      <c r="B2869" t="s">
        <v>4123</v>
      </c>
      <c r="D2869" t="s">
        <v>1049</v>
      </c>
      <c r="E2869">
        <v>7052</v>
      </c>
      <c r="F2869">
        <v>4811</v>
      </c>
      <c r="G2869">
        <v>1840</v>
      </c>
      <c r="H2869">
        <v>43</v>
      </c>
      <c r="I2869">
        <v>0</v>
      </c>
      <c r="J2869">
        <v>0</v>
      </c>
      <c r="K2869">
        <v>10</v>
      </c>
      <c r="L2869">
        <v>348</v>
      </c>
      <c r="M2869" s="12">
        <v>68.221781055019846</v>
      </c>
      <c r="N2869" s="12">
        <v>31.778218944980146</v>
      </c>
      <c r="O2869" s="9">
        <v>0.26091888825865001</v>
      </c>
      <c r="P2869" s="9">
        <v>6.0975609756097563E-3</v>
      </c>
      <c r="Q2869" s="9">
        <v>0</v>
      </c>
      <c r="R2869" s="9">
        <v>0</v>
      </c>
      <c r="S2869" s="9">
        <v>1.4180374361883153E-3</v>
      </c>
      <c r="T2869" s="9">
        <v>4.9347702779353374E-2</v>
      </c>
    </row>
    <row r="2870" spans="1:20" x14ac:dyDescent="0.25">
      <c r="A2870">
        <v>51099</v>
      </c>
      <c r="B2870" t="s">
        <v>4124</v>
      </c>
      <c r="D2870" t="s">
        <v>1049</v>
      </c>
      <c r="E2870">
        <v>25564</v>
      </c>
      <c r="F2870">
        <v>19784</v>
      </c>
      <c r="G2870">
        <v>4199</v>
      </c>
      <c r="H2870">
        <v>62</v>
      </c>
      <c r="I2870">
        <v>272</v>
      </c>
      <c r="J2870">
        <v>17</v>
      </c>
      <c r="K2870">
        <v>166</v>
      </c>
      <c r="L2870">
        <v>1064</v>
      </c>
      <c r="M2870" s="12">
        <v>77.390079799718364</v>
      </c>
      <c r="N2870" s="12">
        <v>22.609920200281646</v>
      </c>
      <c r="O2870" s="9">
        <v>0.16425442027851667</v>
      </c>
      <c r="P2870" s="9">
        <v>2.4252855578156783E-3</v>
      </c>
      <c r="Q2870" s="9">
        <v>1.0639962447191363E-2</v>
      </c>
      <c r="R2870" s="9">
        <v>6.649976529494602E-4</v>
      </c>
      <c r="S2870" s="9">
        <v>6.4935064935064939E-3</v>
      </c>
      <c r="T2870" s="9">
        <v>4.1621029572836803E-2</v>
      </c>
    </row>
    <row r="2871" spans="1:20" x14ac:dyDescent="0.25">
      <c r="A2871">
        <v>51101</v>
      </c>
      <c r="B2871" t="s">
        <v>4125</v>
      </c>
      <c r="D2871" t="s">
        <v>1049</v>
      </c>
      <c r="E2871">
        <v>16329</v>
      </c>
      <c r="F2871">
        <v>12503</v>
      </c>
      <c r="G2871">
        <v>3007</v>
      </c>
      <c r="H2871">
        <v>129</v>
      </c>
      <c r="I2871">
        <v>180</v>
      </c>
      <c r="J2871">
        <v>0</v>
      </c>
      <c r="K2871">
        <v>55</v>
      </c>
      <c r="L2871">
        <v>455</v>
      </c>
      <c r="M2871" s="12">
        <v>76.569293894298482</v>
      </c>
      <c r="N2871" s="12">
        <v>23.430706105701514</v>
      </c>
      <c r="O2871" s="9">
        <v>0.184150897176802</v>
      </c>
      <c r="P2871" s="9">
        <v>7.9000551166636054E-3</v>
      </c>
      <c r="Q2871" s="9">
        <v>1.102333272092596E-2</v>
      </c>
      <c r="R2871" s="9">
        <v>0</v>
      </c>
      <c r="S2871" s="9">
        <v>3.3682405536162655E-3</v>
      </c>
      <c r="T2871" s="9">
        <v>2.7864535489007289E-2</v>
      </c>
    </row>
    <row r="2872" spans="1:20" x14ac:dyDescent="0.25">
      <c r="A2872">
        <v>51103</v>
      </c>
      <c r="B2872" t="s">
        <v>4126</v>
      </c>
      <c r="D2872" t="s">
        <v>1049</v>
      </c>
      <c r="E2872">
        <v>10848</v>
      </c>
      <c r="F2872">
        <v>7589</v>
      </c>
      <c r="G2872">
        <v>3040</v>
      </c>
      <c r="H2872">
        <v>0</v>
      </c>
      <c r="I2872">
        <v>89</v>
      </c>
      <c r="J2872">
        <v>0</v>
      </c>
      <c r="K2872">
        <v>0</v>
      </c>
      <c r="L2872">
        <v>130</v>
      </c>
      <c r="M2872" s="12">
        <v>69.95759587020649</v>
      </c>
      <c r="N2872" s="12">
        <v>30.04240412979351</v>
      </c>
      <c r="O2872" s="9">
        <v>0.28023598820058998</v>
      </c>
      <c r="P2872" s="9">
        <v>0</v>
      </c>
      <c r="Q2872" s="9">
        <v>8.2042772861356927E-3</v>
      </c>
      <c r="R2872" s="9">
        <v>0</v>
      </c>
      <c r="S2872" s="9">
        <v>0</v>
      </c>
      <c r="T2872" s="9">
        <v>1.198377581120944E-2</v>
      </c>
    </row>
    <row r="2873" spans="1:20" x14ac:dyDescent="0.25">
      <c r="A2873">
        <v>51105</v>
      </c>
      <c r="B2873" t="s">
        <v>4127</v>
      </c>
      <c r="D2873" t="s">
        <v>1049</v>
      </c>
      <c r="E2873">
        <v>24428</v>
      </c>
      <c r="F2873">
        <v>22797</v>
      </c>
      <c r="G2873">
        <v>1096</v>
      </c>
      <c r="H2873">
        <v>125</v>
      </c>
      <c r="I2873">
        <v>38</v>
      </c>
      <c r="J2873">
        <v>0</v>
      </c>
      <c r="K2873">
        <v>222</v>
      </c>
      <c r="L2873">
        <v>150</v>
      </c>
      <c r="M2873" s="12">
        <v>93.323235631242838</v>
      </c>
      <c r="N2873" s="12">
        <v>6.6767643687571638</v>
      </c>
      <c r="O2873" s="9">
        <v>4.4866546585885049E-2</v>
      </c>
      <c r="P2873" s="9">
        <v>5.1170787620763063E-3</v>
      </c>
      <c r="Q2873" s="9">
        <v>1.555591943671197E-3</v>
      </c>
      <c r="R2873" s="9">
        <v>0</v>
      </c>
      <c r="S2873" s="9">
        <v>9.0879318814475196E-3</v>
      </c>
      <c r="T2873" s="9">
        <v>6.1404945144915672E-3</v>
      </c>
    </row>
    <row r="2874" spans="1:20" x14ac:dyDescent="0.25">
      <c r="A2874">
        <v>51107</v>
      </c>
      <c r="B2874" t="s">
        <v>4128</v>
      </c>
      <c r="D2874" t="s">
        <v>1049</v>
      </c>
      <c r="E2874">
        <v>374558</v>
      </c>
      <c r="F2874">
        <v>250975</v>
      </c>
      <c r="G2874">
        <v>28333</v>
      </c>
      <c r="H2874">
        <v>977</v>
      </c>
      <c r="I2874">
        <v>64423</v>
      </c>
      <c r="J2874">
        <v>330</v>
      </c>
      <c r="K2874">
        <v>11230</v>
      </c>
      <c r="L2874">
        <v>18290</v>
      </c>
      <c r="M2874" s="12">
        <v>67.00564398571116</v>
      </c>
      <c r="N2874" s="12">
        <v>32.99435601428884</v>
      </c>
      <c r="O2874" s="9">
        <v>7.5643825522349009E-2</v>
      </c>
      <c r="P2874" s="9">
        <v>2.6084077766327244E-3</v>
      </c>
      <c r="Q2874" s="9">
        <v>0.17199739426203686</v>
      </c>
      <c r="R2874" s="9">
        <v>8.8103845065383728E-4</v>
      </c>
      <c r="S2874" s="9">
        <v>2.9982005457098768E-2</v>
      </c>
      <c r="T2874" s="9">
        <v>4.8830888674117223E-2</v>
      </c>
    </row>
    <row r="2875" spans="1:20" x14ac:dyDescent="0.25">
      <c r="A2875">
        <v>51109</v>
      </c>
      <c r="B2875" t="s">
        <v>4129</v>
      </c>
      <c r="D2875" t="s">
        <v>1049</v>
      </c>
      <c r="E2875">
        <v>34813</v>
      </c>
      <c r="F2875">
        <v>27345</v>
      </c>
      <c r="G2875">
        <v>5298</v>
      </c>
      <c r="H2875">
        <v>125</v>
      </c>
      <c r="I2875">
        <v>202</v>
      </c>
      <c r="J2875">
        <v>0</v>
      </c>
      <c r="K2875">
        <v>694</v>
      </c>
      <c r="L2875">
        <v>1149</v>
      </c>
      <c r="M2875" s="12">
        <v>78.548243472266108</v>
      </c>
      <c r="N2875" s="12">
        <v>21.451756527733892</v>
      </c>
      <c r="O2875" s="9">
        <v>0.15218452876798896</v>
      </c>
      <c r="P2875" s="9">
        <v>3.5906127021514953E-3</v>
      </c>
      <c r="Q2875" s="9">
        <v>5.8024301266768165E-3</v>
      </c>
      <c r="R2875" s="9">
        <v>0</v>
      </c>
      <c r="S2875" s="9">
        <v>1.9935081722345101E-2</v>
      </c>
      <c r="T2875" s="9">
        <v>3.3004911958176543E-2</v>
      </c>
    </row>
    <row r="2876" spans="1:20" x14ac:dyDescent="0.25">
      <c r="A2876">
        <v>51111</v>
      </c>
      <c r="B2876" t="s">
        <v>4130</v>
      </c>
      <c r="D2876" t="s">
        <v>1049</v>
      </c>
      <c r="E2876">
        <v>12369</v>
      </c>
      <c r="F2876">
        <v>7705</v>
      </c>
      <c r="G2876">
        <v>3831</v>
      </c>
      <c r="H2876">
        <v>17</v>
      </c>
      <c r="I2876">
        <v>401</v>
      </c>
      <c r="J2876">
        <v>0</v>
      </c>
      <c r="K2876">
        <v>172</v>
      </c>
      <c r="L2876">
        <v>243</v>
      </c>
      <c r="M2876" s="12">
        <v>62.29282884630932</v>
      </c>
      <c r="N2876" s="12">
        <v>37.70717115369068</v>
      </c>
      <c r="O2876" s="9">
        <v>0.30972592772253216</v>
      </c>
      <c r="P2876" s="9">
        <v>1.3744037513137683E-3</v>
      </c>
      <c r="Q2876" s="9">
        <v>3.2419759075107121E-2</v>
      </c>
      <c r="R2876" s="9">
        <v>0</v>
      </c>
      <c r="S2876" s="9">
        <v>1.3905732072115774E-2</v>
      </c>
      <c r="T2876" s="9">
        <v>1.9645888915837982E-2</v>
      </c>
    </row>
    <row r="2877" spans="1:20" x14ac:dyDescent="0.25">
      <c r="A2877">
        <v>51113</v>
      </c>
      <c r="B2877" t="s">
        <v>4131</v>
      </c>
      <c r="D2877" t="s">
        <v>1049</v>
      </c>
      <c r="E2877">
        <v>13108</v>
      </c>
      <c r="F2877">
        <v>11150</v>
      </c>
      <c r="G2877">
        <v>880</v>
      </c>
      <c r="H2877">
        <v>0</v>
      </c>
      <c r="I2877">
        <v>159</v>
      </c>
      <c r="J2877">
        <v>0</v>
      </c>
      <c r="K2877">
        <v>268</v>
      </c>
      <c r="L2877">
        <v>651</v>
      </c>
      <c r="M2877" s="12">
        <v>85.062557216966738</v>
      </c>
      <c r="N2877" s="12">
        <v>14.937442783033262</v>
      </c>
      <c r="O2877" s="9">
        <v>6.7134574305767469E-2</v>
      </c>
      <c r="P2877" s="9">
        <v>0</v>
      </c>
      <c r="Q2877" s="9">
        <v>1.212999694842844E-2</v>
      </c>
      <c r="R2877" s="9">
        <v>0</v>
      </c>
      <c r="S2877" s="9">
        <v>2.0445529447665547E-2</v>
      </c>
      <c r="T2877" s="9">
        <v>4.9664327128471165E-2</v>
      </c>
    </row>
    <row r="2878" spans="1:20" x14ac:dyDescent="0.25">
      <c r="A2878">
        <v>51115</v>
      </c>
      <c r="B2878" t="s">
        <v>4132</v>
      </c>
      <c r="D2878" t="s">
        <v>1049</v>
      </c>
      <c r="E2878">
        <v>8830</v>
      </c>
      <c r="F2878">
        <v>7585</v>
      </c>
      <c r="G2878">
        <v>927</v>
      </c>
      <c r="H2878">
        <v>28</v>
      </c>
      <c r="I2878">
        <v>26</v>
      </c>
      <c r="J2878">
        <v>3</v>
      </c>
      <c r="K2878">
        <v>0</v>
      </c>
      <c r="L2878">
        <v>261</v>
      </c>
      <c r="M2878" s="12">
        <v>85.900339750849369</v>
      </c>
      <c r="N2878" s="12">
        <v>14.099660249150622</v>
      </c>
      <c r="O2878" s="9">
        <v>0.10498301245753114</v>
      </c>
      <c r="P2878" s="9">
        <v>3.1710079275198188E-3</v>
      </c>
      <c r="Q2878" s="9">
        <v>2.9445073612684031E-3</v>
      </c>
      <c r="R2878" s="9">
        <v>3.3975084937712342E-4</v>
      </c>
      <c r="S2878" s="9">
        <v>0</v>
      </c>
      <c r="T2878" s="9">
        <v>2.955832389580974E-2</v>
      </c>
    </row>
    <row r="2879" spans="1:20" x14ac:dyDescent="0.25">
      <c r="A2879">
        <v>51117</v>
      </c>
      <c r="B2879" t="s">
        <v>4133</v>
      </c>
      <c r="D2879" t="s">
        <v>1049</v>
      </c>
      <c r="E2879">
        <v>30959</v>
      </c>
      <c r="F2879">
        <v>19103</v>
      </c>
      <c r="G2879">
        <v>11053</v>
      </c>
      <c r="H2879">
        <v>81</v>
      </c>
      <c r="I2879">
        <v>21</v>
      </c>
      <c r="J2879">
        <v>10</v>
      </c>
      <c r="K2879">
        <v>254</v>
      </c>
      <c r="L2879">
        <v>437</v>
      </c>
      <c r="M2879" s="12">
        <v>61.704189411802716</v>
      </c>
      <c r="N2879" s="12">
        <v>38.295810588197291</v>
      </c>
      <c r="O2879" s="9">
        <v>0.35702057559998707</v>
      </c>
      <c r="P2879" s="9">
        <v>2.6163635776349364E-3</v>
      </c>
      <c r="Q2879" s="9">
        <v>6.7831648309053913E-4</v>
      </c>
      <c r="R2879" s="9">
        <v>3.2300784909073288E-4</v>
      </c>
      <c r="S2879" s="9">
        <v>8.2043993669046154E-3</v>
      </c>
      <c r="T2879" s="9">
        <v>1.4115443005265028E-2</v>
      </c>
    </row>
    <row r="2880" spans="1:20" x14ac:dyDescent="0.25">
      <c r="A2880">
        <v>51119</v>
      </c>
      <c r="B2880" t="s">
        <v>4134</v>
      </c>
      <c r="D2880" t="s">
        <v>1049</v>
      </c>
      <c r="E2880">
        <v>10710</v>
      </c>
      <c r="F2880">
        <v>8348</v>
      </c>
      <c r="G2880">
        <v>1977</v>
      </c>
      <c r="H2880">
        <v>41</v>
      </c>
      <c r="I2880">
        <v>0</v>
      </c>
      <c r="J2880">
        <v>14</v>
      </c>
      <c r="K2880">
        <v>50</v>
      </c>
      <c r="L2880">
        <v>280</v>
      </c>
      <c r="M2880" s="12">
        <v>77.945845004668541</v>
      </c>
      <c r="N2880" s="12">
        <v>22.054154995331466</v>
      </c>
      <c r="O2880" s="9">
        <v>0.18459383753501402</v>
      </c>
      <c r="P2880" s="9">
        <v>3.8281979458450045E-3</v>
      </c>
      <c r="Q2880" s="9">
        <v>0</v>
      </c>
      <c r="R2880" s="9">
        <v>1.30718954248366E-3</v>
      </c>
      <c r="S2880" s="9">
        <v>4.6685340802987861E-3</v>
      </c>
      <c r="T2880" s="9">
        <v>2.6143790849673203E-2</v>
      </c>
    </row>
    <row r="2881" spans="1:20" x14ac:dyDescent="0.25">
      <c r="A2881">
        <v>51121</v>
      </c>
      <c r="B2881" t="s">
        <v>4135</v>
      </c>
      <c r="D2881" t="s">
        <v>1049</v>
      </c>
      <c r="E2881">
        <v>97692</v>
      </c>
      <c r="F2881">
        <v>84163</v>
      </c>
      <c r="G2881">
        <v>4426</v>
      </c>
      <c r="H2881">
        <v>286</v>
      </c>
      <c r="I2881">
        <v>6317</v>
      </c>
      <c r="J2881">
        <v>34</v>
      </c>
      <c r="K2881">
        <v>788</v>
      </c>
      <c r="L2881">
        <v>1678</v>
      </c>
      <c r="M2881" s="12">
        <v>86.151373705114025</v>
      </c>
      <c r="N2881" s="12">
        <v>13.848626294885968</v>
      </c>
      <c r="O2881" s="9">
        <v>4.5305654505998445E-2</v>
      </c>
      <c r="P2881" s="9">
        <v>2.927568275805593E-3</v>
      </c>
      <c r="Q2881" s="9">
        <v>6.4662408385538217E-2</v>
      </c>
      <c r="R2881" s="9">
        <v>3.4803259222863692E-4</v>
      </c>
      <c r="S2881" s="9">
        <v>8.0661671375342921E-3</v>
      </c>
      <c r="T2881" s="9">
        <v>1.7176432051754495E-2</v>
      </c>
    </row>
    <row r="2882" spans="1:20" x14ac:dyDescent="0.25">
      <c r="A2882">
        <v>51125</v>
      </c>
      <c r="B2882" t="s">
        <v>4136</v>
      </c>
      <c r="D2882" t="s">
        <v>1049</v>
      </c>
      <c r="E2882">
        <v>14863</v>
      </c>
      <c r="F2882">
        <v>12546</v>
      </c>
      <c r="G2882">
        <v>1898</v>
      </c>
      <c r="H2882">
        <v>33</v>
      </c>
      <c r="I2882">
        <v>61</v>
      </c>
      <c r="J2882">
        <v>0</v>
      </c>
      <c r="K2882">
        <v>146</v>
      </c>
      <c r="L2882">
        <v>179</v>
      </c>
      <c r="M2882" s="12">
        <v>84.41095337415058</v>
      </c>
      <c r="N2882" s="12">
        <v>15.589046625849425</v>
      </c>
      <c r="O2882" s="9">
        <v>0.1276996568660432</v>
      </c>
      <c r="P2882" s="9">
        <v>2.2202785440355245E-3</v>
      </c>
      <c r="Q2882" s="9">
        <v>4.1041512480656664E-3</v>
      </c>
      <c r="R2882" s="9">
        <v>0</v>
      </c>
      <c r="S2882" s="9">
        <v>9.8230505281571689E-3</v>
      </c>
      <c r="T2882" s="9">
        <v>1.2043329072192693E-2</v>
      </c>
    </row>
    <row r="2883" spans="1:20" x14ac:dyDescent="0.25">
      <c r="A2883">
        <v>51127</v>
      </c>
      <c r="B2883" t="s">
        <v>4137</v>
      </c>
      <c r="D2883" t="s">
        <v>1049</v>
      </c>
      <c r="E2883">
        <v>20523</v>
      </c>
      <c r="F2883">
        <v>16768</v>
      </c>
      <c r="G2883">
        <v>2340</v>
      </c>
      <c r="H2883">
        <v>185</v>
      </c>
      <c r="I2883">
        <v>203</v>
      </c>
      <c r="J2883">
        <v>0</v>
      </c>
      <c r="K2883">
        <v>113</v>
      </c>
      <c r="L2883">
        <v>914</v>
      </c>
      <c r="M2883" s="12">
        <v>81.703454660624658</v>
      </c>
      <c r="N2883" s="12">
        <v>18.296545339375335</v>
      </c>
      <c r="O2883" s="9">
        <v>0.11401841835988891</v>
      </c>
      <c r="P2883" s="9">
        <v>9.0142766652048928E-3</v>
      </c>
      <c r="Q2883" s="9">
        <v>9.8913414218194228E-3</v>
      </c>
      <c r="R2883" s="9">
        <v>0</v>
      </c>
      <c r="S2883" s="9">
        <v>5.5060176387467718E-3</v>
      </c>
      <c r="T2883" s="9">
        <v>4.453539930809336E-2</v>
      </c>
    </row>
    <row r="2884" spans="1:20" x14ac:dyDescent="0.25">
      <c r="A2884">
        <v>51131</v>
      </c>
      <c r="B2884" t="s">
        <v>4138</v>
      </c>
      <c r="D2884" t="s">
        <v>1049</v>
      </c>
      <c r="E2884">
        <v>11998</v>
      </c>
      <c r="F2884">
        <v>7428</v>
      </c>
      <c r="G2884">
        <v>4199</v>
      </c>
      <c r="H2884">
        <v>19</v>
      </c>
      <c r="I2884">
        <v>104</v>
      </c>
      <c r="J2884">
        <v>10</v>
      </c>
      <c r="K2884">
        <v>49</v>
      </c>
      <c r="L2884">
        <v>189</v>
      </c>
      <c r="M2884" s="12">
        <v>61.910318386397734</v>
      </c>
      <c r="N2884" s="12">
        <v>38.089681613602266</v>
      </c>
      <c r="O2884" s="9">
        <v>0.34997499583263875</v>
      </c>
      <c r="P2884" s="9">
        <v>1.5835972662110352E-3</v>
      </c>
      <c r="Q2884" s="9">
        <v>8.6681113518919817E-3</v>
      </c>
      <c r="R2884" s="9">
        <v>8.33472245374229E-4</v>
      </c>
      <c r="S2884" s="9">
        <v>4.0840140023337222E-3</v>
      </c>
      <c r="T2884" s="9">
        <v>1.5752625437572929E-2</v>
      </c>
    </row>
    <row r="2885" spans="1:20" x14ac:dyDescent="0.25">
      <c r="A2885">
        <v>51133</v>
      </c>
      <c r="B2885" t="s">
        <v>4139</v>
      </c>
      <c r="D2885" t="s">
        <v>1049</v>
      </c>
      <c r="E2885">
        <v>12254</v>
      </c>
      <c r="F2885">
        <v>8607</v>
      </c>
      <c r="G2885">
        <v>3511</v>
      </c>
      <c r="H2885">
        <v>32</v>
      </c>
      <c r="I2885">
        <v>9</v>
      </c>
      <c r="J2885">
        <v>0</v>
      </c>
      <c r="K2885">
        <v>0</v>
      </c>
      <c r="L2885">
        <v>95</v>
      </c>
      <c r="M2885" s="12">
        <v>70.23828953811001</v>
      </c>
      <c r="N2885" s="12">
        <v>29.761710461889994</v>
      </c>
      <c r="O2885" s="9">
        <v>0.28651868777542028</v>
      </c>
      <c r="P2885" s="9">
        <v>2.6113921984658073E-3</v>
      </c>
      <c r="Q2885" s="9">
        <v>7.3445405581850829E-4</v>
      </c>
      <c r="R2885" s="9">
        <v>0</v>
      </c>
      <c r="S2885" s="9">
        <v>0</v>
      </c>
      <c r="T2885" s="9">
        <v>7.7525705891953647E-3</v>
      </c>
    </row>
    <row r="2886" spans="1:20" x14ac:dyDescent="0.25">
      <c r="A2886">
        <v>51135</v>
      </c>
      <c r="B2886" t="s">
        <v>4140</v>
      </c>
      <c r="D2886" t="s">
        <v>1049</v>
      </c>
      <c r="E2886">
        <v>15537</v>
      </c>
      <c r="F2886">
        <v>8843</v>
      </c>
      <c r="G2886">
        <v>6255</v>
      </c>
      <c r="H2886">
        <v>13</v>
      </c>
      <c r="I2886">
        <v>44</v>
      </c>
      <c r="J2886">
        <v>47</v>
      </c>
      <c r="K2886">
        <v>161</v>
      </c>
      <c r="L2886">
        <v>174</v>
      </c>
      <c r="M2886" s="12">
        <v>56.915749501190703</v>
      </c>
      <c r="N2886" s="12">
        <v>43.084250498809297</v>
      </c>
      <c r="O2886" s="9">
        <v>0.40258737207955203</v>
      </c>
      <c r="P2886" s="9">
        <v>8.3671236403424088E-4</v>
      </c>
      <c r="Q2886" s="9">
        <v>2.8319495398081997E-3</v>
      </c>
      <c r="R2886" s="9">
        <v>3.0250370084314859E-3</v>
      </c>
      <c r="S2886" s="9">
        <v>1.0362360816116368E-2</v>
      </c>
      <c r="T2886" s="9">
        <v>1.1199073180150608E-2</v>
      </c>
    </row>
    <row r="2887" spans="1:20" x14ac:dyDescent="0.25">
      <c r="A2887">
        <v>51137</v>
      </c>
      <c r="B2887" t="s">
        <v>4141</v>
      </c>
      <c r="D2887" t="s">
        <v>1049</v>
      </c>
      <c r="E2887">
        <v>35265</v>
      </c>
      <c r="F2887">
        <v>29030</v>
      </c>
      <c r="G2887">
        <v>4347</v>
      </c>
      <c r="H2887">
        <v>87</v>
      </c>
      <c r="I2887">
        <v>322</v>
      </c>
      <c r="J2887">
        <v>0</v>
      </c>
      <c r="K2887">
        <v>377</v>
      </c>
      <c r="L2887">
        <v>1102</v>
      </c>
      <c r="M2887" s="12">
        <v>82.319580320431015</v>
      </c>
      <c r="N2887" s="12">
        <v>17.680419679568978</v>
      </c>
      <c r="O2887" s="9">
        <v>0.1232666950233943</v>
      </c>
      <c r="P2887" s="9">
        <v>2.4670353041259039E-3</v>
      </c>
      <c r="Q2887" s="9">
        <v>9.1308662980292069E-3</v>
      </c>
      <c r="R2887" s="9">
        <v>0</v>
      </c>
      <c r="S2887" s="9">
        <v>1.0690486317878917E-2</v>
      </c>
      <c r="T2887" s="9">
        <v>3.1249113852261447E-2</v>
      </c>
    </row>
    <row r="2888" spans="1:20" x14ac:dyDescent="0.25">
      <c r="A2888">
        <v>51139</v>
      </c>
      <c r="B2888" t="s">
        <v>4142</v>
      </c>
      <c r="D2888" t="s">
        <v>1049</v>
      </c>
      <c r="E2888">
        <v>23694</v>
      </c>
      <c r="F2888">
        <v>22690</v>
      </c>
      <c r="G2888">
        <v>345</v>
      </c>
      <c r="H2888">
        <v>33</v>
      </c>
      <c r="I2888">
        <v>135</v>
      </c>
      <c r="J2888">
        <v>0</v>
      </c>
      <c r="K2888">
        <v>146</v>
      </c>
      <c r="L2888">
        <v>345</v>
      </c>
      <c r="M2888" s="12">
        <v>95.762640330885446</v>
      </c>
      <c r="N2888" s="12">
        <v>4.2373596691145439</v>
      </c>
      <c r="O2888" s="9">
        <v>1.4560648265383641E-2</v>
      </c>
      <c r="P2888" s="9">
        <v>1.3927576601671309E-3</v>
      </c>
      <c r="Q2888" s="9">
        <v>5.6976449734109898E-3</v>
      </c>
      <c r="R2888" s="9">
        <v>0</v>
      </c>
      <c r="S2888" s="9">
        <v>6.1618975268000337E-3</v>
      </c>
      <c r="T2888" s="9">
        <v>1.4560648265383641E-2</v>
      </c>
    </row>
    <row r="2889" spans="1:20" x14ac:dyDescent="0.25">
      <c r="A2889">
        <v>51141</v>
      </c>
      <c r="B2889" t="s">
        <v>4143</v>
      </c>
      <c r="D2889" t="s">
        <v>1049</v>
      </c>
      <c r="E2889">
        <v>17958</v>
      </c>
      <c r="F2889">
        <v>16519</v>
      </c>
      <c r="G2889">
        <v>994</v>
      </c>
      <c r="H2889">
        <v>83</v>
      </c>
      <c r="I2889">
        <v>50</v>
      </c>
      <c r="J2889">
        <v>0</v>
      </c>
      <c r="K2889">
        <v>138</v>
      </c>
      <c r="L2889">
        <v>174</v>
      </c>
      <c r="M2889" s="12">
        <v>91.986858224746626</v>
      </c>
      <c r="N2889" s="12">
        <v>8.0131417752533682</v>
      </c>
      <c r="O2889" s="9">
        <v>5.5351375431562537E-2</v>
      </c>
      <c r="P2889" s="9">
        <v>4.621895534023833E-3</v>
      </c>
      <c r="Q2889" s="9">
        <v>2.7842744180866467E-3</v>
      </c>
      <c r="R2889" s="9">
        <v>0</v>
      </c>
      <c r="S2889" s="9">
        <v>7.6845973939191443E-3</v>
      </c>
      <c r="T2889" s="9">
        <v>9.6892749749415297E-3</v>
      </c>
    </row>
    <row r="2890" spans="1:20" x14ac:dyDescent="0.25">
      <c r="A2890">
        <v>51143</v>
      </c>
      <c r="B2890" t="s">
        <v>4144</v>
      </c>
      <c r="D2890" t="s">
        <v>1049</v>
      </c>
      <c r="E2890">
        <v>61970</v>
      </c>
      <c r="F2890">
        <v>46431</v>
      </c>
      <c r="G2890">
        <v>13113</v>
      </c>
      <c r="H2890">
        <v>33</v>
      </c>
      <c r="I2890">
        <v>236</v>
      </c>
      <c r="J2890">
        <v>11</v>
      </c>
      <c r="K2890">
        <v>989</v>
      </c>
      <c r="L2890">
        <v>1157</v>
      </c>
      <c r="M2890" s="12">
        <v>74.924963692109088</v>
      </c>
      <c r="N2890" s="12">
        <v>25.075036307890912</v>
      </c>
      <c r="O2890" s="9">
        <v>0.21160238825238017</v>
      </c>
      <c r="P2890" s="9">
        <v>5.3251573341939651E-4</v>
      </c>
      <c r="Q2890" s="9">
        <v>3.8082943359690172E-3</v>
      </c>
      <c r="R2890" s="9">
        <v>1.7750524447313217E-4</v>
      </c>
      <c r="S2890" s="9">
        <v>1.5959335162175247E-2</v>
      </c>
      <c r="T2890" s="9">
        <v>1.8670324350492172E-2</v>
      </c>
    </row>
    <row r="2891" spans="1:20" x14ac:dyDescent="0.25">
      <c r="A2891">
        <v>51145</v>
      </c>
      <c r="B2891" t="s">
        <v>4145</v>
      </c>
      <c r="D2891" t="s">
        <v>1049</v>
      </c>
      <c r="E2891">
        <v>28364</v>
      </c>
      <c r="F2891">
        <v>24440</v>
      </c>
      <c r="G2891">
        <v>3177</v>
      </c>
      <c r="H2891">
        <v>80</v>
      </c>
      <c r="I2891">
        <v>76</v>
      </c>
      <c r="J2891">
        <v>27</v>
      </c>
      <c r="K2891">
        <v>79</v>
      </c>
      <c r="L2891">
        <v>485</v>
      </c>
      <c r="M2891" s="12">
        <v>86.165561979974612</v>
      </c>
      <c r="N2891" s="12">
        <v>13.834438020025383</v>
      </c>
      <c r="O2891" s="9">
        <v>0.11200817938231561</v>
      </c>
      <c r="P2891" s="9">
        <v>2.8204766605556338E-3</v>
      </c>
      <c r="Q2891" s="9">
        <v>2.6794528275278524E-3</v>
      </c>
      <c r="R2891" s="9">
        <v>9.5191087293752645E-4</v>
      </c>
      <c r="S2891" s="9">
        <v>2.7852207022986885E-3</v>
      </c>
      <c r="T2891" s="9">
        <v>1.709913975461853E-2</v>
      </c>
    </row>
    <row r="2892" spans="1:20" x14ac:dyDescent="0.25">
      <c r="A2892">
        <v>51147</v>
      </c>
      <c r="B2892" t="s">
        <v>4146</v>
      </c>
      <c r="D2892" t="s">
        <v>1049</v>
      </c>
      <c r="E2892">
        <v>22903</v>
      </c>
      <c r="F2892">
        <v>14764</v>
      </c>
      <c r="G2892">
        <v>7179</v>
      </c>
      <c r="H2892">
        <v>113</v>
      </c>
      <c r="I2892">
        <v>249</v>
      </c>
      <c r="J2892">
        <v>0</v>
      </c>
      <c r="K2892">
        <v>223</v>
      </c>
      <c r="L2892">
        <v>375</v>
      </c>
      <c r="M2892" s="12">
        <v>64.463170763655427</v>
      </c>
      <c r="N2892" s="12">
        <v>35.536829236344587</v>
      </c>
      <c r="O2892" s="9">
        <v>0.31345238615028598</v>
      </c>
      <c r="P2892" s="9">
        <v>4.9338514605073575E-3</v>
      </c>
      <c r="Q2892" s="9">
        <v>1.0871938174038335E-2</v>
      </c>
      <c r="R2892" s="9">
        <v>0</v>
      </c>
      <c r="S2892" s="9">
        <v>9.7367157140985892E-3</v>
      </c>
      <c r="T2892" s="9">
        <v>1.6373400864515567E-2</v>
      </c>
    </row>
    <row r="2893" spans="1:20" x14ac:dyDescent="0.25">
      <c r="A2893">
        <v>51149</v>
      </c>
      <c r="B2893" t="s">
        <v>4147</v>
      </c>
      <c r="D2893" t="s">
        <v>1049</v>
      </c>
      <c r="E2893">
        <v>37704</v>
      </c>
      <c r="F2893">
        <v>22057</v>
      </c>
      <c r="G2893">
        <v>12176</v>
      </c>
      <c r="H2893">
        <v>227</v>
      </c>
      <c r="I2893">
        <v>820</v>
      </c>
      <c r="J2893">
        <v>48</v>
      </c>
      <c r="K2893">
        <v>897</v>
      </c>
      <c r="L2893">
        <v>1479</v>
      </c>
      <c r="M2893" s="12">
        <v>58.500424358158284</v>
      </c>
      <c r="N2893" s="12">
        <v>41.499575641841716</v>
      </c>
      <c r="O2893" s="9">
        <v>0.32293655845533631</v>
      </c>
      <c r="P2893" s="9">
        <v>6.0205813706768509E-3</v>
      </c>
      <c r="Q2893" s="9">
        <v>2.1748355612136644E-2</v>
      </c>
      <c r="R2893" s="9">
        <v>1.273074474856779E-3</v>
      </c>
      <c r="S2893" s="9">
        <v>2.379057924888606E-2</v>
      </c>
      <c r="T2893" s="9">
        <v>3.9226607256524507E-2</v>
      </c>
    </row>
    <row r="2894" spans="1:20" x14ac:dyDescent="0.25">
      <c r="A2894">
        <v>51153</v>
      </c>
      <c r="B2894" t="s">
        <v>4148</v>
      </c>
      <c r="D2894" t="s">
        <v>1049</v>
      </c>
      <c r="E2894">
        <v>450763</v>
      </c>
      <c r="F2894">
        <v>265523</v>
      </c>
      <c r="G2894">
        <v>94217</v>
      </c>
      <c r="H2894">
        <v>1623</v>
      </c>
      <c r="I2894">
        <v>36563</v>
      </c>
      <c r="J2894">
        <v>569</v>
      </c>
      <c r="K2894">
        <v>28622</v>
      </c>
      <c r="L2894">
        <v>23646</v>
      </c>
      <c r="M2894" s="12">
        <v>58.905234014326822</v>
      </c>
      <c r="N2894" s="12">
        <v>41.094765985673185</v>
      </c>
      <c r="O2894" s="9">
        <v>0.20901671166444452</v>
      </c>
      <c r="P2894" s="9">
        <v>3.6005617142489512E-3</v>
      </c>
      <c r="Q2894" s="9">
        <v>8.1113578532399505E-2</v>
      </c>
      <c r="R2894" s="9">
        <v>1.2623041376510495E-3</v>
      </c>
      <c r="S2894" s="9">
        <v>6.3496782122756307E-2</v>
      </c>
      <c r="T2894" s="9">
        <v>5.2457721685231488E-2</v>
      </c>
    </row>
    <row r="2895" spans="1:20" x14ac:dyDescent="0.25">
      <c r="A2895">
        <v>51155</v>
      </c>
      <c r="B2895" t="s">
        <v>4149</v>
      </c>
      <c r="D2895" t="s">
        <v>1049</v>
      </c>
      <c r="E2895">
        <v>34330</v>
      </c>
      <c r="F2895">
        <v>31613</v>
      </c>
      <c r="G2895">
        <v>1600</v>
      </c>
      <c r="H2895">
        <v>10</v>
      </c>
      <c r="I2895">
        <v>243</v>
      </c>
      <c r="J2895">
        <v>0</v>
      </c>
      <c r="K2895">
        <v>162</v>
      </c>
      <c r="L2895">
        <v>702</v>
      </c>
      <c r="M2895" s="12">
        <v>92.085639382464308</v>
      </c>
      <c r="N2895" s="12">
        <v>7.9143606175356833</v>
      </c>
      <c r="O2895" s="9">
        <v>4.6606466647247304E-2</v>
      </c>
      <c r="P2895" s="9">
        <v>2.9129041654529564E-4</v>
      </c>
      <c r="Q2895" s="9">
        <v>7.0783571220506842E-3</v>
      </c>
      <c r="R2895" s="9">
        <v>0</v>
      </c>
      <c r="S2895" s="9">
        <v>4.7189047480337898E-3</v>
      </c>
      <c r="T2895" s="9">
        <v>2.0448587241479757E-2</v>
      </c>
    </row>
    <row r="2896" spans="1:20" x14ac:dyDescent="0.25">
      <c r="A2896">
        <v>51157</v>
      </c>
      <c r="B2896" t="s">
        <v>4150</v>
      </c>
      <c r="D2896" t="s">
        <v>1049</v>
      </c>
      <c r="E2896">
        <v>7359</v>
      </c>
      <c r="F2896">
        <v>6721</v>
      </c>
      <c r="G2896">
        <v>280</v>
      </c>
      <c r="H2896">
        <v>12</v>
      </c>
      <c r="I2896">
        <v>88</v>
      </c>
      <c r="J2896">
        <v>0</v>
      </c>
      <c r="K2896">
        <v>28</v>
      </c>
      <c r="L2896">
        <v>230</v>
      </c>
      <c r="M2896" s="12">
        <v>91.330343796711517</v>
      </c>
      <c r="N2896" s="12">
        <v>8.6696562032884916</v>
      </c>
      <c r="O2896" s="9">
        <v>3.8048647914118765E-2</v>
      </c>
      <c r="P2896" s="9">
        <v>1.6306563391765185E-3</v>
      </c>
      <c r="Q2896" s="9">
        <v>1.195814648729447E-2</v>
      </c>
      <c r="R2896" s="9">
        <v>0</v>
      </c>
      <c r="S2896" s="9">
        <v>3.8048647914118768E-3</v>
      </c>
      <c r="T2896" s="9">
        <v>3.1254246500883272E-2</v>
      </c>
    </row>
    <row r="2897" spans="1:20" x14ac:dyDescent="0.25">
      <c r="A2897">
        <v>51159</v>
      </c>
      <c r="B2897" t="s">
        <v>4151</v>
      </c>
      <c r="D2897" t="s">
        <v>1049</v>
      </c>
      <c r="E2897">
        <v>8873</v>
      </c>
      <c r="F2897">
        <v>5774</v>
      </c>
      <c r="G2897">
        <v>2285</v>
      </c>
      <c r="H2897">
        <v>29</v>
      </c>
      <c r="I2897">
        <v>181</v>
      </c>
      <c r="J2897">
        <v>0</v>
      </c>
      <c r="K2897">
        <v>193</v>
      </c>
      <c r="L2897">
        <v>411</v>
      </c>
      <c r="M2897" s="12">
        <v>65.073819452270925</v>
      </c>
      <c r="N2897" s="12">
        <v>34.926180547729061</v>
      </c>
      <c r="O2897" s="9">
        <v>0.25752282204440435</v>
      </c>
      <c r="P2897" s="9">
        <v>3.2683421616138846E-3</v>
      </c>
      <c r="Q2897" s="9">
        <v>2.039896314662459E-2</v>
      </c>
      <c r="R2897" s="9">
        <v>0</v>
      </c>
      <c r="S2897" s="9">
        <v>2.1751380592809646E-2</v>
      </c>
      <c r="T2897" s="9">
        <v>4.632029753183816E-2</v>
      </c>
    </row>
    <row r="2898" spans="1:20" x14ac:dyDescent="0.25">
      <c r="A2898">
        <v>51161</v>
      </c>
      <c r="B2898" t="s">
        <v>4152</v>
      </c>
      <c r="D2898" t="s">
        <v>1049</v>
      </c>
      <c r="E2898">
        <v>93419</v>
      </c>
      <c r="F2898">
        <v>82835</v>
      </c>
      <c r="G2898">
        <v>5458</v>
      </c>
      <c r="H2898">
        <v>77</v>
      </c>
      <c r="I2898">
        <v>2668</v>
      </c>
      <c r="J2898">
        <v>0</v>
      </c>
      <c r="K2898">
        <v>494</v>
      </c>
      <c r="L2898">
        <v>1887</v>
      </c>
      <c r="M2898" s="12">
        <v>88.67039895524465</v>
      </c>
      <c r="N2898" s="12">
        <v>11.32960104475535</v>
      </c>
      <c r="O2898" s="9">
        <v>5.8424945674862713E-2</v>
      </c>
      <c r="P2898" s="9">
        <v>8.2424346225071991E-4</v>
      </c>
      <c r="Q2898" s="9">
        <v>2.855950074396001E-2</v>
      </c>
      <c r="R2898" s="9">
        <v>0</v>
      </c>
      <c r="S2898" s="9">
        <v>5.2880035110630602E-3</v>
      </c>
      <c r="T2898" s="9">
        <v>2.0199317055416992E-2</v>
      </c>
    </row>
    <row r="2899" spans="1:20" x14ac:dyDescent="0.25">
      <c r="A2899">
        <v>51163</v>
      </c>
      <c r="B2899" t="s">
        <v>4153</v>
      </c>
      <c r="D2899" t="s">
        <v>1049</v>
      </c>
      <c r="E2899">
        <v>22440</v>
      </c>
      <c r="F2899">
        <v>20938</v>
      </c>
      <c r="G2899">
        <v>684</v>
      </c>
      <c r="H2899">
        <v>59</v>
      </c>
      <c r="I2899">
        <v>142</v>
      </c>
      <c r="J2899">
        <v>31</v>
      </c>
      <c r="K2899">
        <v>174</v>
      </c>
      <c r="L2899">
        <v>412</v>
      </c>
      <c r="M2899" s="12">
        <v>93.3065953654189</v>
      </c>
      <c r="N2899" s="12">
        <v>6.693404634581106</v>
      </c>
      <c r="O2899" s="9">
        <v>3.0481283422459891E-2</v>
      </c>
      <c r="P2899" s="9">
        <v>2.6292335115864528E-3</v>
      </c>
      <c r="Q2899" s="9">
        <v>6.3279857397504453E-3</v>
      </c>
      <c r="R2899" s="9">
        <v>1.3814616755793226E-3</v>
      </c>
      <c r="S2899" s="9">
        <v>7.7540106951871661E-3</v>
      </c>
      <c r="T2899" s="9">
        <v>1.8360071301247772E-2</v>
      </c>
    </row>
    <row r="2900" spans="1:20" x14ac:dyDescent="0.25">
      <c r="A2900">
        <v>51165</v>
      </c>
      <c r="B2900" t="s">
        <v>4154</v>
      </c>
      <c r="D2900" t="s">
        <v>1049</v>
      </c>
      <c r="E2900">
        <v>78653</v>
      </c>
      <c r="F2900">
        <v>73293</v>
      </c>
      <c r="G2900">
        <v>2005</v>
      </c>
      <c r="H2900">
        <v>238</v>
      </c>
      <c r="I2900">
        <v>601</v>
      </c>
      <c r="J2900">
        <v>73</v>
      </c>
      <c r="K2900">
        <v>941</v>
      </c>
      <c r="L2900">
        <v>1502</v>
      </c>
      <c r="M2900" s="12">
        <v>93.185256760708427</v>
      </c>
      <c r="N2900" s="12">
        <v>6.8147432392915723</v>
      </c>
      <c r="O2900" s="9">
        <v>2.5491716781305226E-2</v>
      </c>
      <c r="P2900" s="9">
        <v>3.0259494234167799E-3</v>
      </c>
      <c r="Q2900" s="9">
        <v>7.6411579977877508E-3</v>
      </c>
      <c r="R2900" s="9">
        <v>9.2812734415724768E-4</v>
      </c>
      <c r="S2900" s="9">
        <v>1.1963942888383152E-2</v>
      </c>
      <c r="T2900" s="9">
        <v>1.9096537957865561E-2</v>
      </c>
    </row>
    <row r="2901" spans="1:20" x14ac:dyDescent="0.25">
      <c r="A2901">
        <v>51167</v>
      </c>
      <c r="B2901" t="s">
        <v>4155</v>
      </c>
      <c r="D2901" t="s">
        <v>1049</v>
      </c>
      <c r="E2901">
        <v>27725</v>
      </c>
      <c r="F2901">
        <v>27076</v>
      </c>
      <c r="G2901">
        <v>261</v>
      </c>
      <c r="H2901">
        <v>13</v>
      </c>
      <c r="I2901">
        <v>29</v>
      </c>
      <c r="J2901">
        <v>0</v>
      </c>
      <c r="K2901">
        <v>77</v>
      </c>
      <c r="L2901">
        <v>269</v>
      </c>
      <c r="M2901" s="12">
        <v>97.659152389540125</v>
      </c>
      <c r="N2901" s="12">
        <v>2.3408476104598739</v>
      </c>
      <c r="O2901" s="9">
        <v>9.4138863841298475E-3</v>
      </c>
      <c r="P2901" s="9">
        <v>4.6889089269612261E-4</v>
      </c>
      <c r="Q2901" s="9">
        <v>1.0459873760144275E-3</v>
      </c>
      <c r="R2901" s="9">
        <v>0</v>
      </c>
      <c r="S2901" s="9">
        <v>2.7772768259693419E-3</v>
      </c>
      <c r="T2901" s="9">
        <v>9.7024346257889998E-3</v>
      </c>
    </row>
    <row r="2902" spans="1:20" x14ac:dyDescent="0.25">
      <c r="A2902">
        <v>51169</v>
      </c>
      <c r="B2902" t="s">
        <v>4156</v>
      </c>
      <c r="D2902" t="s">
        <v>1049</v>
      </c>
      <c r="E2902">
        <v>22290</v>
      </c>
      <c r="F2902">
        <v>21859</v>
      </c>
      <c r="G2902">
        <v>185</v>
      </c>
      <c r="H2902">
        <v>47</v>
      </c>
      <c r="I2902">
        <v>64</v>
      </c>
      <c r="J2902">
        <v>0</v>
      </c>
      <c r="K2902">
        <v>19</v>
      </c>
      <c r="L2902">
        <v>116</v>
      </c>
      <c r="M2902" s="12">
        <v>98.066397487662627</v>
      </c>
      <c r="N2902" s="12">
        <v>1.933602512337371</v>
      </c>
      <c r="O2902" s="9">
        <v>8.2996859578286231E-3</v>
      </c>
      <c r="P2902" s="9">
        <v>2.1085688649618664E-3</v>
      </c>
      <c r="Q2902" s="9">
        <v>2.8712427097353074E-3</v>
      </c>
      <c r="R2902" s="9">
        <v>0</v>
      </c>
      <c r="S2902" s="9">
        <v>8.5240017945266932E-4</v>
      </c>
      <c r="T2902" s="9">
        <v>5.2041274113952445E-3</v>
      </c>
    </row>
    <row r="2903" spans="1:20" x14ac:dyDescent="0.25">
      <c r="A2903">
        <v>51171</v>
      </c>
      <c r="B2903" t="s">
        <v>4157</v>
      </c>
      <c r="D2903" t="s">
        <v>1049</v>
      </c>
      <c r="E2903">
        <v>42854</v>
      </c>
      <c r="F2903">
        <v>40345</v>
      </c>
      <c r="G2903">
        <v>777</v>
      </c>
      <c r="H2903">
        <v>59</v>
      </c>
      <c r="I2903">
        <v>341</v>
      </c>
      <c r="J2903">
        <v>0</v>
      </c>
      <c r="K2903">
        <v>378</v>
      </c>
      <c r="L2903">
        <v>954</v>
      </c>
      <c r="M2903" s="12">
        <v>94.145237317403272</v>
      </c>
      <c r="N2903" s="12">
        <v>5.8547626825967241</v>
      </c>
      <c r="O2903" s="9">
        <v>1.8131329630839594E-2</v>
      </c>
      <c r="P2903" s="9">
        <v>1.3767676296261727E-3</v>
      </c>
      <c r="Q2903" s="9">
        <v>7.9572501983478788E-3</v>
      </c>
      <c r="R2903" s="9">
        <v>0</v>
      </c>
      <c r="S2903" s="9">
        <v>8.8206468474354791E-3</v>
      </c>
      <c r="T2903" s="9">
        <v>2.2261632519718112E-2</v>
      </c>
    </row>
    <row r="2904" spans="1:20" x14ac:dyDescent="0.25">
      <c r="A2904">
        <v>51173</v>
      </c>
      <c r="B2904" t="s">
        <v>4158</v>
      </c>
      <c r="D2904" t="s">
        <v>1049</v>
      </c>
      <c r="E2904">
        <v>31298</v>
      </c>
      <c r="F2904">
        <v>29959</v>
      </c>
      <c r="G2904">
        <v>747</v>
      </c>
      <c r="H2904">
        <v>10</v>
      </c>
      <c r="I2904">
        <v>156</v>
      </c>
      <c r="J2904">
        <v>17</v>
      </c>
      <c r="K2904">
        <v>40</v>
      </c>
      <c r="L2904">
        <v>369</v>
      </c>
      <c r="M2904" s="12">
        <v>95.721771359192275</v>
      </c>
      <c r="N2904" s="12">
        <v>4.2782286408077193</v>
      </c>
      <c r="O2904" s="9">
        <v>2.3867339766119242E-2</v>
      </c>
      <c r="P2904" s="9">
        <v>3.1950923381685731E-4</v>
      </c>
      <c r="Q2904" s="9">
        <v>4.9843440475429738E-3</v>
      </c>
      <c r="R2904" s="9">
        <v>5.431656974886574E-4</v>
      </c>
      <c r="S2904" s="9">
        <v>1.2780369352674292E-3</v>
      </c>
      <c r="T2904" s="9">
        <v>1.1789890727842034E-2</v>
      </c>
    </row>
    <row r="2905" spans="1:20" x14ac:dyDescent="0.25">
      <c r="A2905">
        <v>51175</v>
      </c>
      <c r="B2905" t="s">
        <v>4159</v>
      </c>
      <c r="D2905" t="s">
        <v>1049</v>
      </c>
      <c r="E2905">
        <v>18089</v>
      </c>
      <c r="F2905">
        <v>11154</v>
      </c>
      <c r="G2905">
        <v>6035</v>
      </c>
      <c r="H2905">
        <v>65</v>
      </c>
      <c r="I2905">
        <v>22</v>
      </c>
      <c r="J2905">
        <v>0</v>
      </c>
      <c r="K2905">
        <v>81</v>
      </c>
      <c r="L2905">
        <v>732</v>
      </c>
      <c r="M2905" s="12">
        <v>61.66178340427885</v>
      </c>
      <c r="N2905" s="12">
        <v>38.338216595721157</v>
      </c>
      <c r="O2905" s="9">
        <v>0.33362817181712645</v>
      </c>
      <c r="P2905" s="9">
        <v>3.5933440212283707E-3</v>
      </c>
      <c r="Q2905" s="9">
        <v>1.2162087456465255E-3</v>
      </c>
      <c r="R2905" s="9">
        <v>0</v>
      </c>
      <c r="S2905" s="9">
        <v>4.477859472607662E-3</v>
      </c>
      <c r="T2905" s="9">
        <v>4.0466581900602573E-2</v>
      </c>
    </row>
    <row r="2906" spans="1:20" x14ac:dyDescent="0.25">
      <c r="A2906">
        <v>51177</v>
      </c>
      <c r="B2906" t="s">
        <v>4160</v>
      </c>
      <c r="D2906" t="s">
        <v>1049</v>
      </c>
      <c r="E2906">
        <v>130159</v>
      </c>
      <c r="F2906">
        <v>94968</v>
      </c>
      <c r="G2906">
        <v>20643</v>
      </c>
      <c r="H2906">
        <v>567</v>
      </c>
      <c r="I2906">
        <v>3408</v>
      </c>
      <c r="J2906">
        <v>119</v>
      </c>
      <c r="K2906">
        <v>5788</v>
      </c>
      <c r="L2906">
        <v>4666</v>
      </c>
      <c r="M2906" s="12">
        <v>72.963068247297542</v>
      </c>
      <c r="N2906" s="12">
        <v>27.036931752702465</v>
      </c>
      <c r="O2906" s="9">
        <v>0.15859832973517007</v>
      </c>
      <c r="P2906" s="9">
        <v>4.3562104810270516E-3</v>
      </c>
      <c r="Q2906" s="9">
        <v>2.6183360351570002E-2</v>
      </c>
      <c r="R2906" s="9">
        <v>9.1426639725259102E-4</v>
      </c>
      <c r="S2906" s="9">
        <v>4.4468688296621824E-2</v>
      </c>
      <c r="T2906" s="9">
        <v>3.5848462265383109E-2</v>
      </c>
    </row>
    <row r="2907" spans="1:20" x14ac:dyDescent="0.25">
      <c r="A2907">
        <v>51179</v>
      </c>
      <c r="B2907" t="s">
        <v>4161</v>
      </c>
      <c r="D2907" t="s">
        <v>1049</v>
      </c>
      <c r="E2907">
        <v>141159</v>
      </c>
      <c r="F2907">
        <v>97462</v>
      </c>
      <c r="G2907">
        <v>23940</v>
      </c>
      <c r="H2907">
        <v>382</v>
      </c>
      <c r="I2907">
        <v>4436</v>
      </c>
      <c r="J2907">
        <v>112</v>
      </c>
      <c r="K2907">
        <v>7329</v>
      </c>
      <c r="L2907">
        <v>7498</v>
      </c>
      <c r="M2907" s="12">
        <v>69.044127544116918</v>
      </c>
      <c r="N2907" s="12">
        <v>30.955872455883082</v>
      </c>
      <c r="O2907" s="9">
        <v>0.16959598750345356</v>
      </c>
      <c r="P2907" s="9">
        <v>2.7061682216507625E-3</v>
      </c>
      <c r="Q2907" s="9">
        <v>3.1425555579169588E-2</v>
      </c>
      <c r="R2907" s="9">
        <v>7.9343152048399319E-4</v>
      </c>
      <c r="S2907" s="9">
        <v>5.1920175121671304E-2</v>
      </c>
      <c r="T2907" s="9">
        <v>5.3117406612401621E-2</v>
      </c>
    </row>
    <row r="2908" spans="1:20" x14ac:dyDescent="0.25">
      <c r="A2908">
        <v>51181</v>
      </c>
      <c r="B2908" t="s">
        <v>4162</v>
      </c>
      <c r="D2908" t="s">
        <v>1049</v>
      </c>
      <c r="E2908">
        <v>6670</v>
      </c>
      <c r="F2908">
        <v>3500</v>
      </c>
      <c r="G2908">
        <v>3043</v>
      </c>
      <c r="H2908">
        <v>1</v>
      </c>
      <c r="I2908">
        <v>28</v>
      </c>
      <c r="J2908">
        <v>0</v>
      </c>
      <c r="K2908">
        <v>14</v>
      </c>
      <c r="L2908">
        <v>84</v>
      </c>
      <c r="M2908" s="12">
        <v>52.473763118440772</v>
      </c>
      <c r="N2908" s="12">
        <v>47.526236881559221</v>
      </c>
      <c r="O2908" s="9">
        <v>0.45622188905547228</v>
      </c>
      <c r="P2908" s="9">
        <v>1.4992503748125936E-4</v>
      </c>
      <c r="Q2908" s="9">
        <v>4.197901049475262E-3</v>
      </c>
      <c r="R2908" s="9">
        <v>0</v>
      </c>
      <c r="S2908" s="9">
        <v>2.098950524737631E-3</v>
      </c>
      <c r="T2908" s="9">
        <v>1.2593703148425787E-2</v>
      </c>
    </row>
    <row r="2909" spans="1:20" x14ac:dyDescent="0.25">
      <c r="A2909">
        <v>51183</v>
      </c>
      <c r="B2909" t="s">
        <v>4163</v>
      </c>
      <c r="D2909" t="s">
        <v>1049</v>
      </c>
      <c r="E2909">
        <v>11595</v>
      </c>
      <c r="F2909">
        <v>4444</v>
      </c>
      <c r="G2909">
        <v>6601</v>
      </c>
      <c r="H2909">
        <v>42</v>
      </c>
      <c r="I2909">
        <v>37</v>
      </c>
      <c r="J2909">
        <v>4</v>
      </c>
      <c r="K2909">
        <v>191</v>
      </c>
      <c r="L2909">
        <v>276</v>
      </c>
      <c r="M2909" s="12">
        <v>38.326865028029324</v>
      </c>
      <c r="N2909" s="12">
        <v>61.673134971970676</v>
      </c>
      <c r="O2909" s="9">
        <v>0.56929711082363088</v>
      </c>
      <c r="P2909" s="9">
        <v>3.6222509702457956E-3</v>
      </c>
      <c r="Q2909" s="9">
        <v>3.1910306166451057E-3</v>
      </c>
      <c r="R2909" s="9">
        <v>3.4497628288055198E-4</v>
      </c>
      <c r="S2909" s="9">
        <v>1.6472617507546358E-2</v>
      </c>
      <c r="T2909" s="9">
        <v>2.3803363518758086E-2</v>
      </c>
    </row>
    <row r="2910" spans="1:20" x14ac:dyDescent="0.25">
      <c r="A2910">
        <v>51185</v>
      </c>
      <c r="B2910" t="s">
        <v>4164</v>
      </c>
      <c r="D2910" t="s">
        <v>1049</v>
      </c>
      <c r="E2910">
        <v>42689</v>
      </c>
      <c r="F2910">
        <v>40438</v>
      </c>
      <c r="G2910">
        <v>1285</v>
      </c>
      <c r="H2910">
        <v>97</v>
      </c>
      <c r="I2910">
        <v>213</v>
      </c>
      <c r="J2910">
        <v>17</v>
      </c>
      <c r="K2910">
        <v>54</v>
      </c>
      <c r="L2910">
        <v>585</v>
      </c>
      <c r="M2910" s="12">
        <v>94.726978847009775</v>
      </c>
      <c r="N2910" s="12">
        <v>5.273021152990232</v>
      </c>
      <c r="O2910" s="9">
        <v>3.0101431282063294E-2</v>
      </c>
      <c r="P2910" s="9">
        <v>2.2722481201246222E-3</v>
      </c>
      <c r="Q2910" s="9">
        <v>4.9895757689334486E-3</v>
      </c>
      <c r="R2910" s="9">
        <v>3.982290519806039E-4</v>
      </c>
      <c r="S2910" s="9">
        <v>1.2649628709972124E-3</v>
      </c>
      <c r="T2910" s="9">
        <v>1.3703764435803135E-2</v>
      </c>
    </row>
    <row r="2911" spans="1:20" x14ac:dyDescent="0.25">
      <c r="A2911">
        <v>51187</v>
      </c>
      <c r="B2911" t="s">
        <v>4165</v>
      </c>
      <c r="D2911" t="s">
        <v>1049</v>
      </c>
      <c r="E2911">
        <v>38991</v>
      </c>
      <c r="F2911">
        <v>35339</v>
      </c>
      <c r="G2911">
        <v>1435</v>
      </c>
      <c r="H2911">
        <v>101</v>
      </c>
      <c r="I2911">
        <v>464</v>
      </c>
      <c r="J2911">
        <v>0</v>
      </c>
      <c r="K2911">
        <v>212</v>
      </c>
      <c r="L2911">
        <v>1440</v>
      </c>
      <c r="M2911" s="12">
        <v>90.63373599035674</v>
      </c>
      <c r="N2911" s="12">
        <v>9.3662640096432508</v>
      </c>
      <c r="O2911" s="9">
        <v>3.6803364879074658E-2</v>
      </c>
      <c r="P2911" s="9">
        <v>2.5903413608268575E-3</v>
      </c>
      <c r="Q2911" s="9">
        <v>1.1900182093303582E-2</v>
      </c>
      <c r="R2911" s="9">
        <v>0</v>
      </c>
      <c r="S2911" s="9">
        <v>5.4371521633197403E-3</v>
      </c>
      <c r="T2911" s="9">
        <v>3.6931599599907668E-2</v>
      </c>
    </row>
    <row r="2912" spans="1:20" x14ac:dyDescent="0.25">
      <c r="A2912">
        <v>51191</v>
      </c>
      <c r="B2912" t="s">
        <v>4166</v>
      </c>
      <c r="D2912" t="s">
        <v>1049</v>
      </c>
      <c r="E2912">
        <v>54457</v>
      </c>
      <c r="F2912">
        <v>52420</v>
      </c>
      <c r="G2912">
        <v>774</v>
      </c>
      <c r="H2912">
        <v>58</v>
      </c>
      <c r="I2912">
        <v>314</v>
      </c>
      <c r="J2912">
        <v>14</v>
      </c>
      <c r="K2912">
        <v>326</v>
      </c>
      <c r="L2912">
        <v>551</v>
      </c>
      <c r="M2912" s="12">
        <v>96.259434048882611</v>
      </c>
      <c r="N2912" s="12">
        <v>3.7405659511173952</v>
      </c>
      <c r="O2912" s="9">
        <v>1.4213048827515288E-2</v>
      </c>
      <c r="P2912" s="9">
        <v>1.0650605064546339E-3</v>
      </c>
      <c r="Q2912" s="9">
        <v>5.7660172245992247E-3</v>
      </c>
      <c r="R2912" s="9">
        <v>2.5708357052353235E-4</v>
      </c>
      <c r="S2912" s="9">
        <v>5.9863745707622526E-3</v>
      </c>
      <c r="T2912" s="9">
        <v>1.0118074811319022E-2</v>
      </c>
    </row>
    <row r="2913" spans="1:20" x14ac:dyDescent="0.25">
      <c r="A2913">
        <v>51193</v>
      </c>
      <c r="B2913" t="s">
        <v>4167</v>
      </c>
      <c r="D2913" t="s">
        <v>1049</v>
      </c>
      <c r="E2913">
        <v>17596</v>
      </c>
      <c r="F2913">
        <v>12078</v>
      </c>
      <c r="G2913">
        <v>4683</v>
      </c>
      <c r="H2913">
        <v>73</v>
      </c>
      <c r="I2913">
        <v>88</v>
      </c>
      <c r="J2913">
        <v>1</v>
      </c>
      <c r="K2913">
        <v>241</v>
      </c>
      <c r="L2913">
        <v>432</v>
      </c>
      <c r="M2913" s="12">
        <v>68.640600136394639</v>
      </c>
      <c r="N2913" s="12">
        <v>31.359399863605365</v>
      </c>
      <c r="O2913" s="9">
        <v>0.26614003182541485</v>
      </c>
      <c r="P2913" s="9">
        <v>4.1486701523073422E-3</v>
      </c>
      <c r="Q2913" s="9">
        <v>5.0011366219595366E-3</v>
      </c>
      <c r="R2913" s="9">
        <v>5.6831097976812913E-5</v>
      </c>
      <c r="S2913" s="9">
        <v>1.3696294612411912E-2</v>
      </c>
      <c r="T2913" s="9">
        <v>2.4551034325983177E-2</v>
      </c>
    </row>
    <row r="2914" spans="1:20" x14ac:dyDescent="0.25">
      <c r="A2914">
        <v>51195</v>
      </c>
      <c r="B2914" t="s">
        <v>4168</v>
      </c>
      <c r="D2914" t="s">
        <v>1049</v>
      </c>
      <c r="E2914">
        <v>39539</v>
      </c>
      <c r="F2914">
        <v>36557</v>
      </c>
      <c r="G2914">
        <v>2131</v>
      </c>
      <c r="H2914">
        <v>45</v>
      </c>
      <c r="I2914">
        <v>178</v>
      </c>
      <c r="J2914">
        <v>20</v>
      </c>
      <c r="K2914">
        <v>94</v>
      </c>
      <c r="L2914">
        <v>514</v>
      </c>
      <c r="M2914" s="12">
        <v>92.458079364677914</v>
      </c>
      <c r="N2914" s="12">
        <v>7.5419206353220876</v>
      </c>
      <c r="O2914" s="9">
        <v>5.389615316522927E-2</v>
      </c>
      <c r="P2914" s="9">
        <v>1.1381167960747617E-3</v>
      </c>
      <c r="Q2914" s="9">
        <v>4.5018842155846129E-3</v>
      </c>
      <c r="R2914" s="9">
        <v>5.0582968714433846E-4</v>
      </c>
      <c r="S2914" s="9">
        <v>2.3773995295783908E-3</v>
      </c>
      <c r="T2914" s="9">
        <v>1.2999822959609499E-2</v>
      </c>
    </row>
    <row r="2915" spans="1:20" x14ac:dyDescent="0.25">
      <c r="A2915">
        <v>51197</v>
      </c>
      <c r="B2915" t="s">
        <v>4169</v>
      </c>
      <c r="D2915" t="s">
        <v>1049</v>
      </c>
      <c r="E2915">
        <v>29048</v>
      </c>
      <c r="F2915">
        <v>27544</v>
      </c>
      <c r="G2915">
        <v>924</v>
      </c>
      <c r="H2915">
        <v>29</v>
      </c>
      <c r="I2915">
        <v>215</v>
      </c>
      <c r="J2915">
        <v>0</v>
      </c>
      <c r="K2915">
        <v>92</v>
      </c>
      <c r="L2915">
        <v>244</v>
      </c>
      <c r="M2915" s="12">
        <v>94.822362985403473</v>
      </c>
      <c r="N2915" s="12">
        <v>5.17763701459653</v>
      </c>
      <c r="O2915" s="9">
        <v>3.1809418892866981E-2</v>
      </c>
      <c r="P2915" s="9">
        <v>9.9834756265491605E-4</v>
      </c>
      <c r="Q2915" s="9">
        <v>7.4015422748554115E-3</v>
      </c>
      <c r="R2915" s="9">
        <v>0</v>
      </c>
      <c r="S2915" s="9">
        <v>3.1671715780776646E-3</v>
      </c>
      <c r="T2915" s="9">
        <v>8.3998898375103274E-3</v>
      </c>
    </row>
    <row r="2916" spans="1:20" x14ac:dyDescent="0.25">
      <c r="A2916">
        <v>51199</v>
      </c>
      <c r="B2916" t="s">
        <v>4170</v>
      </c>
      <c r="D2916" t="s">
        <v>1049</v>
      </c>
      <c r="E2916">
        <v>67196</v>
      </c>
      <c r="F2916">
        <v>51256</v>
      </c>
      <c r="G2916">
        <v>8634</v>
      </c>
      <c r="H2916">
        <v>136</v>
      </c>
      <c r="I2916">
        <v>3586</v>
      </c>
      <c r="J2916">
        <v>207</v>
      </c>
      <c r="K2916">
        <v>595</v>
      </c>
      <c r="L2916">
        <v>2782</v>
      </c>
      <c r="M2916" s="12">
        <v>76.278349901779862</v>
      </c>
      <c r="N2916" s="12">
        <v>23.721650098220131</v>
      </c>
      <c r="O2916" s="9">
        <v>0.12848979105899161</v>
      </c>
      <c r="P2916" s="9">
        <v>2.0239299958330851E-3</v>
      </c>
      <c r="Q2916" s="9">
        <v>5.3366271801892969E-2</v>
      </c>
      <c r="R2916" s="9">
        <v>3.0805405083635931E-3</v>
      </c>
      <c r="S2916" s="9">
        <v>8.8546937317697475E-3</v>
      </c>
      <c r="T2916" s="9">
        <v>4.1401273885350316E-2</v>
      </c>
    </row>
    <row r="2917" spans="1:20" x14ac:dyDescent="0.25">
      <c r="A2917">
        <v>51510</v>
      </c>
      <c r="B2917" t="s">
        <v>4171</v>
      </c>
      <c r="D2917" t="s">
        <v>1049</v>
      </c>
      <c r="E2917">
        <v>154710</v>
      </c>
      <c r="F2917">
        <v>96411</v>
      </c>
      <c r="G2917">
        <v>34123</v>
      </c>
      <c r="H2917">
        <v>322</v>
      </c>
      <c r="I2917">
        <v>9603</v>
      </c>
      <c r="J2917">
        <v>54</v>
      </c>
      <c r="K2917">
        <v>6884</v>
      </c>
      <c r="L2917">
        <v>7313</v>
      </c>
      <c r="M2917" s="12">
        <v>62.317238704673258</v>
      </c>
      <c r="N2917" s="12">
        <v>37.682761295326742</v>
      </c>
      <c r="O2917" s="9">
        <v>0.22056104970590137</v>
      </c>
      <c r="P2917" s="9">
        <v>2.0813134251179625E-3</v>
      </c>
      <c r="Q2917" s="9">
        <v>6.2070971495055263E-2</v>
      </c>
      <c r="R2917" s="9">
        <v>3.4904013961605586E-4</v>
      </c>
      <c r="S2917" s="9">
        <v>4.4496154094757934E-2</v>
      </c>
      <c r="T2917" s="9">
        <v>4.7269084092818825E-2</v>
      </c>
    </row>
    <row r="2918" spans="1:20" x14ac:dyDescent="0.25">
      <c r="A2918">
        <v>51520</v>
      </c>
      <c r="B2918" t="s">
        <v>4172</v>
      </c>
      <c r="D2918" t="s">
        <v>1049</v>
      </c>
      <c r="E2918">
        <v>17077</v>
      </c>
      <c r="F2918">
        <v>15098</v>
      </c>
      <c r="G2918">
        <v>1319</v>
      </c>
      <c r="H2918">
        <v>0</v>
      </c>
      <c r="I2918">
        <v>6</v>
      </c>
      <c r="J2918">
        <v>0</v>
      </c>
      <c r="K2918">
        <v>178</v>
      </c>
      <c r="L2918">
        <v>476</v>
      </c>
      <c r="M2918" s="12">
        <v>88.411313462551959</v>
      </c>
      <c r="N2918" s="12">
        <v>11.58868653744803</v>
      </c>
      <c r="O2918" s="9">
        <v>7.7238390818059374E-2</v>
      </c>
      <c r="P2918" s="9">
        <v>0</v>
      </c>
      <c r="Q2918" s="9">
        <v>3.5134976869473562E-4</v>
      </c>
      <c r="R2918" s="9">
        <v>0</v>
      </c>
      <c r="S2918" s="9">
        <v>1.0423376471277156E-2</v>
      </c>
      <c r="T2918" s="9">
        <v>2.7873748316449024E-2</v>
      </c>
    </row>
    <row r="2919" spans="1:20" x14ac:dyDescent="0.25">
      <c r="A2919">
        <v>51530</v>
      </c>
      <c r="B2919" t="s">
        <v>4173</v>
      </c>
      <c r="D2919" t="s">
        <v>1049</v>
      </c>
      <c r="E2919">
        <v>6495</v>
      </c>
      <c r="F2919">
        <v>5784</v>
      </c>
      <c r="G2919">
        <v>165</v>
      </c>
      <c r="H2919">
        <v>0</v>
      </c>
      <c r="I2919">
        <v>475</v>
      </c>
      <c r="J2919">
        <v>0</v>
      </c>
      <c r="K2919">
        <v>0</v>
      </c>
      <c r="L2919">
        <v>71</v>
      </c>
      <c r="M2919" s="12">
        <v>89.053117782909936</v>
      </c>
      <c r="N2919" s="12">
        <v>10.946882217090069</v>
      </c>
      <c r="O2919" s="9">
        <v>2.5404157043879907E-2</v>
      </c>
      <c r="P2919" s="9">
        <v>0</v>
      </c>
      <c r="Q2919" s="9">
        <v>7.3133179368745194E-2</v>
      </c>
      <c r="R2919" s="9">
        <v>0</v>
      </c>
      <c r="S2919" s="9">
        <v>0</v>
      </c>
      <c r="T2919" s="9">
        <v>1.0931485758275596E-2</v>
      </c>
    </row>
    <row r="2920" spans="1:20" x14ac:dyDescent="0.25">
      <c r="A2920">
        <v>51540</v>
      </c>
      <c r="B2920" t="s">
        <v>4174</v>
      </c>
      <c r="D2920" t="s">
        <v>1049</v>
      </c>
      <c r="E2920">
        <v>46487</v>
      </c>
      <c r="F2920">
        <v>32565</v>
      </c>
      <c r="G2920">
        <v>8782</v>
      </c>
      <c r="H2920">
        <v>141</v>
      </c>
      <c r="I2920">
        <v>3370</v>
      </c>
      <c r="J2920">
        <v>17</v>
      </c>
      <c r="K2920">
        <v>169</v>
      </c>
      <c r="L2920">
        <v>1443</v>
      </c>
      <c r="M2920" s="12">
        <v>70.051842450577581</v>
      </c>
      <c r="N2920" s="12">
        <v>29.948157549422422</v>
      </c>
      <c r="O2920" s="9">
        <v>0.1889130294490933</v>
      </c>
      <c r="P2920" s="9">
        <v>3.0331060296426957E-3</v>
      </c>
      <c r="Q2920" s="9">
        <v>7.2493385247488551E-2</v>
      </c>
      <c r="R2920" s="9">
        <v>3.656936347796158E-4</v>
      </c>
      <c r="S2920" s="9">
        <v>3.6354249575150043E-3</v>
      </c>
      <c r="T2920" s="9">
        <v>3.1040936175705035E-2</v>
      </c>
    </row>
    <row r="2921" spans="1:20" x14ac:dyDescent="0.25">
      <c r="A2921">
        <v>51550</v>
      </c>
      <c r="B2921" t="s">
        <v>4175</v>
      </c>
      <c r="D2921" t="s">
        <v>1049</v>
      </c>
      <c r="E2921">
        <v>235410</v>
      </c>
      <c r="F2921">
        <v>145521</v>
      </c>
      <c r="G2921">
        <v>70171</v>
      </c>
      <c r="H2921">
        <v>445</v>
      </c>
      <c r="I2921">
        <v>7655</v>
      </c>
      <c r="J2921">
        <v>249</v>
      </c>
      <c r="K2921">
        <v>3232</v>
      </c>
      <c r="L2921">
        <v>8137</v>
      </c>
      <c r="M2921" s="12">
        <v>61.815980629539943</v>
      </c>
      <c r="N2921" s="12">
        <v>38.184019370460049</v>
      </c>
      <c r="O2921" s="9">
        <v>0.29807994562677881</v>
      </c>
      <c r="P2921" s="9">
        <v>1.8903190178836923E-3</v>
      </c>
      <c r="Q2921" s="9">
        <v>3.2517735015504867E-2</v>
      </c>
      <c r="R2921" s="9">
        <v>1.0577290684337963E-3</v>
      </c>
      <c r="S2921" s="9">
        <v>1.372923835011257E-2</v>
      </c>
      <c r="T2921" s="9">
        <v>3.456522662588675E-2</v>
      </c>
    </row>
    <row r="2922" spans="1:20" x14ac:dyDescent="0.25">
      <c r="A2922">
        <v>51570</v>
      </c>
      <c r="B2922" t="s">
        <v>4176</v>
      </c>
      <c r="D2922" t="s">
        <v>1049</v>
      </c>
      <c r="E2922">
        <v>17582</v>
      </c>
      <c r="F2922">
        <v>13601</v>
      </c>
      <c r="G2922">
        <v>2339</v>
      </c>
      <c r="H2922">
        <v>87</v>
      </c>
      <c r="I2922">
        <v>675</v>
      </c>
      <c r="J2922">
        <v>0</v>
      </c>
      <c r="K2922">
        <v>409</v>
      </c>
      <c r="L2922">
        <v>471</v>
      </c>
      <c r="M2922" s="12">
        <v>77.3575247412126</v>
      </c>
      <c r="N2922" s="12">
        <v>22.642475258787396</v>
      </c>
      <c r="O2922" s="9">
        <v>0.13303378455238313</v>
      </c>
      <c r="P2922" s="9">
        <v>4.9482425207598678E-3</v>
      </c>
      <c r="Q2922" s="9">
        <v>3.8391536798998975E-2</v>
      </c>
      <c r="R2922" s="9">
        <v>0</v>
      </c>
      <c r="S2922" s="9">
        <v>2.3262427482652712E-2</v>
      </c>
      <c r="T2922" s="9">
        <v>2.6788761233079286E-2</v>
      </c>
    </row>
    <row r="2923" spans="1:20" x14ac:dyDescent="0.25">
      <c r="A2923">
        <v>51580</v>
      </c>
      <c r="B2923" t="s">
        <v>4177</v>
      </c>
      <c r="D2923" t="s">
        <v>1049</v>
      </c>
      <c r="E2923">
        <v>5675</v>
      </c>
      <c r="F2923">
        <v>4656</v>
      </c>
      <c r="G2923">
        <v>753</v>
      </c>
      <c r="H2923">
        <v>0</v>
      </c>
      <c r="I2923">
        <v>85</v>
      </c>
      <c r="J2923">
        <v>14</v>
      </c>
      <c r="K2923">
        <v>0</v>
      </c>
      <c r="L2923">
        <v>167</v>
      </c>
      <c r="M2923" s="12">
        <v>82.044052863436121</v>
      </c>
      <c r="N2923" s="12">
        <v>17.955947136563879</v>
      </c>
      <c r="O2923" s="9">
        <v>0.13268722466960353</v>
      </c>
      <c r="P2923" s="9">
        <v>0</v>
      </c>
      <c r="Q2923" s="9">
        <v>1.4977973568281937E-2</v>
      </c>
      <c r="R2923" s="9">
        <v>2.4669603524229075E-3</v>
      </c>
      <c r="S2923" s="9">
        <v>0</v>
      </c>
      <c r="T2923" s="9">
        <v>2.9427312775330398E-2</v>
      </c>
    </row>
    <row r="2924" spans="1:20" x14ac:dyDescent="0.25">
      <c r="A2924">
        <v>51590</v>
      </c>
      <c r="B2924" t="s">
        <v>4178</v>
      </c>
      <c r="D2924" t="s">
        <v>1049</v>
      </c>
      <c r="E2924">
        <v>41911</v>
      </c>
      <c r="F2924">
        <v>19162</v>
      </c>
      <c r="G2924">
        <v>20614</v>
      </c>
      <c r="H2924">
        <v>40</v>
      </c>
      <c r="I2924">
        <v>402</v>
      </c>
      <c r="J2924">
        <v>28</v>
      </c>
      <c r="K2924">
        <v>495</v>
      </c>
      <c r="L2924">
        <v>1170</v>
      </c>
      <c r="M2924" s="12">
        <v>45.720693851256236</v>
      </c>
      <c r="N2924" s="12">
        <v>54.279306148743764</v>
      </c>
      <c r="O2924" s="9">
        <v>0.49185178115530531</v>
      </c>
      <c r="P2924" s="9">
        <v>9.5440337858796018E-4</v>
      </c>
      <c r="Q2924" s="9">
        <v>9.5917539548090007E-3</v>
      </c>
      <c r="R2924" s="9">
        <v>6.6808236501157215E-4</v>
      </c>
      <c r="S2924" s="9">
        <v>1.1810741810026008E-2</v>
      </c>
      <c r="T2924" s="9">
        <v>2.7916298823697835E-2</v>
      </c>
    </row>
    <row r="2925" spans="1:20" x14ac:dyDescent="0.25">
      <c r="A2925">
        <v>51595</v>
      </c>
      <c r="B2925" t="s">
        <v>4179</v>
      </c>
      <c r="D2925" t="s">
        <v>1049</v>
      </c>
      <c r="E2925">
        <v>5495</v>
      </c>
      <c r="F2925">
        <v>1804</v>
      </c>
      <c r="G2925">
        <v>3531</v>
      </c>
      <c r="H2925">
        <v>4</v>
      </c>
      <c r="I2925">
        <v>11</v>
      </c>
      <c r="J2925">
        <v>0</v>
      </c>
      <c r="K2925">
        <v>6</v>
      </c>
      <c r="L2925">
        <v>139</v>
      </c>
      <c r="M2925" s="12">
        <v>32.829845313921744</v>
      </c>
      <c r="N2925" s="12">
        <v>67.170154686078249</v>
      </c>
      <c r="O2925" s="9">
        <v>0.64258416742493174</v>
      </c>
      <c r="P2925" s="9">
        <v>7.2793448589626936E-4</v>
      </c>
      <c r="Q2925" s="9">
        <v>2.0018198362147408E-3</v>
      </c>
      <c r="R2925" s="9">
        <v>0</v>
      </c>
      <c r="S2925" s="9">
        <v>1.091901728844404E-3</v>
      </c>
      <c r="T2925" s="9">
        <v>2.5295723384895358E-2</v>
      </c>
    </row>
    <row r="2926" spans="1:20" x14ac:dyDescent="0.25">
      <c r="A2926">
        <v>51600</v>
      </c>
      <c r="B2926" t="s">
        <v>4180</v>
      </c>
      <c r="D2926" t="s">
        <v>1049</v>
      </c>
      <c r="E2926">
        <v>23580</v>
      </c>
      <c r="F2926">
        <v>16104</v>
      </c>
      <c r="G2926">
        <v>1145</v>
      </c>
      <c r="H2926">
        <v>40</v>
      </c>
      <c r="I2926">
        <v>3782</v>
      </c>
      <c r="J2926">
        <v>13</v>
      </c>
      <c r="K2926">
        <v>1190</v>
      </c>
      <c r="L2926">
        <v>1306</v>
      </c>
      <c r="M2926" s="12">
        <v>68.295165394402034</v>
      </c>
      <c r="N2926" s="12">
        <v>31.704834605597966</v>
      </c>
      <c r="O2926" s="9">
        <v>4.8558100084817639E-2</v>
      </c>
      <c r="P2926" s="9">
        <v>1.6963528413910093E-3</v>
      </c>
      <c r="Q2926" s="9">
        <v>0.16039016115351992</v>
      </c>
      <c r="R2926" s="9">
        <v>5.5131467345207808E-4</v>
      </c>
      <c r="S2926" s="9">
        <v>5.0466497031382528E-2</v>
      </c>
      <c r="T2926" s="9">
        <v>5.5385920271416457E-2</v>
      </c>
    </row>
    <row r="2927" spans="1:20" x14ac:dyDescent="0.25">
      <c r="A2927">
        <v>51610</v>
      </c>
      <c r="B2927" t="s">
        <v>4181</v>
      </c>
      <c r="D2927" t="s">
        <v>1049</v>
      </c>
      <c r="E2927">
        <v>13843</v>
      </c>
      <c r="F2927">
        <v>10938</v>
      </c>
      <c r="G2927">
        <v>667</v>
      </c>
      <c r="H2927">
        <v>0</v>
      </c>
      <c r="I2927">
        <v>1282</v>
      </c>
      <c r="J2927">
        <v>0</v>
      </c>
      <c r="K2927">
        <v>285</v>
      </c>
      <c r="L2927">
        <v>671</v>
      </c>
      <c r="M2927" s="12">
        <v>79.014664451347244</v>
      </c>
      <c r="N2927" s="12">
        <v>20.985335548652749</v>
      </c>
      <c r="O2927" s="9">
        <v>4.8183197283825759E-2</v>
      </c>
      <c r="P2927" s="9">
        <v>0</v>
      </c>
      <c r="Q2927" s="9">
        <v>9.2609983385104386E-2</v>
      </c>
      <c r="R2927" s="9">
        <v>0</v>
      </c>
      <c r="S2927" s="9">
        <v>2.0588022827421802E-2</v>
      </c>
      <c r="T2927" s="9">
        <v>4.8472151990175537E-2</v>
      </c>
    </row>
    <row r="2928" spans="1:20" x14ac:dyDescent="0.25">
      <c r="A2928">
        <v>51620</v>
      </c>
      <c r="B2928" t="s">
        <v>4182</v>
      </c>
      <c r="D2928" t="s">
        <v>1049</v>
      </c>
      <c r="E2928">
        <v>8334</v>
      </c>
      <c r="F2928">
        <v>3121</v>
      </c>
      <c r="G2928">
        <v>4907</v>
      </c>
      <c r="H2928">
        <v>0</v>
      </c>
      <c r="I2928">
        <v>24</v>
      </c>
      <c r="J2928">
        <v>0</v>
      </c>
      <c r="K2928">
        <v>50</v>
      </c>
      <c r="L2928">
        <v>232</v>
      </c>
      <c r="M2928" s="12">
        <v>37.449004079673628</v>
      </c>
      <c r="N2928" s="12">
        <v>62.550995920326372</v>
      </c>
      <c r="O2928" s="9">
        <v>0.58879289656827449</v>
      </c>
      <c r="P2928" s="9">
        <v>0</v>
      </c>
      <c r="Q2928" s="9">
        <v>2.8797696184305254E-3</v>
      </c>
      <c r="R2928" s="9">
        <v>0</v>
      </c>
      <c r="S2928" s="9">
        <v>5.9995200383969284E-3</v>
      </c>
      <c r="T2928" s="9">
        <v>2.7837772978161746E-2</v>
      </c>
    </row>
    <row r="2929" spans="1:20" x14ac:dyDescent="0.25">
      <c r="A2929">
        <v>51630</v>
      </c>
      <c r="B2929" t="s">
        <v>4183</v>
      </c>
      <c r="D2929" t="s">
        <v>1049</v>
      </c>
      <c r="E2929">
        <v>28135</v>
      </c>
      <c r="F2929">
        <v>18127</v>
      </c>
      <c r="G2929">
        <v>6326</v>
      </c>
      <c r="H2929">
        <v>37</v>
      </c>
      <c r="I2929">
        <v>669</v>
      </c>
      <c r="J2929">
        <v>34</v>
      </c>
      <c r="K2929">
        <v>1151</v>
      </c>
      <c r="L2929">
        <v>1791</v>
      </c>
      <c r="M2929" s="12">
        <v>64.428647591967305</v>
      </c>
      <c r="N2929" s="12">
        <v>35.571352408032695</v>
      </c>
      <c r="O2929" s="9">
        <v>0.22484449973342813</v>
      </c>
      <c r="P2929" s="9">
        <v>1.3150879687222321E-3</v>
      </c>
      <c r="Q2929" s="9">
        <v>2.37782121912209E-2</v>
      </c>
      <c r="R2929" s="9">
        <v>1.2084592145015106E-3</v>
      </c>
      <c r="S2929" s="9">
        <v>4.0909898702683488E-2</v>
      </c>
      <c r="T2929" s="9">
        <v>6.3657366269770754E-2</v>
      </c>
    </row>
    <row r="2930" spans="1:20" x14ac:dyDescent="0.25">
      <c r="A2930">
        <v>51640</v>
      </c>
      <c r="B2930" t="s">
        <v>4184</v>
      </c>
      <c r="D2930" t="s">
        <v>1049</v>
      </c>
      <c r="E2930">
        <v>6788</v>
      </c>
      <c r="F2930">
        <v>5999</v>
      </c>
      <c r="G2930">
        <v>490</v>
      </c>
      <c r="H2930">
        <v>4</v>
      </c>
      <c r="I2930">
        <v>6</v>
      </c>
      <c r="J2930">
        <v>0</v>
      </c>
      <c r="K2930">
        <v>187</v>
      </c>
      <c r="L2930">
        <v>102</v>
      </c>
      <c r="M2930" s="12">
        <v>88.376546847377725</v>
      </c>
      <c r="N2930" s="12">
        <v>11.623453152622275</v>
      </c>
      <c r="O2930" s="9">
        <v>7.2186210960518568E-2</v>
      </c>
      <c r="P2930" s="9">
        <v>5.8927519151443723E-4</v>
      </c>
      <c r="Q2930" s="9">
        <v>8.839127872716559E-4</v>
      </c>
      <c r="R2930" s="9">
        <v>0</v>
      </c>
      <c r="S2930" s="9">
        <v>2.7548615203299941E-2</v>
      </c>
      <c r="T2930" s="9">
        <v>1.5026517383618149E-2</v>
      </c>
    </row>
    <row r="2931" spans="1:20" x14ac:dyDescent="0.25">
      <c r="A2931">
        <v>51650</v>
      </c>
      <c r="B2931" t="s">
        <v>4185</v>
      </c>
      <c r="D2931" t="s">
        <v>1049</v>
      </c>
      <c r="E2931">
        <v>136255</v>
      </c>
      <c r="F2931">
        <v>56973</v>
      </c>
      <c r="G2931">
        <v>68223</v>
      </c>
      <c r="H2931">
        <v>599</v>
      </c>
      <c r="I2931">
        <v>3293</v>
      </c>
      <c r="J2931">
        <v>143</v>
      </c>
      <c r="K2931">
        <v>2449</v>
      </c>
      <c r="L2931">
        <v>4575</v>
      </c>
      <c r="M2931" s="12">
        <v>41.813511430773183</v>
      </c>
      <c r="N2931" s="12">
        <v>58.18648856922681</v>
      </c>
      <c r="O2931" s="9">
        <v>0.500700891710396</v>
      </c>
      <c r="P2931" s="9">
        <v>4.3961689479285167E-3</v>
      </c>
      <c r="Q2931" s="9">
        <v>2.4167920443286486E-2</v>
      </c>
      <c r="R2931" s="9">
        <v>1.0495027705405306E-3</v>
      </c>
      <c r="S2931" s="9">
        <v>1.7973652343033282E-2</v>
      </c>
      <c r="T2931" s="9">
        <v>3.357674947708341E-2</v>
      </c>
    </row>
    <row r="2932" spans="1:20" x14ac:dyDescent="0.25">
      <c r="A2932">
        <v>51660</v>
      </c>
      <c r="B2932" t="s">
        <v>4186</v>
      </c>
      <c r="D2932" t="s">
        <v>1049</v>
      </c>
      <c r="E2932">
        <v>53064</v>
      </c>
      <c r="F2932">
        <v>43715</v>
      </c>
      <c r="G2932">
        <v>3718</v>
      </c>
      <c r="H2932">
        <v>55</v>
      </c>
      <c r="I2932">
        <v>2123</v>
      </c>
      <c r="J2932">
        <v>24</v>
      </c>
      <c r="K2932">
        <v>832</v>
      </c>
      <c r="L2932">
        <v>2597</v>
      </c>
      <c r="M2932" s="12">
        <v>82.381652344338903</v>
      </c>
      <c r="N2932" s="12">
        <v>17.618347655661086</v>
      </c>
      <c r="O2932" s="9">
        <v>7.0066334991708126E-2</v>
      </c>
      <c r="P2932" s="9">
        <v>1.0364842454394694E-3</v>
      </c>
      <c r="Q2932" s="9">
        <v>4.0008291873963514E-2</v>
      </c>
      <c r="R2932" s="9">
        <v>4.5228403437358661E-4</v>
      </c>
      <c r="S2932" s="9">
        <v>1.5679179858284337E-2</v>
      </c>
      <c r="T2932" s="9">
        <v>4.8940901552841851E-2</v>
      </c>
    </row>
    <row r="2933" spans="1:20" x14ac:dyDescent="0.25">
      <c r="A2933">
        <v>51670</v>
      </c>
      <c r="B2933" t="s">
        <v>4187</v>
      </c>
      <c r="D2933" t="s">
        <v>1049</v>
      </c>
      <c r="E2933">
        <v>22353</v>
      </c>
      <c r="F2933">
        <v>11520</v>
      </c>
      <c r="G2933">
        <v>9075</v>
      </c>
      <c r="H2933">
        <v>24</v>
      </c>
      <c r="I2933">
        <v>290</v>
      </c>
      <c r="J2933">
        <v>0</v>
      </c>
      <c r="K2933">
        <v>774</v>
      </c>
      <c r="L2933">
        <v>670</v>
      </c>
      <c r="M2933" s="12">
        <v>51.536706482351356</v>
      </c>
      <c r="N2933" s="12">
        <v>48.463293517648637</v>
      </c>
      <c r="O2933" s="9">
        <v>0.40598577372164812</v>
      </c>
      <c r="P2933" s="9">
        <v>1.0736813850489868E-3</v>
      </c>
      <c r="Q2933" s="9">
        <v>1.2973650069341923E-2</v>
      </c>
      <c r="R2933" s="9">
        <v>0</v>
      </c>
      <c r="S2933" s="9">
        <v>3.4626224667829823E-2</v>
      </c>
      <c r="T2933" s="9">
        <v>2.9973605332617545E-2</v>
      </c>
    </row>
    <row r="2934" spans="1:20" x14ac:dyDescent="0.25">
      <c r="A2934">
        <v>51678</v>
      </c>
      <c r="B2934" t="s">
        <v>4188</v>
      </c>
      <c r="D2934" t="s">
        <v>1049</v>
      </c>
      <c r="E2934">
        <v>7113</v>
      </c>
      <c r="F2934">
        <v>5994</v>
      </c>
      <c r="G2934">
        <v>631</v>
      </c>
      <c r="H2934">
        <v>0</v>
      </c>
      <c r="I2934">
        <v>310</v>
      </c>
      <c r="J2934">
        <v>0</v>
      </c>
      <c r="K2934">
        <v>0</v>
      </c>
      <c r="L2934">
        <v>178</v>
      </c>
      <c r="M2934" s="12">
        <v>84.268241248418391</v>
      </c>
      <c r="N2934" s="12">
        <v>15.731758751581612</v>
      </c>
      <c r="O2934" s="9">
        <v>8.871081119077745E-2</v>
      </c>
      <c r="P2934" s="9">
        <v>0</v>
      </c>
      <c r="Q2934" s="9">
        <v>4.3582173485168005E-2</v>
      </c>
      <c r="R2934" s="9">
        <v>0</v>
      </c>
      <c r="S2934" s="9">
        <v>0</v>
      </c>
      <c r="T2934" s="9">
        <v>2.5024602839870659E-2</v>
      </c>
    </row>
    <row r="2935" spans="1:20" x14ac:dyDescent="0.25">
      <c r="A2935">
        <v>51680</v>
      </c>
      <c r="B2935" t="s">
        <v>4189</v>
      </c>
      <c r="D2935" t="s">
        <v>1049</v>
      </c>
      <c r="E2935">
        <v>79237</v>
      </c>
      <c r="F2935">
        <v>51573</v>
      </c>
      <c r="G2935">
        <v>22555</v>
      </c>
      <c r="H2935">
        <v>175</v>
      </c>
      <c r="I2935">
        <v>2178</v>
      </c>
      <c r="J2935">
        <v>46</v>
      </c>
      <c r="K2935">
        <v>658</v>
      </c>
      <c r="L2935">
        <v>2052</v>
      </c>
      <c r="M2935" s="12">
        <v>65.087017428726483</v>
      </c>
      <c r="N2935" s="12">
        <v>34.912982571273524</v>
      </c>
      <c r="O2935" s="9">
        <v>0.28465237199793025</v>
      </c>
      <c r="P2935" s="9">
        <v>2.2085641808750963E-3</v>
      </c>
      <c r="Q2935" s="9">
        <v>2.7487158776834053E-2</v>
      </c>
      <c r="R2935" s="9">
        <v>5.8053687040145391E-4</v>
      </c>
      <c r="S2935" s="9">
        <v>8.3042013200903611E-3</v>
      </c>
      <c r="T2935" s="9">
        <v>2.5896992566603987E-2</v>
      </c>
    </row>
    <row r="2936" spans="1:20" x14ac:dyDescent="0.25">
      <c r="A2936">
        <v>51683</v>
      </c>
      <c r="B2936" t="s">
        <v>4190</v>
      </c>
      <c r="D2936" t="s">
        <v>1049</v>
      </c>
      <c r="E2936">
        <v>41379</v>
      </c>
      <c r="F2936">
        <v>28105</v>
      </c>
      <c r="G2936">
        <v>5518</v>
      </c>
      <c r="H2936">
        <v>303</v>
      </c>
      <c r="I2936">
        <v>2176</v>
      </c>
      <c r="J2936">
        <v>76</v>
      </c>
      <c r="K2936">
        <v>3297</v>
      </c>
      <c r="L2936">
        <v>1904</v>
      </c>
      <c r="M2936" s="12">
        <v>67.920926073612222</v>
      </c>
      <c r="N2936" s="12">
        <v>32.079073926387778</v>
      </c>
      <c r="O2936" s="9">
        <v>0.13335266681166774</v>
      </c>
      <c r="P2936" s="9">
        <v>7.3225549191618935E-3</v>
      </c>
      <c r="Q2936" s="9">
        <v>5.2587061069624685E-2</v>
      </c>
      <c r="R2936" s="9">
        <v>1.83668044176998E-3</v>
      </c>
      <c r="S2936" s="9">
        <v>7.9678097585731897E-2</v>
      </c>
      <c r="T2936" s="9">
        <v>4.60136784359216E-2</v>
      </c>
    </row>
    <row r="2937" spans="1:20" x14ac:dyDescent="0.25">
      <c r="A2937">
        <v>51685</v>
      </c>
      <c r="B2937" t="s">
        <v>4191</v>
      </c>
      <c r="D2937" t="s">
        <v>1049</v>
      </c>
      <c r="E2937">
        <v>16117</v>
      </c>
      <c r="F2937">
        <v>10413</v>
      </c>
      <c r="G2937">
        <v>2202</v>
      </c>
      <c r="H2937">
        <v>46</v>
      </c>
      <c r="I2937">
        <v>1689</v>
      </c>
      <c r="J2937">
        <v>5</v>
      </c>
      <c r="K2937">
        <v>1141</v>
      </c>
      <c r="L2937">
        <v>621</v>
      </c>
      <c r="M2937" s="12">
        <v>64.60879816342991</v>
      </c>
      <c r="N2937" s="12">
        <v>35.391201836570083</v>
      </c>
      <c r="O2937" s="9">
        <v>0.13662592293851214</v>
      </c>
      <c r="P2937" s="9">
        <v>2.8541291803685551E-3</v>
      </c>
      <c r="Q2937" s="9">
        <v>0.10479617794874976</v>
      </c>
      <c r="R2937" s="9">
        <v>3.1023143264875596E-4</v>
      </c>
      <c r="S2937" s="9">
        <v>7.0794812930446108E-2</v>
      </c>
      <c r="T2937" s="9">
        <v>3.8530743934975492E-2</v>
      </c>
    </row>
    <row r="2938" spans="1:20" x14ac:dyDescent="0.25">
      <c r="A2938">
        <v>51690</v>
      </c>
      <c r="B2938" t="s">
        <v>4192</v>
      </c>
      <c r="D2938" t="s">
        <v>1049</v>
      </c>
      <c r="E2938">
        <v>13256</v>
      </c>
      <c r="F2938">
        <v>6535</v>
      </c>
      <c r="G2938">
        <v>6198</v>
      </c>
      <c r="H2938">
        <v>36</v>
      </c>
      <c r="I2938">
        <v>31</v>
      </c>
      <c r="J2938">
        <v>0</v>
      </c>
      <c r="K2938">
        <v>191</v>
      </c>
      <c r="L2938">
        <v>265</v>
      </c>
      <c r="M2938" s="12">
        <v>49.298430899215454</v>
      </c>
      <c r="N2938" s="12">
        <v>50.701569100784546</v>
      </c>
      <c r="O2938" s="9">
        <v>0.46756185878092937</v>
      </c>
      <c r="P2938" s="9">
        <v>2.7157513578756789E-3</v>
      </c>
      <c r="Q2938" s="9">
        <v>2.3385636692818345E-3</v>
      </c>
      <c r="R2938" s="9">
        <v>0</v>
      </c>
      <c r="S2938" s="9">
        <v>1.4408569704284852E-2</v>
      </c>
      <c r="T2938" s="9">
        <v>1.9990947495473747E-2</v>
      </c>
    </row>
    <row r="2939" spans="1:20" x14ac:dyDescent="0.25">
      <c r="A2939">
        <v>51700</v>
      </c>
      <c r="B2939" t="s">
        <v>4193</v>
      </c>
      <c r="D2939" t="s">
        <v>1049</v>
      </c>
      <c r="E2939">
        <v>180775</v>
      </c>
      <c r="F2939">
        <v>88669</v>
      </c>
      <c r="G2939">
        <v>73509</v>
      </c>
      <c r="H2939">
        <v>469</v>
      </c>
      <c r="I2939">
        <v>5790</v>
      </c>
      <c r="J2939">
        <v>330</v>
      </c>
      <c r="K2939">
        <v>3244</v>
      </c>
      <c r="L2939">
        <v>8764</v>
      </c>
      <c r="M2939" s="12">
        <v>49.049370764762827</v>
      </c>
      <c r="N2939" s="12">
        <v>50.95062923523718</v>
      </c>
      <c r="O2939" s="9">
        <v>0.40663255428018252</v>
      </c>
      <c r="P2939" s="9">
        <v>2.5943852855759924E-3</v>
      </c>
      <c r="Q2939" s="9">
        <v>3.2028765039413633E-2</v>
      </c>
      <c r="R2939" s="9">
        <v>1.8254736550961141E-3</v>
      </c>
      <c r="S2939" s="9">
        <v>1.7944959203429679E-2</v>
      </c>
      <c r="T2939" s="9">
        <v>4.8480154888673764E-2</v>
      </c>
    </row>
    <row r="2940" spans="1:20" x14ac:dyDescent="0.25">
      <c r="A2940">
        <v>51710</v>
      </c>
      <c r="B2940" t="s">
        <v>4194</v>
      </c>
      <c r="D2940" t="s">
        <v>1049</v>
      </c>
      <c r="E2940">
        <v>245752</v>
      </c>
      <c r="F2940">
        <v>116463</v>
      </c>
      <c r="G2940">
        <v>103270</v>
      </c>
      <c r="H2940">
        <v>989</v>
      </c>
      <c r="I2940">
        <v>8835</v>
      </c>
      <c r="J2940">
        <v>145</v>
      </c>
      <c r="K2940">
        <v>6428</v>
      </c>
      <c r="L2940">
        <v>9622</v>
      </c>
      <c r="M2940" s="12">
        <v>47.390458673784948</v>
      </c>
      <c r="N2940" s="12">
        <v>52.609541326215052</v>
      </c>
      <c r="O2940" s="9">
        <v>0.42022038477815032</v>
      </c>
      <c r="P2940" s="9">
        <v>4.0243823041114617E-3</v>
      </c>
      <c r="Q2940" s="9">
        <v>3.5950877307204011E-2</v>
      </c>
      <c r="R2940" s="9">
        <v>5.9002571698297472E-4</v>
      </c>
      <c r="S2940" s="9">
        <v>2.6156450405286632E-2</v>
      </c>
      <c r="T2940" s="9">
        <v>3.9153292750415056E-2</v>
      </c>
    </row>
    <row r="2941" spans="1:20" x14ac:dyDescent="0.25">
      <c r="A2941">
        <v>51720</v>
      </c>
      <c r="B2941" t="s">
        <v>4195</v>
      </c>
      <c r="D2941" t="s">
        <v>1049</v>
      </c>
      <c r="E2941">
        <v>4043</v>
      </c>
      <c r="F2941">
        <v>3672</v>
      </c>
      <c r="G2941">
        <v>155</v>
      </c>
      <c r="H2941">
        <v>3</v>
      </c>
      <c r="I2941">
        <v>149</v>
      </c>
      <c r="J2941">
        <v>0</v>
      </c>
      <c r="K2941">
        <v>0</v>
      </c>
      <c r="L2941">
        <v>64</v>
      </c>
      <c r="M2941" s="12">
        <v>90.823645807568639</v>
      </c>
      <c r="N2941" s="12">
        <v>9.1763541924313632</v>
      </c>
      <c r="O2941" s="9">
        <v>3.833786791986149E-2</v>
      </c>
      <c r="P2941" s="9">
        <v>7.4202325006183525E-4</v>
      </c>
      <c r="Q2941" s="9">
        <v>3.6853821419737816E-2</v>
      </c>
      <c r="R2941" s="9">
        <v>0</v>
      </c>
      <c r="S2941" s="9">
        <v>0</v>
      </c>
      <c r="T2941" s="9">
        <v>1.5829829334652486E-2</v>
      </c>
    </row>
    <row r="2942" spans="1:20" x14ac:dyDescent="0.25">
      <c r="A2942">
        <v>51730</v>
      </c>
      <c r="B2942" t="s">
        <v>4196</v>
      </c>
      <c r="D2942" t="s">
        <v>1049</v>
      </c>
      <c r="E2942">
        <v>32037</v>
      </c>
      <c r="F2942">
        <v>5512</v>
      </c>
      <c r="G2942">
        <v>24263</v>
      </c>
      <c r="H2942">
        <v>86</v>
      </c>
      <c r="I2942">
        <v>357</v>
      </c>
      <c r="J2942">
        <v>13</v>
      </c>
      <c r="K2942">
        <v>878</v>
      </c>
      <c r="L2942">
        <v>928</v>
      </c>
      <c r="M2942" s="12">
        <v>17.205106595498954</v>
      </c>
      <c r="N2942" s="12">
        <v>82.794893404501053</v>
      </c>
      <c r="O2942" s="9">
        <v>0.75734307207291574</v>
      </c>
      <c r="P2942" s="9">
        <v>2.6843961669319851E-3</v>
      </c>
      <c r="Q2942" s="9">
        <v>1.1143365483659519E-2</v>
      </c>
      <c r="R2942" s="9">
        <v>4.0578081593157909E-4</v>
      </c>
      <c r="S2942" s="9">
        <v>2.7405812029840496E-2</v>
      </c>
      <c r="T2942" s="9">
        <v>2.8966507475731186E-2</v>
      </c>
    </row>
    <row r="2943" spans="1:20" x14ac:dyDescent="0.25">
      <c r="A2943">
        <v>51735</v>
      </c>
      <c r="B2943" t="s">
        <v>4197</v>
      </c>
      <c r="D2943" t="s">
        <v>1049</v>
      </c>
      <c r="E2943">
        <v>12022</v>
      </c>
      <c r="F2943">
        <v>11357</v>
      </c>
      <c r="G2943">
        <v>124</v>
      </c>
      <c r="H2943">
        <v>9</v>
      </c>
      <c r="I2943">
        <v>153</v>
      </c>
      <c r="J2943">
        <v>0</v>
      </c>
      <c r="K2943">
        <v>25</v>
      </c>
      <c r="L2943">
        <v>354</v>
      </c>
      <c r="M2943" s="12">
        <v>94.468474463483602</v>
      </c>
      <c r="N2943" s="12">
        <v>5.5315255365163862</v>
      </c>
      <c r="O2943" s="9">
        <v>1.0314423556812511E-2</v>
      </c>
      <c r="P2943" s="9">
        <v>7.486275162202628E-4</v>
      </c>
      <c r="Q2943" s="9">
        <v>1.2726667775744469E-2</v>
      </c>
      <c r="R2943" s="9">
        <v>0</v>
      </c>
      <c r="S2943" s="9">
        <v>2.0795208783896189E-3</v>
      </c>
      <c r="T2943" s="9">
        <v>2.9446015637997005E-2</v>
      </c>
    </row>
    <row r="2944" spans="1:20" x14ac:dyDescent="0.25">
      <c r="A2944">
        <v>51740</v>
      </c>
      <c r="B2944" t="s">
        <v>4198</v>
      </c>
      <c r="D2944" t="s">
        <v>1049</v>
      </c>
      <c r="E2944">
        <v>95536</v>
      </c>
      <c r="F2944">
        <v>38552</v>
      </c>
      <c r="G2944">
        <v>50243</v>
      </c>
      <c r="H2944">
        <v>401</v>
      </c>
      <c r="I2944">
        <v>1259</v>
      </c>
      <c r="J2944">
        <v>129</v>
      </c>
      <c r="K2944">
        <v>1533</v>
      </c>
      <c r="L2944">
        <v>3419</v>
      </c>
      <c r="M2944" s="12">
        <v>40.353374644113217</v>
      </c>
      <c r="N2944" s="12">
        <v>59.646625355886783</v>
      </c>
      <c r="O2944" s="9">
        <v>0.52590646457879753</v>
      </c>
      <c r="P2944" s="9">
        <v>4.1973706246859824E-3</v>
      </c>
      <c r="Q2944" s="9">
        <v>1.3178278345335789E-2</v>
      </c>
      <c r="R2944" s="9">
        <v>1.3502763356221738E-3</v>
      </c>
      <c r="S2944" s="9">
        <v>1.6046307151230951E-2</v>
      </c>
      <c r="T2944" s="9">
        <v>3.5787556523195443E-2</v>
      </c>
    </row>
    <row r="2945" spans="1:20" x14ac:dyDescent="0.25">
      <c r="A2945">
        <v>51750</v>
      </c>
      <c r="B2945" t="s">
        <v>4199</v>
      </c>
      <c r="D2945" t="s">
        <v>1049</v>
      </c>
      <c r="E2945">
        <v>17380</v>
      </c>
      <c r="F2945">
        <v>14742</v>
      </c>
      <c r="G2945">
        <v>1625</v>
      </c>
      <c r="H2945">
        <v>5</v>
      </c>
      <c r="I2945">
        <v>278</v>
      </c>
      <c r="J2945">
        <v>8</v>
      </c>
      <c r="K2945">
        <v>119</v>
      </c>
      <c r="L2945">
        <v>603</v>
      </c>
      <c r="M2945" s="12">
        <v>84.82163406214039</v>
      </c>
      <c r="N2945" s="12">
        <v>15.178365937859608</v>
      </c>
      <c r="O2945" s="9">
        <v>9.3498273878020718E-2</v>
      </c>
      <c r="P2945" s="9">
        <v>2.8768699654775604E-4</v>
      </c>
      <c r="Q2945" s="9">
        <v>1.5995397008055235E-2</v>
      </c>
      <c r="R2945" s="9">
        <v>4.6029919447640965E-4</v>
      </c>
      <c r="S2945" s="9">
        <v>6.846950517836594E-3</v>
      </c>
      <c r="T2945" s="9">
        <v>3.4695051783659378E-2</v>
      </c>
    </row>
    <row r="2946" spans="1:20" x14ac:dyDescent="0.25">
      <c r="A2946">
        <v>51760</v>
      </c>
      <c r="B2946" t="s">
        <v>4200</v>
      </c>
      <c r="D2946" t="s">
        <v>1049</v>
      </c>
      <c r="E2946">
        <v>220892</v>
      </c>
      <c r="F2946">
        <v>98724</v>
      </c>
      <c r="G2946">
        <v>106417</v>
      </c>
      <c r="H2946">
        <v>907</v>
      </c>
      <c r="I2946">
        <v>4601</v>
      </c>
      <c r="J2946">
        <v>50</v>
      </c>
      <c r="K2946">
        <v>2428</v>
      </c>
      <c r="L2946">
        <v>7765</v>
      </c>
      <c r="M2946" s="12">
        <v>44.693334299114504</v>
      </c>
      <c r="N2946" s="12">
        <v>55.306665700885503</v>
      </c>
      <c r="O2946" s="9">
        <v>0.48176031725911306</v>
      </c>
      <c r="P2946" s="9">
        <v>4.1060789888271191E-3</v>
      </c>
      <c r="Q2946" s="9">
        <v>2.0829183492385418E-2</v>
      </c>
      <c r="R2946" s="9">
        <v>2.2635496079532078E-4</v>
      </c>
      <c r="S2946" s="9">
        <v>1.0991796896220778E-2</v>
      </c>
      <c r="T2946" s="9">
        <v>3.5152925411513318E-2</v>
      </c>
    </row>
    <row r="2947" spans="1:20" x14ac:dyDescent="0.25">
      <c r="A2947">
        <v>51770</v>
      </c>
      <c r="B2947" t="s">
        <v>4201</v>
      </c>
      <c r="D2947" t="s">
        <v>1049</v>
      </c>
      <c r="E2947">
        <v>99572</v>
      </c>
      <c r="F2947">
        <v>62725</v>
      </c>
      <c r="G2947">
        <v>28228</v>
      </c>
      <c r="H2947">
        <v>213</v>
      </c>
      <c r="I2947">
        <v>2974</v>
      </c>
      <c r="J2947">
        <v>171</v>
      </c>
      <c r="K2947">
        <v>1859</v>
      </c>
      <c r="L2947">
        <v>3402</v>
      </c>
      <c r="M2947" s="12">
        <v>62.99461696059133</v>
      </c>
      <c r="N2947" s="12">
        <v>37.00538303940867</v>
      </c>
      <c r="O2947" s="9">
        <v>0.28349335154461092</v>
      </c>
      <c r="P2947" s="9">
        <v>2.139155585907685E-3</v>
      </c>
      <c r="Q2947" s="9">
        <v>2.9867834330936406E-2</v>
      </c>
      <c r="R2947" s="9">
        <v>1.7173502591089865E-3</v>
      </c>
      <c r="S2947" s="9">
        <v>1.8669907202828104E-2</v>
      </c>
      <c r="T2947" s="9">
        <v>3.4166231470694572E-2</v>
      </c>
    </row>
    <row r="2948" spans="1:20" x14ac:dyDescent="0.25">
      <c r="A2948">
        <v>51775</v>
      </c>
      <c r="B2948" t="s">
        <v>4202</v>
      </c>
      <c r="D2948" t="s">
        <v>1049</v>
      </c>
      <c r="E2948">
        <v>25521</v>
      </c>
      <c r="F2948">
        <v>22534</v>
      </c>
      <c r="G2948">
        <v>1907</v>
      </c>
      <c r="H2948">
        <v>10</v>
      </c>
      <c r="I2948">
        <v>490</v>
      </c>
      <c r="J2948">
        <v>0</v>
      </c>
      <c r="K2948">
        <v>36</v>
      </c>
      <c r="L2948">
        <v>544</v>
      </c>
      <c r="M2948" s="12">
        <v>88.295913169546651</v>
      </c>
      <c r="N2948" s="12">
        <v>11.704086830453351</v>
      </c>
      <c r="O2948" s="9">
        <v>7.4722777320637909E-2</v>
      </c>
      <c r="P2948" s="9">
        <v>3.9183417577681127E-4</v>
      </c>
      <c r="Q2948" s="9">
        <v>1.9199874613063751E-2</v>
      </c>
      <c r="R2948" s="9">
        <v>0</v>
      </c>
      <c r="S2948" s="9">
        <v>1.4106030327965206E-3</v>
      </c>
      <c r="T2948" s="9">
        <v>2.1315779162258533E-2</v>
      </c>
    </row>
    <row r="2949" spans="1:20" x14ac:dyDescent="0.25">
      <c r="A2949">
        <v>51790</v>
      </c>
      <c r="B2949" t="s">
        <v>4203</v>
      </c>
      <c r="D2949" t="s">
        <v>1049</v>
      </c>
      <c r="E2949">
        <v>24273</v>
      </c>
      <c r="F2949">
        <v>20304</v>
      </c>
      <c r="G2949">
        <v>2714</v>
      </c>
      <c r="H2949">
        <v>58</v>
      </c>
      <c r="I2949">
        <v>204</v>
      </c>
      <c r="J2949">
        <v>0</v>
      </c>
      <c r="K2949">
        <v>75</v>
      </c>
      <c r="L2949">
        <v>918</v>
      </c>
      <c r="M2949" s="12">
        <v>83.648498331479431</v>
      </c>
      <c r="N2949" s="12">
        <v>16.35150166852058</v>
      </c>
      <c r="O2949" s="9">
        <v>0.11181147777365798</v>
      </c>
      <c r="P2949" s="9">
        <v>2.3894862604540022E-3</v>
      </c>
      <c r="Q2949" s="9">
        <v>8.4043999505623527E-3</v>
      </c>
      <c r="R2949" s="9">
        <v>0</v>
      </c>
      <c r="S2949" s="9">
        <v>3.0898529230008651E-3</v>
      </c>
      <c r="T2949" s="9">
        <v>3.781979977753059E-2</v>
      </c>
    </row>
    <row r="2950" spans="1:20" x14ac:dyDescent="0.25">
      <c r="A2950">
        <v>51800</v>
      </c>
      <c r="B2950" t="s">
        <v>4204</v>
      </c>
      <c r="D2950" t="s">
        <v>1049</v>
      </c>
      <c r="E2950">
        <v>88057</v>
      </c>
      <c r="F2950">
        <v>45846</v>
      </c>
      <c r="G2950">
        <v>36822</v>
      </c>
      <c r="H2950">
        <v>141</v>
      </c>
      <c r="I2950">
        <v>1448</v>
      </c>
      <c r="J2950">
        <v>35</v>
      </c>
      <c r="K2950">
        <v>545</v>
      </c>
      <c r="L2950">
        <v>3220</v>
      </c>
      <c r="M2950" s="12">
        <v>52.064003997410765</v>
      </c>
      <c r="N2950" s="12">
        <v>47.935996002589235</v>
      </c>
      <c r="O2950" s="9">
        <v>0.41816096392109658</v>
      </c>
      <c r="P2950" s="9">
        <v>1.6012355633282986E-3</v>
      </c>
      <c r="Q2950" s="9">
        <v>1.6443894295740259E-2</v>
      </c>
      <c r="R2950" s="9">
        <v>3.9746982068432948E-4</v>
      </c>
      <c r="S2950" s="9">
        <v>6.1891729220845586E-3</v>
      </c>
      <c r="T2950" s="9">
        <v>3.656722350295831E-2</v>
      </c>
    </row>
    <row r="2951" spans="1:20" x14ac:dyDescent="0.25">
      <c r="A2951">
        <v>51810</v>
      </c>
      <c r="B2951" t="s">
        <v>4205</v>
      </c>
      <c r="D2951" t="s">
        <v>1049</v>
      </c>
      <c r="E2951">
        <v>450057</v>
      </c>
      <c r="F2951">
        <v>302383</v>
      </c>
      <c r="G2951">
        <v>85682</v>
      </c>
      <c r="H2951">
        <v>1125</v>
      </c>
      <c r="I2951">
        <v>29605</v>
      </c>
      <c r="J2951">
        <v>437</v>
      </c>
      <c r="K2951">
        <v>7684</v>
      </c>
      <c r="L2951">
        <v>23141</v>
      </c>
      <c r="M2951" s="12">
        <v>67.187711778730247</v>
      </c>
      <c r="N2951" s="12">
        <v>32.812288221269746</v>
      </c>
      <c r="O2951" s="9">
        <v>0.19038032960269477</v>
      </c>
      <c r="P2951" s="9">
        <v>2.4996833734393644E-3</v>
      </c>
      <c r="Q2951" s="9">
        <v>6.578055668504211E-2</v>
      </c>
      <c r="R2951" s="9">
        <v>9.7098811928266859E-4</v>
      </c>
      <c r="S2951" s="9">
        <v>1.7073392925784955E-2</v>
      </c>
      <c r="T2951" s="9">
        <v>5.1417931506453629E-2</v>
      </c>
    </row>
    <row r="2952" spans="1:20" x14ac:dyDescent="0.25">
      <c r="A2952">
        <v>51820</v>
      </c>
      <c r="B2952" t="s">
        <v>4206</v>
      </c>
      <c r="D2952" t="s">
        <v>1049</v>
      </c>
      <c r="E2952">
        <v>21620</v>
      </c>
      <c r="F2952">
        <v>17627</v>
      </c>
      <c r="G2952">
        <v>2936</v>
      </c>
      <c r="H2952">
        <v>163</v>
      </c>
      <c r="I2952">
        <v>209</v>
      </c>
      <c r="J2952">
        <v>51</v>
      </c>
      <c r="K2952">
        <v>167</v>
      </c>
      <c r="L2952">
        <v>467</v>
      </c>
      <c r="M2952" s="12">
        <v>81.530989824236826</v>
      </c>
      <c r="N2952" s="12">
        <v>18.469010175763181</v>
      </c>
      <c r="O2952" s="9">
        <v>0.13580018501387603</v>
      </c>
      <c r="P2952" s="9">
        <v>7.5393154486586497E-3</v>
      </c>
      <c r="Q2952" s="9">
        <v>9.6669750231267344E-3</v>
      </c>
      <c r="R2952" s="9">
        <v>2.3589269195189639E-3</v>
      </c>
      <c r="S2952" s="9">
        <v>7.7243293246993527E-3</v>
      </c>
      <c r="T2952" s="9">
        <v>2.1600370027752083E-2</v>
      </c>
    </row>
    <row r="2953" spans="1:20" x14ac:dyDescent="0.25">
      <c r="A2953">
        <v>51830</v>
      </c>
      <c r="B2953" t="s">
        <v>4207</v>
      </c>
      <c r="D2953" t="s">
        <v>1049</v>
      </c>
      <c r="E2953">
        <v>14817</v>
      </c>
      <c r="F2953">
        <v>10957</v>
      </c>
      <c r="G2953">
        <v>2163</v>
      </c>
      <c r="H2953">
        <v>56</v>
      </c>
      <c r="I2953">
        <v>858</v>
      </c>
      <c r="J2953">
        <v>0</v>
      </c>
      <c r="K2953">
        <v>80</v>
      </c>
      <c r="L2953">
        <v>703</v>
      </c>
      <c r="M2953" s="12">
        <v>73.948842545724503</v>
      </c>
      <c r="N2953" s="12">
        <v>26.051157454275494</v>
      </c>
      <c r="O2953" s="9">
        <v>0.14598096780724842</v>
      </c>
      <c r="P2953" s="9">
        <v>3.7794425322264964E-3</v>
      </c>
      <c r="Q2953" s="9">
        <v>5.7906458797327393E-2</v>
      </c>
      <c r="R2953" s="9">
        <v>0</v>
      </c>
      <c r="S2953" s="9">
        <v>5.3992036174664235E-3</v>
      </c>
      <c r="T2953" s="9">
        <v>4.7445501788486201E-2</v>
      </c>
    </row>
    <row r="2954" spans="1:20" x14ac:dyDescent="0.25">
      <c r="A2954">
        <v>51840</v>
      </c>
      <c r="B2954" t="s">
        <v>4208</v>
      </c>
      <c r="D2954" t="s">
        <v>1049</v>
      </c>
      <c r="E2954">
        <v>27516</v>
      </c>
      <c r="F2954">
        <v>22071</v>
      </c>
      <c r="G2954">
        <v>2715</v>
      </c>
      <c r="H2954">
        <v>93</v>
      </c>
      <c r="I2954">
        <v>582</v>
      </c>
      <c r="J2954">
        <v>23</v>
      </c>
      <c r="K2954">
        <v>791</v>
      </c>
      <c r="L2954">
        <v>1241</v>
      </c>
      <c r="M2954" s="12">
        <v>80.211513301351943</v>
      </c>
      <c r="N2954" s="12">
        <v>19.788486698648057</v>
      </c>
      <c r="O2954" s="9">
        <v>9.8669864805931096E-2</v>
      </c>
      <c r="P2954" s="9">
        <v>3.3798517226341037E-3</v>
      </c>
      <c r="Q2954" s="9">
        <v>2.1151330135194067E-2</v>
      </c>
      <c r="R2954" s="9">
        <v>8.3587730774821922E-4</v>
      </c>
      <c r="S2954" s="9">
        <v>2.8746910888210495E-2</v>
      </c>
      <c r="T2954" s="9">
        <v>4.5101032126762614E-2</v>
      </c>
    </row>
    <row r="2955" spans="1:20" x14ac:dyDescent="0.25">
      <c r="A2955">
        <v>53001</v>
      </c>
      <c r="B2955" t="s">
        <v>4209</v>
      </c>
      <c r="D2955" t="s">
        <v>1049</v>
      </c>
      <c r="E2955">
        <v>19261</v>
      </c>
      <c r="F2955">
        <v>13496</v>
      </c>
      <c r="G2955">
        <v>113</v>
      </c>
      <c r="H2955">
        <v>556</v>
      </c>
      <c r="I2955">
        <v>228</v>
      </c>
      <c r="J2955">
        <v>0</v>
      </c>
      <c r="K2955">
        <v>4551</v>
      </c>
      <c r="L2955">
        <v>317</v>
      </c>
      <c r="M2955" s="12">
        <v>70.069051451118852</v>
      </c>
      <c r="N2955" s="12">
        <v>29.930948548881158</v>
      </c>
      <c r="O2955" s="9">
        <v>5.8667774258865067E-3</v>
      </c>
      <c r="P2955" s="9">
        <v>2.8866621670733606E-2</v>
      </c>
      <c r="Q2955" s="9">
        <v>1.1837391620372773E-2</v>
      </c>
      <c r="R2955" s="9">
        <v>0</v>
      </c>
      <c r="S2955" s="9">
        <v>0.23628056694875654</v>
      </c>
      <c r="T2955" s="9">
        <v>1.6458127823062146E-2</v>
      </c>
    </row>
    <row r="2956" spans="1:20" x14ac:dyDescent="0.25">
      <c r="A2956">
        <v>53003</v>
      </c>
      <c r="B2956" t="s">
        <v>4210</v>
      </c>
      <c r="D2956" t="s">
        <v>1049</v>
      </c>
      <c r="E2956">
        <v>22259</v>
      </c>
      <c r="F2956">
        <v>20727</v>
      </c>
      <c r="G2956">
        <v>105</v>
      </c>
      <c r="H2956">
        <v>360</v>
      </c>
      <c r="I2956">
        <v>205</v>
      </c>
      <c r="J2956">
        <v>29</v>
      </c>
      <c r="K2956">
        <v>83</v>
      </c>
      <c r="L2956">
        <v>750</v>
      </c>
      <c r="M2956" s="12">
        <v>93.117390718361122</v>
      </c>
      <c r="N2956" s="12">
        <v>6.8826092816388877</v>
      </c>
      <c r="O2956" s="9">
        <v>4.7171930455096817E-3</v>
      </c>
      <c r="P2956" s="9">
        <v>1.6173233298890338E-2</v>
      </c>
      <c r="Q2956" s="9">
        <v>9.2097578507569968E-3</v>
      </c>
      <c r="R2956" s="9">
        <v>1.3028437935217216E-3</v>
      </c>
      <c r="S2956" s="9">
        <v>3.7288287883552721E-3</v>
      </c>
      <c r="T2956" s="9">
        <v>3.3694236039354869E-2</v>
      </c>
    </row>
    <row r="2957" spans="1:20" x14ac:dyDescent="0.25">
      <c r="A2957">
        <v>53005</v>
      </c>
      <c r="B2957" t="s">
        <v>4211</v>
      </c>
      <c r="D2957" t="s">
        <v>1049</v>
      </c>
      <c r="E2957">
        <v>190529</v>
      </c>
      <c r="F2957">
        <v>153138</v>
      </c>
      <c r="G2957">
        <v>2888</v>
      </c>
      <c r="H2957">
        <v>1487</v>
      </c>
      <c r="I2957">
        <v>4845</v>
      </c>
      <c r="J2957">
        <v>173</v>
      </c>
      <c r="K2957">
        <v>20307</v>
      </c>
      <c r="L2957">
        <v>7691</v>
      </c>
      <c r="M2957" s="12">
        <v>80.375165985230595</v>
      </c>
      <c r="N2957" s="12">
        <v>19.624834014769405</v>
      </c>
      <c r="O2957" s="9">
        <v>1.5157797500642946E-2</v>
      </c>
      <c r="P2957" s="9">
        <v>7.8045861784820161E-3</v>
      </c>
      <c r="Q2957" s="9">
        <v>2.5429199754368102E-2</v>
      </c>
      <c r="R2957" s="9">
        <v>9.0799825748311277E-4</v>
      </c>
      <c r="S2957" s="9">
        <v>0.10658220008502643</v>
      </c>
      <c r="T2957" s="9">
        <v>4.0366558371691445E-2</v>
      </c>
    </row>
    <row r="2958" spans="1:20" x14ac:dyDescent="0.25">
      <c r="A2958">
        <v>53007</v>
      </c>
      <c r="B2958" t="s">
        <v>4212</v>
      </c>
      <c r="D2958" t="s">
        <v>1049</v>
      </c>
      <c r="E2958">
        <v>75138</v>
      </c>
      <c r="F2958">
        <v>67073</v>
      </c>
      <c r="G2958">
        <v>364</v>
      </c>
      <c r="H2958">
        <v>737</v>
      </c>
      <c r="I2958">
        <v>753</v>
      </c>
      <c r="J2958">
        <v>99</v>
      </c>
      <c r="K2958">
        <v>3971</v>
      </c>
      <c r="L2958">
        <v>2141</v>
      </c>
      <c r="M2958" s="12">
        <v>89.266416460379574</v>
      </c>
      <c r="N2958" s="12">
        <v>10.733583539620433</v>
      </c>
      <c r="O2958" s="9">
        <v>4.8444196012670023E-3</v>
      </c>
      <c r="P2958" s="9">
        <v>9.8086188080598359E-3</v>
      </c>
      <c r="Q2958" s="9">
        <v>1.002156032899465E-2</v>
      </c>
      <c r="R2958" s="9">
        <v>1.3175756607841571E-3</v>
      </c>
      <c r="S2958" s="9">
        <v>5.2849423727008973E-2</v>
      </c>
      <c r="T2958" s="9">
        <v>2.8494237270089703E-2</v>
      </c>
    </row>
    <row r="2959" spans="1:20" x14ac:dyDescent="0.25">
      <c r="A2959">
        <v>53009</v>
      </c>
      <c r="B2959" t="s">
        <v>4213</v>
      </c>
      <c r="D2959" t="s">
        <v>1049</v>
      </c>
      <c r="E2959">
        <v>73439</v>
      </c>
      <c r="F2959">
        <v>64665</v>
      </c>
      <c r="G2959">
        <v>847</v>
      </c>
      <c r="H2959">
        <v>3376</v>
      </c>
      <c r="I2959">
        <v>1102</v>
      </c>
      <c r="J2959">
        <v>46</v>
      </c>
      <c r="K2959">
        <v>758</v>
      </c>
      <c r="L2959">
        <v>2645</v>
      </c>
      <c r="M2959" s="12">
        <v>88.052669562494046</v>
      </c>
      <c r="N2959" s="12">
        <v>11.947330437505958</v>
      </c>
      <c r="O2959" s="9">
        <v>1.1533381445825787E-2</v>
      </c>
      <c r="P2959" s="9">
        <v>4.5970124865534659E-2</v>
      </c>
      <c r="Q2959" s="9">
        <v>1.500565094840616E-2</v>
      </c>
      <c r="R2959" s="9">
        <v>6.2637018477920453E-4</v>
      </c>
      <c r="S2959" s="9">
        <v>1.03214913057095E-2</v>
      </c>
      <c r="T2959" s="9">
        <v>3.6016285624804259E-2</v>
      </c>
    </row>
    <row r="2960" spans="1:20" x14ac:dyDescent="0.25">
      <c r="A2960">
        <v>53011</v>
      </c>
      <c r="B2960" t="s">
        <v>4214</v>
      </c>
      <c r="D2960" t="s">
        <v>1049</v>
      </c>
      <c r="E2960">
        <v>457474</v>
      </c>
      <c r="F2960">
        <v>386488</v>
      </c>
      <c r="G2960">
        <v>8482</v>
      </c>
      <c r="H2960">
        <v>2747</v>
      </c>
      <c r="I2960">
        <v>20651</v>
      </c>
      <c r="J2960">
        <v>3248</v>
      </c>
      <c r="K2960">
        <v>14362</v>
      </c>
      <c r="L2960">
        <v>21496</v>
      </c>
      <c r="M2960" s="12">
        <v>84.483052588781007</v>
      </c>
      <c r="N2960" s="12">
        <v>15.516947411218998</v>
      </c>
      <c r="O2960" s="9">
        <v>1.8540944403397788E-2</v>
      </c>
      <c r="P2960" s="9">
        <v>6.0047128361393216E-3</v>
      </c>
      <c r="Q2960" s="9">
        <v>4.5141363225013879E-2</v>
      </c>
      <c r="R2960" s="9">
        <v>7.0998570410558855E-3</v>
      </c>
      <c r="S2960" s="9">
        <v>3.1394133874274824E-2</v>
      </c>
      <c r="T2960" s="9">
        <v>4.6988462732308285E-2</v>
      </c>
    </row>
    <row r="2961" spans="1:20" x14ac:dyDescent="0.25">
      <c r="A2961">
        <v>53013</v>
      </c>
      <c r="B2961" t="s">
        <v>4215</v>
      </c>
      <c r="D2961" t="s">
        <v>1049</v>
      </c>
      <c r="E2961">
        <v>3999</v>
      </c>
      <c r="F2961">
        <v>3634</v>
      </c>
      <c r="G2961">
        <v>21</v>
      </c>
      <c r="H2961">
        <v>20</v>
      </c>
      <c r="I2961">
        <v>99</v>
      </c>
      <c r="J2961">
        <v>30</v>
      </c>
      <c r="K2961">
        <v>102</v>
      </c>
      <c r="L2961">
        <v>93</v>
      </c>
      <c r="M2961" s="12">
        <v>90.87271817954489</v>
      </c>
      <c r="N2961" s="12">
        <v>9.1272818204551136</v>
      </c>
      <c r="O2961" s="9">
        <v>5.2513128282070517E-3</v>
      </c>
      <c r="P2961" s="9">
        <v>5.0012503125781444E-3</v>
      </c>
      <c r="Q2961" s="9">
        <v>2.4756189047261814E-2</v>
      </c>
      <c r="R2961" s="9">
        <v>7.5018754688672166E-3</v>
      </c>
      <c r="S2961" s="9">
        <v>2.5506376594148537E-2</v>
      </c>
      <c r="T2961" s="9">
        <v>2.3255813953488372E-2</v>
      </c>
    </row>
    <row r="2962" spans="1:20" x14ac:dyDescent="0.25">
      <c r="A2962">
        <v>53015</v>
      </c>
      <c r="B2962" t="s">
        <v>4216</v>
      </c>
      <c r="D2962" t="s">
        <v>1049</v>
      </c>
      <c r="E2962">
        <v>103590</v>
      </c>
      <c r="F2962">
        <v>93569</v>
      </c>
      <c r="G2962">
        <v>822</v>
      </c>
      <c r="H2962">
        <v>1285</v>
      </c>
      <c r="I2962">
        <v>1355</v>
      </c>
      <c r="J2962">
        <v>219</v>
      </c>
      <c r="K2962">
        <v>1417</v>
      </c>
      <c r="L2962">
        <v>4923</v>
      </c>
      <c r="M2962" s="12">
        <v>90.326286321073468</v>
      </c>
      <c r="N2962" s="12">
        <v>9.6737136789265374</v>
      </c>
      <c r="O2962" s="9">
        <v>7.9351288734433832E-3</v>
      </c>
      <c r="P2962" s="9">
        <v>1.2404672265662709E-2</v>
      </c>
      <c r="Q2962" s="9">
        <v>1.3080413167294141E-2</v>
      </c>
      <c r="R2962" s="9">
        <v>2.1141036779611933E-3</v>
      </c>
      <c r="S2962" s="9">
        <v>1.3678926537310551E-2</v>
      </c>
      <c r="T2962" s="9">
        <v>4.7523892267593397E-2</v>
      </c>
    </row>
    <row r="2963" spans="1:20" x14ac:dyDescent="0.25">
      <c r="A2963">
        <v>53017</v>
      </c>
      <c r="B2963" t="s">
        <v>4217</v>
      </c>
      <c r="D2963" t="s">
        <v>1049</v>
      </c>
      <c r="E2963">
        <v>40585</v>
      </c>
      <c r="F2963">
        <v>28900</v>
      </c>
      <c r="G2963">
        <v>129</v>
      </c>
      <c r="H2963">
        <v>357</v>
      </c>
      <c r="I2963">
        <v>334</v>
      </c>
      <c r="J2963">
        <v>32</v>
      </c>
      <c r="K2963">
        <v>9040</v>
      </c>
      <c r="L2963">
        <v>1793</v>
      </c>
      <c r="M2963" s="12">
        <v>71.208574596525807</v>
      </c>
      <c r="N2963" s="12">
        <v>28.791425403474193</v>
      </c>
      <c r="O2963" s="9">
        <v>3.1785142293950966E-3</v>
      </c>
      <c r="P2963" s="9">
        <v>8.7963533325120125E-3</v>
      </c>
      <c r="Q2963" s="9">
        <v>8.229641493162498E-3</v>
      </c>
      <c r="R2963" s="9">
        <v>7.8846864605149687E-4</v>
      </c>
      <c r="S2963" s="9">
        <v>0.22274239250954786</v>
      </c>
      <c r="T2963" s="9">
        <v>4.417888382407293E-2</v>
      </c>
    </row>
    <row r="2964" spans="1:20" x14ac:dyDescent="0.25">
      <c r="A2964">
        <v>53019</v>
      </c>
      <c r="B2964" t="s">
        <v>4218</v>
      </c>
      <c r="D2964" t="s">
        <v>1049</v>
      </c>
      <c r="E2964">
        <v>7568</v>
      </c>
      <c r="F2964">
        <v>5759</v>
      </c>
      <c r="G2964">
        <v>6</v>
      </c>
      <c r="H2964">
        <v>1086</v>
      </c>
      <c r="I2964">
        <v>73</v>
      </c>
      <c r="J2964">
        <v>52</v>
      </c>
      <c r="K2964">
        <v>68</v>
      </c>
      <c r="L2964">
        <v>524</v>
      </c>
      <c r="M2964" s="12">
        <v>76.096723044397464</v>
      </c>
      <c r="N2964" s="12">
        <v>23.903276955602536</v>
      </c>
      <c r="O2964" s="9">
        <v>7.9281183932346721E-4</v>
      </c>
      <c r="P2964" s="9">
        <v>0.14349894291754756</v>
      </c>
      <c r="Q2964" s="9">
        <v>9.6458773784355179E-3</v>
      </c>
      <c r="R2964" s="9">
        <v>6.8710359408033824E-3</v>
      </c>
      <c r="S2964" s="9">
        <v>8.9852008456659613E-3</v>
      </c>
      <c r="T2964" s="9">
        <v>6.9238900634249478E-2</v>
      </c>
    </row>
    <row r="2965" spans="1:20" x14ac:dyDescent="0.25">
      <c r="A2965">
        <v>53021</v>
      </c>
      <c r="B2965" t="s">
        <v>4219</v>
      </c>
      <c r="D2965" t="s">
        <v>1049</v>
      </c>
      <c r="E2965">
        <v>89124</v>
      </c>
      <c r="F2965">
        <v>63821</v>
      </c>
      <c r="G2965">
        <v>2166</v>
      </c>
      <c r="H2965">
        <v>686</v>
      </c>
      <c r="I2965">
        <v>1962</v>
      </c>
      <c r="J2965">
        <v>164</v>
      </c>
      <c r="K2965">
        <v>17036</v>
      </c>
      <c r="L2965">
        <v>3289</v>
      </c>
      <c r="M2965" s="12">
        <v>71.609218616758668</v>
      </c>
      <c r="N2965" s="12">
        <v>28.390781383241325</v>
      </c>
      <c r="O2965" s="9">
        <v>2.4303217988420629E-2</v>
      </c>
      <c r="P2965" s="9">
        <v>7.6971410618912979E-3</v>
      </c>
      <c r="Q2965" s="9">
        <v>2.2014272249899016E-2</v>
      </c>
      <c r="R2965" s="9">
        <v>1.8401328486154123E-3</v>
      </c>
      <c r="S2965" s="9">
        <v>0.19114940981104978</v>
      </c>
      <c r="T2965" s="9">
        <v>3.6903639872537142E-2</v>
      </c>
    </row>
    <row r="2966" spans="1:20" x14ac:dyDescent="0.25">
      <c r="A2966">
        <v>53023</v>
      </c>
      <c r="B2966" t="s">
        <v>4220</v>
      </c>
      <c r="D2966" t="s">
        <v>1049</v>
      </c>
      <c r="E2966">
        <v>2226</v>
      </c>
      <c r="F2966">
        <v>2096</v>
      </c>
      <c r="G2966">
        <v>0</v>
      </c>
      <c r="H2966">
        <v>5</v>
      </c>
      <c r="I2966">
        <v>40</v>
      </c>
      <c r="J2966">
        <v>0</v>
      </c>
      <c r="K2966">
        <v>0</v>
      </c>
      <c r="L2966">
        <v>85</v>
      </c>
      <c r="M2966" s="12">
        <v>94.159928122192269</v>
      </c>
      <c r="N2966" s="12">
        <v>5.840071877807727</v>
      </c>
      <c r="O2966" s="9">
        <v>0</v>
      </c>
      <c r="P2966" s="9">
        <v>2.2461814914645105E-3</v>
      </c>
      <c r="Q2966" s="9">
        <v>1.7969451931716084E-2</v>
      </c>
      <c r="R2966" s="9">
        <v>0</v>
      </c>
      <c r="S2966" s="9">
        <v>0</v>
      </c>
      <c r="T2966" s="9">
        <v>3.8185085354896675E-2</v>
      </c>
    </row>
    <row r="2967" spans="1:20" x14ac:dyDescent="0.25">
      <c r="A2967">
        <v>53025</v>
      </c>
      <c r="B2967" t="s">
        <v>4221</v>
      </c>
      <c r="D2967" t="s">
        <v>1049</v>
      </c>
      <c r="E2967">
        <v>93420</v>
      </c>
      <c r="F2967">
        <v>64952</v>
      </c>
      <c r="G2967">
        <v>636</v>
      </c>
      <c r="H2967">
        <v>1129</v>
      </c>
      <c r="I2967">
        <v>1024</v>
      </c>
      <c r="J2967">
        <v>64</v>
      </c>
      <c r="K2967">
        <v>21654</v>
      </c>
      <c r="L2967">
        <v>3961</v>
      </c>
      <c r="M2967" s="12">
        <v>69.526867908370789</v>
      </c>
      <c r="N2967" s="12">
        <v>30.4731320916292</v>
      </c>
      <c r="O2967" s="9">
        <v>6.8079640333975596E-3</v>
      </c>
      <c r="P2967" s="9">
        <v>1.2085206593877114E-2</v>
      </c>
      <c r="Q2967" s="9">
        <v>1.0961250267608649E-2</v>
      </c>
      <c r="R2967" s="9">
        <v>6.8507814172554058E-4</v>
      </c>
      <c r="S2967" s="9">
        <v>0.23179190751445086</v>
      </c>
      <c r="T2967" s="9">
        <v>4.2399914365232286E-2</v>
      </c>
    </row>
    <row r="2968" spans="1:20" x14ac:dyDescent="0.25">
      <c r="A2968">
        <v>53027</v>
      </c>
      <c r="B2968" t="s">
        <v>4222</v>
      </c>
      <c r="D2968" t="s">
        <v>1049</v>
      </c>
      <c r="E2968">
        <v>71454</v>
      </c>
      <c r="F2968">
        <v>62880</v>
      </c>
      <c r="G2968">
        <v>717</v>
      </c>
      <c r="H2968">
        <v>3332</v>
      </c>
      <c r="I2968">
        <v>1144</v>
      </c>
      <c r="J2968">
        <v>227</v>
      </c>
      <c r="K2968">
        <v>415</v>
      </c>
      <c r="L2968">
        <v>2739</v>
      </c>
      <c r="M2968" s="12">
        <v>88.000671760853137</v>
      </c>
      <c r="N2968" s="12">
        <v>11.999328239146864</v>
      </c>
      <c r="O2968" s="9">
        <v>1.0034427743723234E-2</v>
      </c>
      <c r="P2968" s="9">
        <v>4.6631399221877014E-2</v>
      </c>
      <c r="Q2968" s="9">
        <v>1.6010300333081422E-2</v>
      </c>
      <c r="R2968" s="9">
        <v>3.1768690346236739E-3</v>
      </c>
      <c r="S2968" s="9">
        <v>5.8079323760741172E-3</v>
      </c>
      <c r="T2968" s="9">
        <v>3.8332353682089176E-2</v>
      </c>
    </row>
    <row r="2969" spans="1:20" x14ac:dyDescent="0.25">
      <c r="A2969">
        <v>53029</v>
      </c>
      <c r="B2969" t="s">
        <v>4223</v>
      </c>
      <c r="D2969" t="s">
        <v>1049</v>
      </c>
      <c r="E2969">
        <v>80323</v>
      </c>
      <c r="F2969">
        <v>68155</v>
      </c>
      <c r="G2969">
        <v>2631</v>
      </c>
      <c r="H2969">
        <v>980</v>
      </c>
      <c r="I2969">
        <v>3634</v>
      </c>
      <c r="J2969">
        <v>278</v>
      </c>
      <c r="K2969">
        <v>1055</v>
      </c>
      <c r="L2969">
        <v>3590</v>
      </c>
      <c r="M2969" s="12">
        <v>84.851163427660808</v>
      </c>
      <c r="N2969" s="12">
        <v>15.14883657233918</v>
      </c>
      <c r="O2969" s="9">
        <v>3.2755250675398077E-2</v>
      </c>
      <c r="P2969" s="9">
        <v>1.2200739514211372E-2</v>
      </c>
      <c r="Q2969" s="9">
        <v>4.5242334076167477E-2</v>
      </c>
      <c r="R2969" s="9">
        <v>3.4610261070926137E-3</v>
      </c>
      <c r="S2969" s="9">
        <v>1.3134469579074487E-2</v>
      </c>
      <c r="T2969" s="9">
        <v>4.4694545771447783E-2</v>
      </c>
    </row>
    <row r="2970" spans="1:20" x14ac:dyDescent="0.25">
      <c r="A2970">
        <v>53031</v>
      </c>
      <c r="B2970" t="s">
        <v>4224</v>
      </c>
      <c r="D2970" t="s">
        <v>1049</v>
      </c>
      <c r="E2970">
        <v>30524</v>
      </c>
      <c r="F2970">
        <v>27815</v>
      </c>
      <c r="G2970">
        <v>177</v>
      </c>
      <c r="H2970">
        <v>578</v>
      </c>
      <c r="I2970">
        <v>554</v>
      </c>
      <c r="J2970">
        <v>102</v>
      </c>
      <c r="K2970">
        <v>177</v>
      </c>
      <c r="L2970">
        <v>1121</v>
      </c>
      <c r="M2970" s="12">
        <v>91.125016380553006</v>
      </c>
      <c r="N2970" s="12">
        <v>8.8749836194469918</v>
      </c>
      <c r="O2970" s="9">
        <v>5.7987157646442146E-3</v>
      </c>
      <c r="P2970" s="9">
        <v>1.893591927663478E-2</v>
      </c>
      <c r="Q2970" s="9">
        <v>1.8149652732276242E-2</v>
      </c>
      <c r="R2970" s="9">
        <v>3.3416328135237846E-3</v>
      </c>
      <c r="S2970" s="9">
        <v>5.7987157646442146E-3</v>
      </c>
      <c r="T2970" s="9">
        <v>3.6725199842746692E-2</v>
      </c>
    </row>
    <row r="2971" spans="1:20" x14ac:dyDescent="0.25">
      <c r="A2971">
        <v>53033</v>
      </c>
      <c r="B2971" t="s">
        <v>4225</v>
      </c>
      <c r="D2971" t="s">
        <v>1049</v>
      </c>
      <c r="E2971">
        <v>2118119</v>
      </c>
      <c r="F2971">
        <v>1402793</v>
      </c>
      <c r="G2971">
        <v>130594</v>
      </c>
      <c r="H2971">
        <v>14276</v>
      </c>
      <c r="I2971">
        <v>350616</v>
      </c>
      <c r="J2971">
        <v>16522</v>
      </c>
      <c r="K2971">
        <v>73630</v>
      </c>
      <c r="L2971">
        <v>129688</v>
      </c>
      <c r="M2971" s="12">
        <v>66.228243077938487</v>
      </c>
      <c r="N2971" s="12">
        <v>33.771756922061506</v>
      </c>
      <c r="O2971" s="9">
        <v>6.1655648242615262E-2</v>
      </c>
      <c r="P2971" s="9">
        <v>6.7399423733982841E-3</v>
      </c>
      <c r="Q2971" s="9">
        <v>0.16553177607112726</v>
      </c>
      <c r="R2971" s="9">
        <v>7.8003171682044306E-3</v>
      </c>
      <c r="S2971" s="9">
        <v>3.476197512982037E-2</v>
      </c>
      <c r="T2971" s="9">
        <v>6.1227910235449469E-2</v>
      </c>
    </row>
    <row r="2972" spans="1:20" x14ac:dyDescent="0.25">
      <c r="A2972">
        <v>53035</v>
      </c>
      <c r="B2972" t="s">
        <v>4226</v>
      </c>
      <c r="D2972" t="s">
        <v>1049</v>
      </c>
      <c r="E2972">
        <v>258903</v>
      </c>
      <c r="F2972">
        <v>211414</v>
      </c>
      <c r="G2972">
        <v>6491</v>
      </c>
      <c r="H2972">
        <v>2872</v>
      </c>
      <c r="I2972">
        <v>12510</v>
      </c>
      <c r="J2972">
        <v>2094</v>
      </c>
      <c r="K2972">
        <v>4959</v>
      </c>
      <c r="L2972">
        <v>18563</v>
      </c>
      <c r="M2972" s="12">
        <v>81.657609220441628</v>
      </c>
      <c r="N2972" s="12">
        <v>18.342390779558368</v>
      </c>
      <c r="O2972" s="9">
        <v>2.5071165648910983E-2</v>
      </c>
      <c r="P2972" s="9">
        <v>1.1092957594156886E-2</v>
      </c>
      <c r="Q2972" s="9">
        <v>4.8319254701567768E-2</v>
      </c>
      <c r="R2972" s="9">
        <v>8.0879711706700972E-3</v>
      </c>
      <c r="S2972" s="9">
        <v>1.9153891611916433E-2</v>
      </c>
      <c r="T2972" s="9">
        <v>7.1698667068361505E-2</v>
      </c>
    </row>
    <row r="2973" spans="1:20" x14ac:dyDescent="0.25">
      <c r="A2973">
        <v>53037</v>
      </c>
      <c r="B2973" t="s">
        <v>4227</v>
      </c>
      <c r="D2973" t="s">
        <v>1049</v>
      </c>
      <c r="E2973">
        <v>43726</v>
      </c>
      <c r="F2973">
        <v>38906</v>
      </c>
      <c r="G2973">
        <v>478</v>
      </c>
      <c r="H2973">
        <v>287</v>
      </c>
      <c r="I2973">
        <v>831</v>
      </c>
      <c r="J2973">
        <v>87</v>
      </c>
      <c r="K2973">
        <v>1668</v>
      </c>
      <c r="L2973">
        <v>1469</v>
      </c>
      <c r="M2973" s="12">
        <v>88.976810135845952</v>
      </c>
      <c r="N2973" s="12">
        <v>11.02318986415405</v>
      </c>
      <c r="O2973" s="9">
        <v>1.093171111009468E-2</v>
      </c>
      <c r="P2973" s="9">
        <v>6.5636006037597767E-3</v>
      </c>
      <c r="Q2973" s="9">
        <v>1.9004711155834058E-2</v>
      </c>
      <c r="R2973" s="9">
        <v>1.9896629007912911E-3</v>
      </c>
      <c r="S2973" s="9">
        <v>3.8146640442757167E-2</v>
      </c>
      <c r="T2973" s="9">
        <v>3.3595572428303529E-2</v>
      </c>
    </row>
    <row r="2974" spans="1:20" x14ac:dyDescent="0.25">
      <c r="A2974">
        <v>53039</v>
      </c>
      <c r="B2974" t="s">
        <v>4228</v>
      </c>
      <c r="D2974" t="s">
        <v>1049</v>
      </c>
      <c r="E2974">
        <v>21172</v>
      </c>
      <c r="F2974">
        <v>19301</v>
      </c>
      <c r="G2974">
        <v>59</v>
      </c>
      <c r="H2974">
        <v>686</v>
      </c>
      <c r="I2974">
        <v>154</v>
      </c>
      <c r="J2974">
        <v>0</v>
      </c>
      <c r="K2974">
        <v>587</v>
      </c>
      <c r="L2974">
        <v>385</v>
      </c>
      <c r="M2974" s="12">
        <v>91.162856603060646</v>
      </c>
      <c r="N2974" s="12">
        <v>8.8371433969393536</v>
      </c>
      <c r="O2974" s="9">
        <v>2.7866994143208009E-3</v>
      </c>
      <c r="P2974" s="9">
        <v>3.2401284715662199E-2</v>
      </c>
      <c r="Q2974" s="9">
        <v>7.273757793311921E-3</v>
      </c>
      <c r="R2974" s="9">
        <v>0</v>
      </c>
      <c r="S2974" s="9">
        <v>2.7725297562818819E-2</v>
      </c>
      <c r="T2974" s="9">
        <v>1.8184394483279805E-2</v>
      </c>
    </row>
    <row r="2975" spans="1:20" x14ac:dyDescent="0.25">
      <c r="A2975">
        <v>53041</v>
      </c>
      <c r="B2975" t="s">
        <v>4229</v>
      </c>
      <c r="D2975" t="s">
        <v>1049</v>
      </c>
      <c r="E2975">
        <v>76012</v>
      </c>
      <c r="F2975">
        <v>69415</v>
      </c>
      <c r="G2975">
        <v>503</v>
      </c>
      <c r="H2975">
        <v>472</v>
      </c>
      <c r="I2975">
        <v>981</v>
      </c>
      <c r="J2975">
        <v>106</v>
      </c>
      <c r="K2975">
        <v>1173</v>
      </c>
      <c r="L2975">
        <v>3362</v>
      </c>
      <c r="M2975" s="12">
        <v>91.321107193601009</v>
      </c>
      <c r="N2975" s="12">
        <v>8.6788928063989896</v>
      </c>
      <c r="O2975" s="9">
        <v>6.6173762037573013E-3</v>
      </c>
      <c r="P2975" s="9">
        <v>6.2095458611798136E-3</v>
      </c>
      <c r="Q2975" s="9">
        <v>1.2905856969952112E-2</v>
      </c>
      <c r="R2975" s="9">
        <v>1.3945166552649581E-3</v>
      </c>
      <c r="S2975" s="9">
        <v>1.5431773930432036E-2</v>
      </c>
      <c r="T2975" s="9">
        <v>4.4229858443403672E-2</v>
      </c>
    </row>
    <row r="2976" spans="1:20" x14ac:dyDescent="0.25">
      <c r="A2976">
        <v>53043</v>
      </c>
      <c r="B2976" t="s">
        <v>4230</v>
      </c>
      <c r="D2976" t="s">
        <v>1049</v>
      </c>
      <c r="E2976">
        <v>10344</v>
      </c>
      <c r="F2976">
        <v>9746</v>
      </c>
      <c r="G2976">
        <v>60</v>
      </c>
      <c r="H2976">
        <v>140</v>
      </c>
      <c r="I2976">
        <v>65</v>
      </c>
      <c r="J2976">
        <v>36</v>
      </c>
      <c r="K2976">
        <v>55</v>
      </c>
      <c r="L2976">
        <v>242</v>
      </c>
      <c r="M2976" s="12">
        <v>94.218870843000772</v>
      </c>
      <c r="N2976" s="12">
        <v>5.7811291569992269</v>
      </c>
      <c r="O2976" s="9">
        <v>5.8004640371229696E-3</v>
      </c>
      <c r="P2976" s="9">
        <v>1.3534416086620264E-2</v>
      </c>
      <c r="Q2976" s="9">
        <v>6.2838360402165507E-3</v>
      </c>
      <c r="R2976" s="9">
        <v>3.4802784222737818E-3</v>
      </c>
      <c r="S2976" s="9">
        <v>5.3170920340293894E-3</v>
      </c>
      <c r="T2976" s="9">
        <v>2.3395204949729312E-2</v>
      </c>
    </row>
    <row r="2977" spans="1:20" x14ac:dyDescent="0.25">
      <c r="A2977">
        <v>53045</v>
      </c>
      <c r="B2977" t="s">
        <v>4231</v>
      </c>
      <c r="D2977" t="s">
        <v>1049</v>
      </c>
      <c r="E2977">
        <v>61569</v>
      </c>
      <c r="F2977">
        <v>51865</v>
      </c>
      <c r="G2977">
        <v>949</v>
      </c>
      <c r="H2977">
        <v>1932</v>
      </c>
      <c r="I2977">
        <v>941</v>
      </c>
      <c r="J2977">
        <v>169</v>
      </c>
      <c r="K2977">
        <v>2780</v>
      </c>
      <c r="L2977">
        <v>2933</v>
      </c>
      <c r="M2977" s="12">
        <v>84.238821484838141</v>
      </c>
      <c r="N2977" s="12">
        <v>15.76117851516185</v>
      </c>
      <c r="O2977" s="9">
        <v>1.5413601000503501E-2</v>
      </c>
      <c r="P2977" s="9">
        <v>3.1379427958875411E-2</v>
      </c>
      <c r="Q2977" s="9">
        <v>1.5283665481005052E-2</v>
      </c>
      <c r="R2977" s="9">
        <v>2.7448878494047329E-3</v>
      </c>
      <c r="S2977" s="9">
        <v>4.5152593025710994E-2</v>
      </c>
      <c r="T2977" s="9">
        <v>4.7637609836118824E-2</v>
      </c>
    </row>
    <row r="2978" spans="1:20" x14ac:dyDescent="0.25">
      <c r="A2978">
        <v>53047</v>
      </c>
      <c r="B2978" t="s">
        <v>4232</v>
      </c>
      <c r="D2978" t="s">
        <v>1049</v>
      </c>
      <c r="E2978">
        <v>41377</v>
      </c>
      <c r="F2978">
        <v>30538</v>
      </c>
      <c r="G2978">
        <v>196</v>
      </c>
      <c r="H2978">
        <v>4063</v>
      </c>
      <c r="I2978">
        <v>376</v>
      </c>
      <c r="J2978">
        <v>72</v>
      </c>
      <c r="K2978">
        <v>4104</v>
      </c>
      <c r="L2978">
        <v>2028</v>
      </c>
      <c r="M2978" s="12">
        <v>73.804287406046839</v>
      </c>
      <c r="N2978" s="12">
        <v>26.195712593953164</v>
      </c>
      <c r="O2978" s="9">
        <v>4.7369311453222809E-3</v>
      </c>
      <c r="P2978" s="9">
        <v>9.819464920124707E-2</v>
      </c>
      <c r="Q2978" s="9">
        <v>9.0871740338835591E-3</v>
      </c>
      <c r="R2978" s="9">
        <v>1.7400971554245113E-3</v>
      </c>
      <c r="S2978" s="9">
        <v>9.9185537859197134E-2</v>
      </c>
      <c r="T2978" s="9">
        <v>4.9012736544457064E-2</v>
      </c>
    </row>
    <row r="2979" spans="1:20" x14ac:dyDescent="0.25">
      <c r="A2979">
        <v>53049</v>
      </c>
      <c r="B2979" t="s">
        <v>4233</v>
      </c>
      <c r="D2979" t="s">
        <v>1049</v>
      </c>
      <c r="E2979">
        <v>20940</v>
      </c>
      <c r="F2979">
        <v>18873</v>
      </c>
      <c r="G2979">
        <v>70</v>
      </c>
      <c r="H2979">
        <v>322</v>
      </c>
      <c r="I2979">
        <v>366</v>
      </c>
      <c r="J2979">
        <v>58</v>
      </c>
      <c r="K2979">
        <v>270</v>
      </c>
      <c r="L2979">
        <v>981</v>
      </c>
      <c r="M2979" s="12">
        <v>90.128939828080235</v>
      </c>
      <c r="N2979" s="12">
        <v>9.8710601719197708</v>
      </c>
      <c r="O2979" s="9">
        <v>3.3428844317096467E-3</v>
      </c>
      <c r="P2979" s="9">
        <v>1.5377268385864375E-2</v>
      </c>
      <c r="Q2979" s="9">
        <v>1.7478510028653294E-2</v>
      </c>
      <c r="R2979" s="9">
        <v>2.7698185291308501E-3</v>
      </c>
      <c r="S2979" s="9">
        <v>1.2893982808022923E-2</v>
      </c>
      <c r="T2979" s="9">
        <v>4.6848137535816618E-2</v>
      </c>
    </row>
    <row r="2980" spans="1:20" x14ac:dyDescent="0.25">
      <c r="A2980">
        <v>53051</v>
      </c>
      <c r="B2980" t="s">
        <v>4234</v>
      </c>
      <c r="D2980" t="s">
        <v>1049</v>
      </c>
      <c r="E2980">
        <v>13066</v>
      </c>
      <c r="F2980">
        <v>11801</v>
      </c>
      <c r="G2980">
        <v>29</v>
      </c>
      <c r="H2980">
        <v>490</v>
      </c>
      <c r="I2980">
        <v>92</v>
      </c>
      <c r="J2980">
        <v>31</v>
      </c>
      <c r="K2980">
        <v>264</v>
      </c>
      <c r="L2980">
        <v>359</v>
      </c>
      <c r="M2980" s="12">
        <v>90.318383590999545</v>
      </c>
      <c r="N2980" s="12">
        <v>9.6816164090004602</v>
      </c>
      <c r="O2980" s="9">
        <v>2.2195009949487221E-3</v>
      </c>
      <c r="P2980" s="9">
        <v>3.750191336292668E-2</v>
      </c>
      <c r="Q2980" s="9">
        <v>7.0411755701821526E-3</v>
      </c>
      <c r="R2980" s="9">
        <v>2.3725700290831166E-3</v>
      </c>
      <c r="S2980" s="9">
        <v>2.0205112505740089E-2</v>
      </c>
      <c r="T2980" s="9">
        <v>2.7475891627123834E-2</v>
      </c>
    </row>
    <row r="2981" spans="1:20" x14ac:dyDescent="0.25">
      <c r="A2981">
        <v>53053</v>
      </c>
      <c r="B2981" t="s">
        <v>4235</v>
      </c>
      <c r="D2981" t="s">
        <v>1049</v>
      </c>
      <c r="E2981">
        <v>845193</v>
      </c>
      <c r="F2981">
        <v>624094</v>
      </c>
      <c r="G2981">
        <v>56640</v>
      </c>
      <c r="H2981">
        <v>10257</v>
      </c>
      <c r="I2981">
        <v>51582</v>
      </c>
      <c r="J2981">
        <v>12172</v>
      </c>
      <c r="K2981">
        <v>24966</v>
      </c>
      <c r="L2981">
        <v>65482</v>
      </c>
      <c r="M2981" s="12">
        <v>73.840412781459392</v>
      </c>
      <c r="N2981" s="12">
        <v>26.159587218540619</v>
      </c>
      <c r="O2981" s="9">
        <v>6.7014279578747102E-2</v>
      </c>
      <c r="P2981" s="9">
        <v>1.2135689718206374E-2</v>
      </c>
      <c r="Q2981" s="9">
        <v>6.102984762060263E-2</v>
      </c>
      <c r="R2981" s="9">
        <v>1.4401444403822558E-2</v>
      </c>
      <c r="S2981" s="9">
        <v>2.953881539482698E-2</v>
      </c>
      <c r="T2981" s="9">
        <v>7.7475795469200526E-2</v>
      </c>
    </row>
    <row r="2982" spans="1:20" x14ac:dyDescent="0.25">
      <c r="A2982">
        <v>53055</v>
      </c>
      <c r="B2982" t="s">
        <v>4236</v>
      </c>
      <c r="D2982" t="s">
        <v>1049</v>
      </c>
      <c r="E2982">
        <v>16221</v>
      </c>
      <c r="F2982">
        <v>15067</v>
      </c>
      <c r="G2982">
        <v>104</v>
      </c>
      <c r="H2982">
        <v>143</v>
      </c>
      <c r="I2982">
        <v>212</v>
      </c>
      <c r="J2982">
        <v>25</v>
      </c>
      <c r="K2982">
        <v>299</v>
      </c>
      <c r="L2982">
        <v>371</v>
      </c>
      <c r="M2982" s="12">
        <v>92.885765365883728</v>
      </c>
      <c r="N2982" s="12">
        <v>7.1142346341162694</v>
      </c>
      <c r="O2982" s="9">
        <v>6.4114419579557368E-3</v>
      </c>
      <c r="P2982" s="9">
        <v>8.8157326921891373E-3</v>
      </c>
      <c r="Q2982" s="9">
        <v>1.3069477837371309E-2</v>
      </c>
      <c r="R2982" s="9">
        <v>1.5412120091239752E-3</v>
      </c>
      <c r="S2982" s="9">
        <v>1.8432895629122741E-2</v>
      </c>
      <c r="T2982" s="9">
        <v>2.2871586215399791E-2</v>
      </c>
    </row>
    <row r="2983" spans="1:20" x14ac:dyDescent="0.25">
      <c r="A2983">
        <v>53057</v>
      </c>
      <c r="B2983" t="s">
        <v>4237</v>
      </c>
      <c r="D2983" t="s">
        <v>1049</v>
      </c>
      <c r="E2983">
        <v>121725</v>
      </c>
      <c r="F2983">
        <v>101247</v>
      </c>
      <c r="G2983">
        <v>1022</v>
      </c>
      <c r="H2983">
        <v>2014</v>
      </c>
      <c r="I2983">
        <v>2098</v>
      </c>
      <c r="J2983">
        <v>417</v>
      </c>
      <c r="K2983">
        <v>10034</v>
      </c>
      <c r="L2983">
        <v>4893</v>
      </c>
      <c r="M2983" s="12">
        <v>83.176833025261871</v>
      </c>
      <c r="N2983" s="12">
        <v>16.82316697473814</v>
      </c>
      <c r="O2983" s="9">
        <v>8.3959745327582668E-3</v>
      </c>
      <c r="P2983" s="9">
        <v>1.6545491887451223E-2</v>
      </c>
      <c r="Q2983" s="9">
        <v>1.7235571986034093E-2</v>
      </c>
      <c r="R2983" s="9">
        <v>3.4257547751078252E-3</v>
      </c>
      <c r="S2983" s="9">
        <v>8.2431710823577739E-2</v>
      </c>
      <c r="T2983" s="9">
        <v>4.0197165742452245E-2</v>
      </c>
    </row>
    <row r="2984" spans="1:20" x14ac:dyDescent="0.25">
      <c r="A2984">
        <v>53059</v>
      </c>
      <c r="B2984" t="s">
        <v>4238</v>
      </c>
      <c r="D2984" t="s">
        <v>1049</v>
      </c>
      <c r="E2984">
        <v>11498</v>
      </c>
      <c r="F2984">
        <v>10684</v>
      </c>
      <c r="G2984">
        <v>105</v>
      </c>
      <c r="H2984">
        <v>279</v>
      </c>
      <c r="I2984">
        <v>132</v>
      </c>
      <c r="J2984">
        <v>5</v>
      </c>
      <c r="K2984">
        <v>151</v>
      </c>
      <c r="L2984">
        <v>142</v>
      </c>
      <c r="M2984" s="12">
        <v>92.9205079144199</v>
      </c>
      <c r="N2984" s="12">
        <v>7.0794920855801013</v>
      </c>
      <c r="O2984" s="9">
        <v>9.1320229605148726E-3</v>
      </c>
      <c r="P2984" s="9">
        <v>2.4265089580796661E-2</v>
      </c>
      <c r="Q2984" s="9">
        <v>1.1480257436075839E-2</v>
      </c>
      <c r="R2984" s="9">
        <v>4.348582362149939E-4</v>
      </c>
      <c r="S2984" s="9">
        <v>1.3132718733692816E-2</v>
      </c>
      <c r="T2984" s="9">
        <v>1.2349973908505826E-2</v>
      </c>
    </row>
    <row r="2985" spans="1:20" x14ac:dyDescent="0.25">
      <c r="A2985">
        <v>53061</v>
      </c>
      <c r="B2985" t="s">
        <v>4239</v>
      </c>
      <c r="D2985" t="s">
        <v>1049</v>
      </c>
      <c r="E2985">
        <v>771904</v>
      </c>
      <c r="F2985">
        <v>595805</v>
      </c>
      <c r="G2985">
        <v>21321</v>
      </c>
      <c r="H2985">
        <v>7256</v>
      </c>
      <c r="I2985">
        <v>77139</v>
      </c>
      <c r="J2985">
        <v>3959</v>
      </c>
      <c r="K2985">
        <v>20600</v>
      </c>
      <c r="L2985">
        <v>45824</v>
      </c>
      <c r="M2985" s="12">
        <v>77.186411781775973</v>
      </c>
      <c r="N2985" s="12">
        <v>22.81358821822403</v>
      </c>
      <c r="O2985" s="9">
        <v>2.762131042202139E-2</v>
      </c>
      <c r="P2985" s="9">
        <v>9.4001326589835E-3</v>
      </c>
      <c r="Q2985" s="9">
        <v>9.9933411408672582E-2</v>
      </c>
      <c r="R2985" s="9">
        <v>5.1288761296741561E-3</v>
      </c>
      <c r="S2985" s="9">
        <v>2.6687256446397481E-2</v>
      </c>
      <c r="T2985" s="9">
        <v>5.9364895116491172E-2</v>
      </c>
    </row>
    <row r="2986" spans="1:20" x14ac:dyDescent="0.25">
      <c r="A2986">
        <v>53063</v>
      </c>
      <c r="B2986" t="s">
        <v>4240</v>
      </c>
      <c r="D2986" t="s">
        <v>1049</v>
      </c>
      <c r="E2986">
        <v>490764</v>
      </c>
      <c r="F2986">
        <v>434803</v>
      </c>
      <c r="G2986">
        <v>8347</v>
      </c>
      <c r="H2986">
        <v>6778</v>
      </c>
      <c r="I2986">
        <v>11105</v>
      </c>
      <c r="J2986">
        <v>2388</v>
      </c>
      <c r="K2986">
        <v>5730</v>
      </c>
      <c r="L2986">
        <v>21613</v>
      </c>
      <c r="M2986" s="12">
        <v>88.597166866355309</v>
      </c>
      <c r="N2986" s="12">
        <v>11.402833133644684</v>
      </c>
      <c r="O2986" s="9">
        <v>1.7008175008761849E-2</v>
      </c>
      <c r="P2986" s="9">
        <v>1.3811118989982966E-2</v>
      </c>
      <c r="Q2986" s="9">
        <v>2.2627984122714787E-2</v>
      </c>
      <c r="R2986" s="9">
        <v>4.8658825830745532E-3</v>
      </c>
      <c r="S2986" s="9">
        <v>1.1675673032251754E-2</v>
      </c>
      <c r="T2986" s="9">
        <v>4.4039497599660936E-2</v>
      </c>
    </row>
    <row r="2987" spans="1:20" x14ac:dyDescent="0.25">
      <c r="A2987">
        <v>53065</v>
      </c>
      <c r="B2987" t="s">
        <v>4241</v>
      </c>
      <c r="D2987" t="s">
        <v>1049</v>
      </c>
      <c r="E2987">
        <v>43858</v>
      </c>
      <c r="F2987">
        <v>38995</v>
      </c>
      <c r="G2987">
        <v>201</v>
      </c>
      <c r="H2987">
        <v>2031</v>
      </c>
      <c r="I2987">
        <v>305</v>
      </c>
      <c r="J2987">
        <v>18</v>
      </c>
      <c r="K2987">
        <v>409</v>
      </c>
      <c r="L2987">
        <v>1899</v>
      </c>
      <c r="M2987" s="12">
        <v>88.911943089060159</v>
      </c>
      <c r="N2987" s="12">
        <v>11.088056910939851</v>
      </c>
      <c r="O2987" s="9">
        <v>4.5829723197592228E-3</v>
      </c>
      <c r="P2987" s="9">
        <v>4.6308541201149162E-2</v>
      </c>
      <c r="Q2987" s="9">
        <v>6.9542614802316563E-3</v>
      </c>
      <c r="R2987" s="9">
        <v>4.1041543162022894E-4</v>
      </c>
      <c r="S2987" s="9">
        <v>9.3255506407040906E-3</v>
      </c>
      <c r="T2987" s="9">
        <v>4.3298828035934149E-2</v>
      </c>
    </row>
    <row r="2988" spans="1:20" x14ac:dyDescent="0.25">
      <c r="A2988">
        <v>53067</v>
      </c>
      <c r="B2988" t="s">
        <v>4242</v>
      </c>
      <c r="D2988" t="s">
        <v>1049</v>
      </c>
      <c r="E2988">
        <v>269885</v>
      </c>
      <c r="F2988">
        <v>221454</v>
      </c>
      <c r="G2988">
        <v>8038</v>
      </c>
      <c r="H2988">
        <v>3993</v>
      </c>
      <c r="I2988">
        <v>15406</v>
      </c>
      <c r="J2988">
        <v>2254</v>
      </c>
      <c r="K2988">
        <v>3166</v>
      </c>
      <c r="L2988">
        <v>15574</v>
      </c>
      <c r="M2988" s="12">
        <v>82.054949330270304</v>
      </c>
      <c r="N2988" s="12">
        <v>17.945050669729699</v>
      </c>
      <c r="O2988" s="9">
        <v>2.9783055745965875E-2</v>
      </c>
      <c r="P2988" s="9">
        <v>1.4795190544120644E-2</v>
      </c>
      <c r="Q2988" s="9">
        <v>5.7083572632788036E-2</v>
      </c>
      <c r="R2988" s="9">
        <v>8.351705355984956E-3</v>
      </c>
      <c r="S2988" s="9">
        <v>1.1730922429923856E-2</v>
      </c>
      <c r="T2988" s="9">
        <v>5.7706059988513629E-2</v>
      </c>
    </row>
    <row r="2989" spans="1:20" x14ac:dyDescent="0.25">
      <c r="A2989">
        <v>53069</v>
      </c>
      <c r="B2989" t="s">
        <v>4243</v>
      </c>
      <c r="D2989" t="s">
        <v>1049</v>
      </c>
      <c r="E2989">
        <v>4105</v>
      </c>
      <c r="F2989">
        <v>3809</v>
      </c>
      <c r="G2989">
        <v>8</v>
      </c>
      <c r="H2989">
        <v>79</v>
      </c>
      <c r="I2989">
        <v>70</v>
      </c>
      <c r="J2989">
        <v>1</v>
      </c>
      <c r="K2989">
        <v>42</v>
      </c>
      <c r="L2989">
        <v>96</v>
      </c>
      <c r="M2989" s="12">
        <v>92.789281364190018</v>
      </c>
      <c r="N2989" s="12">
        <v>7.2107186358099877</v>
      </c>
      <c r="O2989" s="9">
        <v>1.94884287454324E-3</v>
      </c>
      <c r="P2989" s="9">
        <v>1.9244823386114496E-2</v>
      </c>
      <c r="Q2989" s="9">
        <v>1.705237515225335E-2</v>
      </c>
      <c r="R2989" s="9">
        <v>2.43605359317905E-4</v>
      </c>
      <c r="S2989" s="9">
        <v>1.023142509135201E-2</v>
      </c>
      <c r="T2989" s="9">
        <v>2.338611449451888E-2</v>
      </c>
    </row>
    <row r="2990" spans="1:20" x14ac:dyDescent="0.25">
      <c r="A2990">
        <v>53071</v>
      </c>
      <c r="B2990" t="s">
        <v>4244</v>
      </c>
      <c r="D2990" t="s">
        <v>1049</v>
      </c>
      <c r="E2990">
        <v>59862</v>
      </c>
      <c r="F2990">
        <v>50849</v>
      </c>
      <c r="G2990">
        <v>906</v>
      </c>
      <c r="H2990">
        <v>570</v>
      </c>
      <c r="I2990">
        <v>928</v>
      </c>
      <c r="J2990">
        <v>37</v>
      </c>
      <c r="K2990">
        <v>4003</v>
      </c>
      <c r="L2990">
        <v>2569</v>
      </c>
      <c r="M2990" s="12">
        <v>84.94370385219338</v>
      </c>
      <c r="N2990" s="12">
        <v>15.056296147806622</v>
      </c>
      <c r="O2990" s="9">
        <v>1.5134810063145234E-2</v>
      </c>
      <c r="P2990" s="9">
        <v>9.521900370852961E-3</v>
      </c>
      <c r="Q2990" s="9">
        <v>1.5502322007283419E-2</v>
      </c>
      <c r="R2990" s="9">
        <v>6.1808826968694664E-4</v>
      </c>
      <c r="S2990" s="9">
        <v>6.6870468744779657E-2</v>
      </c>
      <c r="T2990" s="9">
        <v>4.2915372022317995E-2</v>
      </c>
    </row>
    <row r="2991" spans="1:20" x14ac:dyDescent="0.25">
      <c r="A2991">
        <v>53073</v>
      </c>
      <c r="B2991" t="s">
        <v>4245</v>
      </c>
      <c r="D2991" t="s">
        <v>1049</v>
      </c>
      <c r="E2991">
        <v>212738</v>
      </c>
      <c r="F2991">
        <v>179035</v>
      </c>
      <c r="G2991">
        <v>2129</v>
      </c>
      <c r="H2991">
        <v>6651</v>
      </c>
      <c r="I2991">
        <v>8634</v>
      </c>
      <c r="J2991">
        <v>600</v>
      </c>
      <c r="K2991">
        <v>6705</v>
      </c>
      <c r="L2991">
        <v>8984</v>
      </c>
      <c r="M2991" s="12">
        <v>84.157508296590166</v>
      </c>
      <c r="N2991" s="12">
        <v>15.842491703409827</v>
      </c>
      <c r="O2991" s="9">
        <v>1.000761500061108E-2</v>
      </c>
      <c r="P2991" s="9">
        <v>3.1263808064379658E-2</v>
      </c>
      <c r="Q2991" s="9">
        <v>4.0585132886461282E-2</v>
      </c>
      <c r="R2991" s="9">
        <v>2.8203705966964058E-3</v>
      </c>
      <c r="S2991" s="9">
        <v>3.1517641418082339E-2</v>
      </c>
      <c r="T2991" s="9">
        <v>4.2230349067867518E-2</v>
      </c>
    </row>
    <row r="2992" spans="1:20" x14ac:dyDescent="0.25">
      <c r="A2992">
        <v>53075</v>
      </c>
      <c r="B2992" t="s">
        <v>4246</v>
      </c>
      <c r="D2992" t="s">
        <v>1049</v>
      </c>
      <c r="E2992">
        <v>47794</v>
      </c>
      <c r="F2992">
        <v>39591</v>
      </c>
      <c r="G2992">
        <v>979</v>
      </c>
      <c r="H2992">
        <v>309</v>
      </c>
      <c r="I2992">
        <v>3804</v>
      </c>
      <c r="J2992">
        <v>64</v>
      </c>
      <c r="K2992">
        <v>812</v>
      </c>
      <c r="L2992">
        <v>2235</v>
      </c>
      <c r="M2992" s="12">
        <v>82.836757752019082</v>
      </c>
      <c r="N2992" s="12">
        <v>17.163242247980918</v>
      </c>
      <c r="O2992" s="9">
        <v>2.0483742729212873E-2</v>
      </c>
      <c r="P2992" s="9">
        <v>6.465246683684144E-3</v>
      </c>
      <c r="Q2992" s="9">
        <v>7.9591580533121306E-2</v>
      </c>
      <c r="R2992" s="9">
        <v>1.3390802192743858E-3</v>
      </c>
      <c r="S2992" s="9">
        <v>1.6989580282043771E-2</v>
      </c>
      <c r="T2992" s="9">
        <v>4.6763192032472693E-2</v>
      </c>
    </row>
    <row r="2993" spans="1:20" x14ac:dyDescent="0.25">
      <c r="A2993">
        <v>53077</v>
      </c>
      <c r="B2993" t="s">
        <v>4247</v>
      </c>
      <c r="D2993" t="s">
        <v>1049</v>
      </c>
      <c r="E2993">
        <v>248279</v>
      </c>
      <c r="F2993">
        <v>193584</v>
      </c>
      <c r="G2993">
        <v>2410</v>
      </c>
      <c r="H2993">
        <v>10133</v>
      </c>
      <c r="I2993">
        <v>2472</v>
      </c>
      <c r="J2993">
        <v>193</v>
      </c>
      <c r="K2993">
        <v>31604</v>
      </c>
      <c r="L2993">
        <v>7883</v>
      </c>
      <c r="M2993" s="12">
        <v>77.970347874769914</v>
      </c>
      <c r="N2993" s="12">
        <v>22.029652125230083</v>
      </c>
      <c r="O2993" s="9">
        <v>9.7068217610027426E-3</v>
      </c>
      <c r="P2993" s="9">
        <v>4.0812956391801158E-2</v>
      </c>
      <c r="Q2993" s="9">
        <v>9.956540827053436E-3</v>
      </c>
      <c r="R2993" s="9">
        <v>7.7735128625457648E-4</v>
      </c>
      <c r="S2993" s="9">
        <v>0.12729228005590484</v>
      </c>
      <c r="T2993" s="9">
        <v>3.1750570930284078E-2</v>
      </c>
    </row>
    <row r="2994" spans="1:20" x14ac:dyDescent="0.25">
      <c r="A2994">
        <v>54001</v>
      </c>
      <c r="B2994" t="s">
        <v>4248</v>
      </c>
      <c r="D2994" t="s">
        <v>1049</v>
      </c>
      <c r="E2994">
        <v>16790</v>
      </c>
      <c r="F2994">
        <v>16215</v>
      </c>
      <c r="G2994">
        <v>154</v>
      </c>
      <c r="H2994">
        <v>63</v>
      </c>
      <c r="I2994">
        <v>114</v>
      </c>
      <c r="J2994">
        <v>0</v>
      </c>
      <c r="K2994">
        <v>16</v>
      </c>
      <c r="L2994">
        <v>228</v>
      </c>
      <c r="M2994" s="12">
        <v>96.575342465753423</v>
      </c>
      <c r="N2994" s="12">
        <v>3.4246575342465753</v>
      </c>
      <c r="O2994" s="9">
        <v>9.1721262656343054E-3</v>
      </c>
      <c r="P2994" s="9">
        <v>3.7522334723049432E-3</v>
      </c>
      <c r="Q2994" s="9">
        <v>6.7897558070279928E-3</v>
      </c>
      <c r="R2994" s="9">
        <v>0</v>
      </c>
      <c r="S2994" s="9">
        <v>9.5294818344252529E-4</v>
      </c>
      <c r="T2994" s="9">
        <v>1.3579511614055986E-2</v>
      </c>
    </row>
    <row r="2995" spans="1:20" x14ac:dyDescent="0.25">
      <c r="A2995">
        <v>54003</v>
      </c>
      <c r="B2995" t="s">
        <v>4249</v>
      </c>
      <c r="D2995" t="s">
        <v>1049</v>
      </c>
      <c r="E2995">
        <v>111610</v>
      </c>
      <c r="F2995">
        <v>97381</v>
      </c>
      <c r="G2995">
        <v>8372</v>
      </c>
      <c r="H2995">
        <v>97</v>
      </c>
      <c r="I2995">
        <v>1222</v>
      </c>
      <c r="J2995">
        <v>100</v>
      </c>
      <c r="K2995">
        <v>1425</v>
      </c>
      <c r="L2995">
        <v>3013</v>
      </c>
      <c r="M2995" s="12">
        <v>87.251142370755304</v>
      </c>
      <c r="N2995" s="12">
        <v>12.748857629244693</v>
      </c>
      <c r="O2995" s="9">
        <v>7.5011199713287346E-2</v>
      </c>
      <c r="P2995" s="9">
        <v>8.6909775109757193E-4</v>
      </c>
      <c r="Q2995" s="9">
        <v>1.0948839709703432E-2</v>
      </c>
      <c r="R2995" s="9">
        <v>8.9597706298718757E-4</v>
      </c>
      <c r="S2995" s="9">
        <v>1.2767673147567422E-2</v>
      </c>
      <c r="T2995" s="9">
        <v>2.699578890780396E-2</v>
      </c>
    </row>
    <row r="2996" spans="1:20" x14ac:dyDescent="0.25">
      <c r="A2996">
        <v>54005</v>
      </c>
      <c r="B2996" t="s">
        <v>4250</v>
      </c>
      <c r="D2996" t="s">
        <v>1049</v>
      </c>
      <c r="E2996">
        <v>23236</v>
      </c>
      <c r="F2996">
        <v>22822</v>
      </c>
      <c r="G2996">
        <v>184</v>
      </c>
      <c r="H2996">
        <v>9</v>
      </c>
      <c r="I2996">
        <v>40</v>
      </c>
      <c r="J2996">
        <v>0</v>
      </c>
      <c r="K2996">
        <v>44</v>
      </c>
      <c r="L2996">
        <v>137</v>
      </c>
      <c r="M2996" s="12">
        <v>98.218281976243759</v>
      </c>
      <c r="N2996" s="12">
        <v>1.7817180237562402</v>
      </c>
      <c r="O2996" s="9">
        <v>7.9187467722499575E-3</v>
      </c>
      <c r="P2996" s="9">
        <v>3.8733000516440007E-4</v>
      </c>
      <c r="Q2996" s="9">
        <v>1.721466689619556E-3</v>
      </c>
      <c r="R2996" s="9">
        <v>0</v>
      </c>
      <c r="S2996" s="9">
        <v>1.8936133585815114E-3</v>
      </c>
      <c r="T2996" s="9">
        <v>5.8960234119469785E-3</v>
      </c>
    </row>
    <row r="2997" spans="1:20" x14ac:dyDescent="0.25">
      <c r="A2997">
        <v>54007</v>
      </c>
      <c r="B2997" t="s">
        <v>4251</v>
      </c>
      <c r="D2997" t="s">
        <v>1049</v>
      </c>
      <c r="E2997">
        <v>14345</v>
      </c>
      <c r="F2997">
        <v>14050</v>
      </c>
      <c r="G2997">
        <v>65</v>
      </c>
      <c r="H2997">
        <v>9</v>
      </c>
      <c r="I2997">
        <v>0</v>
      </c>
      <c r="J2997">
        <v>29</v>
      </c>
      <c r="K2997">
        <v>5</v>
      </c>
      <c r="L2997">
        <v>187</v>
      </c>
      <c r="M2997" s="12">
        <v>97.943534332520045</v>
      </c>
      <c r="N2997" s="12">
        <v>2.0564656674799582</v>
      </c>
      <c r="O2997" s="9">
        <v>4.5311955385151622E-3</v>
      </c>
      <c r="P2997" s="9">
        <v>6.2739630533286859E-4</v>
      </c>
      <c r="Q2997" s="9">
        <v>0</v>
      </c>
      <c r="R2997" s="9">
        <v>2.0216103171836878E-3</v>
      </c>
      <c r="S2997" s="9">
        <v>3.4855350296270478E-4</v>
      </c>
      <c r="T2997" s="9">
        <v>1.3035901010805158E-2</v>
      </c>
    </row>
    <row r="2998" spans="1:20" x14ac:dyDescent="0.25">
      <c r="A2998">
        <v>54009</v>
      </c>
      <c r="B2998" t="s">
        <v>4252</v>
      </c>
      <c r="D2998" t="s">
        <v>1049</v>
      </c>
      <c r="E2998">
        <v>23067</v>
      </c>
      <c r="F2998">
        <v>22268</v>
      </c>
      <c r="G2998">
        <v>402</v>
      </c>
      <c r="H2998">
        <v>1</v>
      </c>
      <c r="I2998">
        <v>102</v>
      </c>
      <c r="J2998">
        <v>39</v>
      </c>
      <c r="K2998">
        <v>51</v>
      </c>
      <c r="L2998">
        <v>204</v>
      </c>
      <c r="M2998" s="12">
        <v>96.536177222872496</v>
      </c>
      <c r="N2998" s="12">
        <v>3.4638227771274983</v>
      </c>
      <c r="O2998" s="9">
        <v>1.7427493822343609E-2</v>
      </c>
      <c r="P2998" s="9">
        <v>4.3351974682446785E-5</v>
      </c>
      <c r="Q2998" s="9">
        <v>4.4219014176095717E-3</v>
      </c>
      <c r="R2998" s="9">
        <v>1.6907270126154247E-3</v>
      </c>
      <c r="S2998" s="9">
        <v>2.2109507088047859E-3</v>
      </c>
      <c r="T2998" s="9">
        <v>8.8438028352191434E-3</v>
      </c>
    </row>
    <row r="2999" spans="1:20" x14ac:dyDescent="0.25">
      <c r="A2999">
        <v>54011</v>
      </c>
      <c r="B2999" t="s">
        <v>4253</v>
      </c>
      <c r="D2999" t="s">
        <v>1049</v>
      </c>
      <c r="E2999">
        <v>96100</v>
      </c>
      <c r="F2999">
        <v>87420</v>
      </c>
      <c r="G2999">
        <v>4718</v>
      </c>
      <c r="H2999">
        <v>129</v>
      </c>
      <c r="I2999">
        <v>1213</v>
      </c>
      <c r="J2999">
        <v>40</v>
      </c>
      <c r="K2999">
        <v>459</v>
      </c>
      <c r="L2999">
        <v>2121</v>
      </c>
      <c r="M2999" s="12">
        <v>90.967741935483872</v>
      </c>
      <c r="N2999" s="12">
        <v>9.0322580645161281</v>
      </c>
      <c r="O2999" s="9">
        <v>4.9094693028095736E-2</v>
      </c>
      <c r="P2999" s="9">
        <v>1.3423517169614985E-3</v>
      </c>
      <c r="Q2999" s="9">
        <v>1.2622268470343392E-2</v>
      </c>
      <c r="R2999" s="9">
        <v>4.1623309053069721E-4</v>
      </c>
      <c r="S2999" s="9">
        <v>4.77627471383975E-3</v>
      </c>
      <c r="T2999" s="9">
        <v>2.2070759625390218E-2</v>
      </c>
    </row>
    <row r="3000" spans="1:20" x14ac:dyDescent="0.25">
      <c r="A3000">
        <v>54013</v>
      </c>
      <c r="B3000" t="s">
        <v>4254</v>
      </c>
      <c r="D3000" t="s">
        <v>1049</v>
      </c>
      <c r="E3000">
        <v>7450</v>
      </c>
      <c r="F3000">
        <v>7340</v>
      </c>
      <c r="G3000">
        <v>2</v>
      </c>
      <c r="H3000">
        <v>10</v>
      </c>
      <c r="I3000">
        <v>0</v>
      </c>
      <c r="J3000">
        <v>0</v>
      </c>
      <c r="K3000">
        <v>1</v>
      </c>
      <c r="L3000">
        <v>97</v>
      </c>
      <c r="M3000" s="12">
        <v>98.523489932885909</v>
      </c>
      <c r="N3000" s="12">
        <v>1.476510067114094</v>
      </c>
      <c r="O3000" s="9">
        <v>2.6845637583892615E-4</v>
      </c>
      <c r="P3000" s="9">
        <v>1.3422818791946308E-3</v>
      </c>
      <c r="Q3000" s="9">
        <v>0</v>
      </c>
      <c r="R3000" s="9">
        <v>0</v>
      </c>
      <c r="S3000" s="9">
        <v>1.3422818791946307E-4</v>
      </c>
      <c r="T3000" s="9">
        <v>1.3020134228187919E-2</v>
      </c>
    </row>
    <row r="3001" spans="1:20" x14ac:dyDescent="0.25">
      <c r="A3001">
        <v>54015</v>
      </c>
      <c r="B3001" t="s">
        <v>4255</v>
      </c>
      <c r="D3001" t="s">
        <v>1049</v>
      </c>
      <c r="E3001">
        <v>8901</v>
      </c>
      <c r="F3001">
        <v>8718</v>
      </c>
      <c r="G3001">
        <v>2</v>
      </c>
      <c r="H3001">
        <v>43</v>
      </c>
      <c r="I3001">
        <v>0</v>
      </c>
      <c r="J3001">
        <v>12</v>
      </c>
      <c r="K3001">
        <v>9</v>
      </c>
      <c r="L3001">
        <v>117</v>
      </c>
      <c r="M3001" s="12">
        <v>97.944051230198852</v>
      </c>
      <c r="N3001" s="12">
        <v>2.0559487698011458</v>
      </c>
      <c r="O3001" s="9">
        <v>2.2469385462307607E-4</v>
      </c>
      <c r="P3001" s="9">
        <v>4.830917874396135E-3</v>
      </c>
      <c r="Q3001" s="9">
        <v>0</v>
      </c>
      <c r="R3001" s="9">
        <v>1.3481631277384564E-3</v>
      </c>
      <c r="S3001" s="9">
        <v>1.0111223458038423E-3</v>
      </c>
      <c r="T3001" s="9">
        <v>1.314459049544995E-2</v>
      </c>
    </row>
    <row r="3002" spans="1:20" x14ac:dyDescent="0.25">
      <c r="A3002">
        <v>54017</v>
      </c>
      <c r="B3002" t="s">
        <v>4256</v>
      </c>
      <c r="D3002" t="s">
        <v>1049</v>
      </c>
      <c r="E3002">
        <v>8570</v>
      </c>
      <c r="F3002">
        <v>8230</v>
      </c>
      <c r="G3002">
        <v>118</v>
      </c>
      <c r="H3002">
        <v>8</v>
      </c>
      <c r="I3002">
        <v>29</v>
      </c>
      <c r="J3002">
        <v>0</v>
      </c>
      <c r="K3002">
        <v>7</v>
      </c>
      <c r="L3002">
        <v>178</v>
      </c>
      <c r="M3002" s="12">
        <v>96.032672112018673</v>
      </c>
      <c r="N3002" s="12">
        <v>3.9673278879813303</v>
      </c>
      <c r="O3002" s="9">
        <v>1.3768961493582263E-2</v>
      </c>
      <c r="P3002" s="9">
        <v>9.3348891481913657E-4</v>
      </c>
      <c r="Q3002" s="9">
        <v>3.38389731621937E-3</v>
      </c>
      <c r="R3002" s="9">
        <v>0</v>
      </c>
      <c r="S3002" s="9">
        <v>8.1680280046674447E-4</v>
      </c>
      <c r="T3002" s="9">
        <v>2.0770128354725789E-2</v>
      </c>
    </row>
    <row r="3003" spans="1:20" x14ac:dyDescent="0.25">
      <c r="A3003">
        <v>54019</v>
      </c>
      <c r="B3003" t="s">
        <v>4257</v>
      </c>
      <c r="D3003" t="s">
        <v>1049</v>
      </c>
      <c r="E3003">
        <v>44602</v>
      </c>
      <c r="F3003">
        <v>41679</v>
      </c>
      <c r="G3003">
        <v>2297</v>
      </c>
      <c r="H3003">
        <v>141</v>
      </c>
      <c r="I3003">
        <v>56</v>
      </c>
      <c r="J3003">
        <v>0</v>
      </c>
      <c r="K3003">
        <v>56</v>
      </c>
      <c r="L3003">
        <v>373</v>
      </c>
      <c r="M3003" s="12">
        <v>93.446482220528225</v>
      </c>
      <c r="N3003" s="12">
        <v>6.5535177794717718</v>
      </c>
      <c r="O3003" s="9">
        <v>5.1499932738442222E-2</v>
      </c>
      <c r="P3003" s="9">
        <v>3.1612932155508722E-3</v>
      </c>
      <c r="Q3003" s="9">
        <v>1.2555490785166584E-3</v>
      </c>
      <c r="R3003" s="9">
        <v>0</v>
      </c>
      <c r="S3003" s="9">
        <v>1.2555490785166584E-3</v>
      </c>
      <c r="T3003" s="9">
        <v>8.3628536836913136E-3</v>
      </c>
    </row>
    <row r="3004" spans="1:20" x14ac:dyDescent="0.25">
      <c r="A3004">
        <v>54021</v>
      </c>
      <c r="B3004" t="s">
        <v>4258</v>
      </c>
      <c r="D3004" t="s">
        <v>1049</v>
      </c>
      <c r="E3004">
        <v>8305</v>
      </c>
      <c r="F3004">
        <v>6821</v>
      </c>
      <c r="G3004">
        <v>923</v>
      </c>
      <c r="H3004">
        <v>36</v>
      </c>
      <c r="I3004">
        <v>34</v>
      </c>
      <c r="J3004">
        <v>0</v>
      </c>
      <c r="K3004">
        <v>156</v>
      </c>
      <c r="L3004">
        <v>335</v>
      </c>
      <c r="M3004" s="12">
        <v>82.131246237206497</v>
      </c>
      <c r="N3004" s="12">
        <v>17.868753762793499</v>
      </c>
      <c r="O3004" s="9">
        <v>0.11113786875376279</v>
      </c>
      <c r="P3004" s="9">
        <v>4.3347381095725467E-3</v>
      </c>
      <c r="Q3004" s="9">
        <v>4.0939193257074052E-3</v>
      </c>
      <c r="R3004" s="9">
        <v>0</v>
      </c>
      <c r="S3004" s="9">
        <v>1.8783865141481036E-2</v>
      </c>
      <c r="T3004" s="9">
        <v>4.0337146297411197E-2</v>
      </c>
    </row>
    <row r="3005" spans="1:20" x14ac:dyDescent="0.25">
      <c r="A3005">
        <v>54023</v>
      </c>
      <c r="B3005" t="s">
        <v>4259</v>
      </c>
      <c r="D3005" t="s">
        <v>1049</v>
      </c>
      <c r="E3005">
        <v>11673</v>
      </c>
      <c r="F3005">
        <v>11390</v>
      </c>
      <c r="G3005">
        <v>188</v>
      </c>
      <c r="H3005">
        <v>0</v>
      </c>
      <c r="I3005">
        <v>0</v>
      </c>
      <c r="J3005">
        <v>0</v>
      </c>
      <c r="K3005">
        <v>27</v>
      </c>
      <c r="L3005">
        <v>68</v>
      </c>
      <c r="M3005" s="12">
        <v>97.575601816156947</v>
      </c>
      <c r="N3005" s="12">
        <v>2.4243981838430564</v>
      </c>
      <c r="O3005" s="9">
        <v>1.6105542705388505E-2</v>
      </c>
      <c r="P3005" s="9">
        <v>0</v>
      </c>
      <c r="Q3005" s="9">
        <v>0</v>
      </c>
      <c r="R3005" s="9">
        <v>0</v>
      </c>
      <c r="S3005" s="9">
        <v>2.3130300693909021E-3</v>
      </c>
      <c r="T3005" s="9">
        <v>5.8254090636511609E-3</v>
      </c>
    </row>
    <row r="3006" spans="1:20" x14ac:dyDescent="0.25">
      <c r="A3006">
        <v>54025</v>
      </c>
      <c r="B3006" t="s">
        <v>4260</v>
      </c>
      <c r="D3006" t="s">
        <v>1049</v>
      </c>
      <c r="E3006">
        <v>35523</v>
      </c>
      <c r="F3006">
        <v>33374</v>
      </c>
      <c r="G3006">
        <v>917</v>
      </c>
      <c r="H3006">
        <v>0</v>
      </c>
      <c r="I3006">
        <v>80</v>
      </c>
      <c r="J3006">
        <v>0</v>
      </c>
      <c r="K3006">
        <v>267</v>
      </c>
      <c r="L3006">
        <v>885</v>
      </c>
      <c r="M3006" s="12">
        <v>93.950398333474084</v>
      </c>
      <c r="N3006" s="12">
        <v>6.0496016665259127</v>
      </c>
      <c r="O3006" s="9">
        <v>2.5814261182895589E-2</v>
      </c>
      <c r="P3006" s="9">
        <v>0</v>
      </c>
      <c r="Q3006" s="9">
        <v>2.2520620443093205E-3</v>
      </c>
      <c r="R3006" s="9">
        <v>0</v>
      </c>
      <c r="S3006" s="9">
        <v>7.5162570728823583E-3</v>
      </c>
      <c r="T3006" s="9">
        <v>2.4913436365171862E-2</v>
      </c>
    </row>
    <row r="3007" spans="1:20" x14ac:dyDescent="0.25">
      <c r="A3007">
        <v>54027</v>
      </c>
      <c r="B3007" t="s">
        <v>4261</v>
      </c>
      <c r="D3007" t="s">
        <v>1049</v>
      </c>
      <c r="E3007">
        <v>23412</v>
      </c>
      <c r="F3007">
        <v>22721</v>
      </c>
      <c r="G3007">
        <v>280</v>
      </c>
      <c r="H3007">
        <v>109</v>
      </c>
      <c r="I3007">
        <v>44</v>
      </c>
      <c r="J3007">
        <v>0</v>
      </c>
      <c r="K3007">
        <v>28</v>
      </c>
      <c r="L3007">
        <v>230</v>
      </c>
      <c r="M3007" s="12">
        <v>97.048522125405782</v>
      </c>
      <c r="N3007" s="12">
        <v>2.9514778745942252</v>
      </c>
      <c r="O3007" s="9">
        <v>1.1959678797198017E-2</v>
      </c>
      <c r="P3007" s="9">
        <v>4.6557321031949431E-3</v>
      </c>
      <c r="Q3007" s="9">
        <v>1.8793780967025456E-3</v>
      </c>
      <c r="R3007" s="9">
        <v>0</v>
      </c>
      <c r="S3007" s="9">
        <v>1.1959678797198018E-3</v>
      </c>
      <c r="T3007" s="9">
        <v>9.8240218691269428E-3</v>
      </c>
    </row>
    <row r="3008" spans="1:20" x14ac:dyDescent="0.25">
      <c r="A3008">
        <v>54029</v>
      </c>
      <c r="B3008" t="s">
        <v>4262</v>
      </c>
      <c r="D3008" t="s">
        <v>1049</v>
      </c>
      <c r="E3008">
        <v>29921</v>
      </c>
      <c r="F3008">
        <v>28535</v>
      </c>
      <c r="G3008">
        <v>640</v>
      </c>
      <c r="H3008">
        <v>43</v>
      </c>
      <c r="I3008">
        <v>141</v>
      </c>
      <c r="J3008">
        <v>7</v>
      </c>
      <c r="K3008">
        <v>0</v>
      </c>
      <c r="L3008">
        <v>555</v>
      </c>
      <c r="M3008" s="12">
        <v>95.367801878279465</v>
      </c>
      <c r="N3008" s="12">
        <v>4.6321981217205304</v>
      </c>
      <c r="O3008" s="9">
        <v>2.1389659436516158E-2</v>
      </c>
      <c r="P3008" s="9">
        <v>1.4371177433909295E-3</v>
      </c>
      <c r="Q3008" s="9">
        <v>4.7124093446074666E-3</v>
      </c>
      <c r="R3008" s="9">
        <v>2.339494000868955E-4</v>
      </c>
      <c r="S3008" s="9">
        <v>0</v>
      </c>
      <c r="T3008" s="9">
        <v>1.8548845292603856E-2</v>
      </c>
    </row>
    <row r="3009" spans="1:20" x14ac:dyDescent="0.25">
      <c r="A3009">
        <v>54031</v>
      </c>
      <c r="B3009" t="s">
        <v>4263</v>
      </c>
      <c r="D3009" t="s">
        <v>1049</v>
      </c>
      <c r="E3009">
        <v>13812</v>
      </c>
      <c r="F3009">
        <v>13002</v>
      </c>
      <c r="G3009">
        <v>457</v>
      </c>
      <c r="H3009">
        <v>17</v>
      </c>
      <c r="I3009">
        <v>260</v>
      </c>
      <c r="J3009">
        <v>0</v>
      </c>
      <c r="K3009">
        <v>29</v>
      </c>
      <c r="L3009">
        <v>47</v>
      </c>
      <c r="M3009" s="12">
        <v>94.135534317984366</v>
      </c>
      <c r="N3009" s="12">
        <v>5.8644656820156387</v>
      </c>
      <c r="O3009" s="9">
        <v>3.3087170576310457E-2</v>
      </c>
      <c r="P3009" s="9">
        <v>1.2308137851143933E-3</v>
      </c>
      <c r="Q3009" s="9">
        <v>1.8824210831161307E-2</v>
      </c>
      <c r="R3009" s="9">
        <v>0</v>
      </c>
      <c r="S3009" s="9">
        <v>2.0996235157833766E-3</v>
      </c>
      <c r="T3009" s="9">
        <v>3.402838111786852E-3</v>
      </c>
    </row>
    <row r="3010" spans="1:20" x14ac:dyDescent="0.25">
      <c r="A3010">
        <v>54033</v>
      </c>
      <c r="B3010" t="s">
        <v>4264</v>
      </c>
      <c r="D3010" t="s">
        <v>1049</v>
      </c>
      <c r="E3010">
        <v>68438</v>
      </c>
      <c r="F3010">
        <v>65446</v>
      </c>
      <c r="G3010">
        <v>1167</v>
      </c>
      <c r="H3010">
        <v>31</v>
      </c>
      <c r="I3010">
        <v>386</v>
      </c>
      <c r="J3010">
        <v>39</v>
      </c>
      <c r="K3010">
        <v>61</v>
      </c>
      <c r="L3010">
        <v>1308</v>
      </c>
      <c r="M3010" s="12">
        <v>95.628159794266338</v>
      </c>
      <c r="N3010" s="12">
        <v>4.3718402057336565</v>
      </c>
      <c r="O3010" s="9">
        <v>1.7051930214208481E-2</v>
      </c>
      <c r="P3010" s="9">
        <v>4.529647271983401E-4</v>
      </c>
      <c r="Q3010" s="9">
        <v>5.6401414418890093E-3</v>
      </c>
      <c r="R3010" s="9">
        <v>5.6985885034629882E-4</v>
      </c>
      <c r="S3010" s="9">
        <v>8.9131768900318532E-4</v>
      </c>
      <c r="T3010" s="9">
        <v>1.9112189134691253E-2</v>
      </c>
    </row>
    <row r="3011" spans="1:20" x14ac:dyDescent="0.25">
      <c r="A3011">
        <v>54035</v>
      </c>
      <c r="B3011" t="s">
        <v>4265</v>
      </c>
      <c r="D3011" t="s">
        <v>1049</v>
      </c>
      <c r="E3011">
        <v>29123</v>
      </c>
      <c r="F3011">
        <v>28415</v>
      </c>
      <c r="G3011">
        <v>27</v>
      </c>
      <c r="H3011">
        <v>222</v>
      </c>
      <c r="I3011">
        <v>90</v>
      </c>
      <c r="J3011">
        <v>0</v>
      </c>
      <c r="K3011">
        <v>20</v>
      </c>
      <c r="L3011">
        <v>349</v>
      </c>
      <c r="M3011" s="12">
        <v>97.568931772138853</v>
      </c>
      <c r="N3011" s="12">
        <v>2.4310682278611409</v>
      </c>
      <c r="O3011" s="9">
        <v>9.2710229028602825E-4</v>
      </c>
      <c r="P3011" s="9">
        <v>7.622841053462899E-3</v>
      </c>
      <c r="Q3011" s="9">
        <v>3.0903409676200939E-3</v>
      </c>
      <c r="R3011" s="9">
        <v>0</v>
      </c>
      <c r="S3011" s="9">
        <v>6.8674243724890977E-4</v>
      </c>
      <c r="T3011" s="9">
        <v>1.1983655529993475E-2</v>
      </c>
    </row>
    <row r="3012" spans="1:20" x14ac:dyDescent="0.25">
      <c r="A3012">
        <v>54037</v>
      </c>
      <c r="B3012" t="s">
        <v>4266</v>
      </c>
      <c r="D3012" t="s">
        <v>1049</v>
      </c>
      <c r="E3012">
        <v>55673</v>
      </c>
      <c r="F3012">
        <v>48726</v>
      </c>
      <c r="G3012">
        <v>3669</v>
      </c>
      <c r="H3012">
        <v>108</v>
      </c>
      <c r="I3012">
        <v>830</v>
      </c>
      <c r="J3012">
        <v>0</v>
      </c>
      <c r="K3012">
        <v>940</v>
      </c>
      <c r="L3012">
        <v>1400</v>
      </c>
      <c r="M3012" s="12">
        <v>87.521778959280084</v>
      </c>
      <c r="N3012" s="12">
        <v>12.478221040719918</v>
      </c>
      <c r="O3012" s="9">
        <v>6.5902681730821047E-2</v>
      </c>
      <c r="P3012" s="9">
        <v>1.9398990534011101E-3</v>
      </c>
      <c r="Q3012" s="9">
        <v>1.4908483465952976E-2</v>
      </c>
      <c r="R3012" s="9">
        <v>0</v>
      </c>
      <c r="S3012" s="9">
        <v>1.6884306575898549E-2</v>
      </c>
      <c r="T3012" s="9">
        <v>2.5146839581125499E-2</v>
      </c>
    </row>
    <row r="3013" spans="1:20" x14ac:dyDescent="0.25">
      <c r="A3013">
        <v>54039</v>
      </c>
      <c r="B3013" t="s">
        <v>4267</v>
      </c>
      <c r="D3013" t="s">
        <v>1049</v>
      </c>
      <c r="E3013">
        <v>187827</v>
      </c>
      <c r="F3013">
        <v>166270</v>
      </c>
      <c r="G3013">
        <v>13048</v>
      </c>
      <c r="H3013">
        <v>174</v>
      </c>
      <c r="I3013">
        <v>1984</v>
      </c>
      <c r="J3013">
        <v>0</v>
      </c>
      <c r="K3013">
        <v>424</v>
      </c>
      <c r="L3013">
        <v>5927</v>
      </c>
      <c r="M3013" s="12">
        <v>88.522949309737157</v>
      </c>
      <c r="N3013" s="12">
        <v>11.477050690262848</v>
      </c>
      <c r="O3013" s="9">
        <v>6.9468180825972836E-2</v>
      </c>
      <c r="P3013" s="9">
        <v>9.2638438563145877E-4</v>
      </c>
      <c r="Q3013" s="9">
        <v>1.0562911615475944E-2</v>
      </c>
      <c r="R3013" s="9">
        <v>0</v>
      </c>
      <c r="S3013" s="9">
        <v>2.2573964339525202E-3</v>
      </c>
      <c r="T3013" s="9">
        <v>3.1555633641595721E-2</v>
      </c>
    </row>
    <row r="3014" spans="1:20" x14ac:dyDescent="0.25">
      <c r="A3014">
        <v>54041</v>
      </c>
      <c r="B3014" t="s">
        <v>4268</v>
      </c>
      <c r="D3014" t="s">
        <v>1049</v>
      </c>
      <c r="E3014">
        <v>16371</v>
      </c>
      <c r="F3014">
        <v>16016</v>
      </c>
      <c r="G3014">
        <v>36</v>
      </c>
      <c r="H3014">
        <v>65</v>
      </c>
      <c r="I3014">
        <v>68</v>
      </c>
      <c r="J3014">
        <v>0</v>
      </c>
      <c r="K3014">
        <v>0</v>
      </c>
      <c r="L3014">
        <v>186</v>
      </c>
      <c r="M3014" s="12">
        <v>97.831531366440657</v>
      </c>
      <c r="N3014" s="12">
        <v>2.1684686335593426</v>
      </c>
      <c r="O3014" s="9">
        <v>2.1990104452996153E-3</v>
      </c>
      <c r="P3014" s="9">
        <v>3.9704355262354159E-3</v>
      </c>
      <c r="Q3014" s="9">
        <v>4.1536863966770508E-3</v>
      </c>
      <c r="R3014" s="9">
        <v>0</v>
      </c>
      <c r="S3014" s="9">
        <v>0</v>
      </c>
      <c r="T3014" s="9">
        <v>1.1361553967381345E-2</v>
      </c>
    </row>
    <row r="3015" spans="1:20" x14ac:dyDescent="0.25">
      <c r="A3015">
        <v>54043</v>
      </c>
      <c r="B3015" t="s">
        <v>4269</v>
      </c>
      <c r="D3015" t="s">
        <v>1049</v>
      </c>
      <c r="E3015">
        <v>21241</v>
      </c>
      <c r="F3015">
        <v>20946</v>
      </c>
      <c r="G3015">
        <v>116</v>
      </c>
      <c r="H3015">
        <v>32</v>
      </c>
      <c r="I3015">
        <v>49</v>
      </c>
      <c r="J3015">
        <v>0</v>
      </c>
      <c r="K3015">
        <v>0</v>
      </c>
      <c r="L3015">
        <v>98</v>
      </c>
      <c r="M3015" s="12">
        <v>98.611176498281623</v>
      </c>
      <c r="N3015" s="12">
        <v>1.3888235017183748</v>
      </c>
      <c r="O3015" s="9">
        <v>5.4611364813332702E-3</v>
      </c>
      <c r="P3015" s="9">
        <v>1.5065204086436609E-3</v>
      </c>
      <c r="Q3015" s="9">
        <v>2.3068593757356055E-3</v>
      </c>
      <c r="R3015" s="9">
        <v>0</v>
      </c>
      <c r="S3015" s="9">
        <v>0</v>
      </c>
      <c r="T3015" s="9">
        <v>4.6137187514712109E-3</v>
      </c>
    </row>
    <row r="3016" spans="1:20" x14ac:dyDescent="0.25">
      <c r="A3016">
        <v>54045</v>
      </c>
      <c r="B3016" t="s">
        <v>4270</v>
      </c>
      <c r="D3016" t="s">
        <v>1049</v>
      </c>
      <c r="E3016">
        <v>34428</v>
      </c>
      <c r="F3016">
        <v>33240</v>
      </c>
      <c r="G3016">
        <v>579</v>
      </c>
      <c r="H3016">
        <v>101</v>
      </c>
      <c r="I3016">
        <v>133</v>
      </c>
      <c r="J3016">
        <v>4</v>
      </c>
      <c r="K3016">
        <v>42</v>
      </c>
      <c r="L3016">
        <v>329</v>
      </c>
      <c r="M3016" s="12">
        <v>96.549320320669224</v>
      </c>
      <c r="N3016" s="12">
        <v>3.4506796793307775</v>
      </c>
      <c r="O3016" s="9">
        <v>1.6817706517950507E-2</v>
      </c>
      <c r="P3016" s="9">
        <v>2.9336586499360984E-3</v>
      </c>
      <c r="Q3016" s="9">
        <v>3.8631346578366448E-3</v>
      </c>
      <c r="R3016" s="9">
        <v>1.1618450098756825E-4</v>
      </c>
      <c r="S3016" s="9">
        <v>1.2199372603694668E-3</v>
      </c>
      <c r="T3016" s="9">
        <v>9.55617520622749E-3</v>
      </c>
    </row>
    <row r="3017" spans="1:20" x14ac:dyDescent="0.25">
      <c r="A3017">
        <v>54047</v>
      </c>
      <c r="B3017" t="s">
        <v>4271</v>
      </c>
      <c r="D3017" t="s">
        <v>1049</v>
      </c>
      <c r="E3017">
        <v>19707</v>
      </c>
      <c r="F3017">
        <v>17575</v>
      </c>
      <c r="G3017">
        <v>1630</v>
      </c>
      <c r="H3017">
        <v>24</v>
      </c>
      <c r="I3017">
        <v>0</v>
      </c>
      <c r="J3017">
        <v>0</v>
      </c>
      <c r="K3017">
        <v>182</v>
      </c>
      <c r="L3017">
        <v>296</v>
      </c>
      <c r="M3017" s="12">
        <v>89.181509108438632</v>
      </c>
      <c r="N3017" s="12">
        <v>10.818490891561375</v>
      </c>
      <c r="O3017" s="9">
        <v>8.2711726797584609E-2</v>
      </c>
      <c r="P3017" s="9">
        <v>1.217841376160755E-3</v>
      </c>
      <c r="Q3017" s="9">
        <v>0</v>
      </c>
      <c r="R3017" s="9">
        <v>0</v>
      </c>
      <c r="S3017" s="9">
        <v>9.2352971025523919E-3</v>
      </c>
      <c r="T3017" s="9">
        <v>1.5020043639315979E-2</v>
      </c>
    </row>
    <row r="3018" spans="1:20" x14ac:dyDescent="0.25">
      <c r="A3018">
        <v>54049</v>
      </c>
      <c r="B3018" t="s">
        <v>4272</v>
      </c>
      <c r="D3018" t="s">
        <v>1049</v>
      </c>
      <c r="E3018">
        <v>56575</v>
      </c>
      <c r="F3018">
        <v>53123</v>
      </c>
      <c r="G3018">
        <v>2024</v>
      </c>
      <c r="H3018">
        <v>70</v>
      </c>
      <c r="I3018">
        <v>377</v>
      </c>
      <c r="J3018">
        <v>0</v>
      </c>
      <c r="K3018">
        <v>175</v>
      </c>
      <c r="L3018">
        <v>806</v>
      </c>
      <c r="M3018" s="12">
        <v>93.898365002209459</v>
      </c>
      <c r="N3018" s="12">
        <v>6.1016349977905433</v>
      </c>
      <c r="O3018" s="9">
        <v>3.5775519222271318E-2</v>
      </c>
      <c r="P3018" s="9">
        <v>1.237295625276182E-3</v>
      </c>
      <c r="Q3018" s="9">
        <v>6.6637207247017237E-3</v>
      </c>
      <c r="R3018" s="9">
        <v>0</v>
      </c>
      <c r="S3018" s="9">
        <v>3.0932390631904553E-3</v>
      </c>
      <c r="T3018" s="9">
        <v>1.4246575342465753E-2</v>
      </c>
    </row>
    <row r="3019" spans="1:20" x14ac:dyDescent="0.25">
      <c r="A3019">
        <v>54051</v>
      </c>
      <c r="B3019" t="s">
        <v>4273</v>
      </c>
      <c r="D3019" t="s">
        <v>1049</v>
      </c>
      <c r="E3019">
        <v>32006</v>
      </c>
      <c r="F3019">
        <v>31204</v>
      </c>
      <c r="G3019">
        <v>305</v>
      </c>
      <c r="H3019">
        <v>126</v>
      </c>
      <c r="I3019">
        <v>66</v>
      </c>
      <c r="J3019">
        <v>44</v>
      </c>
      <c r="K3019">
        <v>23</v>
      </c>
      <c r="L3019">
        <v>238</v>
      </c>
      <c r="M3019" s="12">
        <v>97.494219833781173</v>
      </c>
      <c r="N3019" s="12">
        <v>2.5057801662188339</v>
      </c>
      <c r="O3019" s="9">
        <v>9.5294632256451919E-3</v>
      </c>
      <c r="P3019" s="9">
        <v>3.936761857151784E-3</v>
      </c>
      <c r="Q3019" s="9">
        <v>2.0621133537461725E-3</v>
      </c>
      <c r="R3019" s="9">
        <v>1.3747422358307817E-3</v>
      </c>
      <c r="S3019" s="9">
        <v>7.1861525963881775E-4</v>
      </c>
      <c r="T3019" s="9">
        <v>7.436105730175592E-3</v>
      </c>
    </row>
    <row r="3020" spans="1:20" x14ac:dyDescent="0.25">
      <c r="A3020">
        <v>54053</v>
      </c>
      <c r="B3020" t="s">
        <v>4274</v>
      </c>
      <c r="D3020" t="s">
        <v>1049</v>
      </c>
      <c r="E3020">
        <v>27000</v>
      </c>
      <c r="F3020">
        <v>26323</v>
      </c>
      <c r="G3020">
        <v>86</v>
      </c>
      <c r="H3020">
        <v>25</v>
      </c>
      <c r="I3020">
        <v>38</v>
      </c>
      <c r="J3020">
        <v>0</v>
      </c>
      <c r="K3020">
        <v>26</v>
      </c>
      <c r="L3020">
        <v>502</v>
      </c>
      <c r="M3020" s="12">
        <v>97.492592592592601</v>
      </c>
      <c r="N3020" s="12">
        <v>2.5074074074074075</v>
      </c>
      <c r="O3020" s="9">
        <v>3.185185185185185E-3</v>
      </c>
      <c r="P3020" s="9">
        <v>9.2592592592592596E-4</v>
      </c>
      <c r="Q3020" s="9">
        <v>1.4074074074074073E-3</v>
      </c>
      <c r="R3020" s="9">
        <v>0</v>
      </c>
      <c r="S3020" s="9">
        <v>9.6296296296296299E-4</v>
      </c>
      <c r="T3020" s="9">
        <v>1.8592592592592591E-2</v>
      </c>
    </row>
    <row r="3021" spans="1:20" x14ac:dyDescent="0.25">
      <c r="A3021">
        <v>54055</v>
      </c>
      <c r="B3021" t="s">
        <v>4275</v>
      </c>
      <c r="D3021" t="s">
        <v>1049</v>
      </c>
      <c r="E3021">
        <v>60963</v>
      </c>
      <c r="F3021">
        <v>55599</v>
      </c>
      <c r="G3021">
        <v>3741</v>
      </c>
      <c r="H3021">
        <v>179</v>
      </c>
      <c r="I3021">
        <v>402</v>
      </c>
      <c r="J3021">
        <v>20</v>
      </c>
      <c r="K3021">
        <v>31</v>
      </c>
      <c r="L3021">
        <v>991</v>
      </c>
      <c r="M3021" s="12">
        <v>91.201220412381275</v>
      </c>
      <c r="N3021" s="12">
        <v>8.7987795876187196</v>
      </c>
      <c r="O3021" s="9">
        <v>6.1365090300674177E-2</v>
      </c>
      <c r="P3021" s="9">
        <v>2.9362072076505423E-3</v>
      </c>
      <c r="Q3021" s="9">
        <v>6.5941636730475865E-3</v>
      </c>
      <c r="R3021" s="9">
        <v>3.2806784443022819E-4</v>
      </c>
      <c r="S3021" s="9">
        <v>5.0850515886685362E-4</v>
      </c>
      <c r="T3021" s="9">
        <v>1.6255761691517805E-2</v>
      </c>
    </row>
    <row r="3022" spans="1:20" x14ac:dyDescent="0.25">
      <c r="A3022">
        <v>54057</v>
      </c>
      <c r="B3022" t="s">
        <v>4276</v>
      </c>
      <c r="D3022" t="s">
        <v>1049</v>
      </c>
      <c r="E3022">
        <v>27421</v>
      </c>
      <c r="F3022">
        <v>26031</v>
      </c>
      <c r="G3022">
        <v>937</v>
      </c>
      <c r="H3022">
        <v>4</v>
      </c>
      <c r="I3022">
        <v>101</v>
      </c>
      <c r="J3022">
        <v>0</v>
      </c>
      <c r="K3022">
        <v>69</v>
      </c>
      <c r="L3022">
        <v>279</v>
      </c>
      <c r="M3022" s="12">
        <v>94.930892381751207</v>
      </c>
      <c r="N3022" s="12">
        <v>5.0691076182487871</v>
      </c>
      <c r="O3022" s="9">
        <v>3.4170890923015208E-2</v>
      </c>
      <c r="P3022" s="9">
        <v>1.4587360052514497E-4</v>
      </c>
      <c r="Q3022" s="9">
        <v>3.6833084132599104E-3</v>
      </c>
      <c r="R3022" s="9">
        <v>0</v>
      </c>
      <c r="S3022" s="9">
        <v>2.5163196090587504E-3</v>
      </c>
      <c r="T3022" s="9">
        <v>1.0174683636628861E-2</v>
      </c>
    </row>
    <row r="3023" spans="1:20" x14ac:dyDescent="0.25">
      <c r="A3023">
        <v>54059</v>
      </c>
      <c r="B3023" t="s">
        <v>4277</v>
      </c>
      <c r="D3023" t="s">
        <v>1049</v>
      </c>
      <c r="E3023">
        <v>25150</v>
      </c>
      <c r="F3023">
        <v>24166</v>
      </c>
      <c r="G3023">
        <v>478</v>
      </c>
      <c r="H3023">
        <v>18</v>
      </c>
      <c r="I3023">
        <v>19</v>
      </c>
      <c r="J3023">
        <v>0</v>
      </c>
      <c r="K3023">
        <v>156</v>
      </c>
      <c r="L3023">
        <v>313</v>
      </c>
      <c r="M3023" s="12">
        <v>96.087475149105373</v>
      </c>
      <c r="N3023" s="12">
        <v>3.9125248508946324</v>
      </c>
      <c r="O3023" s="9">
        <v>1.9005964214711731E-2</v>
      </c>
      <c r="P3023" s="9">
        <v>7.1570576540755469E-4</v>
      </c>
      <c r="Q3023" s="9">
        <v>7.5546719681908545E-4</v>
      </c>
      <c r="R3023" s="9">
        <v>0</v>
      </c>
      <c r="S3023" s="9">
        <v>6.2027833001988076E-3</v>
      </c>
      <c r="T3023" s="9">
        <v>1.2445328031809146E-2</v>
      </c>
    </row>
    <row r="3024" spans="1:20" x14ac:dyDescent="0.25">
      <c r="A3024">
        <v>54061</v>
      </c>
      <c r="B3024" t="s">
        <v>4278</v>
      </c>
      <c r="D3024" t="s">
        <v>1049</v>
      </c>
      <c r="E3024">
        <v>103715</v>
      </c>
      <c r="F3024">
        <v>93291</v>
      </c>
      <c r="G3024">
        <v>3850</v>
      </c>
      <c r="H3024">
        <v>127</v>
      </c>
      <c r="I3024">
        <v>3433</v>
      </c>
      <c r="J3024">
        <v>0</v>
      </c>
      <c r="K3024">
        <v>604</v>
      </c>
      <c r="L3024">
        <v>2410</v>
      </c>
      <c r="M3024" s="12">
        <v>89.949380513908309</v>
      </c>
      <c r="N3024" s="12">
        <v>10.050619486091694</v>
      </c>
      <c r="O3024" s="9">
        <v>3.7120956467241964E-2</v>
      </c>
      <c r="P3024" s="9">
        <v>1.2245094730752542E-3</v>
      </c>
      <c r="Q3024" s="9">
        <v>3.3100323000530299E-2</v>
      </c>
      <c r="R3024" s="9">
        <v>0</v>
      </c>
      <c r="S3024" s="9">
        <v>5.8236513522634138E-3</v>
      </c>
      <c r="T3024" s="9">
        <v>2.3236754567806005E-2</v>
      </c>
    </row>
    <row r="3025" spans="1:20" x14ac:dyDescent="0.25">
      <c r="A3025">
        <v>54063</v>
      </c>
      <c r="B3025" t="s">
        <v>4279</v>
      </c>
      <c r="D3025" t="s">
        <v>1049</v>
      </c>
      <c r="E3025">
        <v>13517</v>
      </c>
      <c r="F3025">
        <v>13187</v>
      </c>
      <c r="G3025">
        <v>87</v>
      </c>
      <c r="H3025">
        <v>72</v>
      </c>
      <c r="I3025">
        <v>0</v>
      </c>
      <c r="J3025">
        <v>0</v>
      </c>
      <c r="K3025">
        <v>0</v>
      </c>
      <c r="L3025">
        <v>171</v>
      </c>
      <c r="M3025" s="12">
        <v>97.558629873492634</v>
      </c>
      <c r="N3025" s="12">
        <v>2.4413701265073611</v>
      </c>
      <c r="O3025" s="9">
        <v>6.4363394244284977E-3</v>
      </c>
      <c r="P3025" s="9">
        <v>5.3266257305615156E-3</v>
      </c>
      <c r="Q3025" s="9">
        <v>0</v>
      </c>
      <c r="R3025" s="9">
        <v>0</v>
      </c>
      <c r="S3025" s="9">
        <v>0</v>
      </c>
      <c r="T3025" s="9">
        <v>1.2650736110083598E-2</v>
      </c>
    </row>
    <row r="3026" spans="1:20" x14ac:dyDescent="0.25">
      <c r="A3026">
        <v>54065</v>
      </c>
      <c r="B3026" t="s">
        <v>4280</v>
      </c>
      <c r="D3026" t="s">
        <v>1049</v>
      </c>
      <c r="E3026">
        <v>17510</v>
      </c>
      <c r="F3026">
        <v>17004</v>
      </c>
      <c r="G3026">
        <v>119</v>
      </c>
      <c r="H3026">
        <v>41</v>
      </c>
      <c r="I3026">
        <v>68</v>
      </c>
      <c r="J3026">
        <v>0</v>
      </c>
      <c r="K3026">
        <v>26</v>
      </c>
      <c r="L3026">
        <v>252</v>
      </c>
      <c r="M3026" s="12">
        <v>97.110222729868639</v>
      </c>
      <c r="N3026" s="12">
        <v>2.8897772701313533</v>
      </c>
      <c r="O3026" s="9">
        <v>6.7961165048543689E-3</v>
      </c>
      <c r="P3026" s="9">
        <v>2.3415191319246147E-3</v>
      </c>
      <c r="Q3026" s="9">
        <v>3.8834951456310678E-3</v>
      </c>
      <c r="R3026" s="9">
        <v>0</v>
      </c>
      <c r="S3026" s="9">
        <v>1.4848657909765847E-3</v>
      </c>
      <c r="T3026" s="9">
        <v>1.4391776127926898E-2</v>
      </c>
    </row>
    <row r="3027" spans="1:20" x14ac:dyDescent="0.25">
      <c r="A3027">
        <v>54067</v>
      </c>
      <c r="B3027" t="s">
        <v>4281</v>
      </c>
      <c r="D3027" t="s">
        <v>1049</v>
      </c>
      <c r="E3027">
        <v>25496</v>
      </c>
      <c r="F3027">
        <v>24844</v>
      </c>
      <c r="G3027">
        <v>169</v>
      </c>
      <c r="H3027">
        <v>94</v>
      </c>
      <c r="I3027">
        <v>78</v>
      </c>
      <c r="J3027">
        <v>0</v>
      </c>
      <c r="K3027">
        <v>66</v>
      </c>
      <c r="L3027">
        <v>245</v>
      </c>
      <c r="M3027" s="12">
        <v>97.442736115469103</v>
      </c>
      <c r="N3027" s="12">
        <v>2.5572638845309066</v>
      </c>
      <c r="O3027" s="9">
        <v>6.6284907436460622E-3</v>
      </c>
      <c r="P3027" s="9">
        <v>3.6868528396611232E-3</v>
      </c>
      <c r="Q3027" s="9">
        <v>3.0593034201443362E-3</v>
      </c>
      <c r="R3027" s="9">
        <v>0</v>
      </c>
      <c r="S3027" s="9">
        <v>2.588641355506746E-3</v>
      </c>
      <c r="T3027" s="9">
        <v>9.6093504863508008E-3</v>
      </c>
    </row>
    <row r="3028" spans="1:20" x14ac:dyDescent="0.25">
      <c r="A3028">
        <v>54069</v>
      </c>
      <c r="B3028" t="s">
        <v>4282</v>
      </c>
      <c r="D3028" t="s">
        <v>1049</v>
      </c>
      <c r="E3028">
        <v>42906</v>
      </c>
      <c r="F3028">
        <v>39976</v>
      </c>
      <c r="G3028">
        <v>1715</v>
      </c>
      <c r="H3028">
        <v>88</v>
      </c>
      <c r="I3028">
        <v>321</v>
      </c>
      <c r="J3028">
        <v>0</v>
      </c>
      <c r="K3028">
        <v>108</v>
      </c>
      <c r="L3028">
        <v>698</v>
      </c>
      <c r="M3028" s="12">
        <v>93.171118258518632</v>
      </c>
      <c r="N3028" s="12">
        <v>6.8288817414813785</v>
      </c>
      <c r="O3028" s="9">
        <v>3.9971099613107727E-2</v>
      </c>
      <c r="P3028" s="9">
        <v>2.0509951988066937E-3</v>
      </c>
      <c r="Q3028" s="9">
        <v>7.4814711229198713E-3</v>
      </c>
      <c r="R3028" s="9">
        <v>0</v>
      </c>
      <c r="S3028" s="9">
        <v>2.5171304712627604E-3</v>
      </c>
      <c r="T3028" s="9">
        <v>1.6268121008716729E-2</v>
      </c>
    </row>
    <row r="3029" spans="1:20" x14ac:dyDescent="0.25">
      <c r="A3029">
        <v>54071</v>
      </c>
      <c r="B3029" t="s">
        <v>4283</v>
      </c>
      <c r="D3029" t="s">
        <v>1049</v>
      </c>
      <c r="E3029">
        <v>7138</v>
      </c>
      <c r="F3029">
        <v>6841</v>
      </c>
      <c r="G3029">
        <v>238</v>
      </c>
      <c r="H3029">
        <v>0</v>
      </c>
      <c r="I3029">
        <v>4</v>
      </c>
      <c r="J3029">
        <v>0</v>
      </c>
      <c r="K3029">
        <v>19</v>
      </c>
      <c r="L3029">
        <v>36</v>
      </c>
      <c r="M3029" s="12">
        <v>95.839170636032506</v>
      </c>
      <c r="N3029" s="12">
        <v>4.1608293639674976</v>
      </c>
      <c r="O3029" s="9">
        <v>3.3342673017652001E-2</v>
      </c>
      <c r="P3029" s="9">
        <v>0</v>
      </c>
      <c r="Q3029" s="9">
        <v>5.6038105912020178E-4</v>
      </c>
      <c r="R3029" s="9">
        <v>0</v>
      </c>
      <c r="S3029" s="9">
        <v>2.6618100308209583E-3</v>
      </c>
      <c r="T3029" s="9">
        <v>5.0434295320818156E-3</v>
      </c>
    </row>
    <row r="3030" spans="1:20" x14ac:dyDescent="0.25">
      <c r="A3030">
        <v>54073</v>
      </c>
      <c r="B3030" t="s">
        <v>4284</v>
      </c>
      <c r="D3030" t="s">
        <v>1049</v>
      </c>
      <c r="E3030">
        <v>7527</v>
      </c>
      <c r="F3030">
        <v>7428</v>
      </c>
      <c r="G3030">
        <v>4</v>
      </c>
      <c r="H3030">
        <v>0</v>
      </c>
      <c r="I3030">
        <v>0</v>
      </c>
      <c r="J3030">
        <v>0</v>
      </c>
      <c r="K3030">
        <v>0</v>
      </c>
      <c r="L3030">
        <v>95</v>
      </c>
      <c r="M3030" s="12">
        <v>98.684734954165009</v>
      </c>
      <c r="N3030" s="12">
        <v>1.3152650458349939</v>
      </c>
      <c r="O3030" s="9">
        <v>5.3142022053939155E-4</v>
      </c>
      <c r="P3030" s="9">
        <v>0</v>
      </c>
      <c r="Q3030" s="9">
        <v>0</v>
      </c>
      <c r="R3030" s="9">
        <v>0</v>
      </c>
      <c r="S3030" s="9">
        <v>0</v>
      </c>
      <c r="T3030" s="9">
        <v>1.2621230237810548E-2</v>
      </c>
    </row>
    <row r="3031" spans="1:20" x14ac:dyDescent="0.25">
      <c r="A3031">
        <v>54075</v>
      </c>
      <c r="B3031" t="s">
        <v>4285</v>
      </c>
      <c r="D3031" t="s">
        <v>1049</v>
      </c>
      <c r="E3031">
        <v>8574</v>
      </c>
      <c r="F3031">
        <v>8322</v>
      </c>
      <c r="G3031">
        <v>79</v>
      </c>
      <c r="H3031">
        <v>0</v>
      </c>
      <c r="I3031">
        <v>0</v>
      </c>
      <c r="J3031">
        <v>0</v>
      </c>
      <c r="K3031">
        <v>23</v>
      </c>
      <c r="L3031">
        <v>150</v>
      </c>
      <c r="M3031" s="12">
        <v>97.060881735479356</v>
      </c>
      <c r="N3031" s="12">
        <v>2.9391182645206437</v>
      </c>
      <c r="O3031" s="9">
        <v>9.2139024959178913E-3</v>
      </c>
      <c r="P3031" s="9">
        <v>0</v>
      </c>
      <c r="Q3031" s="9">
        <v>0</v>
      </c>
      <c r="R3031" s="9">
        <v>0</v>
      </c>
      <c r="S3031" s="9">
        <v>2.6825285747609051E-3</v>
      </c>
      <c r="T3031" s="9">
        <v>1.749475157452764E-2</v>
      </c>
    </row>
    <row r="3032" spans="1:20" x14ac:dyDescent="0.25">
      <c r="A3032">
        <v>54077</v>
      </c>
      <c r="B3032" t="s">
        <v>4286</v>
      </c>
      <c r="D3032" t="s">
        <v>1049</v>
      </c>
      <c r="E3032">
        <v>33760</v>
      </c>
      <c r="F3032">
        <v>31486</v>
      </c>
      <c r="G3032">
        <v>1501</v>
      </c>
      <c r="H3032">
        <v>163</v>
      </c>
      <c r="I3032">
        <v>33</v>
      </c>
      <c r="J3032">
        <v>29</v>
      </c>
      <c r="K3032">
        <v>203</v>
      </c>
      <c r="L3032">
        <v>345</v>
      </c>
      <c r="M3032" s="12">
        <v>93.264218009478668</v>
      </c>
      <c r="N3032" s="12">
        <v>6.7357819905213265</v>
      </c>
      <c r="O3032" s="9">
        <v>4.4460900473933647E-2</v>
      </c>
      <c r="P3032" s="9">
        <v>4.8281990521327018E-3</v>
      </c>
      <c r="Q3032" s="9">
        <v>9.7748815165876767E-4</v>
      </c>
      <c r="R3032" s="9">
        <v>8.5900473933649287E-4</v>
      </c>
      <c r="S3032" s="9">
        <v>6.0130331753554499E-3</v>
      </c>
      <c r="T3032" s="9">
        <v>1.0219194312796208E-2</v>
      </c>
    </row>
    <row r="3033" spans="1:20" x14ac:dyDescent="0.25">
      <c r="A3033">
        <v>54079</v>
      </c>
      <c r="B3033" t="s">
        <v>4287</v>
      </c>
      <c r="D3033" t="s">
        <v>1049</v>
      </c>
      <c r="E3033">
        <v>56644</v>
      </c>
      <c r="F3033">
        <v>54614</v>
      </c>
      <c r="G3033">
        <v>694</v>
      </c>
      <c r="H3033">
        <v>90</v>
      </c>
      <c r="I3033">
        <v>324</v>
      </c>
      <c r="J3033">
        <v>12</v>
      </c>
      <c r="K3033">
        <v>161</v>
      </c>
      <c r="L3033">
        <v>749</v>
      </c>
      <c r="M3033" s="12">
        <v>96.416213544241231</v>
      </c>
      <c r="N3033" s="12">
        <v>3.5837864557587742</v>
      </c>
      <c r="O3033" s="9">
        <v>1.2251959607372361E-2</v>
      </c>
      <c r="P3033" s="9">
        <v>1.5888708424546289E-3</v>
      </c>
      <c r="Q3033" s="9">
        <v>5.7199350328366637E-3</v>
      </c>
      <c r="R3033" s="9">
        <v>2.118494456606172E-4</v>
      </c>
      <c r="S3033" s="9">
        <v>2.842313395946614E-3</v>
      </c>
      <c r="T3033" s="9">
        <v>1.3222936233316857E-2</v>
      </c>
    </row>
    <row r="3034" spans="1:20" x14ac:dyDescent="0.25">
      <c r="A3034">
        <v>54081</v>
      </c>
      <c r="B3034" t="s">
        <v>4288</v>
      </c>
      <c r="D3034" t="s">
        <v>1049</v>
      </c>
      <c r="E3034">
        <v>77097</v>
      </c>
      <c r="F3034">
        <v>67897</v>
      </c>
      <c r="G3034">
        <v>6015</v>
      </c>
      <c r="H3034">
        <v>341</v>
      </c>
      <c r="I3034">
        <v>805</v>
      </c>
      <c r="J3034">
        <v>86</v>
      </c>
      <c r="K3034">
        <v>690</v>
      </c>
      <c r="L3034">
        <v>1263</v>
      </c>
      <c r="M3034" s="12">
        <v>88.066980556960715</v>
      </c>
      <c r="N3034" s="12">
        <v>11.933019443039289</v>
      </c>
      <c r="O3034" s="9">
        <v>7.8018599945523168E-2</v>
      </c>
      <c r="P3034" s="9">
        <v>4.4229995979091271E-3</v>
      </c>
      <c r="Q3034" s="9">
        <v>1.0441392012659378E-2</v>
      </c>
      <c r="R3034" s="9">
        <v>1.1154779044580203E-3</v>
      </c>
      <c r="S3034" s="9">
        <v>8.9497645822794666E-3</v>
      </c>
      <c r="T3034" s="9">
        <v>1.6381960387563718E-2</v>
      </c>
    </row>
    <row r="3035" spans="1:20" x14ac:dyDescent="0.25">
      <c r="A3035">
        <v>54083</v>
      </c>
      <c r="B3035" t="s">
        <v>4289</v>
      </c>
      <c r="D3035" t="s">
        <v>1049</v>
      </c>
      <c r="E3035">
        <v>29152</v>
      </c>
      <c r="F3035">
        <v>28195</v>
      </c>
      <c r="G3035">
        <v>559</v>
      </c>
      <c r="H3035">
        <v>87</v>
      </c>
      <c r="I3035">
        <v>150</v>
      </c>
      <c r="J3035">
        <v>0</v>
      </c>
      <c r="K3035">
        <v>63</v>
      </c>
      <c r="L3035">
        <v>98</v>
      </c>
      <c r="M3035" s="12">
        <v>96.71720636663008</v>
      </c>
      <c r="N3035" s="12">
        <v>3.282793633369923</v>
      </c>
      <c r="O3035" s="9">
        <v>1.9175356750823273E-2</v>
      </c>
      <c r="P3035" s="9">
        <v>2.9843578485181121E-3</v>
      </c>
      <c r="Q3035" s="9">
        <v>5.1454445664105381E-3</v>
      </c>
      <c r="R3035" s="9">
        <v>0</v>
      </c>
      <c r="S3035" s="9">
        <v>2.1610867178924261E-3</v>
      </c>
      <c r="T3035" s="9">
        <v>3.3616904500548849E-3</v>
      </c>
    </row>
    <row r="3036" spans="1:20" x14ac:dyDescent="0.25">
      <c r="A3036">
        <v>54085</v>
      </c>
      <c r="B3036" t="s">
        <v>4290</v>
      </c>
      <c r="D3036" t="s">
        <v>1049</v>
      </c>
      <c r="E3036">
        <v>10005</v>
      </c>
      <c r="F3036">
        <v>9887</v>
      </c>
      <c r="G3036">
        <v>5</v>
      </c>
      <c r="H3036">
        <v>0</v>
      </c>
      <c r="I3036">
        <v>0</v>
      </c>
      <c r="J3036">
        <v>0</v>
      </c>
      <c r="K3036">
        <v>58</v>
      </c>
      <c r="L3036">
        <v>55</v>
      </c>
      <c r="M3036" s="12">
        <v>98.820589705147427</v>
      </c>
      <c r="N3036" s="12">
        <v>1.1794102948525738</v>
      </c>
      <c r="O3036" s="9">
        <v>4.9975012493753122E-4</v>
      </c>
      <c r="P3036" s="9">
        <v>0</v>
      </c>
      <c r="Q3036" s="9">
        <v>0</v>
      </c>
      <c r="R3036" s="9">
        <v>0</v>
      </c>
      <c r="S3036" s="9">
        <v>5.7971014492753624E-3</v>
      </c>
      <c r="T3036" s="9">
        <v>5.4972513743128436E-3</v>
      </c>
    </row>
    <row r="3037" spans="1:20" x14ac:dyDescent="0.25">
      <c r="A3037">
        <v>54087</v>
      </c>
      <c r="B3037" t="s">
        <v>4291</v>
      </c>
      <c r="D3037" t="s">
        <v>1049</v>
      </c>
      <c r="E3037">
        <v>14348</v>
      </c>
      <c r="F3037">
        <v>14033</v>
      </c>
      <c r="G3037">
        <v>7</v>
      </c>
      <c r="H3037">
        <v>25</v>
      </c>
      <c r="I3037">
        <v>13</v>
      </c>
      <c r="J3037">
        <v>1</v>
      </c>
      <c r="K3037">
        <v>41</v>
      </c>
      <c r="L3037">
        <v>228</v>
      </c>
      <c r="M3037" s="12">
        <v>97.804572065793138</v>
      </c>
      <c r="N3037" s="12">
        <v>2.1954279342068581</v>
      </c>
      <c r="O3037" s="9">
        <v>4.878728742681907E-4</v>
      </c>
      <c r="P3037" s="9">
        <v>1.7424031223863953E-3</v>
      </c>
      <c r="Q3037" s="9">
        <v>9.060496236409256E-4</v>
      </c>
      <c r="R3037" s="9">
        <v>6.9696124895455812E-5</v>
      </c>
      <c r="S3037" s="9">
        <v>2.8575411207136885E-3</v>
      </c>
      <c r="T3037" s="9">
        <v>1.5890716476163927E-2</v>
      </c>
    </row>
    <row r="3038" spans="1:20" x14ac:dyDescent="0.25">
      <c r="A3038">
        <v>54089</v>
      </c>
      <c r="B3038" t="s">
        <v>4292</v>
      </c>
      <c r="D3038" t="s">
        <v>1049</v>
      </c>
      <c r="E3038">
        <v>13210</v>
      </c>
      <c r="F3038">
        <v>12242</v>
      </c>
      <c r="G3038">
        <v>657</v>
      </c>
      <c r="H3038">
        <v>41</v>
      </c>
      <c r="I3038">
        <v>0</v>
      </c>
      <c r="J3038">
        <v>0</v>
      </c>
      <c r="K3038">
        <v>21</v>
      </c>
      <c r="L3038">
        <v>249</v>
      </c>
      <c r="M3038" s="12">
        <v>92.672218016654057</v>
      </c>
      <c r="N3038" s="12">
        <v>7.3277819833459503</v>
      </c>
      <c r="O3038" s="9">
        <v>4.9735049205147618E-2</v>
      </c>
      <c r="P3038" s="9">
        <v>3.1037093111279334E-3</v>
      </c>
      <c r="Q3038" s="9">
        <v>0</v>
      </c>
      <c r="R3038" s="9">
        <v>0</v>
      </c>
      <c r="S3038" s="9">
        <v>1.5897047691143073E-3</v>
      </c>
      <c r="T3038" s="9">
        <v>1.8849356548069643E-2</v>
      </c>
    </row>
    <row r="3039" spans="1:20" x14ac:dyDescent="0.25">
      <c r="A3039">
        <v>54091</v>
      </c>
      <c r="B3039" t="s">
        <v>4293</v>
      </c>
      <c r="D3039" t="s">
        <v>1049</v>
      </c>
      <c r="E3039">
        <v>16977</v>
      </c>
      <c r="F3039">
        <v>16359</v>
      </c>
      <c r="G3039">
        <v>219</v>
      </c>
      <c r="H3039">
        <v>0</v>
      </c>
      <c r="I3039">
        <v>201</v>
      </c>
      <c r="J3039">
        <v>0</v>
      </c>
      <c r="K3039">
        <v>59</v>
      </c>
      <c r="L3039">
        <v>139</v>
      </c>
      <c r="M3039" s="12">
        <v>96.359780880014128</v>
      </c>
      <c r="N3039" s="12">
        <v>3.6402191199858631</v>
      </c>
      <c r="O3039" s="9">
        <v>1.2899805619367379E-2</v>
      </c>
      <c r="P3039" s="9">
        <v>0</v>
      </c>
      <c r="Q3039" s="9">
        <v>1.1839547623254992E-2</v>
      </c>
      <c r="R3039" s="9">
        <v>0</v>
      </c>
      <c r="S3039" s="9">
        <v>3.475290098368381E-3</v>
      </c>
      <c r="T3039" s="9">
        <v>8.1875478588678795E-3</v>
      </c>
    </row>
    <row r="3040" spans="1:20" x14ac:dyDescent="0.25">
      <c r="A3040">
        <v>54093</v>
      </c>
      <c r="B3040" t="s">
        <v>4294</v>
      </c>
      <c r="D3040" t="s">
        <v>1049</v>
      </c>
      <c r="E3040">
        <v>7035</v>
      </c>
      <c r="F3040">
        <v>6894</v>
      </c>
      <c r="G3040">
        <v>33</v>
      </c>
      <c r="H3040">
        <v>0</v>
      </c>
      <c r="I3040">
        <v>37</v>
      </c>
      <c r="J3040">
        <v>0</v>
      </c>
      <c r="K3040">
        <v>0</v>
      </c>
      <c r="L3040">
        <v>71</v>
      </c>
      <c r="M3040" s="12">
        <v>97.995735607675911</v>
      </c>
      <c r="N3040" s="12">
        <v>2.0042643923240937</v>
      </c>
      <c r="O3040" s="9">
        <v>4.690831556503198E-3</v>
      </c>
      <c r="P3040" s="9">
        <v>0</v>
      </c>
      <c r="Q3040" s="9">
        <v>5.2594171997157073E-3</v>
      </c>
      <c r="R3040" s="9">
        <v>0</v>
      </c>
      <c r="S3040" s="9">
        <v>0</v>
      </c>
      <c r="T3040" s="9">
        <v>1.0092395167022032E-2</v>
      </c>
    </row>
    <row r="3041" spans="1:20" x14ac:dyDescent="0.25">
      <c r="A3041">
        <v>54095</v>
      </c>
      <c r="B3041" t="s">
        <v>4295</v>
      </c>
      <c r="D3041" t="s">
        <v>1049</v>
      </c>
      <c r="E3041">
        <v>8949</v>
      </c>
      <c r="F3041">
        <v>8775</v>
      </c>
      <c r="G3041">
        <v>16</v>
      </c>
      <c r="H3041">
        <v>14</v>
      </c>
      <c r="I3041">
        <v>50</v>
      </c>
      <c r="J3041">
        <v>0</v>
      </c>
      <c r="K3041">
        <v>14</v>
      </c>
      <c r="L3041">
        <v>80</v>
      </c>
      <c r="M3041" s="12">
        <v>98.055648675829701</v>
      </c>
      <c r="N3041" s="12">
        <v>1.9443513241702983</v>
      </c>
      <c r="O3041" s="9">
        <v>1.7879092636048722E-3</v>
      </c>
      <c r="P3041" s="9">
        <v>1.564420605654263E-3</v>
      </c>
      <c r="Q3041" s="9">
        <v>5.5872164487652254E-3</v>
      </c>
      <c r="R3041" s="9">
        <v>0</v>
      </c>
      <c r="S3041" s="9">
        <v>1.564420605654263E-3</v>
      </c>
      <c r="T3041" s="9">
        <v>8.9395463180243599E-3</v>
      </c>
    </row>
    <row r="3042" spans="1:20" x14ac:dyDescent="0.25">
      <c r="A3042">
        <v>54097</v>
      </c>
      <c r="B3042" t="s">
        <v>4296</v>
      </c>
      <c r="D3042" t="s">
        <v>1049</v>
      </c>
      <c r="E3042">
        <v>24604</v>
      </c>
      <c r="F3042">
        <v>23966</v>
      </c>
      <c r="G3042">
        <v>324</v>
      </c>
      <c r="H3042">
        <v>59</v>
      </c>
      <c r="I3042">
        <v>41</v>
      </c>
      <c r="J3042">
        <v>33</v>
      </c>
      <c r="K3042">
        <v>11</v>
      </c>
      <c r="L3042">
        <v>170</v>
      </c>
      <c r="M3042" s="12">
        <v>97.406925703137702</v>
      </c>
      <c r="N3042" s="12">
        <v>2.5930742968622988</v>
      </c>
      <c r="O3042" s="9">
        <v>1.3168590473093806E-2</v>
      </c>
      <c r="P3042" s="9">
        <v>2.3979840676312796E-3</v>
      </c>
      <c r="Q3042" s="9">
        <v>1.666395708014957E-3</v>
      </c>
      <c r="R3042" s="9">
        <v>1.3412453259632579E-3</v>
      </c>
      <c r="S3042" s="9">
        <v>4.4708177532108598E-4</v>
      </c>
      <c r="T3042" s="9">
        <v>6.9094456185986022E-3</v>
      </c>
    </row>
    <row r="3043" spans="1:20" x14ac:dyDescent="0.25">
      <c r="A3043">
        <v>54099</v>
      </c>
      <c r="B3043" t="s">
        <v>4297</v>
      </c>
      <c r="D3043" t="s">
        <v>1049</v>
      </c>
      <c r="E3043">
        <v>41063</v>
      </c>
      <c r="F3043">
        <v>40194</v>
      </c>
      <c r="G3043">
        <v>114</v>
      </c>
      <c r="H3043">
        <v>50</v>
      </c>
      <c r="I3043">
        <v>89</v>
      </c>
      <c r="J3043">
        <v>0</v>
      </c>
      <c r="K3043">
        <v>115</v>
      </c>
      <c r="L3043">
        <v>501</v>
      </c>
      <c r="M3043" s="12">
        <v>97.883739619608889</v>
      </c>
      <c r="N3043" s="12">
        <v>2.1162603803911066</v>
      </c>
      <c r="O3043" s="9">
        <v>2.7762219029296448E-3</v>
      </c>
      <c r="P3043" s="9">
        <v>1.2176411854954582E-3</v>
      </c>
      <c r="Q3043" s="9">
        <v>2.1674013101819155E-3</v>
      </c>
      <c r="R3043" s="9">
        <v>0</v>
      </c>
      <c r="S3043" s="9">
        <v>2.8005747266395538E-3</v>
      </c>
      <c r="T3043" s="9">
        <v>1.220076467866449E-2</v>
      </c>
    </row>
    <row r="3044" spans="1:20" x14ac:dyDescent="0.25">
      <c r="A3044">
        <v>54101</v>
      </c>
      <c r="B3044" t="s">
        <v>4298</v>
      </c>
      <c r="D3044" t="s">
        <v>1049</v>
      </c>
      <c r="E3044">
        <v>8637</v>
      </c>
      <c r="F3044">
        <v>8606</v>
      </c>
      <c r="G3044">
        <v>3</v>
      </c>
      <c r="H3044">
        <v>10</v>
      </c>
      <c r="I3044">
        <v>0</v>
      </c>
      <c r="J3044">
        <v>6</v>
      </c>
      <c r="K3044">
        <v>0</v>
      </c>
      <c r="L3044">
        <v>12</v>
      </c>
      <c r="M3044" s="12">
        <v>99.641079078383697</v>
      </c>
      <c r="N3044" s="12">
        <v>0.35892092161630196</v>
      </c>
      <c r="O3044" s="9">
        <v>3.4734282737061478E-4</v>
      </c>
      <c r="P3044" s="9">
        <v>1.157809424568716E-3</v>
      </c>
      <c r="Q3044" s="9">
        <v>0</v>
      </c>
      <c r="R3044" s="9">
        <v>6.9468565474122956E-4</v>
      </c>
      <c r="S3044" s="9">
        <v>0</v>
      </c>
      <c r="T3044" s="9">
        <v>1.3893713094824591E-3</v>
      </c>
    </row>
    <row r="3045" spans="1:20" x14ac:dyDescent="0.25">
      <c r="A3045">
        <v>54103</v>
      </c>
      <c r="B3045" t="s">
        <v>4299</v>
      </c>
      <c r="D3045" t="s">
        <v>1049</v>
      </c>
      <c r="E3045">
        <v>15793</v>
      </c>
      <c r="F3045">
        <v>15474</v>
      </c>
      <c r="G3045">
        <v>91</v>
      </c>
      <c r="H3045">
        <v>7</v>
      </c>
      <c r="I3045">
        <v>33</v>
      </c>
      <c r="J3045">
        <v>0</v>
      </c>
      <c r="K3045">
        <v>0</v>
      </c>
      <c r="L3045">
        <v>188</v>
      </c>
      <c r="M3045" s="12">
        <v>97.980117773697202</v>
      </c>
      <c r="N3045" s="12">
        <v>2.0198822263027925</v>
      </c>
      <c r="O3045" s="9">
        <v>5.7620464762869628E-3</v>
      </c>
      <c r="P3045" s="9">
        <v>4.4323434432976634E-4</v>
      </c>
      <c r="Q3045" s="9">
        <v>2.0895333375546129E-3</v>
      </c>
      <c r="R3045" s="9">
        <v>0</v>
      </c>
      <c r="S3045" s="9">
        <v>0</v>
      </c>
      <c r="T3045" s="9">
        <v>1.1904008104856582E-2</v>
      </c>
    </row>
    <row r="3046" spans="1:20" x14ac:dyDescent="0.25">
      <c r="A3046">
        <v>54105</v>
      </c>
      <c r="B3046" t="s">
        <v>4300</v>
      </c>
      <c r="D3046" t="s">
        <v>1049</v>
      </c>
      <c r="E3046">
        <v>5800</v>
      </c>
      <c r="F3046">
        <v>5692</v>
      </c>
      <c r="G3046">
        <v>55</v>
      </c>
      <c r="H3046">
        <v>17</v>
      </c>
      <c r="I3046">
        <v>0</v>
      </c>
      <c r="J3046">
        <v>0</v>
      </c>
      <c r="K3046">
        <v>5</v>
      </c>
      <c r="L3046">
        <v>31</v>
      </c>
      <c r="M3046" s="12">
        <v>98.137931034482762</v>
      </c>
      <c r="N3046" s="12">
        <v>1.8620689655172411</v>
      </c>
      <c r="O3046" s="9">
        <v>9.482758620689655E-3</v>
      </c>
      <c r="P3046" s="9">
        <v>2.9310344827586207E-3</v>
      </c>
      <c r="Q3046" s="9">
        <v>0</v>
      </c>
      <c r="R3046" s="9">
        <v>0</v>
      </c>
      <c r="S3046" s="9">
        <v>8.6206896551724137E-4</v>
      </c>
      <c r="T3046" s="9">
        <v>5.3448275862068963E-3</v>
      </c>
    </row>
    <row r="3047" spans="1:20" x14ac:dyDescent="0.25">
      <c r="A3047">
        <v>54107</v>
      </c>
      <c r="B3047" t="s">
        <v>4301</v>
      </c>
      <c r="D3047" t="s">
        <v>1049</v>
      </c>
      <c r="E3047">
        <v>86016</v>
      </c>
      <c r="F3047">
        <v>82771</v>
      </c>
      <c r="G3047">
        <v>993</v>
      </c>
      <c r="H3047">
        <v>98</v>
      </c>
      <c r="I3047">
        <v>470</v>
      </c>
      <c r="J3047">
        <v>40</v>
      </c>
      <c r="K3047">
        <v>140</v>
      </c>
      <c r="L3047">
        <v>1504</v>
      </c>
      <c r="M3047" s="12">
        <v>96.22744605654762</v>
      </c>
      <c r="N3047" s="12">
        <v>3.7725539434523809</v>
      </c>
      <c r="O3047" s="9">
        <v>1.1544363839285714E-2</v>
      </c>
      <c r="P3047" s="9">
        <v>1.1393229166666667E-3</v>
      </c>
      <c r="Q3047" s="9">
        <v>5.4640997023809521E-3</v>
      </c>
      <c r="R3047" s="9">
        <v>4.6502976190476188E-4</v>
      </c>
      <c r="S3047" s="9">
        <v>1.6276041666666667E-3</v>
      </c>
      <c r="T3047" s="9">
        <v>1.7485119047619048E-2</v>
      </c>
    </row>
    <row r="3048" spans="1:20" x14ac:dyDescent="0.25">
      <c r="A3048">
        <v>54109</v>
      </c>
      <c r="B3048" t="s">
        <v>4302</v>
      </c>
      <c r="D3048" t="s">
        <v>1049</v>
      </c>
      <c r="E3048">
        <v>22130</v>
      </c>
      <c r="F3048">
        <v>21567</v>
      </c>
      <c r="G3048">
        <v>191</v>
      </c>
      <c r="H3048">
        <v>4</v>
      </c>
      <c r="I3048">
        <v>68</v>
      </c>
      <c r="J3048">
        <v>0</v>
      </c>
      <c r="K3048">
        <v>37</v>
      </c>
      <c r="L3048">
        <v>263</v>
      </c>
      <c r="M3048" s="12">
        <v>97.455942159963854</v>
      </c>
      <c r="N3048" s="12">
        <v>2.54405784003615</v>
      </c>
      <c r="O3048" s="9">
        <v>8.6308178942611832E-3</v>
      </c>
      <c r="P3048" s="9">
        <v>1.8075011296882061E-4</v>
      </c>
      <c r="Q3048" s="9">
        <v>3.0727519204699501E-3</v>
      </c>
      <c r="R3048" s="9">
        <v>0</v>
      </c>
      <c r="S3048" s="9">
        <v>1.6719385449615906E-3</v>
      </c>
      <c r="T3048" s="9">
        <v>1.1884319927699954E-2</v>
      </c>
    </row>
    <row r="3049" spans="1:20" x14ac:dyDescent="0.25">
      <c r="A3049">
        <v>55001</v>
      </c>
      <c r="B3049" t="s">
        <v>4303</v>
      </c>
      <c r="D3049" t="s">
        <v>1049</v>
      </c>
      <c r="E3049">
        <v>20111</v>
      </c>
      <c r="F3049">
        <v>18697</v>
      </c>
      <c r="G3049">
        <v>549</v>
      </c>
      <c r="H3049">
        <v>139</v>
      </c>
      <c r="I3049">
        <v>117</v>
      </c>
      <c r="J3049">
        <v>0</v>
      </c>
      <c r="K3049">
        <v>164</v>
      </c>
      <c r="L3049">
        <v>445</v>
      </c>
      <c r="M3049" s="12">
        <v>92.969021928297948</v>
      </c>
      <c r="N3049" s="12">
        <v>7.0309780717020542</v>
      </c>
      <c r="O3049" s="9">
        <v>2.7298493361841779E-2</v>
      </c>
      <c r="P3049" s="9">
        <v>6.9116403958032913E-3</v>
      </c>
      <c r="Q3049" s="9">
        <v>5.8177117000646414E-3</v>
      </c>
      <c r="R3049" s="9">
        <v>0</v>
      </c>
      <c r="S3049" s="9">
        <v>8.1547411864153953E-3</v>
      </c>
      <c r="T3049" s="9">
        <v>2.2127194072895432E-2</v>
      </c>
    </row>
    <row r="3050" spans="1:20" x14ac:dyDescent="0.25">
      <c r="A3050">
        <v>55003</v>
      </c>
      <c r="B3050" t="s">
        <v>4304</v>
      </c>
      <c r="D3050" t="s">
        <v>1049</v>
      </c>
      <c r="E3050">
        <v>15779</v>
      </c>
      <c r="F3050">
        <v>13295</v>
      </c>
      <c r="G3050">
        <v>69</v>
      </c>
      <c r="H3050">
        <v>1782</v>
      </c>
      <c r="I3050">
        <v>67</v>
      </c>
      <c r="J3050">
        <v>0</v>
      </c>
      <c r="K3050">
        <v>65</v>
      </c>
      <c r="L3050">
        <v>501</v>
      </c>
      <c r="M3050" s="12">
        <v>84.257557513150388</v>
      </c>
      <c r="N3050" s="12">
        <v>15.742442486849612</v>
      </c>
      <c r="O3050" s="9">
        <v>4.3729006907915584E-3</v>
      </c>
      <c r="P3050" s="9">
        <v>0.11293491349261676</v>
      </c>
      <c r="Q3050" s="9">
        <v>4.2461499461309334E-3</v>
      </c>
      <c r="R3050" s="9">
        <v>0</v>
      </c>
      <c r="S3050" s="9">
        <v>4.1193992014703085E-3</v>
      </c>
      <c r="T3050" s="9">
        <v>3.1751061537486532E-2</v>
      </c>
    </row>
    <row r="3051" spans="1:20" x14ac:dyDescent="0.25">
      <c r="A3051">
        <v>55005</v>
      </c>
      <c r="B3051" t="s">
        <v>4305</v>
      </c>
      <c r="D3051" t="s">
        <v>1049</v>
      </c>
      <c r="E3051">
        <v>45358</v>
      </c>
      <c r="F3051">
        <v>43402</v>
      </c>
      <c r="G3051">
        <v>540</v>
      </c>
      <c r="H3051">
        <v>354</v>
      </c>
      <c r="I3051">
        <v>326</v>
      </c>
      <c r="J3051">
        <v>0</v>
      </c>
      <c r="K3051">
        <v>235</v>
      </c>
      <c r="L3051">
        <v>501</v>
      </c>
      <c r="M3051" s="12">
        <v>95.687640548525067</v>
      </c>
      <c r="N3051" s="12">
        <v>4.3123594514749328</v>
      </c>
      <c r="O3051" s="9">
        <v>1.1905286829225275E-2</v>
      </c>
      <c r="P3051" s="9">
        <v>7.8045769213810129E-3</v>
      </c>
      <c r="Q3051" s="9">
        <v>7.1872657524582216E-3</v>
      </c>
      <c r="R3051" s="9">
        <v>0</v>
      </c>
      <c r="S3051" s="9">
        <v>5.1810044534591473E-3</v>
      </c>
      <c r="T3051" s="9">
        <v>1.1045460558225671E-2</v>
      </c>
    </row>
    <row r="3052" spans="1:20" x14ac:dyDescent="0.25">
      <c r="A3052">
        <v>55007</v>
      </c>
      <c r="B3052" t="s">
        <v>4306</v>
      </c>
      <c r="D3052" t="s">
        <v>1049</v>
      </c>
      <c r="E3052">
        <v>15004</v>
      </c>
      <c r="F3052">
        <v>12940</v>
      </c>
      <c r="G3052">
        <v>100</v>
      </c>
      <c r="H3052">
        <v>1523</v>
      </c>
      <c r="I3052">
        <v>81</v>
      </c>
      <c r="J3052">
        <v>0</v>
      </c>
      <c r="K3052">
        <v>31</v>
      </c>
      <c r="L3052">
        <v>329</v>
      </c>
      <c r="M3052" s="12">
        <v>86.243668355105314</v>
      </c>
      <c r="N3052" s="12">
        <v>13.756331644894695</v>
      </c>
      <c r="O3052" s="9">
        <v>6.664889362836577E-3</v>
      </c>
      <c r="P3052" s="9">
        <v>0.10150626499600107</v>
      </c>
      <c r="Q3052" s="9">
        <v>5.3985603838976274E-3</v>
      </c>
      <c r="R3052" s="9">
        <v>0</v>
      </c>
      <c r="S3052" s="9">
        <v>2.0661157024793389E-3</v>
      </c>
      <c r="T3052" s="9">
        <v>2.1927486003732337E-2</v>
      </c>
    </row>
    <row r="3053" spans="1:20" x14ac:dyDescent="0.25">
      <c r="A3053">
        <v>55009</v>
      </c>
      <c r="B3053" t="s">
        <v>4307</v>
      </c>
      <c r="D3053" t="s">
        <v>1049</v>
      </c>
      <c r="E3053">
        <v>258004</v>
      </c>
      <c r="F3053">
        <v>219827</v>
      </c>
      <c r="G3053">
        <v>5873</v>
      </c>
      <c r="H3053">
        <v>6217</v>
      </c>
      <c r="I3053">
        <v>7971</v>
      </c>
      <c r="J3053">
        <v>19</v>
      </c>
      <c r="K3053">
        <v>9951</v>
      </c>
      <c r="L3053">
        <v>8146</v>
      </c>
      <c r="M3053" s="12">
        <v>85.202942590037367</v>
      </c>
      <c r="N3053" s="12">
        <v>14.797057409962635</v>
      </c>
      <c r="O3053" s="9">
        <v>2.2763212973442273E-2</v>
      </c>
      <c r="P3053" s="9">
        <v>2.4096525635261469E-2</v>
      </c>
      <c r="Q3053" s="9">
        <v>3.0894869846979117E-2</v>
      </c>
      <c r="R3053" s="9">
        <v>7.3642269112106782E-5</v>
      </c>
      <c r="S3053" s="9">
        <v>3.856916947024077E-2</v>
      </c>
      <c r="T3053" s="9">
        <v>3.1573153904590624E-2</v>
      </c>
    </row>
    <row r="3054" spans="1:20" x14ac:dyDescent="0.25">
      <c r="A3054">
        <v>55011</v>
      </c>
      <c r="B3054" t="s">
        <v>4308</v>
      </c>
      <c r="D3054" t="s">
        <v>1049</v>
      </c>
      <c r="E3054">
        <v>13243</v>
      </c>
      <c r="F3054">
        <v>12894</v>
      </c>
      <c r="G3054">
        <v>65</v>
      </c>
      <c r="H3054">
        <v>39</v>
      </c>
      <c r="I3054">
        <v>4</v>
      </c>
      <c r="J3054">
        <v>0</v>
      </c>
      <c r="K3054">
        <v>90</v>
      </c>
      <c r="L3054">
        <v>151</v>
      </c>
      <c r="M3054" s="12">
        <v>97.364645473080117</v>
      </c>
      <c r="N3054" s="12">
        <v>2.6353545269198824</v>
      </c>
      <c r="O3054" s="9">
        <v>4.9082534168994937E-3</v>
      </c>
      <c r="P3054" s="9">
        <v>2.9449520501396965E-3</v>
      </c>
      <c r="Q3054" s="9">
        <v>3.0204636411689195E-4</v>
      </c>
      <c r="R3054" s="9">
        <v>0</v>
      </c>
      <c r="S3054" s="9">
        <v>6.7960431926300689E-3</v>
      </c>
      <c r="T3054" s="9">
        <v>1.140225024541267E-2</v>
      </c>
    </row>
    <row r="3055" spans="1:20" x14ac:dyDescent="0.25">
      <c r="A3055">
        <v>55013</v>
      </c>
      <c r="B3055" t="s">
        <v>4309</v>
      </c>
      <c r="D3055" t="s">
        <v>1049</v>
      </c>
      <c r="E3055">
        <v>15239</v>
      </c>
      <c r="F3055">
        <v>13943</v>
      </c>
      <c r="G3055">
        <v>80</v>
      </c>
      <c r="H3055">
        <v>641</v>
      </c>
      <c r="I3055">
        <v>47</v>
      </c>
      <c r="J3055">
        <v>4</v>
      </c>
      <c r="K3055">
        <v>35</v>
      </c>
      <c r="L3055">
        <v>489</v>
      </c>
      <c r="M3055" s="12">
        <v>91.49550495439334</v>
      </c>
      <c r="N3055" s="12">
        <v>8.5044950456066672</v>
      </c>
      <c r="O3055" s="9">
        <v>5.2496882997572023E-3</v>
      </c>
      <c r="P3055" s="9">
        <v>4.2063127501804583E-2</v>
      </c>
      <c r="Q3055" s="9">
        <v>3.0841918761073559E-3</v>
      </c>
      <c r="R3055" s="9">
        <v>2.6248441498786011E-4</v>
      </c>
      <c r="S3055" s="9">
        <v>2.2967386311437757E-3</v>
      </c>
      <c r="T3055" s="9">
        <v>3.2088719732265895E-2</v>
      </c>
    </row>
    <row r="3056" spans="1:20" x14ac:dyDescent="0.25">
      <c r="A3056">
        <v>55015</v>
      </c>
      <c r="B3056" t="s">
        <v>4310</v>
      </c>
      <c r="D3056" t="s">
        <v>1049</v>
      </c>
      <c r="E3056">
        <v>49737</v>
      </c>
      <c r="F3056">
        <v>47144</v>
      </c>
      <c r="G3056">
        <v>423</v>
      </c>
      <c r="H3056">
        <v>287</v>
      </c>
      <c r="I3056">
        <v>1140</v>
      </c>
      <c r="J3056">
        <v>0</v>
      </c>
      <c r="K3056">
        <v>250</v>
      </c>
      <c r="L3056">
        <v>493</v>
      </c>
      <c r="M3056" s="12">
        <v>94.7865773971088</v>
      </c>
      <c r="N3056" s="12">
        <v>5.2134226028912076</v>
      </c>
      <c r="O3056" s="9">
        <v>8.5047349056034741E-3</v>
      </c>
      <c r="P3056" s="9">
        <v>5.7703520517924283E-3</v>
      </c>
      <c r="Q3056" s="9">
        <v>2.2920562156945535E-2</v>
      </c>
      <c r="R3056" s="9">
        <v>0</v>
      </c>
      <c r="S3056" s="9">
        <v>5.0264390695055998E-3</v>
      </c>
      <c r="T3056" s="9">
        <v>9.9121378450650419E-3</v>
      </c>
    </row>
    <row r="3057" spans="1:20" x14ac:dyDescent="0.25">
      <c r="A3057">
        <v>55017</v>
      </c>
      <c r="B3057" t="s">
        <v>4311</v>
      </c>
      <c r="D3057" t="s">
        <v>1049</v>
      </c>
      <c r="E3057">
        <v>63445</v>
      </c>
      <c r="F3057">
        <v>60211</v>
      </c>
      <c r="G3057">
        <v>839</v>
      </c>
      <c r="H3057">
        <v>112</v>
      </c>
      <c r="I3057">
        <v>831</v>
      </c>
      <c r="J3057">
        <v>0</v>
      </c>
      <c r="K3057">
        <v>126</v>
      </c>
      <c r="L3057">
        <v>1326</v>
      </c>
      <c r="M3057" s="12">
        <v>94.902671605327455</v>
      </c>
      <c r="N3057" s="12">
        <v>5.0973283946725516</v>
      </c>
      <c r="O3057" s="9">
        <v>1.3224052328788715E-2</v>
      </c>
      <c r="P3057" s="9">
        <v>1.7653085349515329E-3</v>
      </c>
      <c r="Q3057" s="9">
        <v>1.3097958862006463E-2</v>
      </c>
      <c r="R3057" s="9">
        <v>0</v>
      </c>
      <c r="S3057" s="9">
        <v>1.9859721018204743E-3</v>
      </c>
      <c r="T3057" s="9">
        <v>2.0899992119158325E-2</v>
      </c>
    </row>
    <row r="3058" spans="1:20" x14ac:dyDescent="0.25">
      <c r="A3058">
        <v>55019</v>
      </c>
      <c r="B3058" t="s">
        <v>4312</v>
      </c>
      <c r="D3058" t="s">
        <v>1049</v>
      </c>
      <c r="E3058">
        <v>34513</v>
      </c>
      <c r="F3058">
        <v>33301</v>
      </c>
      <c r="G3058">
        <v>220</v>
      </c>
      <c r="H3058">
        <v>82</v>
      </c>
      <c r="I3058">
        <v>124</v>
      </c>
      <c r="J3058">
        <v>1</v>
      </c>
      <c r="K3058">
        <v>354</v>
      </c>
      <c r="L3058">
        <v>431</v>
      </c>
      <c r="M3058" s="12">
        <v>96.488279778634137</v>
      </c>
      <c r="N3058" s="12">
        <v>3.511720221365862</v>
      </c>
      <c r="O3058" s="9">
        <v>6.3744096427433145E-3</v>
      </c>
      <c r="P3058" s="9">
        <v>2.3759163213861443E-3</v>
      </c>
      <c r="Q3058" s="9">
        <v>3.5928490713644135E-3</v>
      </c>
      <c r="R3058" s="9">
        <v>2.8974589285196883E-5</v>
      </c>
      <c r="S3058" s="9">
        <v>1.0257004606959696E-2</v>
      </c>
      <c r="T3058" s="9">
        <v>1.2488047981919857E-2</v>
      </c>
    </row>
    <row r="3059" spans="1:20" x14ac:dyDescent="0.25">
      <c r="A3059">
        <v>55021</v>
      </c>
      <c r="B3059" t="s">
        <v>4313</v>
      </c>
      <c r="D3059" t="s">
        <v>1049</v>
      </c>
      <c r="E3059">
        <v>56790</v>
      </c>
      <c r="F3059">
        <v>54055</v>
      </c>
      <c r="G3059">
        <v>770</v>
      </c>
      <c r="H3059">
        <v>236</v>
      </c>
      <c r="I3059">
        <v>367</v>
      </c>
      <c r="J3059">
        <v>15</v>
      </c>
      <c r="K3059">
        <v>379</v>
      </c>
      <c r="L3059">
        <v>968</v>
      </c>
      <c r="M3059" s="12">
        <v>95.184011269589718</v>
      </c>
      <c r="N3059" s="12">
        <v>4.8159887304102833</v>
      </c>
      <c r="O3059" s="9">
        <v>1.3558725127663322E-2</v>
      </c>
      <c r="P3059" s="9">
        <v>4.1556612079591479E-3</v>
      </c>
      <c r="Q3059" s="9">
        <v>6.4624053530551156E-3</v>
      </c>
      <c r="R3059" s="9">
        <v>2.6413100898045432E-4</v>
      </c>
      <c r="S3059" s="9">
        <v>6.673710160239479E-3</v>
      </c>
      <c r="T3059" s="9">
        <v>1.7045254446205318E-2</v>
      </c>
    </row>
    <row r="3060" spans="1:20" x14ac:dyDescent="0.25">
      <c r="A3060">
        <v>55023</v>
      </c>
      <c r="B3060" t="s">
        <v>4314</v>
      </c>
      <c r="D3060" t="s">
        <v>1049</v>
      </c>
      <c r="E3060">
        <v>16313</v>
      </c>
      <c r="F3060">
        <v>15585</v>
      </c>
      <c r="G3060">
        <v>292</v>
      </c>
      <c r="H3060">
        <v>64</v>
      </c>
      <c r="I3060">
        <v>82</v>
      </c>
      <c r="J3060">
        <v>0</v>
      </c>
      <c r="K3060">
        <v>27</v>
      </c>
      <c r="L3060">
        <v>263</v>
      </c>
      <c r="M3060" s="12">
        <v>95.537301538650155</v>
      </c>
      <c r="N3060" s="12">
        <v>4.4626984613498433</v>
      </c>
      <c r="O3060" s="9">
        <v>1.7899834487831792E-2</v>
      </c>
      <c r="P3060" s="9">
        <v>3.9232513945932695E-3</v>
      </c>
      <c r="Q3060" s="9">
        <v>5.0266658493226257E-3</v>
      </c>
      <c r="R3060" s="9">
        <v>0</v>
      </c>
      <c r="S3060" s="9">
        <v>1.6551216820940354E-3</v>
      </c>
      <c r="T3060" s="9">
        <v>1.6122111199656716E-2</v>
      </c>
    </row>
    <row r="3061" spans="1:20" x14ac:dyDescent="0.25">
      <c r="A3061">
        <v>55025</v>
      </c>
      <c r="B3061" t="s">
        <v>4315</v>
      </c>
      <c r="D3061" t="s">
        <v>1049</v>
      </c>
      <c r="E3061">
        <v>522837</v>
      </c>
      <c r="F3061">
        <v>438930</v>
      </c>
      <c r="G3061">
        <v>26715</v>
      </c>
      <c r="H3061">
        <v>1420</v>
      </c>
      <c r="I3061">
        <v>29588</v>
      </c>
      <c r="J3061">
        <v>198</v>
      </c>
      <c r="K3061">
        <v>10296</v>
      </c>
      <c r="L3061">
        <v>15690</v>
      </c>
      <c r="M3061" s="12">
        <v>83.951594856523158</v>
      </c>
      <c r="N3061" s="12">
        <v>16.048405143476838</v>
      </c>
      <c r="O3061" s="9">
        <v>5.1096230756430779E-2</v>
      </c>
      <c r="P3061" s="9">
        <v>2.7159516254587949E-3</v>
      </c>
      <c r="Q3061" s="9">
        <v>5.6591251193010443E-2</v>
      </c>
      <c r="R3061" s="9">
        <v>3.7870311397242355E-4</v>
      </c>
      <c r="S3061" s="9">
        <v>1.9692561926566023E-2</v>
      </c>
      <c r="T3061" s="9">
        <v>3.0009352819329926E-2</v>
      </c>
    </row>
    <row r="3062" spans="1:20" x14ac:dyDescent="0.25">
      <c r="A3062">
        <v>55027</v>
      </c>
      <c r="B3062" t="s">
        <v>4316</v>
      </c>
      <c r="D3062" t="s">
        <v>1049</v>
      </c>
      <c r="E3062">
        <v>87833</v>
      </c>
      <c r="F3062">
        <v>82283</v>
      </c>
      <c r="G3062">
        <v>2144</v>
      </c>
      <c r="H3062">
        <v>514</v>
      </c>
      <c r="I3062">
        <v>482</v>
      </c>
      <c r="J3062">
        <v>7</v>
      </c>
      <c r="K3062">
        <v>755</v>
      </c>
      <c r="L3062">
        <v>1648</v>
      </c>
      <c r="M3062" s="12">
        <v>93.681190440950431</v>
      </c>
      <c r="N3062" s="12">
        <v>6.3188095590495594</v>
      </c>
      <c r="O3062" s="9">
        <v>2.4409959810094157E-2</v>
      </c>
      <c r="P3062" s="9">
        <v>5.8520146186513038E-3</v>
      </c>
      <c r="Q3062" s="9">
        <v>5.4876868602916897E-3</v>
      </c>
      <c r="R3062" s="9">
        <v>7.9696697141165627E-5</v>
      </c>
      <c r="S3062" s="9">
        <v>8.59585804879715E-3</v>
      </c>
      <c r="T3062" s="9">
        <v>1.8762879555520137E-2</v>
      </c>
    </row>
    <row r="3063" spans="1:20" x14ac:dyDescent="0.25">
      <c r="A3063">
        <v>55029</v>
      </c>
      <c r="B3063" t="s">
        <v>4317</v>
      </c>
      <c r="D3063" t="s">
        <v>1049</v>
      </c>
      <c r="E3063">
        <v>27443</v>
      </c>
      <c r="F3063">
        <v>26488</v>
      </c>
      <c r="G3063">
        <v>191</v>
      </c>
      <c r="H3063">
        <v>148</v>
      </c>
      <c r="I3063">
        <v>147</v>
      </c>
      <c r="J3063">
        <v>0</v>
      </c>
      <c r="K3063">
        <v>109</v>
      </c>
      <c r="L3063">
        <v>360</v>
      </c>
      <c r="M3063" s="12">
        <v>96.520059760230296</v>
      </c>
      <c r="N3063" s="12">
        <v>3.4799402397697041</v>
      </c>
      <c r="O3063" s="9">
        <v>6.9598804795394089E-3</v>
      </c>
      <c r="P3063" s="9">
        <v>5.3929963925226834E-3</v>
      </c>
      <c r="Q3063" s="9">
        <v>5.3565572277083405E-3</v>
      </c>
      <c r="R3063" s="9">
        <v>0</v>
      </c>
      <c r="S3063" s="9">
        <v>3.9718689647633273E-3</v>
      </c>
      <c r="T3063" s="9">
        <v>1.3118099333163285E-2</v>
      </c>
    </row>
    <row r="3064" spans="1:20" x14ac:dyDescent="0.25">
      <c r="A3064">
        <v>55031</v>
      </c>
      <c r="B3064" t="s">
        <v>4318</v>
      </c>
      <c r="D3064" t="s">
        <v>1049</v>
      </c>
      <c r="E3064">
        <v>43503</v>
      </c>
      <c r="F3064">
        <v>40475</v>
      </c>
      <c r="G3064">
        <v>533</v>
      </c>
      <c r="H3064">
        <v>758</v>
      </c>
      <c r="I3064">
        <v>455</v>
      </c>
      <c r="J3064">
        <v>3</v>
      </c>
      <c r="K3064">
        <v>121</v>
      </c>
      <c r="L3064">
        <v>1158</v>
      </c>
      <c r="M3064" s="12">
        <v>93.039560490081143</v>
      </c>
      <c r="N3064" s="12">
        <v>6.9604395099188556</v>
      </c>
      <c r="O3064" s="9">
        <v>1.225202859572903E-2</v>
      </c>
      <c r="P3064" s="9">
        <v>1.742408569523941E-2</v>
      </c>
      <c r="Q3064" s="9">
        <v>1.0459048801232098E-2</v>
      </c>
      <c r="R3064" s="9">
        <v>6.8960761326805042E-5</v>
      </c>
      <c r="S3064" s="9">
        <v>2.7814173735144702E-3</v>
      </c>
      <c r="T3064" s="9">
        <v>2.6618853872146749E-2</v>
      </c>
    </row>
    <row r="3065" spans="1:20" x14ac:dyDescent="0.25">
      <c r="A3065">
        <v>55033</v>
      </c>
      <c r="B3065" t="s">
        <v>4319</v>
      </c>
      <c r="D3065" t="s">
        <v>1049</v>
      </c>
      <c r="E3065">
        <v>44260</v>
      </c>
      <c r="F3065">
        <v>41618</v>
      </c>
      <c r="G3065">
        <v>270</v>
      </c>
      <c r="H3065">
        <v>125</v>
      </c>
      <c r="I3065">
        <v>1176</v>
      </c>
      <c r="J3065">
        <v>0</v>
      </c>
      <c r="K3065">
        <v>144</v>
      </c>
      <c r="L3065">
        <v>927</v>
      </c>
      <c r="M3065" s="12">
        <v>94.030727519204703</v>
      </c>
      <c r="N3065" s="12">
        <v>5.9692724807953006</v>
      </c>
      <c r="O3065" s="9">
        <v>6.1003163126976956E-3</v>
      </c>
      <c r="P3065" s="9">
        <v>2.8242205151378218E-3</v>
      </c>
      <c r="Q3065" s="9">
        <v>2.6570266606416627E-2</v>
      </c>
      <c r="R3065" s="9">
        <v>0</v>
      </c>
      <c r="S3065" s="9">
        <v>3.253502033438771E-3</v>
      </c>
      <c r="T3065" s="9">
        <v>2.0944419340262088E-2</v>
      </c>
    </row>
    <row r="3066" spans="1:20" x14ac:dyDescent="0.25">
      <c r="A3066">
        <v>55035</v>
      </c>
      <c r="B3066" t="s">
        <v>4320</v>
      </c>
      <c r="D3066" t="s">
        <v>1049</v>
      </c>
      <c r="E3066">
        <v>102388</v>
      </c>
      <c r="F3066">
        <v>94715</v>
      </c>
      <c r="G3066">
        <v>869</v>
      </c>
      <c r="H3066">
        <v>487</v>
      </c>
      <c r="I3066">
        <v>3594</v>
      </c>
      <c r="J3066">
        <v>413</v>
      </c>
      <c r="K3066">
        <v>136</v>
      </c>
      <c r="L3066">
        <v>2174</v>
      </c>
      <c r="M3066" s="12">
        <v>92.505957729421411</v>
      </c>
      <c r="N3066" s="12">
        <v>7.4940422705785839</v>
      </c>
      <c r="O3066" s="9">
        <v>8.4873227331327891E-3</v>
      </c>
      <c r="P3066" s="9">
        <v>4.756416767589952E-3</v>
      </c>
      <c r="Q3066" s="9">
        <v>3.510176973864125E-2</v>
      </c>
      <c r="R3066" s="9">
        <v>4.0336758213853187E-3</v>
      </c>
      <c r="S3066" s="9">
        <v>1.3282806578895964E-3</v>
      </c>
      <c r="T3066" s="9">
        <v>2.1232956987146931E-2</v>
      </c>
    </row>
    <row r="3067" spans="1:20" x14ac:dyDescent="0.25">
      <c r="A3067">
        <v>55037</v>
      </c>
      <c r="B3067" t="s">
        <v>4321</v>
      </c>
      <c r="D3067" t="s">
        <v>1049</v>
      </c>
      <c r="E3067">
        <v>4354</v>
      </c>
      <c r="F3067">
        <v>4327</v>
      </c>
      <c r="G3067">
        <v>12</v>
      </c>
      <c r="H3067">
        <v>1</v>
      </c>
      <c r="I3067">
        <v>0</v>
      </c>
      <c r="J3067">
        <v>0</v>
      </c>
      <c r="K3067">
        <v>0</v>
      </c>
      <c r="L3067">
        <v>14</v>
      </c>
      <c r="M3067" s="12">
        <v>99.37988056959118</v>
      </c>
      <c r="N3067" s="12">
        <v>0.62011943040881945</v>
      </c>
      <c r="O3067" s="9">
        <v>2.7560863573725309E-3</v>
      </c>
      <c r="P3067" s="9">
        <v>2.2967386311437759E-4</v>
      </c>
      <c r="Q3067" s="9">
        <v>0</v>
      </c>
      <c r="R3067" s="9">
        <v>0</v>
      </c>
      <c r="S3067" s="9">
        <v>0</v>
      </c>
      <c r="T3067" s="9">
        <v>3.2154340836012861E-3</v>
      </c>
    </row>
    <row r="3068" spans="1:20" x14ac:dyDescent="0.25">
      <c r="A3068">
        <v>55039</v>
      </c>
      <c r="B3068" t="s">
        <v>4322</v>
      </c>
      <c r="D3068" t="s">
        <v>1049</v>
      </c>
      <c r="E3068">
        <v>102082</v>
      </c>
      <c r="F3068">
        <v>95044</v>
      </c>
      <c r="G3068">
        <v>1247</v>
      </c>
      <c r="H3068">
        <v>496</v>
      </c>
      <c r="I3068">
        <v>1424</v>
      </c>
      <c r="J3068">
        <v>12</v>
      </c>
      <c r="K3068">
        <v>2028</v>
      </c>
      <c r="L3068">
        <v>1831</v>
      </c>
      <c r="M3068" s="12">
        <v>93.105542603005432</v>
      </c>
      <c r="N3068" s="12">
        <v>6.8944573969945733</v>
      </c>
      <c r="O3068" s="9">
        <v>1.2215669755686605E-2</v>
      </c>
      <c r="P3068" s="9">
        <v>4.8588389725906624E-3</v>
      </c>
      <c r="Q3068" s="9">
        <v>1.394956995356674E-2</v>
      </c>
      <c r="R3068" s="9">
        <v>1.1755255578848377E-4</v>
      </c>
      <c r="S3068" s="9">
        <v>1.9866381928253758E-2</v>
      </c>
      <c r="T3068" s="9">
        <v>1.7936560804059483E-2</v>
      </c>
    </row>
    <row r="3069" spans="1:20" x14ac:dyDescent="0.25">
      <c r="A3069">
        <v>55041</v>
      </c>
      <c r="B3069" t="s">
        <v>4323</v>
      </c>
      <c r="D3069" t="s">
        <v>1049</v>
      </c>
      <c r="E3069">
        <v>9035</v>
      </c>
      <c r="F3069">
        <v>7313</v>
      </c>
      <c r="G3069">
        <v>80</v>
      </c>
      <c r="H3069">
        <v>1327</v>
      </c>
      <c r="I3069">
        <v>37</v>
      </c>
      <c r="J3069">
        <v>7</v>
      </c>
      <c r="K3069">
        <v>30</v>
      </c>
      <c r="L3069">
        <v>241</v>
      </c>
      <c r="M3069" s="12">
        <v>80.940785832872166</v>
      </c>
      <c r="N3069" s="12">
        <v>19.059214167127834</v>
      </c>
      <c r="O3069" s="9">
        <v>8.8544548976203646E-3</v>
      </c>
      <c r="P3069" s="9">
        <v>0.1468732706142778</v>
      </c>
      <c r="Q3069" s="9">
        <v>4.0951853901494192E-3</v>
      </c>
      <c r="R3069" s="9">
        <v>7.7476480354178199E-4</v>
      </c>
      <c r="S3069" s="9">
        <v>3.3204205866076372E-3</v>
      </c>
      <c r="T3069" s="9">
        <v>2.667404537908135E-2</v>
      </c>
    </row>
    <row r="3070" spans="1:20" x14ac:dyDescent="0.25">
      <c r="A3070">
        <v>55043</v>
      </c>
      <c r="B3070" t="s">
        <v>4324</v>
      </c>
      <c r="D3070" t="s">
        <v>1049</v>
      </c>
      <c r="E3070">
        <v>51742</v>
      </c>
      <c r="F3070">
        <v>49909</v>
      </c>
      <c r="G3070">
        <v>678</v>
      </c>
      <c r="H3070">
        <v>91</v>
      </c>
      <c r="I3070">
        <v>412</v>
      </c>
      <c r="J3070">
        <v>13</v>
      </c>
      <c r="K3070">
        <v>185</v>
      </c>
      <c r="L3070">
        <v>454</v>
      </c>
      <c r="M3070" s="12">
        <v>96.457423369796302</v>
      </c>
      <c r="N3070" s="12">
        <v>3.5425766302037029</v>
      </c>
      <c r="O3070" s="9">
        <v>1.3103474933323025E-2</v>
      </c>
      <c r="P3070" s="9">
        <v>1.7587259866259518E-3</v>
      </c>
      <c r="Q3070" s="9">
        <v>7.9625835878010132E-3</v>
      </c>
      <c r="R3070" s="9">
        <v>2.5124656951799309E-4</v>
      </c>
      <c r="S3070" s="9">
        <v>3.5754319508329792E-3</v>
      </c>
      <c r="T3070" s="9">
        <v>8.7743032739360672E-3</v>
      </c>
    </row>
    <row r="3071" spans="1:20" x14ac:dyDescent="0.25">
      <c r="A3071">
        <v>55045</v>
      </c>
      <c r="B3071" t="s">
        <v>4325</v>
      </c>
      <c r="D3071" t="s">
        <v>1049</v>
      </c>
      <c r="E3071">
        <v>36869</v>
      </c>
      <c r="F3071">
        <v>35652</v>
      </c>
      <c r="G3071">
        <v>146</v>
      </c>
      <c r="H3071">
        <v>68</v>
      </c>
      <c r="I3071">
        <v>251</v>
      </c>
      <c r="J3071">
        <v>18</v>
      </c>
      <c r="K3071">
        <v>282</v>
      </c>
      <c r="L3071">
        <v>452</v>
      </c>
      <c r="M3071" s="12">
        <v>96.699123925248855</v>
      </c>
      <c r="N3071" s="12">
        <v>3.3008760747511459</v>
      </c>
      <c r="O3071" s="9">
        <v>3.9599663674089345E-3</v>
      </c>
      <c r="P3071" s="9">
        <v>1.8443678971493667E-3</v>
      </c>
      <c r="Q3071" s="9">
        <v>6.8078873850660445E-3</v>
      </c>
      <c r="R3071" s="9">
        <v>4.8821503159836174E-4</v>
      </c>
      <c r="S3071" s="9">
        <v>7.6487021617076675E-3</v>
      </c>
      <c r="T3071" s="9">
        <v>1.2259621904581084E-2</v>
      </c>
    </row>
    <row r="3072" spans="1:20" x14ac:dyDescent="0.25">
      <c r="A3072">
        <v>55047</v>
      </c>
      <c r="B3072" t="s">
        <v>4326</v>
      </c>
      <c r="D3072" t="s">
        <v>1049</v>
      </c>
      <c r="E3072">
        <v>18745</v>
      </c>
      <c r="F3072">
        <v>18019</v>
      </c>
      <c r="G3072">
        <v>125</v>
      </c>
      <c r="H3072">
        <v>58</v>
      </c>
      <c r="I3072">
        <v>61</v>
      </c>
      <c r="J3072">
        <v>0</v>
      </c>
      <c r="K3072">
        <v>239</v>
      </c>
      <c r="L3072">
        <v>243</v>
      </c>
      <c r="M3072" s="12">
        <v>96.126967191250998</v>
      </c>
      <c r="N3072" s="12">
        <v>3.8730328087489996</v>
      </c>
      <c r="O3072" s="9">
        <v>6.6684449186449717E-3</v>
      </c>
      <c r="P3072" s="9">
        <v>3.0941584422512669E-3</v>
      </c>
      <c r="Q3072" s="9">
        <v>3.2542011202987462E-3</v>
      </c>
      <c r="R3072" s="9">
        <v>0</v>
      </c>
      <c r="S3072" s="9">
        <v>1.2750066684449186E-2</v>
      </c>
      <c r="T3072" s="9">
        <v>1.2963456921845825E-2</v>
      </c>
    </row>
    <row r="3073" spans="1:20" x14ac:dyDescent="0.25">
      <c r="A3073">
        <v>55049</v>
      </c>
      <c r="B3073" t="s">
        <v>4327</v>
      </c>
      <c r="D3073" t="s">
        <v>1049</v>
      </c>
      <c r="E3073">
        <v>23576</v>
      </c>
      <c r="F3073">
        <v>22784</v>
      </c>
      <c r="G3073">
        <v>165</v>
      </c>
      <c r="H3073">
        <v>63</v>
      </c>
      <c r="I3073">
        <v>147</v>
      </c>
      <c r="J3073">
        <v>17</v>
      </c>
      <c r="K3073">
        <v>183</v>
      </c>
      <c r="L3073">
        <v>217</v>
      </c>
      <c r="M3073" s="12">
        <v>96.640651510010173</v>
      </c>
      <c r="N3073" s="12">
        <v>3.3593484899898205</v>
      </c>
      <c r="O3073" s="9">
        <v>6.998642687478792E-3</v>
      </c>
      <c r="P3073" s="9">
        <v>2.6722090261282658E-3</v>
      </c>
      <c r="Q3073" s="9">
        <v>6.2351543942992874E-3</v>
      </c>
      <c r="R3073" s="9">
        <v>7.2107227689175433E-4</v>
      </c>
      <c r="S3073" s="9">
        <v>7.7621309806582967E-3</v>
      </c>
      <c r="T3073" s="9">
        <v>9.2042755344418047E-3</v>
      </c>
    </row>
    <row r="3074" spans="1:20" x14ac:dyDescent="0.25">
      <c r="A3074">
        <v>55051</v>
      </c>
      <c r="B3074" t="s">
        <v>4328</v>
      </c>
      <c r="D3074" t="s">
        <v>1049</v>
      </c>
      <c r="E3074">
        <v>5748</v>
      </c>
      <c r="F3074">
        <v>5562</v>
      </c>
      <c r="G3074">
        <v>36</v>
      </c>
      <c r="H3074">
        <v>46</v>
      </c>
      <c r="I3074">
        <v>9</v>
      </c>
      <c r="J3074">
        <v>0</v>
      </c>
      <c r="K3074">
        <v>16</v>
      </c>
      <c r="L3074">
        <v>79</v>
      </c>
      <c r="M3074" s="12">
        <v>96.764091858037588</v>
      </c>
      <c r="N3074" s="12">
        <v>3.2359081419624216</v>
      </c>
      <c r="O3074" s="9">
        <v>6.2630480167014616E-3</v>
      </c>
      <c r="P3074" s="9">
        <v>8.0027835768963114E-3</v>
      </c>
      <c r="Q3074" s="9">
        <v>1.5657620041753654E-3</v>
      </c>
      <c r="R3074" s="9">
        <v>0</v>
      </c>
      <c r="S3074" s="9">
        <v>2.7835768963117608E-3</v>
      </c>
      <c r="T3074" s="9">
        <v>1.3743910925539319E-2</v>
      </c>
    </row>
    <row r="3075" spans="1:20" x14ac:dyDescent="0.25">
      <c r="A3075">
        <v>55053</v>
      </c>
      <c r="B3075" t="s">
        <v>4329</v>
      </c>
      <c r="D3075" t="s">
        <v>1049</v>
      </c>
      <c r="E3075">
        <v>20531</v>
      </c>
      <c r="F3075">
        <v>18112</v>
      </c>
      <c r="G3075">
        <v>460</v>
      </c>
      <c r="H3075">
        <v>1204</v>
      </c>
      <c r="I3075">
        <v>75</v>
      </c>
      <c r="J3075">
        <v>0</v>
      </c>
      <c r="K3075">
        <v>185</v>
      </c>
      <c r="L3075">
        <v>495</v>
      </c>
      <c r="M3075" s="12">
        <v>88.217816959719457</v>
      </c>
      <c r="N3075" s="12">
        <v>11.782183040280552</v>
      </c>
      <c r="O3075" s="9">
        <v>2.2405143441624861E-2</v>
      </c>
      <c r="P3075" s="9">
        <v>5.8643027616774632E-2</v>
      </c>
      <c r="Q3075" s="9">
        <v>3.6530125176562271E-3</v>
      </c>
      <c r="R3075" s="9">
        <v>0</v>
      </c>
      <c r="S3075" s="9">
        <v>9.0107642102186941E-3</v>
      </c>
      <c r="T3075" s="9">
        <v>2.41098826165311E-2</v>
      </c>
    </row>
    <row r="3076" spans="1:20" x14ac:dyDescent="0.25">
      <c r="A3076">
        <v>55055</v>
      </c>
      <c r="B3076" t="s">
        <v>4330</v>
      </c>
      <c r="D3076" t="s">
        <v>1049</v>
      </c>
      <c r="E3076">
        <v>84586</v>
      </c>
      <c r="F3076">
        <v>79739</v>
      </c>
      <c r="G3076">
        <v>735</v>
      </c>
      <c r="H3076">
        <v>97</v>
      </c>
      <c r="I3076">
        <v>570</v>
      </c>
      <c r="J3076">
        <v>35</v>
      </c>
      <c r="K3076">
        <v>1668</v>
      </c>
      <c r="L3076">
        <v>1742</v>
      </c>
      <c r="M3076" s="12">
        <v>94.269737308774509</v>
      </c>
      <c r="N3076" s="12">
        <v>5.7302626912254979</v>
      </c>
      <c r="O3076" s="9">
        <v>8.6893812214787324E-3</v>
      </c>
      <c r="P3076" s="9">
        <v>1.1467618754876694E-3</v>
      </c>
      <c r="Q3076" s="9">
        <v>6.7387038044120773E-3</v>
      </c>
      <c r="R3076" s="9">
        <v>4.1378005816565387E-4</v>
      </c>
      <c r="S3076" s="9">
        <v>1.9719575343437448E-2</v>
      </c>
      <c r="T3076" s="9">
        <v>2.0594424609273403E-2</v>
      </c>
    </row>
    <row r="3077" spans="1:20" x14ac:dyDescent="0.25">
      <c r="A3077">
        <v>55057</v>
      </c>
      <c r="B3077" t="s">
        <v>4331</v>
      </c>
      <c r="D3077" t="s">
        <v>1049</v>
      </c>
      <c r="E3077">
        <v>26427</v>
      </c>
      <c r="F3077">
        <v>24843</v>
      </c>
      <c r="G3077">
        <v>620</v>
      </c>
      <c r="H3077">
        <v>397</v>
      </c>
      <c r="I3077">
        <v>132</v>
      </c>
      <c r="J3077">
        <v>0</v>
      </c>
      <c r="K3077">
        <v>131</v>
      </c>
      <c r="L3077">
        <v>304</v>
      </c>
      <c r="M3077" s="12">
        <v>94.006130094221817</v>
      </c>
      <c r="N3077" s="12">
        <v>5.9938699057781815</v>
      </c>
      <c r="O3077" s="9">
        <v>2.3460854429182276E-2</v>
      </c>
      <c r="P3077" s="9">
        <v>1.5022514852234457E-2</v>
      </c>
      <c r="Q3077" s="9">
        <v>4.9948915881484843E-3</v>
      </c>
      <c r="R3077" s="9">
        <v>0</v>
      </c>
      <c r="S3077" s="9">
        <v>4.9570515003594809E-3</v>
      </c>
      <c r="T3077" s="9">
        <v>1.1503386687857116E-2</v>
      </c>
    </row>
    <row r="3078" spans="1:20" x14ac:dyDescent="0.25">
      <c r="A3078">
        <v>55059</v>
      </c>
      <c r="B3078" t="s">
        <v>4332</v>
      </c>
      <c r="D3078" t="s">
        <v>1049</v>
      </c>
      <c r="E3078">
        <v>167886</v>
      </c>
      <c r="F3078">
        <v>144109</v>
      </c>
      <c r="G3078">
        <v>12611</v>
      </c>
      <c r="H3078">
        <v>645</v>
      </c>
      <c r="I3078">
        <v>2257</v>
      </c>
      <c r="J3078">
        <v>44</v>
      </c>
      <c r="K3078">
        <v>3328</v>
      </c>
      <c r="L3078">
        <v>4892</v>
      </c>
      <c r="M3078" s="12">
        <v>85.837413482958667</v>
      </c>
      <c r="N3078" s="12">
        <v>14.162586517041326</v>
      </c>
      <c r="O3078" s="9">
        <v>7.5116448065949512E-2</v>
      </c>
      <c r="P3078" s="9">
        <v>3.8418927129123333E-3</v>
      </c>
      <c r="Q3078" s="9">
        <v>1.3443646283787808E-2</v>
      </c>
      <c r="R3078" s="9">
        <v>2.6208260367153904E-4</v>
      </c>
      <c r="S3078" s="9">
        <v>1.9822975114065496E-2</v>
      </c>
      <c r="T3078" s="9">
        <v>2.9138820390026566E-2</v>
      </c>
    </row>
    <row r="3079" spans="1:20" x14ac:dyDescent="0.25">
      <c r="A3079">
        <v>55061</v>
      </c>
      <c r="B3079" t="s">
        <v>4333</v>
      </c>
      <c r="D3079" t="s">
        <v>1049</v>
      </c>
      <c r="E3079">
        <v>20378</v>
      </c>
      <c r="F3079">
        <v>19744</v>
      </c>
      <c r="G3079">
        <v>93</v>
      </c>
      <c r="H3079">
        <v>62</v>
      </c>
      <c r="I3079">
        <v>77</v>
      </c>
      <c r="J3079">
        <v>0</v>
      </c>
      <c r="K3079">
        <v>126</v>
      </c>
      <c r="L3079">
        <v>276</v>
      </c>
      <c r="M3079" s="12">
        <v>96.888801648836989</v>
      </c>
      <c r="N3079" s="12">
        <v>3.111198351163019</v>
      </c>
      <c r="O3079" s="9">
        <v>4.5637452154284035E-3</v>
      </c>
      <c r="P3079" s="9">
        <v>3.0424968102856021E-3</v>
      </c>
      <c r="Q3079" s="9">
        <v>3.778584748257925E-3</v>
      </c>
      <c r="R3079" s="9">
        <v>0</v>
      </c>
      <c r="S3079" s="9">
        <v>6.1831386789675136E-3</v>
      </c>
      <c r="T3079" s="9">
        <v>1.3544018058690745E-2</v>
      </c>
    </row>
    <row r="3080" spans="1:20" x14ac:dyDescent="0.25">
      <c r="A3080">
        <v>55063</v>
      </c>
      <c r="B3080" t="s">
        <v>4334</v>
      </c>
      <c r="D3080" t="s">
        <v>1049</v>
      </c>
      <c r="E3080">
        <v>117582</v>
      </c>
      <c r="F3080">
        <v>107183</v>
      </c>
      <c r="G3080">
        <v>1578</v>
      </c>
      <c r="H3080">
        <v>355</v>
      </c>
      <c r="I3080">
        <v>5200</v>
      </c>
      <c r="J3080">
        <v>29</v>
      </c>
      <c r="K3080">
        <v>968</v>
      </c>
      <c r="L3080">
        <v>2269</v>
      </c>
      <c r="M3080" s="12">
        <v>91.155959245462739</v>
      </c>
      <c r="N3080" s="12">
        <v>8.844040754537259</v>
      </c>
      <c r="O3080" s="9">
        <v>1.3420421493085677E-2</v>
      </c>
      <c r="P3080" s="9">
        <v>3.0191696007892364E-3</v>
      </c>
      <c r="Q3080" s="9">
        <v>4.42244561242367E-2</v>
      </c>
      <c r="R3080" s="9">
        <v>2.4663638992362778E-4</v>
      </c>
      <c r="S3080" s="9">
        <v>8.2325526015886788E-3</v>
      </c>
      <c r="T3080" s="9">
        <v>1.929717133574867E-2</v>
      </c>
    </row>
    <row r="3081" spans="1:20" x14ac:dyDescent="0.25">
      <c r="A3081">
        <v>55065</v>
      </c>
      <c r="B3081" t="s">
        <v>4335</v>
      </c>
      <c r="D3081" t="s">
        <v>1049</v>
      </c>
      <c r="E3081">
        <v>16755</v>
      </c>
      <c r="F3081">
        <v>16246</v>
      </c>
      <c r="G3081">
        <v>70</v>
      </c>
      <c r="H3081">
        <v>64</v>
      </c>
      <c r="I3081">
        <v>51</v>
      </c>
      <c r="J3081">
        <v>0</v>
      </c>
      <c r="K3081">
        <v>189</v>
      </c>
      <c r="L3081">
        <v>135</v>
      </c>
      <c r="M3081" s="12">
        <v>96.962100865413319</v>
      </c>
      <c r="N3081" s="12">
        <v>3.0378991345866906</v>
      </c>
      <c r="O3081" s="9">
        <v>4.1778573560131305E-3</v>
      </c>
      <c r="P3081" s="9">
        <v>3.8197552969262906E-3</v>
      </c>
      <c r="Q3081" s="9">
        <v>3.0438675022381378E-3</v>
      </c>
      <c r="R3081" s="9">
        <v>0</v>
      </c>
      <c r="S3081" s="9">
        <v>1.1280214861235453E-2</v>
      </c>
      <c r="T3081" s="9">
        <v>8.057296329453895E-3</v>
      </c>
    </row>
    <row r="3082" spans="1:20" x14ac:dyDescent="0.25">
      <c r="A3082">
        <v>55067</v>
      </c>
      <c r="B3082" t="s">
        <v>4336</v>
      </c>
      <c r="D3082" t="s">
        <v>1049</v>
      </c>
      <c r="E3082">
        <v>19190</v>
      </c>
      <c r="F3082">
        <v>18373</v>
      </c>
      <c r="G3082">
        <v>184</v>
      </c>
      <c r="H3082">
        <v>185</v>
      </c>
      <c r="I3082">
        <v>55</v>
      </c>
      <c r="J3082">
        <v>0</v>
      </c>
      <c r="K3082">
        <v>77</v>
      </c>
      <c r="L3082">
        <v>316</v>
      </c>
      <c r="M3082" s="12">
        <v>95.742574257425744</v>
      </c>
      <c r="N3082" s="12">
        <v>4.2574257425742577</v>
      </c>
      <c r="O3082" s="9">
        <v>9.5883272537780097E-3</v>
      </c>
      <c r="P3082" s="9">
        <v>9.6404377279833246E-3</v>
      </c>
      <c r="Q3082" s="9">
        <v>2.8660760812923396E-3</v>
      </c>
      <c r="R3082" s="9">
        <v>0</v>
      </c>
      <c r="S3082" s="9">
        <v>4.0125065138092754E-3</v>
      </c>
      <c r="T3082" s="9">
        <v>1.6466909848879625E-2</v>
      </c>
    </row>
    <row r="3083" spans="1:20" x14ac:dyDescent="0.25">
      <c r="A3083">
        <v>55069</v>
      </c>
      <c r="B3083" t="s">
        <v>4337</v>
      </c>
      <c r="D3083" t="s">
        <v>1049</v>
      </c>
      <c r="E3083">
        <v>27994</v>
      </c>
      <c r="F3083">
        <v>27150</v>
      </c>
      <c r="G3083">
        <v>150</v>
      </c>
      <c r="H3083">
        <v>98</v>
      </c>
      <c r="I3083">
        <v>104</v>
      </c>
      <c r="J3083">
        <v>0</v>
      </c>
      <c r="K3083">
        <v>12</v>
      </c>
      <c r="L3083">
        <v>480</v>
      </c>
      <c r="M3083" s="12">
        <v>96.985068228906187</v>
      </c>
      <c r="N3083" s="12">
        <v>3.0149317710938055</v>
      </c>
      <c r="O3083" s="9">
        <v>5.3582910623705083E-3</v>
      </c>
      <c r="P3083" s="9">
        <v>3.500750160748732E-3</v>
      </c>
      <c r="Q3083" s="9">
        <v>3.7150818032435523E-3</v>
      </c>
      <c r="R3083" s="9">
        <v>0</v>
      </c>
      <c r="S3083" s="9">
        <v>4.2866328498964064E-4</v>
      </c>
      <c r="T3083" s="9">
        <v>1.7146531399585625E-2</v>
      </c>
    </row>
    <row r="3084" spans="1:20" x14ac:dyDescent="0.25">
      <c r="A3084">
        <v>55071</v>
      </c>
      <c r="B3084" t="s">
        <v>4338</v>
      </c>
      <c r="D3084" t="s">
        <v>1049</v>
      </c>
      <c r="E3084">
        <v>79680</v>
      </c>
      <c r="F3084">
        <v>75329</v>
      </c>
      <c r="G3084">
        <v>571</v>
      </c>
      <c r="H3084">
        <v>339</v>
      </c>
      <c r="I3084">
        <v>2096</v>
      </c>
      <c r="J3084">
        <v>28</v>
      </c>
      <c r="K3084">
        <v>195</v>
      </c>
      <c r="L3084">
        <v>1122</v>
      </c>
      <c r="M3084" s="12">
        <v>94.539407630522092</v>
      </c>
      <c r="N3084" s="12">
        <v>5.4605923694779115</v>
      </c>
      <c r="O3084" s="9">
        <v>7.1661646586345384E-3</v>
      </c>
      <c r="P3084" s="9">
        <v>4.254518072289157E-3</v>
      </c>
      <c r="Q3084" s="9">
        <v>2.6305220883534135E-2</v>
      </c>
      <c r="R3084" s="9">
        <v>3.5140562248995986E-4</v>
      </c>
      <c r="S3084" s="9">
        <v>2.4472891566265061E-3</v>
      </c>
      <c r="T3084" s="9">
        <v>1.4081325301204818E-2</v>
      </c>
    </row>
    <row r="3085" spans="1:20" x14ac:dyDescent="0.25">
      <c r="A3085">
        <v>55073</v>
      </c>
      <c r="B3085" t="s">
        <v>4339</v>
      </c>
      <c r="D3085" t="s">
        <v>1049</v>
      </c>
      <c r="E3085">
        <v>135293</v>
      </c>
      <c r="F3085">
        <v>123418</v>
      </c>
      <c r="G3085">
        <v>936</v>
      </c>
      <c r="H3085">
        <v>429</v>
      </c>
      <c r="I3085">
        <v>7698</v>
      </c>
      <c r="J3085">
        <v>36</v>
      </c>
      <c r="K3085">
        <v>452</v>
      </c>
      <c r="L3085">
        <v>2324</v>
      </c>
      <c r="M3085" s="12">
        <v>91.222753579268698</v>
      </c>
      <c r="N3085" s="12">
        <v>8.7772464207313021</v>
      </c>
      <c r="O3085" s="9">
        <v>6.9183180208879985E-3</v>
      </c>
      <c r="P3085" s="9">
        <v>3.1708957595736661E-3</v>
      </c>
      <c r="Q3085" s="9">
        <v>5.6898730902559633E-2</v>
      </c>
      <c r="R3085" s="9">
        <v>2.6608915464953841E-4</v>
      </c>
      <c r="S3085" s="9">
        <v>3.3408971639330935E-3</v>
      </c>
      <c r="T3085" s="9">
        <v>1.717753320570909E-2</v>
      </c>
    </row>
    <row r="3086" spans="1:20" x14ac:dyDescent="0.25">
      <c r="A3086">
        <v>55075</v>
      </c>
      <c r="B3086" t="s">
        <v>4340</v>
      </c>
      <c r="D3086" t="s">
        <v>1049</v>
      </c>
      <c r="E3086">
        <v>40712</v>
      </c>
      <c r="F3086">
        <v>39428</v>
      </c>
      <c r="G3086">
        <v>263</v>
      </c>
      <c r="H3086">
        <v>194</v>
      </c>
      <c r="I3086">
        <v>232</v>
      </c>
      <c r="J3086">
        <v>12</v>
      </c>
      <c r="K3086">
        <v>94</v>
      </c>
      <c r="L3086">
        <v>489</v>
      </c>
      <c r="M3086" s="12">
        <v>96.846138730595399</v>
      </c>
      <c r="N3086" s="12">
        <v>3.1538612694045982</v>
      </c>
      <c r="O3086" s="9">
        <v>6.4600117901355862E-3</v>
      </c>
      <c r="P3086" s="9">
        <v>4.7651797995676946E-3</v>
      </c>
      <c r="Q3086" s="9">
        <v>5.6985655335036354E-3</v>
      </c>
      <c r="R3086" s="9">
        <v>2.9475338966398112E-4</v>
      </c>
      <c r="S3086" s="9">
        <v>2.3089015523678523E-3</v>
      </c>
      <c r="T3086" s="9">
        <v>1.2011200628807232E-2</v>
      </c>
    </row>
    <row r="3087" spans="1:20" x14ac:dyDescent="0.25">
      <c r="A3087">
        <v>55077</v>
      </c>
      <c r="B3087" t="s">
        <v>4341</v>
      </c>
      <c r="D3087" t="s">
        <v>1049</v>
      </c>
      <c r="E3087">
        <v>15164</v>
      </c>
      <c r="F3087">
        <v>14544</v>
      </c>
      <c r="G3087">
        <v>93</v>
      </c>
      <c r="H3087">
        <v>74</v>
      </c>
      <c r="I3087">
        <v>59</v>
      </c>
      <c r="J3087">
        <v>7</v>
      </c>
      <c r="K3087">
        <v>172</v>
      </c>
      <c r="L3087">
        <v>215</v>
      </c>
      <c r="M3087" s="12">
        <v>95.911369031917701</v>
      </c>
      <c r="N3087" s="12">
        <v>4.0886309680823008</v>
      </c>
      <c r="O3087" s="9">
        <v>6.13294645212345E-3</v>
      </c>
      <c r="P3087" s="9">
        <v>4.8799788973885516E-3</v>
      </c>
      <c r="Q3087" s="9">
        <v>3.8907939857557375E-3</v>
      </c>
      <c r="R3087" s="9">
        <v>4.6161962542864678E-4</v>
      </c>
      <c r="S3087" s="9">
        <v>1.1342653653389607E-2</v>
      </c>
      <c r="T3087" s="9">
        <v>1.4178317066737009E-2</v>
      </c>
    </row>
    <row r="3088" spans="1:20" x14ac:dyDescent="0.25">
      <c r="A3088">
        <v>55078</v>
      </c>
      <c r="B3088" t="s">
        <v>4342</v>
      </c>
      <c r="D3088" t="s">
        <v>1049</v>
      </c>
      <c r="E3088">
        <v>4506</v>
      </c>
      <c r="F3088">
        <v>421</v>
      </c>
      <c r="G3088">
        <v>22</v>
      </c>
      <c r="H3088">
        <v>3921</v>
      </c>
      <c r="I3088">
        <v>20</v>
      </c>
      <c r="J3088">
        <v>0</v>
      </c>
      <c r="K3088">
        <v>0</v>
      </c>
      <c r="L3088">
        <v>122</v>
      </c>
      <c r="M3088" s="12">
        <v>9.3430980914336441</v>
      </c>
      <c r="N3088" s="12">
        <v>90.656901908566354</v>
      </c>
      <c r="O3088" s="9">
        <v>4.8823790501553487E-3</v>
      </c>
      <c r="P3088" s="9">
        <v>0.87017310252996005</v>
      </c>
      <c r="Q3088" s="9">
        <v>4.4385264092321351E-3</v>
      </c>
      <c r="R3088" s="9">
        <v>0</v>
      </c>
      <c r="S3088" s="9">
        <v>0</v>
      </c>
      <c r="T3088" s="9">
        <v>2.7075011096316024E-2</v>
      </c>
    </row>
    <row r="3089" spans="1:20" x14ac:dyDescent="0.25">
      <c r="A3089">
        <v>55079</v>
      </c>
      <c r="B3089" t="s">
        <v>4343</v>
      </c>
      <c r="D3089" t="s">
        <v>1049</v>
      </c>
      <c r="E3089">
        <v>956586</v>
      </c>
      <c r="F3089">
        <v>579582</v>
      </c>
      <c r="G3089">
        <v>252712</v>
      </c>
      <c r="H3089">
        <v>5291</v>
      </c>
      <c r="I3089">
        <v>39124</v>
      </c>
      <c r="J3089">
        <v>220</v>
      </c>
      <c r="K3089">
        <v>46448</v>
      </c>
      <c r="L3089">
        <v>33209</v>
      </c>
      <c r="M3089" s="12">
        <v>60.588593184512419</v>
      </c>
      <c r="N3089" s="12">
        <v>39.411406815487574</v>
      </c>
      <c r="O3089" s="9">
        <v>0.26418116092018906</v>
      </c>
      <c r="P3089" s="9">
        <v>5.5311284087369043E-3</v>
      </c>
      <c r="Q3089" s="9">
        <v>4.0899615925802803E-2</v>
      </c>
      <c r="R3089" s="9">
        <v>2.2998454921982969E-4</v>
      </c>
      <c r="S3089" s="9">
        <v>4.8556010646193859E-2</v>
      </c>
      <c r="T3089" s="9">
        <v>3.4716167704733292E-2</v>
      </c>
    </row>
    <row r="3090" spans="1:20" x14ac:dyDescent="0.25">
      <c r="A3090">
        <v>55081</v>
      </c>
      <c r="B3090" t="s">
        <v>4344</v>
      </c>
      <c r="D3090" t="s">
        <v>1049</v>
      </c>
      <c r="E3090">
        <v>45303</v>
      </c>
      <c r="F3090">
        <v>42287</v>
      </c>
      <c r="G3090">
        <v>695</v>
      </c>
      <c r="H3090">
        <v>450</v>
      </c>
      <c r="I3090">
        <v>364</v>
      </c>
      <c r="J3090">
        <v>8</v>
      </c>
      <c r="K3090">
        <v>729</v>
      </c>
      <c r="L3090">
        <v>770</v>
      </c>
      <c r="M3090" s="12">
        <v>93.342604242544652</v>
      </c>
      <c r="N3090" s="12">
        <v>6.6573957574553564</v>
      </c>
      <c r="O3090" s="9">
        <v>1.5341147385382866E-2</v>
      </c>
      <c r="P3090" s="9">
        <v>9.9331170121184035E-3</v>
      </c>
      <c r="Q3090" s="9">
        <v>8.034787983135774E-3</v>
      </c>
      <c r="R3090" s="9">
        <v>1.7658874688210495E-4</v>
      </c>
      <c r="S3090" s="9">
        <v>1.6091649559631813E-2</v>
      </c>
      <c r="T3090" s="9">
        <v>1.69966668874026E-2</v>
      </c>
    </row>
    <row r="3091" spans="1:20" x14ac:dyDescent="0.25">
      <c r="A3091">
        <v>55083</v>
      </c>
      <c r="B3091" t="s">
        <v>4345</v>
      </c>
      <c r="D3091" t="s">
        <v>1049</v>
      </c>
      <c r="E3091">
        <v>37465</v>
      </c>
      <c r="F3091">
        <v>36135</v>
      </c>
      <c r="G3091">
        <v>160</v>
      </c>
      <c r="H3091">
        <v>315</v>
      </c>
      <c r="I3091">
        <v>168</v>
      </c>
      <c r="J3091">
        <v>0</v>
      </c>
      <c r="K3091">
        <v>154</v>
      </c>
      <c r="L3091">
        <v>533</v>
      </c>
      <c r="M3091" s="12">
        <v>96.4500200186841</v>
      </c>
      <c r="N3091" s="12">
        <v>3.5499799813158948</v>
      </c>
      <c r="O3091" s="9">
        <v>4.2706526091018287E-3</v>
      </c>
      <c r="P3091" s="9">
        <v>8.407847324169224E-3</v>
      </c>
      <c r="Q3091" s="9">
        <v>4.4841852395569202E-3</v>
      </c>
      <c r="R3091" s="9">
        <v>0</v>
      </c>
      <c r="S3091" s="9">
        <v>4.1105031362605095E-3</v>
      </c>
      <c r="T3091" s="9">
        <v>1.4226611504070466E-2</v>
      </c>
    </row>
    <row r="3092" spans="1:20" x14ac:dyDescent="0.25">
      <c r="A3092">
        <v>55085</v>
      </c>
      <c r="B3092" t="s">
        <v>4346</v>
      </c>
      <c r="D3092" t="s">
        <v>1049</v>
      </c>
      <c r="E3092">
        <v>35352</v>
      </c>
      <c r="F3092">
        <v>34008</v>
      </c>
      <c r="G3092">
        <v>296</v>
      </c>
      <c r="H3092">
        <v>378</v>
      </c>
      <c r="I3092">
        <v>180</v>
      </c>
      <c r="J3092">
        <v>10</v>
      </c>
      <c r="K3092">
        <v>87</v>
      </c>
      <c r="L3092">
        <v>393</v>
      </c>
      <c r="M3092" s="12">
        <v>96.198234894772568</v>
      </c>
      <c r="N3092" s="12">
        <v>3.8017651052274268</v>
      </c>
      <c r="O3092" s="9">
        <v>8.3729350531794519E-3</v>
      </c>
      <c r="P3092" s="9">
        <v>1.0692464358452138E-2</v>
      </c>
      <c r="Q3092" s="9">
        <v>5.0916496945010185E-3</v>
      </c>
      <c r="R3092" s="9">
        <v>2.8286942747227881E-4</v>
      </c>
      <c r="S3092" s="9">
        <v>2.4609640190088257E-3</v>
      </c>
      <c r="T3092" s="9">
        <v>1.1116768499660557E-2</v>
      </c>
    </row>
    <row r="3093" spans="1:20" x14ac:dyDescent="0.25">
      <c r="A3093">
        <v>55087</v>
      </c>
      <c r="B3093" t="s">
        <v>4347</v>
      </c>
      <c r="D3093" t="s">
        <v>1049</v>
      </c>
      <c r="E3093">
        <v>183288</v>
      </c>
      <c r="F3093">
        <v>164765</v>
      </c>
      <c r="G3093">
        <v>2294</v>
      </c>
      <c r="H3093">
        <v>3026</v>
      </c>
      <c r="I3093">
        <v>6165</v>
      </c>
      <c r="J3093">
        <v>35</v>
      </c>
      <c r="K3093">
        <v>3958</v>
      </c>
      <c r="L3093">
        <v>3045</v>
      </c>
      <c r="M3093" s="12">
        <v>89.89404652786871</v>
      </c>
      <c r="N3093" s="12">
        <v>10.10595347213129</v>
      </c>
      <c r="O3093" s="9">
        <v>1.2515822094190563E-2</v>
      </c>
      <c r="P3093" s="9">
        <v>1.6509536903670727E-2</v>
      </c>
      <c r="Q3093" s="9">
        <v>3.3635589891318582E-2</v>
      </c>
      <c r="R3093" s="9">
        <v>1.9095630919645584E-4</v>
      </c>
      <c r="S3093" s="9">
        <v>2.1594430622844923E-2</v>
      </c>
      <c r="T3093" s="9">
        <v>1.661319890009166E-2</v>
      </c>
    </row>
    <row r="3094" spans="1:20" x14ac:dyDescent="0.25">
      <c r="A3094">
        <v>55089</v>
      </c>
      <c r="B3094" t="s">
        <v>4348</v>
      </c>
      <c r="D3094" t="s">
        <v>1049</v>
      </c>
      <c r="E3094">
        <v>87817</v>
      </c>
      <c r="F3094">
        <v>82705</v>
      </c>
      <c r="G3094">
        <v>1203</v>
      </c>
      <c r="H3094">
        <v>277</v>
      </c>
      <c r="I3094">
        <v>1796</v>
      </c>
      <c r="J3094">
        <v>35</v>
      </c>
      <c r="K3094">
        <v>388</v>
      </c>
      <c r="L3094">
        <v>1413</v>
      </c>
      <c r="M3094" s="12">
        <v>94.178803648496299</v>
      </c>
      <c r="N3094" s="12">
        <v>5.8211963515036951</v>
      </c>
      <c r="O3094" s="9">
        <v>1.3698942118268673E-2</v>
      </c>
      <c r="P3094" s="9">
        <v>3.1542867554118221E-3</v>
      </c>
      <c r="Q3094" s="9">
        <v>2.0451620984547413E-2</v>
      </c>
      <c r="R3094" s="9">
        <v>3.9855608822893061E-4</v>
      </c>
      <c r="S3094" s="9">
        <v>4.4182789209378593E-3</v>
      </c>
      <c r="T3094" s="9">
        <v>1.6090278647642255E-2</v>
      </c>
    </row>
    <row r="3095" spans="1:20" x14ac:dyDescent="0.25">
      <c r="A3095">
        <v>55091</v>
      </c>
      <c r="B3095" t="s">
        <v>4349</v>
      </c>
      <c r="D3095" t="s">
        <v>1049</v>
      </c>
      <c r="E3095">
        <v>7282</v>
      </c>
      <c r="F3095">
        <v>7136</v>
      </c>
      <c r="G3095">
        <v>30</v>
      </c>
      <c r="H3095">
        <v>15</v>
      </c>
      <c r="I3095">
        <v>25</v>
      </c>
      <c r="J3095">
        <v>0</v>
      </c>
      <c r="K3095">
        <v>16</v>
      </c>
      <c r="L3095">
        <v>60</v>
      </c>
      <c r="M3095" s="12">
        <v>97.995056303213403</v>
      </c>
      <c r="N3095" s="12">
        <v>2.0049436967865972</v>
      </c>
      <c r="O3095" s="9">
        <v>4.1197473221642406E-3</v>
      </c>
      <c r="P3095" s="9">
        <v>2.0598736610821203E-3</v>
      </c>
      <c r="Q3095" s="9">
        <v>3.4331227684702005E-3</v>
      </c>
      <c r="R3095" s="9">
        <v>0</v>
      </c>
      <c r="S3095" s="9">
        <v>2.1971985718209283E-3</v>
      </c>
      <c r="T3095" s="9">
        <v>8.2394946443284812E-3</v>
      </c>
    </row>
    <row r="3096" spans="1:20" x14ac:dyDescent="0.25">
      <c r="A3096">
        <v>55093</v>
      </c>
      <c r="B3096" t="s">
        <v>4350</v>
      </c>
      <c r="D3096" t="s">
        <v>1049</v>
      </c>
      <c r="E3096">
        <v>41226</v>
      </c>
      <c r="F3096">
        <v>39671</v>
      </c>
      <c r="G3096">
        <v>233</v>
      </c>
      <c r="H3096">
        <v>93</v>
      </c>
      <c r="I3096">
        <v>510</v>
      </c>
      <c r="J3096">
        <v>1</v>
      </c>
      <c r="K3096">
        <v>119</v>
      </c>
      <c r="L3096">
        <v>599</v>
      </c>
      <c r="M3096" s="12">
        <v>96.22810847523408</v>
      </c>
      <c r="N3096" s="12">
        <v>3.7718915247659246</v>
      </c>
      <c r="O3096" s="9">
        <v>5.6517731528646972E-3</v>
      </c>
      <c r="P3096" s="9">
        <v>2.2558579537185273E-3</v>
      </c>
      <c r="Q3096" s="9">
        <v>1.2370833939746763E-2</v>
      </c>
      <c r="R3096" s="9">
        <v>2.4256537136758357E-5</v>
      </c>
      <c r="S3096" s="9">
        <v>2.8865279192742442E-3</v>
      </c>
      <c r="T3096" s="9">
        <v>1.4529665744918256E-2</v>
      </c>
    </row>
    <row r="3097" spans="1:20" x14ac:dyDescent="0.25">
      <c r="A3097">
        <v>55095</v>
      </c>
      <c r="B3097" t="s">
        <v>4351</v>
      </c>
      <c r="D3097" t="s">
        <v>1049</v>
      </c>
      <c r="E3097">
        <v>43328</v>
      </c>
      <c r="F3097">
        <v>41758</v>
      </c>
      <c r="G3097">
        <v>133</v>
      </c>
      <c r="H3097">
        <v>458</v>
      </c>
      <c r="I3097">
        <v>169</v>
      </c>
      <c r="J3097">
        <v>4</v>
      </c>
      <c r="K3097">
        <v>264</v>
      </c>
      <c r="L3097">
        <v>542</v>
      </c>
      <c r="M3097" s="12">
        <v>96.376477104874454</v>
      </c>
      <c r="N3097" s="12">
        <v>3.623522895125554</v>
      </c>
      <c r="O3097" s="9">
        <v>3.0696085672082718E-3</v>
      </c>
      <c r="P3097" s="9">
        <v>1.0570531757754801E-2</v>
      </c>
      <c r="Q3097" s="9">
        <v>3.900480059084195E-3</v>
      </c>
      <c r="R3097" s="9">
        <v>9.2319054652880361E-5</v>
      </c>
      <c r="S3097" s="9">
        <v>6.0930576070901037E-3</v>
      </c>
      <c r="T3097" s="9">
        <v>1.2509231905465289E-2</v>
      </c>
    </row>
    <row r="3098" spans="1:20" x14ac:dyDescent="0.25">
      <c r="A3098">
        <v>55097</v>
      </c>
      <c r="B3098" t="s">
        <v>4352</v>
      </c>
      <c r="D3098" t="s">
        <v>1049</v>
      </c>
      <c r="E3098">
        <v>70371</v>
      </c>
      <c r="F3098">
        <v>65850</v>
      </c>
      <c r="G3098">
        <v>504</v>
      </c>
      <c r="H3098">
        <v>409</v>
      </c>
      <c r="I3098">
        <v>1870</v>
      </c>
      <c r="J3098">
        <v>10</v>
      </c>
      <c r="K3098">
        <v>660</v>
      </c>
      <c r="L3098">
        <v>1068</v>
      </c>
      <c r="M3098" s="12">
        <v>93.575478535192062</v>
      </c>
      <c r="N3098" s="12">
        <v>6.4245214648079463</v>
      </c>
      <c r="O3098" s="9">
        <v>7.162041181736795E-3</v>
      </c>
      <c r="P3098" s="9">
        <v>5.8120532605760895E-3</v>
      </c>
      <c r="Q3098" s="9">
        <v>2.6573446448110726E-2</v>
      </c>
      <c r="R3098" s="9">
        <v>1.4210399170112688E-4</v>
      </c>
      <c r="S3098" s="9">
        <v>9.3788634522743736E-3</v>
      </c>
      <c r="T3098" s="9">
        <v>1.5176706313680351E-2</v>
      </c>
    </row>
    <row r="3099" spans="1:20" x14ac:dyDescent="0.25">
      <c r="A3099">
        <v>55099</v>
      </c>
      <c r="B3099" t="s">
        <v>4353</v>
      </c>
      <c r="D3099" t="s">
        <v>1049</v>
      </c>
      <c r="E3099">
        <v>13566</v>
      </c>
      <c r="F3099">
        <v>12990</v>
      </c>
      <c r="G3099">
        <v>97</v>
      </c>
      <c r="H3099">
        <v>129</v>
      </c>
      <c r="I3099">
        <v>81</v>
      </c>
      <c r="J3099">
        <v>115</v>
      </c>
      <c r="K3099">
        <v>43</v>
      </c>
      <c r="L3099">
        <v>111</v>
      </c>
      <c r="M3099" s="12">
        <v>95.754091110128257</v>
      </c>
      <c r="N3099" s="12">
        <v>4.2459088898717381</v>
      </c>
      <c r="O3099" s="9">
        <v>7.1502285124576143E-3</v>
      </c>
      <c r="P3099" s="9">
        <v>9.5090667846085795E-3</v>
      </c>
      <c r="Q3099" s="9">
        <v>5.9708093763821317E-3</v>
      </c>
      <c r="R3099" s="9">
        <v>8.4770750405425335E-3</v>
      </c>
      <c r="S3099" s="9">
        <v>3.16968892820286E-3</v>
      </c>
      <c r="T3099" s="9">
        <v>8.1822202565236622E-3</v>
      </c>
    </row>
    <row r="3100" spans="1:20" x14ac:dyDescent="0.25">
      <c r="A3100">
        <v>55101</v>
      </c>
      <c r="B3100" t="s">
        <v>4354</v>
      </c>
      <c r="D3100" t="s">
        <v>1049</v>
      </c>
      <c r="E3100">
        <v>195101</v>
      </c>
      <c r="F3100">
        <v>156503</v>
      </c>
      <c r="G3100">
        <v>21450</v>
      </c>
      <c r="H3100">
        <v>999</v>
      </c>
      <c r="I3100">
        <v>2370</v>
      </c>
      <c r="J3100">
        <v>55</v>
      </c>
      <c r="K3100">
        <v>7225</v>
      </c>
      <c r="L3100">
        <v>6499</v>
      </c>
      <c r="M3100" s="12">
        <v>80.21640073602903</v>
      </c>
      <c r="N3100" s="12">
        <v>19.78359926397097</v>
      </c>
      <c r="O3100" s="9">
        <v>0.10994305513554518</v>
      </c>
      <c r="P3100" s="9">
        <v>5.1204248056135031E-3</v>
      </c>
      <c r="Q3100" s="9">
        <v>1.214755434364765E-2</v>
      </c>
      <c r="R3100" s="9">
        <v>2.8190526957832098E-4</v>
      </c>
      <c r="S3100" s="9">
        <v>3.7032101321879438E-2</v>
      </c>
      <c r="T3100" s="9">
        <v>3.3310951763445597E-2</v>
      </c>
    </row>
    <row r="3101" spans="1:20" x14ac:dyDescent="0.25">
      <c r="A3101">
        <v>55103</v>
      </c>
      <c r="B3101" t="s">
        <v>4355</v>
      </c>
      <c r="D3101" t="s">
        <v>1049</v>
      </c>
      <c r="E3101">
        <v>17626</v>
      </c>
      <c r="F3101">
        <v>16925</v>
      </c>
      <c r="G3101">
        <v>158</v>
      </c>
      <c r="H3101">
        <v>60</v>
      </c>
      <c r="I3101">
        <v>90</v>
      </c>
      <c r="J3101">
        <v>5</v>
      </c>
      <c r="K3101">
        <v>212</v>
      </c>
      <c r="L3101">
        <v>176</v>
      </c>
      <c r="M3101" s="12">
        <v>96.022920685351181</v>
      </c>
      <c r="N3101" s="12">
        <v>3.9770793146488139</v>
      </c>
      <c r="O3101" s="9">
        <v>8.9640304096221483E-3</v>
      </c>
      <c r="P3101" s="9">
        <v>3.4040621808691706E-3</v>
      </c>
      <c r="Q3101" s="9">
        <v>5.1060932713037554E-3</v>
      </c>
      <c r="R3101" s="9">
        <v>2.836718484057642E-4</v>
      </c>
      <c r="S3101" s="9">
        <v>1.2027686372404403E-2</v>
      </c>
      <c r="T3101" s="9">
        <v>9.9852490638829006E-3</v>
      </c>
    </row>
    <row r="3102" spans="1:20" x14ac:dyDescent="0.25">
      <c r="A3102">
        <v>55105</v>
      </c>
      <c r="B3102" t="s">
        <v>4356</v>
      </c>
      <c r="D3102" t="s">
        <v>1049</v>
      </c>
      <c r="E3102">
        <v>161226</v>
      </c>
      <c r="F3102">
        <v>143279</v>
      </c>
      <c r="G3102">
        <v>7120</v>
      </c>
      <c r="H3102">
        <v>221</v>
      </c>
      <c r="I3102">
        <v>1899</v>
      </c>
      <c r="J3102">
        <v>26</v>
      </c>
      <c r="K3102">
        <v>3454</v>
      </c>
      <c r="L3102">
        <v>5227</v>
      </c>
      <c r="M3102" s="12">
        <v>88.868420726185605</v>
      </c>
      <c r="N3102" s="12">
        <v>11.131579273814397</v>
      </c>
      <c r="O3102" s="9">
        <v>4.416161165072631E-2</v>
      </c>
      <c r="P3102" s="9">
        <v>1.3707466537655217E-3</v>
      </c>
      <c r="Q3102" s="9">
        <v>1.1778497264709167E-2</v>
      </c>
      <c r="R3102" s="9">
        <v>1.6126431220770844E-4</v>
      </c>
      <c r="S3102" s="9">
        <v>2.1423343629439422E-2</v>
      </c>
      <c r="T3102" s="9">
        <v>3.2420329227295847E-2</v>
      </c>
    </row>
    <row r="3103" spans="1:20" x14ac:dyDescent="0.25">
      <c r="A3103">
        <v>55107</v>
      </c>
      <c r="B3103" t="s">
        <v>4357</v>
      </c>
      <c r="D3103" t="s">
        <v>1049</v>
      </c>
      <c r="E3103">
        <v>14211</v>
      </c>
      <c r="F3103">
        <v>13694</v>
      </c>
      <c r="G3103">
        <v>148</v>
      </c>
      <c r="H3103">
        <v>46</v>
      </c>
      <c r="I3103">
        <v>15</v>
      </c>
      <c r="J3103">
        <v>0</v>
      </c>
      <c r="K3103">
        <v>67</v>
      </c>
      <c r="L3103">
        <v>241</v>
      </c>
      <c r="M3103" s="12">
        <v>96.361973119414529</v>
      </c>
      <c r="N3103" s="12">
        <v>3.6380268805854619</v>
      </c>
      <c r="O3103" s="9">
        <v>1.0414467665892619E-2</v>
      </c>
      <c r="P3103" s="9">
        <v>3.2369291393990569E-3</v>
      </c>
      <c r="Q3103" s="9">
        <v>1.0555203715431707E-3</v>
      </c>
      <c r="R3103" s="9">
        <v>0</v>
      </c>
      <c r="S3103" s="9">
        <v>4.7146576595594961E-3</v>
      </c>
      <c r="T3103" s="9">
        <v>1.6958693969460276E-2</v>
      </c>
    </row>
    <row r="3104" spans="1:20" x14ac:dyDescent="0.25">
      <c r="A3104">
        <v>55109</v>
      </c>
      <c r="B3104" t="s">
        <v>4358</v>
      </c>
      <c r="D3104" t="s">
        <v>1049</v>
      </c>
      <c r="E3104">
        <v>87142</v>
      </c>
      <c r="F3104">
        <v>83819</v>
      </c>
      <c r="G3104">
        <v>758</v>
      </c>
      <c r="H3104">
        <v>316</v>
      </c>
      <c r="I3104">
        <v>908</v>
      </c>
      <c r="J3104">
        <v>1</v>
      </c>
      <c r="K3104">
        <v>192</v>
      </c>
      <c r="L3104">
        <v>1148</v>
      </c>
      <c r="M3104" s="12">
        <v>96.186683803447252</v>
      </c>
      <c r="N3104" s="12">
        <v>3.8133161965527531</v>
      </c>
      <c r="O3104" s="9">
        <v>8.6984462142250581E-3</v>
      </c>
      <c r="P3104" s="9">
        <v>3.626265176378784E-3</v>
      </c>
      <c r="Q3104" s="9">
        <v>1.0419774620733974E-2</v>
      </c>
      <c r="R3104" s="9">
        <v>1.1475522710059443E-5</v>
      </c>
      <c r="S3104" s="9">
        <v>2.2033003603314132E-3</v>
      </c>
      <c r="T3104" s="9">
        <v>1.3173900071148241E-2</v>
      </c>
    </row>
    <row r="3105" spans="1:20" x14ac:dyDescent="0.25">
      <c r="A3105">
        <v>55111</v>
      </c>
      <c r="B3105" t="s">
        <v>4359</v>
      </c>
      <c r="D3105" t="s">
        <v>1049</v>
      </c>
      <c r="E3105">
        <v>63340</v>
      </c>
      <c r="F3105">
        <v>59704</v>
      </c>
      <c r="G3105">
        <v>444</v>
      </c>
      <c r="H3105">
        <v>717</v>
      </c>
      <c r="I3105">
        <v>437</v>
      </c>
      <c r="J3105">
        <v>11</v>
      </c>
      <c r="K3105">
        <v>810</v>
      </c>
      <c r="L3105">
        <v>1217</v>
      </c>
      <c r="M3105" s="12">
        <v>94.259551626144614</v>
      </c>
      <c r="N3105" s="12">
        <v>5.7404483738553838</v>
      </c>
      <c r="O3105" s="9">
        <v>7.0097884433217555E-3</v>
      </c>
      <c r="P3105" s="9">
        <v>1.1319861067256078E-2</v>
      </c>
      <c r="Q3105" s="9">
        <v>6.8992737606567728E-3</v>
      </c>
      <c r="R3105" s="9">
        <v>1.7366592990211555E-4</v>
      </c>
      <c r="S3105" s="9">
        <v>1.2788127565519419E-2</v>
      </c>
      <c r="T3105" s="9">
        <v>1.9213766971897694E-2</v>
      </c>
    </row>
    <row r="3106" spans="1:20" x14ac:dyDescent="0.25">
      <c r="A3106">
        <v>55113</v>
      </c>
      <c r="B3106" t="s">
        <v>4360</v>
      </c>
      <c r="D3106" t="s">
        <v>1049</v>
      </c>
      <c r="E3106">
        <v>16384</v>
      </c>
      <c r="F3106">
        <v>12658</v>
      </c>
      <c r="G3106">
        <v>109</v>
      </c>
      <c r="H3106">
        <v>2890</v>
      </c>
      <c r="I3106">
        <v>87</v>
      </c>
      <c r="J3106">
        <v>0</v>
      </c>
      <c r="K3106">
        <v>176</v>
      </c>
      <c r="L3106">
        <v>464</v>
      </c>
      <c r="M3106" s="12">
        <v>77.25830078125</v>
      </c>
      <c r="N3106" s="12">
        <v>22.74169921875</v>
      </c>
      <c r="O3106" s="9">
        <v>6.65283203125E-3</v>
      </c>
      <c r="P3106" s="9">
        <v>0.1763916015625</v>
      </c>
      <c r="Q3106" s="9">
        <v>5.31005859375E-3</v>
      </c>
      <c r="R3106" s="9">
        <v>0</v>
      </c>
      <c r="S3106" s="9">
        <v>1.07421875E-2</v>
      </c>
      <c r="T3106" s="9">
        <v>2.83203125E-2</v>
      </c>
    </row>
    <row r="3107" spans="1:20" x14ac:dyDescent="0.25">
      <c r="A3107">
        <v>55115</v>
      </c>
      <c r="B3107" t="s">
        <v>4361</v>
      </c>
      <c r="D3107" t="s">
        <v>1049</v>
      </c>
      <c r="E3107">
        <v>41136</v>
      </c>
      <c r="F3107">
        <v>36806</v>
      </c>
      <c r="G3107">
        <v>119</v>
      </c>
      <c r="H3107">
        <v>3048</v>
      </c>
      <c r="I3107">
        <v>149</v>
      </c>
      <c r="J3107">
        <v>12</v>
      </c>
      <c r="K3107">
        <v>26</v>
      </c>
      <c r="L3107">
        <v>976</v>
      </c>
      <c r="M3107" s="12">
        <v>89.473940101127965</v>
      </c>
      <c r="N3107" s="12">
        <v>10.526059898872035</v>
      </c>
      <c r="O3107" s="9">
        <v>2.8928432516530534E-3</v>
      </c>
      <c r="P3107" s="9">
        <v>7.4095682613768962E-2</v>
      </c>
      <c r="Q3107" s="9">
        <v>3.6221314663555035E-3</v>
      </c>
      <c r="R3107" s="9">
        <v>2.9171528588098014E-4</v>
      </c>
      <c r="S3107" s="9">
        <v>6.3204978607545698E-4</v>
      </c>
      <c r="T3107" s="9">
        <v>2.3726176584986387E-2</v>
      </c>
    </row>
    <row r="3108" spans="1:20" x14ac:dyDescent="0.25">
      <c r="A3108">
        <v>55117</v>
      </c>
      <c r="B3108" t="s">
        <v>4362</v>
      </c>
      <c r="D3108" t="s">
        <v>1049</v>
      </c>
      <c r="E3108">
        <v>115094</v>
      </c>
      <c r="F3108">
        <v>102914</v>
      </c>
      <c r="G3108">
        <v>1880</v>
      </c>
      <c r="H3108">
        <v>269</v>
      </c>
      <c r="I3108">
        <v>6176</v>
      </c>
      <c r="J3108">
        <v>7</v>
      </c>
      <c r="K3108">
        <v>1484</v>
      </c>
      <c r="L3108">
        <v>2364</v>
      </c>
      <c r="M3108" s="12">
        <v>89.417345821676193</v>
      </c>
      <c r="N3108" s="12">
        <v>10.582654178323805</v>
      </c>
      <c r="O3108" s="9">
        <v>1.6334474429596676E-2</v>
      </c>
      <c r="P3108" s="9">
        <v>2.3372200114688863E-3</v>
      </c>
      <c r="Q3108" s="9">
        <v>5.3660486211270786E-2</v>
      </c>
      <c r="R3108" s="9">
        <v>6.0819851599562097E-5</v>
      </c>
      <c r="S3108" s="9">
        <v>1.2893808539107165E-2</v>
      </c>
      <c r="T3108" s="9">
        <v>2.0539732740194969E-2</v>
      </c>
    </row>
    <row r="3109" spans="1:20" x14ac:dyDescent="0.25">
      <c r="A3109">
        <v>55119</v>
      </c>
      <c r="B3109" t="s">
        <v>4363</v>
      </c>
      <c r="D3109" t="s">
        <v>1049</v>
      </c>
      <c r="E3109">
        <v>20344</v>
      </c>
      <c r="F3109">
        <v>19889</v>
      </c>
      <c r="G3109">
        <v>94</v>
      </c>
      <c r="H3109">
        <v>36</v>
      </c>
      <c r="I3109">
        <v>33</v>
      </c>
      <c r="J3109">
        <v>0</v>
      </c>
      <c r="K3109">
        <v>81</v>
      </c>
      <c r="L3109">
        <v>211</v>
      </c>
      <c r="M3109" s="12">
        <v>97.763468344475029</v>
      </c>
      <c r="N3109" s="12">
        <v>2.2365316555249706</v>
      </c>
      <c r="O3109" s="9">
        <v>4.6205269366889502E-3</v>
      </c>
      <c r="P3109" s="9">
        <v>1.7695635076681085E-3</v>
      </c>
      <c r="Q3109" s="9">
        <v>1.6220998820290994E-3</v>
      </c>
      <c r="R3109" s="9">
        <v>0</v>
      </c>
      <c r="S3109" s="9">
        <v>3.9815178922532439E-3</v>
      </c>
      <c r="T3109" s="9">
        <v>1.0371608336610303E-2</v>
      </c>
    </row>
    <row r="3110" spans="1:20" x14ac:dyDescent="0.25">
      <c r="A3110">
        <v>55121</v>
      </c>
      <c r="B3110" t="s">
        <v>4364</v>
      </c>
      <c r="D3110" t="s">
        <v>1049</v>
      </c>
      <c r="E3110">
        <v>29510</v>
      </c>
      <c r="F3110">
        <v>27328</v>
      </c>
      <c r="G3110">
        <v>143</v>
      </c>
      <c r="H3110">
        <v>89</v>
      </c>
      <c r="I3110">
        <v>178</v>
      </c>
      <c r="J3110">
        <v>0</v>
      </c>
      <c r="K3110">
        <v>1533</v>
      </c>
      <c r="L3110">
        <v>239</v>
      </c>
      <c r="M3110" s="12">
        <v>92.605896306336831</v>
      </c>
      <c r="N3110" s="12">
        <v>7.3941036936631646</v>
      </c>
      <c r="O3110" s="9">
        <v>4.845814977973568E-3</v>
      </c>
      <c r="P3110" s="9">
        <v>3.0159268044730602E-3</v>
      </c>
      <c r="Q3110" s="9">
        <v>6.0318536089461203E-3</v>
      </c>
      <c r="R3110" s="9">
        <v>0</v>
      </c>
      <c r="S3110" s="9">
        <v>5.1948492036597765E-2</v>
      </c>
      <c r="T3110" s="9">
        <v>8.098949508641139E-3</v>
      </c>
    </row>
    <row r="3111" spans="1:20" x14ac:dyDescent="0.25">
      <c r="A3111">
        <v>55123</v>
      </c>
      <c r="B3111" t="s">
        <v>4365</v>
      </c>
      <c r="D3111" t="s">
        <v>1049</v>
      </c>
      <c r="E3111">
        <v>30378</v>
      </c>
      <c r="F3111">
        <v>29527</v>
      </c>
      <c r="G3111">
        <v>135</v>
      </c>
      <c r="H3111">
        <v>85</v>
      </c>
      <c r="I3111">
        <v>148</v>
      </c>
      <c r="J3111">
        <v>0</v>
      </c>
      <c r="K3111">
        <v>167</v>
      </c>
      <c r="L3111">
        <v>316</v>
      </c>
      <c r="M3111" s="12">
        <v>97.198630587925479</v>
      </c>
      <c r="N3111" s="12">
        <v>2.8013694120745276</v>
      </c>
      <c r="O3111" s="9">
        <v>4.4440055303179935E-3</v>
      </c>
      <c r="P3111" s="9">
        <v>2.7980775561261438E-3</v>
      </c>
      <c r="Q3111" s="9">
        <v>4.8719468036078741E-3</v>
      </c>
      <c r="R3111" s="9">
        <v>0</v>
      </c>
      <c r="S3111" s="9">
        <v>5.4973994338007766E-3</v>
      </c>
      <c r="T3111" s="9">
        <v>1.0402264796892487E-2</v>
      </c>
    </row>
    <row r="3112" spans="1:20" x14ac:dyDescent="0.25">
      <c r="A3112">
        <v>55125</v>
      </c>
      <c r="B3112" t="s">
        <v>4366</v>
      </c>
      <c r="D3112" t="s">
        <v>1049</v>
      </c>
      <c r="E3112">
        <v>21465</v>
      </c>
      <c r="F3112">
        <v>18593</v>
      </c>
      <c r="G3112">
        <v>54</v>
      </c>
      <c r="H3112">
        <v>1933</v>
      </c>
      <c r="I3112">
        <v>124</v>
      </c>
      <c r="J3112">
        <v>12</v>
      </c>
      <c r="K3112">
        <v>82</v>
      </c>
      <c r="L3112">
        <v>667</v>
      </c>
      <c r="M3112" s="12">
        <v>86.620079198695549</v>
      </c>
      <c r="N3112" s="12">
        <v>13.379920801304449</v>
      </c>
      <c r="O3112" s="9">
        <v>2.5157232704402514E-3</v>
      </c>
      <c r="P3112" s="9">
        <v>9.005357558816679E-2</v>
      </c>
      <c r="Q3112" s="9">
        <v>5.7768460284183558E-3</v>
      </c>
      <c r="R3112" s="9">
        <v>5.5904961565338921E-4</v>
      </c>
      <c r="S3112" s="9">
        <v>3.8201723736314931E-3</v>
      </c>
      <c r="T3112" s="9">
        <v>3.1073841136734219E-2</v>
      </c>
    </row>
    <row r="3113" spans="1:20" x14ac:dyDescent="0.25">
      <c r="A3113">
        <v>55127</v>
      </c>
      <c r="B3113" t="s">
        <v>4367</v>
      </c>
      <c r="D3113" t="s">
        <v>1049</v>
      </c>
      <c r="E3113">
        <v>102917</v>
      </c>
      <c r="F3113">
        <v>96362</v>
      </c>
      <c r="G3113">
        <v>1172</v>
      </c>
      <c r="H3113">
        <v>361</v>
      </c>
      <c r="I3113">
        <v>1007</v>
      </c>
      <c r="J3113">
        <v>71</v>
      </c>
      <c r="K3113">
        <v>1895</v>
      </c>
      <c r="L3113">
        <v>2049</v>
      </c>
      <c r="M3113" s="12">
        <v>93.630789859789928</v>
      </c>
      <c r="N3113" s="12">
        <v>6.3692101402100727</v>
      </c>
      <c r="O3113" s="9">
        <v>1.1387817367393142E-2</v>
      </c>
      <c r="P3113" s="9">
        <v>3.5076809467823587E-3</v>
      </c>
      <c r="Q3113" s="9">
        <v>9.7845836936560522E-3</v>
      </c>
      <c r="R3113" s="9">
        <v>6.8987630809292928E-4</v>
      </c>
      <c r="S3113" s="9">
        <v>1.8412895828677479E-2</v>
      </c>
      <c r="T3113" s="9">
        <v>1.990924725749876E-2</v>
      </c>
    </row>
    <row r="3114" spans="1:20" x14ac:dyDescent="0.25">
      <c r="A3114">
        <v>55129</v>
      </c>
      <c r="B3114" t="s">
        <v>4368</v>
      </c>
      <c r="D3114" t="s">
        <v>1049</v>
      </c>
      <c r="E3114">
        <v>15638</v>
      </c>
      <c r="F3114">
        <v>14995</v>
      </c>
      <c r="G3114">
        <v>82</v>
      </c>
      <c r="H3114">
        <v>227</v>
      </c>
      <c r="I3114">
        <v>71</v>
      </c>
      <c r="J3114">
        <v>0</v>
      </c>
      <c r="K3114">
        <v>14</v>
      </c>
      <c r="L3114">
        <v>249</v>
      </c>
      <c r="M3114" s="12">
        <v>95.888221000127899</v>
      </c>
      <c r="N3114" s="12">
        <v>4.1117789998721062</v>
      </c>
      <c r="O3114" s="9">
        <v>5.2436372937715824E-3</v>
      </c>
      <c r="P3114" s="9">
        <v>1.4515922752270111E-2</v>
      </c>
      <c r="Q3114" s="9">
        <v>4.5402225348510038E-3</v>
      </c>
      <c r="R3114" s="9">
        <v>0</v>
      </c>
      <c r="S3114" s="9">
        <v>8.9525514771709937E-4</v>
      </c>
      <c r="T3114" s="9">
        <v>1.5922752270111269E-2</v>
      </c>
    </row>
    <row r="3115" spans="1:20" x14ac:dyDescent="0.25">
      <c r="A3115">
        <v>55131</v>
      </c>
      <c r="B3115" t="s">
        <v>4369</v>
      </c>
      <c r="D3115" t="s">
        <v>1049</v>
      </c>
      <c r="E3115">
        <v>133967</v>
      </c>
      <c r="F3115">
        <v>127937</v>
      </c>
      <c r="G3115">
        <v>1514</v>
      </c>
      <c r="H3115">
        <v>234</v>
      </c>
      <c r="I3115">
        <v>1571</v>
      </c>
      <c r="J3115">
        <v>16</v>
      </c>
      <c r="K3115">
        <v>701</v>
      </c>
      <c r="L3115">
        <v>1994</v>
      </c>
      <c r="M3115" s="12">
        <v>95.498891518060418</v>
      </c>
      <c r="N3115" s="12">
        <v>4.5011084819395819</v>
      </c>
      <c r="O3115" s="9">
        <v>1.1301290616345817E-2</v>
      </c>
      <c r="P3115" s="9">
        <v>1.7466988138870019E-3</v>
      </c>
      <c r="Q3115" s="9">
        <v>1.1726768532549061E-2</v>
      </c>
      <c r="R3115" s="9">
        <v>1.1943239753073518E-4</v>
      </c>
      <c r="S3115" s="9">
        <v>5.2326319168153352E-3</v>
      </c>
      <c r="T3115" s="9">
        <v>1.4884262542267872E-2</v>
      </c>
    </row>
    <row r="3116" spans="1:20" x14ac:dyDescent="0.25">
      <c r="A3116">
        <v>55133</v>
      </c>
      <c r="B3116" t="s">
        <v>4370</v>
      </c>
      <c r="D3116" t="s">
        <v>1049</v>
      </c>
      <c r="E3116">
        <v>396731</v>
      </c>
      <c r="F3116">
        <v>367228</v>
      </c>
      <c r="G3116">
        <v>6000</v>
      </c>
      <c r="H3116">
        <v>870</v>
      </c>
      <c r="I3116">
        <v>12853</v>
      </c>
      <c r="J3116">
        <v>165</v>
      </c>
      <c r="K3116">
        <v>3747</v>
      </c>
      <c r="L3116">
        <v>5868</v>
      </c>
      <c r="M3116" s="12">
        <v>92.563474999432856</v>
      </c>
      <c r="N3116" s="12">
        <v>7.4365250005671344</v>
      </c>
      <c r="O3116" s="9">
        <v>1.512359760139742E-2</v>
      </c>
      <c r="P3116" s="9">
        <v>2.1929216522026261E-3</v>
      </c>
      <c r="Q3116" s="9">
        <v>3.239726666179351E-2</v>
      </c>
      <c r="R3116" s="9">
        <v>4.1589893403842906E-4</v>
      </c>
      <c r="S3116" s="9">
        <v>9.4446867020726889E-3</v>
      </c>
      <c r="T3116" s="9">
        <v>1.4790878454166677E-2</v>
      </c>
    </row>
    <row r="3117" spans="1:20" x14ac:dyDescent="0.25">
      <c r="A3117">
        <v>55135</v>
      </c>
      <c r="B3117" t="s">
        <v>4371</v>
      </c>
      <c r="D3117" t="s">
        <v>1049</v>
      </c>
      <c r="E3117">
        <v>51651</v>
      </c>
      <c r="F3117">
        <v>49870</v>
      </c>
      <c r="G3117">
        <v>240</v>
      </c>
      <c r="H3117">
        <v>247</v>
      </c>
      <c r="I3117">
        <v>193</v>
      </c>
      <c r="J3117">
        <v>6</v>
      </c>
      <c r="K3117">
        <v>453</v>
      </c>
      <c r="L3117">
        <v>642</v>
      </c>
      <c r="M3117" s="12">
        <v>96.55185766006467</v>
      </c>
      <c r="N3117" s="12">
        <v>3.4481423399353353</v>
      </c>
      <c r="O3117" s="9">
        <v>4.6465702503339723E-3</v>
      </c>
      <c r="P3117" s="9">
        <v>4.7820952159687135E-3</v>
      </c>
      <c r="Q3117" s="9">
        <v>3.7366169096435691E-3</v>
      </c>
      <c r="R3117" s="9">
        <v>1.1616425625834931E-4</v>
      </c>
      <c r="S3117" s="9">
        <v>8.7704013475053723E-3</v>
      </c>
      <c r="T3117" s="9">
        <v>1.2429575419643376E-2</v>
      </c>
    </row>
    <row r="3118" spans="1:20" x14ac:dyDescent="0.25">
      <c r="A3118">
        <v>55137</v>
      </c>
      <c r="B3118" t="s">
        <v>4372</v>
      </c>
      <c r="D3118" t="s">
        <v>1049</v>
      </c>
      <c r="E3118">
        <v>24170</v>
      </c>
      <c r="F3118">
        <v>22545</v>
      </c>
      <c r="G3118">
        <v>404</v>
      </c>
      <c r="H3118">
        <v>93</v>
      </c>
      <c r="I3118">
        <v>86</v>
      </c>
      <c r="J3118">
        <v>9</v>
      </c>
      <c r="K3118">
        <v>587</v>
      </c>
      <c r="L3118">
        <v>446</v>
      </c>
      <c r="M3118" s="12">
        <v>93.276789408357459</v>
      </c>
      <c r="N3118" s="12">
        <v>6.7232105916425322</v>
      </c>
      <c r="O3118" s="9">
        <v>1.6714935870914358E-2</v>
      </c>
      <c r="P3118" s="9">
        <v>3.8477451386015721E-3</v>
      </c>
      <c r="Q3118" s="9">
        <v>3.5581299131154324E-3</v>
      </c>
      <c r="R3118" s="9">
        <v>3.7236243276789411E-4</v>
      </c>
      <c r="S3118" s="9">
        <v>2.428630533719487E-2</v>
      </c>
      <c r="T3118" s="9">
        <v>1.8452627223831196E-2</v>
      </c>
    </row>
    <row r="3119" spans="1:20" x14ac:dyDescent="0.25">
      <c r="A3119">
        <v>55139</v>
      </c>
      <c r="B3119" t="s">
        <v>4373</v>
      </c>
      <c r="D3119" t="s">
        <v>1049</v>
      </c>
      <c r="E3119">
        <v>169540</v>
      </c>
      <c r="F3119">
        <v>156698</v>
      </c>
      <c r="G3119">
        <v>3602</v>
      </c>
      <c r="H3119">
        <v>961</v>
      </c>
      <c r="I3119">
        <v>4430</v>
      </c>
      <c r="J3119">
        <v>47</v>
      </c>
      <c r="K3119">
        <v>1205</v>
      </c>
      <c r="L3119">
        <v>2597</v>
      </c>
      <c r="M3119" s="12">
        <v>92.4253863395069</v>
      </c>
      <c r="N3119" s="12">
        <v>7.5746136604930987</v>
      </c>
      <c r="O3119" s="9">
        <v>2.1245723723015218E-2</v>
      </c>
      <c r="P3119" s="9">
        <v>5.6682788722425383E-3</v>
      </c>
      <c r="Q3119" s="9">
        <v>2.6129526955290788E-2</v>
      </c>
      <c r="R3119" s="9">
        <v>2.7722071487554559E-4</v>
      </c>
      <c r="S3119" s="9">
        <v>7.1074672643623923E-3</v>
      </c>
      <c r="T3119" s="9">
        <v>1.5317919075144508E-2</v>
      </c>
    </row>
    <row r="3120" spans="1:20" x14ac:dyDescent="0.25">
      <c r="A3120">
        <v>55141</v>
      </c>
      <c r="B3120" t="s">
        <v>4374</v>
      </c>
      <c r="D3120" t="s">
        <v>1049</v>
      </c>
      <c r="E3120">
        <v>73427</v>
      </c>
      <c r="F3120">
        <v>69364</v>
      </c>
      <c r="G3120">
        <v>484</v>
      </c>
      <c r="H3120">
        <v>409</v>
      </c>
      <c r="I3120">
        <v>1482</v>
      </c>
      <c r="J3120">
        <v>12</v>
      </c>
      <c r="K3120">
        <v>630</v>
      </c>
      <c r="L3120">
        <v>1046</v>
      </c>
      <c r="M3120" s="12">
        <v>94.466613098723911</v>
      </c>
      <c r="N3120" s="12">
        <v>5.5333869012760974</v>
      </c>
      <c r="O3120" s="9">
        <v>6.5915807536737168E-3</v>
      </c>
      <c r="P3120" s="9">
        <v>5.5701581162242771E-3</v>
      </c>
      <c r="Q3120" s="9">
        <v>2.0183311316000926E-2</v>
      </c>
      <c r="R3120" s="9">
        <v>1.6342762199191032E-4</v>
      </c>
      <c r="S3120" s="9">
        <v>8.5799501545752929E-3</v>
      </c>
      <c r="T3120" s="9">
        <v>1.4245441050294851E-2</v>
      </c>
    </row>
    <row r="3121" spans="1:20" x14ac:dyDescent="0.25">
      <c r="A3121">
        <v>56001</v>
      </c>
      <c r="B3121" t="s">
        <v>4375</v>
      </c>
      <c r="D3121" t="s">
        <v>1049</v>
      </c>
      <c r="E3121">
        <v>37944</v>
      </c>
      <c r="F3121">
        <v>34064</v>
      </c>
      <c r="G3121">
        <v>556</v>
      </c>
      <c r="H3121">
        <v>273</v>
      </c>
      <c r="I3121">
        <v>1135</v>
      </c>
      <c r="J3121">
        <v>8</v>
      </c>
      <c r="K3121">
        <v>652</v>
      </c>
      <c r="L3121">
        <v>1256</v>
      </c>
      <c r="M3121" s="12">
        <v>89.774404385410079</v>
      </c>
      <c r="N3121" s="12">
        <v>10.225595614589922</v>
      </c>
      <c r="O3121" s="9">
        <v>1.4653173097195868E-2</v>
      </c>
      <c r="P3121" s="9">
        <v>7.1948134092346613E-3</v>
      </c>
      <c r="Q3121" s="9">
        <v>2.9912502635462787E-2</v>
      </c>
      <c r="R3121" s="9">
        <v>2.108370229812355E-4</v>
      </c>
      <c r="S3121" s="9">
        <v>1.7183217372970693E-2</v>
      </c>
      <c r="T3121" s="9">
        <v>3.3101412608053972E-2</v>
      </c>
    </row>
    <row r="3122" spans="1:20" x14ac:dyDescent="0.25">
      <c r="A3122">
        <v>56003</v>
      </c>
      <c r="B3122" t="s">
        <v>4376</v>
      </c>
      <c r="D3122" t="s">
        <v>1049</v>
      </c>
      <c r="E3122">
        <v>11920</v>
      </c>
      <c r="F3122">
        <v>11372</v>
      </c>
      <c r="G3122">
        <v>72</v>
      </c>
      <c r="H3122">
        <v>131</v>
      </c>
      <c r="I3122">
        <v>48</v>
      </c>
      <c r="J3122">
        <v>17</v>
      </c>
      <c r="K3122">
        <v>107</v>
      </c>
      <c r="L3122">
        <v>173</v>
      </c>
      <c r="M3122" s="12">
        <v>95.402684563758385</v>
      </c>
      <c r="N3122" s="12">
        <v>4.5973154362416109</v>
      </c>
      <c r="O3122" s="9">
        <v>6.0402684563758387E-3</v>
      </c>
      <c r="P3122" s="9">
        <v>1.098993288590604E-2</v>
      </c>
      <c r="Q3122" s="9">
        <v>4.0268456375838931E-3</v>
      </c>
      <c r="R3122" s="9">
        <v>1.4261744966442952E-3</v>
      </c>
      <c r="S3122" s="9">
        <v>8.9765100671140938E-3</v>
      </c>
      <c r="T3122" s="9">
        <v>1.4513422818791945E-2</v>
      </c>
    </row>
    <row r="3123" spans="1:20" x14ac:dyDescent="0.25">
      <c r="A3123">
        <v>56005</v>
      </c>
      <c r="B3123" t="s">
        <v>4377</v>
      </c>
      <c r="D3123" t="s">
        <v>1049</v>
      </c>
      <c r="E3123">
        <v>48116</v>
      </c>
      <c r="F3123">
        <v>45527</v>
      </c>
      <c r="G3123">
        <v>143</v>
      </c>
      <c r="H3123">
        <v>607</v>
      </c>
      <c r="I3123">
        <v>229</v>
      </c>
      <c r="J3123">
        <v>0</v>
      </c>
      <c r="K3123">
        <v>224</v>
      </c>
      <c r="L3123">
        <v>1386</v>
      </c>
      <c r="M3123" s="12">
        <v>94.619253470778958</v>
      </c>
      <c r="N3123" s="12">
        <v>5.3807465292210495</v>
      </c>
      <c r="O3123" s="9">
        <v>2.9719843711031673E-3</v>
      </c>
      <c r="P3123" s="9">
        <v>1.2615346246570788E-2</v>
      </c>
      <c r="Q3123" s="9">
        <v>4.7593316152631142E-3</v>
      </c>
      <c r="R3123" s="9">
        <v>0</v>
      </c>
      <c r="S3123" s="9">
        <v>4.6554160778119547E-3</v>
      </c>
      <c r="T3123" s="9">
        <v>2.8805386981461466E-2</v>
      </c>
    </row>
    <row r="3124" spans="1:20" x14ac:dyDescent="0.25">
      <c r="A3124">
        <v>56007</v>
      </c>
      <c r="B3124" t="s">
        <v>4378</v>
      </c>
      <c r="D3124" t="s">
        <v>1049</v>
      </c>
      <c r="E3124">
        <v>15689</v>
      </c>
      <c r="F3124">
        <v>14575</v>
      </c>
      <c r="G3124">
        <v>201</v>
      </c>
      <c r="H3124">
        <v>275</v>
      </c>
      <c r="I3124">
        <v>128</v>
      </c>
      <c r="J3124">
        <v>14</v>
      </c>
      <c r="K3124">
        <v>229</v>
      </c>
      <c r="L3124">
        <v>267</v>
      </c>
      <c r="M3124" s="12">
        <v>92.899483714704573</v>
      </c>
      <c r="N3124" s="12">
        <v>7.1005162852954298</v>
      </c>
      <c r="O3124" s="9">
        <v>1.2811523997705399E-2</v>
      </c>
      <c r="P3124" s="9">
        <v>1.7528204474472561E-2</v>
      </c>
      <c r="Q3124" s="9">
        <v>8.1585824462999546E-3</v>
      </c>
      <c r="R3124" s="9">
        <v>8.9234495506405767E-4</v>
      </c>
      <c r="S3124" s="9">
        <v>1.4596213907833513E-2</v>
      </c>
      <c r="T3124" s="9">
        <v>1.7018293071578813E-2</v>
      </c>
    </row>
    <row r="3125" spans="1:20" x14ac:dyDescent="0.25">
      <c r="A3125">
        <v>56009</v>
      </c>
      <c r="B3125" t="s">
        <v>4379</v>
      </c>
      <c r="D3125" t="s">
        <v>1049</v>
      </c>
      <c r="E3125">
        <v>14166</v>
      </c>
      <c r="F3125">
        <v>13880</v>
      </c>
      <c r="G3125">
        <v>1</v>
      </c>
      <c r="H3125">
        <v>19</v>
      </c>
      <c r="I3125">
        <v>0</v>
      </c>
      <c r="J3125">
        <v>0</v>
      </c>
      <c r="K3125">
        <v>109</v>
      </c>
      <c r="L3125">
        <v>157</v>
      </c>
      <c r="M3125" s="12">
        <v>97.981081462657073</v>
      </c>
      <c r="N3125" s="12">
        <v>2.0189185373429339</v>
      </c>
      <c r="O3125" s="9">
        <v>7.0591557249752936E-5</v>
      </c>
      <c r="P3125" s="9">
        <v>1.3412395877453057E-3</v>
      </c>
      <c r="Q3125" s="9">
        <v>0</v>
      </c>
      <c r="R3125" s="9">
        <v>0</v>
      </c>
      <c r="S3125" s="9">
        <v>7.6944797402230692E-3</v>
      </c>
      <c r="T3125" s="9">
        <v>1.1082874488211211E-2</v>
      </c>
    </row>
    <row r="3126" spans="1:20" x14ac:dyDescent="0.25">
      <c r="A3126">
        <v>56011</v>
      </c>
      <c r="B3126" t="s">
        <v>4380</v>
      </c>
      <c r="D3126" t="s">
        <v>1049</v>
      </c>
      <c r="E3126">
        <v>7347</v>
      </c>
      <c r="F3126">
        <v>7099</v>
      </c>
      <c r="G3126">
        <v>15</v>
      </c>
      <c r="H3126">
        <v>104</v>
      </c>
      <c r="I3126">
        <v>23</v>
      </c>
      <c r="J3126">
        <v>0</v>
      </c>
      <c r="K3126">
        <v>14</v>
      </c>
      <c r="L3126">
        <v>92</v>
      </c>
      <c r="M3126" s="12">
        <v>96.624472573839654</v>
      </c>
      <c r="N3126" s="12">
        <v>3.3755274261603372</v>
      </c>
      <c r="O3126" s="9">
        <v>2.0416496529195591E-3</v>
      </c>
      <c r="P3126" s="9">
        <v>1.4155437593575609E-2</v>
      </c>
      <c r="Q3126" s="9">
        <v>3.1305294678099903E-3</v>
      </c>
      <c r="R3126" s="9">
        <v>0</v>
      </c>
      <c r="S3126" s="9">
        <v>1.9055396760582551E-3</v>
      </c>
      <c r="T3126" s="9">
        <v>1.2522117871239961E-2</v>
      </c>
    </row>
    <row r="3127" spans="1:20" x14ac:dyDescent="0.25">
      <c r="A3127">
        <v>56013</v>
      </c>
      <c r="B3127" t="s">
        <v>4381</v>
      </c>
      <c r="D3127" t="s">
        <v>1049</v>
      </c>
      <c r="E3127">
        <v>40354</v>
      </c>
      <c r="F3127">
        <v>29564</v>
      </c>
      <c r="G3127">
        <v>218</v>
      </c>
      <c r="H3127">
        <v>8425</v>
      </c>
      <c r="I3127">
        <v>53</v>
      </c>
      <c r="J3127">
        <v>24</v>
      </c>
      <c r="K3127">
        <v>591</v>
      </c>
      <c r="L3127">
        <v>1479</v>
      </c>
      <c r="M3127" s="12">
        <v>73.261634534370828</v>
      </c>
      <c r="N3127" s="12">
        <v>26.738365465629183</v>
      </c>
      <c r="O3127" s="9">
        <v>5.4021906130742921E-3</v>
      </c>
      <c r="P3127" s="9">
        <v>0.20877732071170144</v>
      </c>
      <c r="Q3127" s="9">
        <v>1.3133766169400802E-3</v>
      </c>
      <c r="R3127" s="9">
        <v>5.9473658125588544E-4</v>
      </c>
      <c r="S3127" s="9">
        <v>1.4645388313426178E-2</v>
      </c>
      <c r="T3127" s="9">
        <v>3.6650641819893942E-2</v>
      </c>
    </row>
    <row r="3128" spans="1:20" x14ac:dyDescent="0.25">
      <c r="A3128">
        <v>56015</v>
      </c>
      <c r="B3128" t="s">
        <v>4382</v>
      </c>
      <c r="D3128" t="s">
        <v>1049</v>
      </c>
      <c r="E3128">
        <v>13479</v>
      </c>
      <c r="F3128">
        <v>12565</v>
      </c>
      <c r="G3128">
        <v>9</v>
      </c>
      <c r="H3128">
        <v>133</v>
      </c>
      <c r="I3128">
        <v>58</v>
      </c>
      <c r="J3128">
        <v>0</v>
      </c>
      <c r="K3128">
        <v>371</v>
      </c>
      <c r="L3128">
        <v>343</v>
      </c>
      <c r="M3128" s="12">
        <v>93.219081534238441</v>
      </c>
      <c r="N3128" s="12">
        <v>6.7809184657615553</v>
      </c>
      <c r="O3128" s="9">
        <v>6.6770531938571112E-4</v>
      </c>
      <c r="P3128" s="9">
        <v>9.8672008309221744E-3</v>
      </c>
      <c r="Q3128" s="9">
        <v>4.3029898360412494E-3</v>
      </c>
      <c r="R3128" s="9">
        <v>0</v>
      </c>
      <c r="S3128" s="9">
        <v>2.7524297054677647E-2</v>
      </c>
      <c r="T3128" s="9">
        <v>2.5446991616588768E-2</v>
      </c>
    </row>
    <row r="3129" spans="1:20" x14ac:dyDescent="0.25">
      <c r="A3129">
        <v>56017</v>
      </c>
      <c r="B3129" t="s">
        <v>4383</v>
      </c>
      <c r="D3129" t="s">
        <v>1049</v>
      </c>
      <c r="E3129">
        <v>4741</v>
      </c>
      <c r="F3129">
        <v>4542</v>
      </c>
      <c r="G3129">
        <v>0</v>
      </c>
      <c r="H3129">
        <v>107</v>
      </c>
      <c r="I3129">
        <v>0</v>
      </c>
      <c r="J3129">
        <v>0</v>
      </c>
      <c r="K3129">
        <v>26</v>
      </c>
      <c r="L3129">
        <v>66</v>
      </c>
      <c r="M3129" s="12">
        <v>95.802573296772835</v>
      </c>
      <c r="N3129" s="12">
        <v>4.1974267032271673</v>
      </c>
      <c r="O3129" s="9">
        <v>0</v>
      </c>
      <c r="P3129" s="9">
        <v>2.256907825353301E-2</v>
      </c>
      <c r="Q3129" s="9">
        <v>0</v>
      </c>
      <c r="R3129" s="9">
        <v>0</v>
      </c>
      <c r="S3129" s="9">
        <v>5.4840750896435354E-3</v>
      </c>
      <c r="T3129" s="9">
        <v>1.3921113689095127E-2</v>
      </c>
    </row>
    <row r="3130" spans="1:20" x14ac:dyDescent="0.25">
      <c r="A3130">
        <v>56019</v>
      </c>
      <c r="B3130" t="s">
        <v>4384</v>
      </c>
      <c r="D3130" t="s">
        <v>1049</v>
      </c>
      <c r="E3130">
        <v>8562</v>
      </c>
      <c r="F3130">
        <v>7900</v>
      </c>
      <c r="G3130">
        <v>122</v>
      </c>
      <c r="H3130">
        <v>227</v>
      </c>
      <c r="I3130">
        <v>0</v>
      </c>
      <c r="J3130">
        <v>0</v>
      </c>
      <c r="K3130">
        <v>109</v>
      </c>
      <c r="L3130">
        <v>204</v>
      </c>
      <c r="M3130" s="12">
        <v>92.268161644475583</v>
      </c>
      <c r="N3130" s="12">
        <v>7.7318383555244106</v>
      </c>
      <c r="O3130" s="9">
        <v>1.4249007241298762E-2</v>
      </c>
      <c r="P3130" s="9">
        <v>2.6512497080121468E-2</v>
      </c>
      <c r="Q3130" s="9">
        <v>0</v>
      </c>
      <c r="R3130" s="9">
        <v>0</v>
      </c>
      <c r="S3130" s="9">
        <v>1.2730670404111188E-2</v>
      </c>
      <c r="T3130" s="9">
        <v>2.3826208829712685E-2</v>
      </c>
    </row>
    <row r="3131" spans="1:20" x14ac:dyDescent="0.25">
      <c r="A3131">
        <v>56021</v>
      </c>
      <c r="B3131" t="s">
        <v>4385</v>
      </c>
      <c r="D3131" t="s">
        <v>1049</v>
      </c>
      <c r="E3131">
        <v>97031</v>
      </c>
      <c r="F3131">
        <v>86020</v>
      </c>
      <c r="G3131">
        <v>2603</v>
      </c>
      <c r="H3131">
        <v>836</v>
      </c>
      <c r="I3131">
        <v>1171</v>
      </c>
      <c r="J3131">
        <v>185</v>
      </c>
      <c r="K3131">
        <v>2968</v>
      </c>
      <c r="L3131">
        <v>3248</v>
      </c>
      <c r="M3131" s="12">
        <v>88.652080263008727</v>
      </c>
      <c r="N3131" s="12">
        <v>11.347919736991271</v>
      </c>
      <c r="O3131" s="9">
        <v>2.6826478135853489E-2</v>
      </c>
      <c r="P3131" s="9">
        <v>8.6158031969164502E-3</v>
      </c>
      <c r="Q3131" s="9">
        <v>1.2068308066494213E-2</v>
      </c>
      <c r="R3131" s="9">
        <v>1.9066071667817501E-3</v>
      </c>
      <c r="S3131" s="9">
        <v>3.0588162545990456E-2</v>
      </c>
      <c r="T3131" s="9">
        <v>3.3473838257876351E-2</v>
      </c>
    </row>
    <row r="3132" spans="1:20" x14ac:dyDescent="0.25">
      <c r="A3132">
        <v>56023</v>
      </c>
      <c r="B3132" t="s">
        <v>4386</v>
      </c>
      <c r="D3132" t="s">
        <v>1049</v>
      </c>
      <c r="E3132">
        <v>18791</v>
      </c>
      <c r="F3132">
        <v>18022</v>
      </c>
      <c r="G3132">
        <v>56</v>
      </c>
      <c r="H3132">
        <v>61</v>
      </c>
      <c r="I3132">
        <v>49</v>
      </c>
      <c r="J3132">
        <v>6</v>
      </c>
      <c r="K3132">
        <v>143</v>
      </c>
      <c r="L3132">
        <v>454</v>
      </c>
      <c r="M3132" s="12">
        <v>95.907615347772861</v>
      </c>
      <c r="N3132" s="12">
        <v>4.0923846522271301</v>
      </c>
      <c r="O3132" s="9">
        <v>2.9801500718429036E-3</v>
      </c>
      <c r="P3132" s="9">
        <v>3.2462348996860199E-3</v>
      </c>
      <c r="Q3132" s="9">
        <v>2.6076313128625406E-3</v>
      </c>
      <c r="R3132" s="9">
        <v>3.1930179341173965E-4</v>
      </c>
      <c r="S3132" s="9">
        <v>7.6100260763131283E-3</v>
      </c>
      <c r="T3132" s="9">
        <v>2.4160502368154969E-2</v>
      </c>
    </row>
    <row r="3133" spans="1:20" x14ac:dyDescent="0.25">
      <c r="A3133">
        <v>56025</v>
      </c>
      <c r="B3133" t="s">
        <v>4387</v>
      </c>
      <c r="D3133" t="s">
        <v>1049</v>
      </c>
      <c r="E3133">
        <v>81023</v>
      </c>
      <c r="F3133">
        <v>75588</v>
      </c>
      <c r="G3133">
        <v>1067</v>
      </c>
      <c r="H3133">
        <v>713</v>
      </c>
      <c r="I3133">
        <v>652</v>
      </c>
      <c r="J3133">
        <v>5</v>
      </c>
      <c r="K3133">
        <v>906</v>
      </c>
      <c r="L3133">
        <v>2092</v>
      </c>
      <c r="M3133" s="12">
        <v>93.292028189526434</v>
      </c>
      <c r="N3133" s="12">
        <v>6.7079718104735688</v>
      </c>
      <c r="O3133" s="9">
        <v>1.3169100132061266E-2</v>
      </c>
      <c r="P3133" s="9">
        <v>8.7999703787813334E-3</v>
      </c>
      <c r="Q3133" s="9">
        <v>8.0470977376794241E-3</v>
      </c>
      <c r="R3133" s="9">
        <v>6.1710872221467974E-5</v>
      </c>
      <c r="S3133" s="9">
        <v>1.1182010046529998E-2</v>
      </c>
      <c r="T3133" s="9">
        <v>2.5819828937462201E-2</v>
      </c>
    </row>
    <row r="3134" spans="1:20" x14ac:dyDescent="0.25">
      <c r="A3134">
        <v>56027</v>
      </c>
      <c r="B3134" t="s">
        <v>4388</v>
      </c>
      <c r="D3134" t="s">
        <v>1049</v>
      </c>
      <c r="E3134">
        <v>2479</v>
      </c>
      <c r="F3134">
        <v>2292</v>
      </c>
      <c r="G3134">
        <v>3</v>
      </c>
      <c r="H3134">
        <v>113</v>
      </c>
      <c r="I3134">
        <v>17</v>
      </c>
      <c r="J3134">
        <v>0</v>
      </c>
      <c r="K3134">
        <v>11</v>
      </c>
      <c r="L3134">
        <v>43</v>
      </c>
      <c r="M3134" s="12">
        <v>92.456635740217834</v>
      </c>
      <c r="N3134" s="12">
        <v>7.5433642597821704</v>
      </c>
      <c r="O3134" s="9">
        <v>1.2101653892698668E-3</v>
      </c>
      <c r="P3134" s="9">
        <v>4.5582896329164985E-2</v>
      </c>
      <c r="Q3134" s="9">
        <v>6.8576038725292453E-3</v>
      </c>
      <c r="R3134" s="9">
        <v>0</v>
      </c>
      <c r="S3134" s="9">
        <v>4.4372730939895117E-3</v>
      </c>
      <c r="T3134" s="9">
        <v>1.7345703912868091E-2</v>
      </c>
    </row>
    <row r="3135" spans="1:20" x14ac:dyDescent="0.25">
      <c r="A3135">
        <v>56029</v>
      </c>
      <c r="B3135" t="s">
        <v>4389</v>
      </c>
      <c r="D3135" t="s">
        <v>1049</v>
      </c>
      <c r="E3135">
        <v>29276</v>
      </c>
      <c r="F3135">
        <v>27583</v>
      </c>
      <c r="G3135">
        <v>158</v>
      </c>
      <c r="H3135">
        <v>326</v>
      </c>
      <c r="I3135">
        <v>153</v>
      </c>
      <c r="J3135">
        <v>3</v>
      </c>
      <c r="K3135">
        <v>459</v>
      </c>
      <c r="L3135">
        <v>594</v>
      </c>
      <c r="M3135" s="12">
        <v>94.21710616204399</v>
      </c>
      <c r="N3135" s="12">
        <v>5.7828938379560046</v>
      </c>
      <c r="O3135" s="9">
        <v>5.3969121464680966E-3</v>
      </c>
      <c r="P3135" s="9">
        <v>1.1135401011067086E-2</v>
      </c>
      <c r="Q3135" s="9">
        <v>5.2261237874026509E-3</v>
      </c>
      <c r="R3135" s="9">
        <v>1.0247301543926765E-4</v>
      </c>
      <c r="S3135" s="9">
        <v>1.5678371362207951E-2</v>
      </c>
      <c r="T3135" s="9">
        <v>2.0289657056974997E-2</v>
      </c>
    </row>
    <row r="3136" spans="1:20" x14ac:dyDescent="0.25">
      <c r="A3136">
        <v>56031</v>
      </c>
      <c r="B3136" t="s">
        <v>4390</v>
      </c>
      <c r="D3136" t="s">
        <v>1049</v>
      </c>
      <c r="E3136">
        <v>8703</v>
      </c>
      <c r="F3136">
        <v>8282</v>
      </c>
      <c r="G3136">
        <v>3</v>
      </c>
      <c r="H3136">
        <v>3</v>
      </c>
      <c r="I3136">
        <v>43</v>
      </c>
      <c r="J3136">
        <v>0</v>
      </c>
      <c r="K3136">
        <v>134</v>
      </c>
      <c r="L3136">
        <v>238</v>
      </c>
      <c r="M3136" s="12">
        <v>95.162587613466627</v>
      </c>
      <c r="N3136" s="12">
        <v>4.83741238653338</v>
      </c>
      <c r="O3136" s="9">
        <v>3.4470872113064461E-4</v>
      </c>
      <c r="P3136" s="9">
        <v>3.4470872113064461E-4</v>
      </c>
      <c r="Q3136" s="9">
        <v>4.9408250028725731E-3</v>
      </c>
      <c r="R3136" s="9">
        <v>0</v>
      </c>
      <c r="S3136" s="9">
        <v>1.5396989543835459E-2</v>
      </c>
      <c r="T3136" s="9">
        <v>2.7346891876364472E-2</v>
      </c>
    </row>
    <row r="3137" spans="1:20" x14ac:dyDescent="0.25">
      <c r="A3137">
        <v>56033</v>
      </c>
      <c r="B3137" t="s">
        <v>4391</v>
      </c>
      <c r="D3137" t="s">
        <v>1049</v>
      </c>
      <c r="E3137">
        <v>29964</v>
      </c>
      <c r="F3137">
        <v>28275</v>
      </c>
      <c r="G3137">
        <v>299</v>
      </c>
      <c r="H3137">
        <v>364</v>
      </c>
      <c r="I3137">
        <v>229</v>
      </c>
      <c r="J3137">
        <v>0</v>
      </c>
      <c r="K3137">
        <v>271</v>
      </c>
      <c r="L3137">
        <v>526</v>
      </c>
      <c r="M3137" s="12">
        <v>94.363235883059673</v>
      </c>
      <c r="N3137" s="12">
        <v>5.6367641169403289</v>
      </c>
      <c r="O3137" s="9">
        <v>9.9786410359097577E-3</v>
      </c>
      <c r="P3137" s="9">
        <v>1.2147910826324923E-2</v>
      </c>
      <c r="Q3137" s="9">
        <v>7.6425043385395805E-3</v>
      </c>
      <c r="R3137" s="9">
        <v>0</v>
      </c>
      <c r="S3137" s="9">
        <v>9.0441863569616868E-3</v>
      </c>
      <c r="T3137" s="9">
        <v>1.7554398611667334E-2</v>
      </c>
    </row>
    <row r="3138" spans="1:20" x14ac:dyDescent="0.25">
      <c r="A3138">
        <v>56035</v>
      </c>
      <c r="B3138" t="s">
        <v>4392</v>
      </c>
      <c r="D3138" t="s">
        <v>1049</v>
      </c>
      <c r="E3138">
        <v>10037</v>
      </c>
      <c r="F3138">
        <v>9661</v>
      </c>
      <c r="G3138">
        <v>0</v>
      </c>
      <c r="H3138">
        <v>15</v>
      </c>
      <c r="I3138">
        <v>10</v>
      </c>
      <c r="J3138">
        <v>0</v>
      </c>
      <c r="K3138">
        <v>0</v>
      </c>
      <c r="L3138">
        <v>351</v>
      </c>
      <c r="M3138" s="12">
        <v>96.253860715353184</v>
      </c>
      <c r="N3138" s="12">
        <v>3.7461392846468065</v>
      </c>
      <c r="O3138" s="9">
        <v>0</v>
      </c>
      <c r="P3138" s="9">
        <v>1.4944704593005879E-3</v>
      </c>
      <c r="Q3138" s="9">
        <v>9.9631363953372521E-4</v>
      </c>
      <c r="R3138" s="9">
        <v>0</v>
      </c>
      <c r="S3138" s="9">
        <v>0</v>
      </c>
      <c r="T3138" s="9">
        <v>3.4970608747633754E-2</v>
      </c>
    </row>
    <row r="3139" spans="1:20" x14ac:dyDescent="0.25">
      <c r="A3139">
        <v>56037</v>
      </c>
      <c r="B3139" t="s">
        <v>4393</v>
      </c>
      <c r="D3139" t="s">
        <v>1049</v>
      </c>
      <c r="E3139">
        <v>44527</v>
      </c>
      <c r="F3139">
        <v>41349</v>
      </c>
      <c r="G3139">
        <v>362</v>
      </c>
      <c r="H3139">
        <v>455</v>
      </c>
      <c r="I3139">
        <v>259</v>
      </c>
      <c r="J3139">
        <v>205</v>
      </c>
      <c r="K3139">
        <v>796</v>
      </c>
      <c r="L3139">
        <v>1101</v>
      </c>
      <c r="M3139" s="12">
        <v>92.862757428077344</v>
      </c>
      <c r="N3139" s="12">
        <v>7.1372425719226547</v>
      </c>
      <c r="O3139" s="9">
        <v>8.1298987131403419E-3</v>
      </c>
      <c r="P3139" s="9">
        <v>1.021851910077032E-2</v>
      </c>
      <c r="Q3139" s="9">
        <v>5.8166954881307973E-3</v>
      </c>
      <c r="R3139" s="9">
        <v>4.603948166281133E-3</v>
      </c>
      <c r="S3139" s="9">
        <v>1.7876793855413568E-2</v>
      </c>
      <c r="T3139" s="9">
        <v>2.4726570395490376E-2</v>
      </c>
    </row>
    <row r="3140" spans="1:20" x14ac:dyDescent="0.25">
      <c r="A3140">
        <v>56039</v>
      </c>
      <c r="B3140" t="s">
        <v>4394</v>
      </c>
      <c r="D3140" t="s">
        <v>1049</v>
      </c>
      <c r="E3140">
        <v>22923</v>
      </c>
      <c r="F3140">
        <v>20672</v>
      </c>
      <c r="G3140">
        <v>146</v>
      </c>
      <c r="H3140">
        <v>92</v>
      </c>
      <c r="I3140">
        <v>504</v>
      </c>
      <c r="J3140">
        <v>0</v>
      </c>
      <c r="K3140">
        <v>1362</v>
      </c>
      <c r="L3140">
        <v>147</v>
      </c>
      <c r="M3140" s="12">
        <v>90.180168389826804</v>
      </c>
      <c r="N3140" s="12">
        <v>9.8198316101731873</v>
      </c>
      <c r="O3140" s="9">
        <v>6.3691488897613746E-3</v>
      </c>
      <c r="P3140" s="9">
        <v>4.0134362866989489E-3</v>
      </c>
      <c r="Q3140" s="9">
        <v>2.1986650961915981E-2</v>
      </c>
      <c r="R3140" s="9">
        <v>0</v>
      </c>
      <c r="S3140" s="9">
        <v>5.9416306766130085E-2</v>
      </c>
      <c r="T3140" s="9">
        <v>6.4127731972254938E-3</v>
      </c>
    </row>
    <row r="3141" spans="1:20" x14ac:dyDescent="0.25">
      <c r="A3141">
        <v>56041</v>
      </c>
      <c r="B3141" t="s">
        <v>4395</v>
      </c>
      <c r="D3141" t="s">
        <v>1049</v>
      </c>
      <c r="E3141">
        <v>20758</v>
      </c>
      <c r="F3141">
        <v>19516</v>
      </c>
      <c r="G3141">
        <v>29</v>
      </c>
      <c r="H3141">
        <v>211</v>
      </c>
      <c r="I3141">
        <v>25</v>
      </c>
      <c r="J3141">
        <v>0</v>
      </c>
      <c r="K3141">
        <v>330</v>
      </c>
      <c r="L3141">
        <v>647</v>
      </c>
      <c r="M3141" s="12">
        <v>94.016764620869068</v>
      </c>
      <c r="N3141" s="12">
        <v>5.9832353791309378</v>
      </c>
      <c r="O3141" s="9">
        <v>1.3970517390885441E-3</v>
      </c>
      <c r="P3141" s="9">
        <v>1.0164755756816649E-2</v>
      </c>
      <c r="Q3141" s="9">
        <v>1.2043549474901243E-3</v>
      </c>
      <c r="R3141" s="9">
        <v>0</v>
      </c>
      <c r="S3141" s="9">
        <v>1.589748530686964E-2</v>
      </c>
      <c r="T3141" s="9">
        <v>3.1168706041044415E-2</v>
      </c>
    </row>
    <row r="3142" spans="1:20" x14ac:dyDescent="0.25">
      <c r="A3142">
        <v>56043</v>
      </c>
      <c r="B3142" t="s">
        <v>4396</v>
      </c>
      <c r="D3142" t="s">
        <v>1049</v>
      </c>
      <c r="E3142">
        <v>8253</v>
      </c>
      <c r="F3142">
        <v>7427</v>
      </c>
      <c r="G3142">
        <v>25</v>
      </c>
      <c r="H3142">
        <v>53</v>
      </c>
      <c r="I3142">
        <v>11</v>
      </c>
      <c r="J3142">
        <v>0</v>
      </c>
      <c r="K3142">
        <v>435</v>
      </c>
      <c r="L3142">
        <v>302</v>
      </c>
      <c r="M3142" s="12">
        <v>89.991518235793038</v>
      </c>
      <c r="N3142" s="12">
        <v>10.008481764206955</v>
      </c>
      <c r="O3142" s="9">
        <v>3.0292015024839451E-3</v>
      </c>
      <c r="P3142" s="9">
        <v>6.4219071852659642E-3</v>
      </c>
      <c r="Q3142" s="9">
        <v>1.3328486610929358E-3</v>
      </c>
      <c r="R3142" s="9">
        <v>0</v>
      </c>
      <c r="S3142" s="9">
        <v>5.2708106143220648E-2</v>
      </c>
      <c r="T3142" s="9">
        <v>3.6592754150006061E-2</v>
      </c>
    </row>
    <row r="3143" spans="1:20" x14ac:dyDescent="0.25">
      <c r="A3143">
        <v>56045</v>
      </c>
      <c r="B3143" t="s">
        <v>4397</v>
      </c>
      <c r="D3143" t="s">
        <v>1049</v>
      </c>
      <c r="E3143">
        <v>7117</v>
      </c>
      <c r="F3143">
        <v>6619</v>
      </c>
      <c r="G3143">
        <v>33</v>
      </c>
      <c r="H3143">
        <v>6</v>
      </c>
      <c r="I3143">
        <v>305</v>
      </c>
      <c r="J3143">
        <v>3</v>
      </c>
      <c r="K3143">
        <v>0</v>
      </c>
      <c r="L3143">
        <v>151</v>
      </c>
      <c r="M3143" s="12">
        <v>93.002669664184339</v>
      </c>
      <c r="N3143" s="12">
        <v>6.9973303358156533</v>
      </c>
      <c r="O3143" s="9">
        <v>4.6367851622874804E-3</v>
      </c>
      <c r="P3143" s="9">
        <v>8.4305184768863287E-4</v>
      </c>
      <c r="Q3143" s="9">
        <v>4.2855135590838839E-2</v>
      </c>
      <c r="R3143" s="9">
        <v>4.2152592384431644E-4</v>
      </c>
      <c r="S3143" s="9">
        <v>0</v>
      </c>
      <c r="T3143" s="9">
        <v>2.121680483349726E-2</v>
      </c>
    </row>
    <row r="3144" spans="1:20" x14ac:dyDescent="0.25">
      <c r="A3144">
        <v>1</v>
      </c>
      <c r="B3144" t="s">
        <v>4398</v>
      </c>
      <c r="C3144" t="s">
        <v>4399</v>
      </c>
      <c r="D3144" t="s">
        <v>3</v>
      </c>
      <c r="E3144">
        <v>4850771</v>
      </c>
      <c r="F3144">
        <v>3317702</v>
      </c>
      <c r="G3144">
        <v>1287167</v>
      </c>
      <c r="H3144">
        <v>25098</v>
      </c>
      <c r="I3144">
        <v>62815</v>
      </c>
      <c r="J3144">
        <v>2213</v>
      </c>
      <c r="K3144">
        <v>66942</v>
      </c>
      <c r="L3144">
        <v>88834</v>
      </c>
      <c r="M3144" s="12">
        <v>68.395354058148698</v>
      </c>
      <c r="N3144" s="12">
        <v>31.604645941851306</v>
      </c>
      <c r="O3144" s="9">
        <v>0.2653530747998617</v>
      </c>
      <c r="P3144" s="9">
        <v>5.1740228512127248E-3</v>
      </c>
      <c r="Q3144" s="9">
        <v>1.2949487823688235E-2</v>
      </c>
      <c r="R3144" s="9">
        <v>4.5621613553804125E-4</v>
      </c>
      <c r="S3144" s="9">
        <v>1.3800280409031885E-2</v>
      </c>
      <c r="T3144" s="9">
        <v>1.8313377399180462E-2</v>
      </c>
    </row>
    <row r="3145" spans="1:20" x14ac:dyDescent="0.25">
      <c r="A3145">
        <v>2</v>
      </c>
      <c r="B3145" t="s">
        <v>4400</v>
      </c>
      <c r="C3145" t="s">
        <v>4401</v>
      </c>
      <c r="D3145" t="s">
        <v>3</v>
      </c>
      <c r="E3145">
        <v>738565</v>
      </c>
      <c r="F3145">
        <v>481971</v>
      </c>
      <c r="G3145">
        <v>23702</v>
      </c>
      <c r="H3145">
        <v>104995</v>
      </c>
      <c r="I3145">
        <v>45604</v>
      </c>
      <c r="J3145">
        <v>9075</v>
      </c>
      <c r="K3145">
        <v>10505</v>
      </c>
      <c r="L3145">
        <v>62713</v>
      </c>
      <c r="M3145" s="12">
        <v>65.257763365445157</v>
      </c>
      <c r="N3145" s="12">
        <v>34.742236634554843</v>
      </c>
      <c r="O3145" s="9">
        <v>3.2091962115724411E-2</v>
      </c>
      <c r="P3145" s="9">
        <v>0.14216081184459053</v>
      </c>
      <c r="Q3145" s="9">
        <v>6.1746765687515658E-2</v>
      </c>
      <c r="R3145" s="9">
        <v>1.2287340992329721E-2</v>
      </c>
      <c r="S3145" s="9">
        <v>1.4223528057787737E-2</v>
      </c>
      <c r="T3145" s="9">
        <v>8.4911957647600414E-2</v>
      </c>
    </row>
    <row r="3146" spans="1:20" x14ac:dyDescent="0.25">
      <c r="A3146">
        <v>4</v>
      </c>
      <c r="B3146" t="s">
        <v>4402</v>
      </c>
      <c r="C3146" t="s">
        <v>56</v>
      </c>
      <c r="D3146" t="s">
        <v>3</v>
      </c>
      <c r="E3146">
        <v>6809946</v>
      </c>
      <c r="F3146">
        <v>5277661</v>
      </c>
      <c r="G3146">
        <v>292831</v>
      </c>
      <c r="H3146">
        <v>300182</v>
      </c>
      <c r="I3146">
        <v>213417</v>
      </c>
      <c r="J3146">
        <v>13364</v>
      </c>
      <c r="K3146">
        <v>474583</v>
      </c>
      <c r="L3146">
        <v>237908</v>
      </c>
      <c r="M3146" s="12">
        <v>77.499307630339516</v>
      </c>
      <c r="N3146" s="12">
        <v>22.500692369660495</v>
      </c>
      <c r="O3146" s="9">
        <v>4.3000487815909261E-2</v>
      </c>
      <c r="P3146" s="9">
        <v>4.4079938372492238E-2</v>
      </c>
      <c r="Q3146" s="9">
        <v>3.1339015023026613E-2</v>
      </c>
      <c r="R3146" s="9">
        <v>1.9624237842708297E-3</v>
      </c>
      <c r="S3146" s="9">
        <v>6.9689686232460579E-2</v>
      </c>
      <c r="T3146" s="9">
        <v>3.4935372468445421E-2</v>
      </c>
    </row>
    <row r="3147" spans="1:20" x14ac:dyDescent="0.25">
      <c r="A3147">
        <v>5</v>
      </c>
      <c r="B3147" t="s">
        <v>4403</v>
      </c>
      <c r="C3147" t="s">
        <v>4404</v>
      </c>
      <c r="D3147" t="s">
        <v>3</v>
      </c>
      <c r="E3147">
        <v>2977944</v>
      </c>
      <c r="F3147">
        <v>2302141</v>
      </c>
      <c r="G3147">
        <v>459969</v>
      </c>
      <c r="H3147">
        <v>19476</v>
      </c>
      <c r="I3147">
        <v>42368</v>
      </c>
      <c r="J3147">
        <v>7062</v>
      </c>
      <c r="K3147">
        <v>75106</v>
      </c>
      <c r="L3147">
        <v>71822</v>
      </c>
      <c r="M3147" s="12">
        <v>77.306389911966107</v>
      </c>
      <c r="N3147" s="12">
        <v>22.693610088033893</v>
      </c>
      <c r="O3147" s="9">
        <v>0.15445857947630984</v>
      </c>
      <c r="P3147" s="9">
        <v>6.5400826879215999E-3</v>
      </c>
      <c r="Q3147" s="9">
        <v>1.422726552279022E-2</v>
      </c>
      <c r="R3147" s="9">
        <v>2.371434788565534E-3</v>
      </c>
      <c r="S3147" s="9">
        <v>2.5220756333900168E-2</v>
      </c>
      <c r="T3147" s="9">
        <v>2.4117982070851567E-2</v>
      </c>
    </row>
    <row r="3148" spans="1:20" x14ac:dyDescent="0.25">
      <c r="A3148">
        <v>6</v>
      </c>
      <c r="B3148" t="s">
        <v>4405</v>
      </c>
      <c r="C3148" t="s">
        <v>771</v>
      </c>
      <c r="D3148" t="s">
        <v>3</v>
      </c>
      <c r="E3148">
        <v>38982847</v>
      </c>
      <c r="F3148">
        <v>23607242</v>
      </c>
      <c r="G3148">
        <v>2263222</v>
      </c>
      <c r="H3148">
        <v>292018</v>
      </c>
      <c r="I3148">
        <v>5503672</v>
      </c>
      <c r="J3148">
        <v>152027</v>
      </c>
      <c r="K3148">
        <v>5329952</v>
      </c>
      <c r="L3148">
        <v>1834714</v>
      </c>
      <c r="M3148" s="12">
        <v>60.558024404938926</v>
      </c>
      <c r="N3148" s="12">
        <v>39.441975595061081</v>
      </c>
      <c r="O3148" s="9">
        <v>5.8056867934761155E-2</v>
      </c>
      <c r="P3148" s="9">
        <v>7.490935692818947E-3</v>
      </c>
      <c r="Q3148" s="9">
        <v>0.14118188956286337</v>
      </c>
      <c r="R3148" s="9">
        <v>3.8998434362682642E-3</v>
      </c>
      <c r="S3148" s="9">
        <v>0.13672557060801641</v>
      </c>
      <c r="T3148" s="9">
        <v>4.7064648715882652E-2</v>
      </c>
    </row>
    <row r="3149" spans="1:20" x14ac:dyDescent="0.25">
      <c r="A3149">
        <v>8</v>
      </c>
      <c r="B3149" t="s">
        <v>4406</v>
      </c>
      <c r="C3149" t="s">
        <v>461</v>
      </c>
      <c r="D3149" t="s">
        <v>3</v>
      </c>
      <c r="E3149">
        <v>5436519</v>
      </c>
      <c r="F3149">
        <v>4576201</v>
      </c>
      <c r="G3149">
        <v>221155</v>
      </c>
      <c r="H3149">
        <v>51406</v>
      </c>
      <c r="I3149">
        <v>164771</v>
      </c>
      <c r="J3149">
        <v>8580</v>
      </c>
      <c r="K3149">
        <v>225497</v>
      </c>
      <c r="L3149">
        <v>188909</v>
      </c>
      <c r="M3149" s="12">
        <v>84.175204758780382</v>
      </c>
      <c r="N3149" s="12">
        <v>15.824795241219611</v>
      </c>
      <c r="O3149" s="9">
        <v>4.0679523055101988E-2</v>
      </c>
      <c r="P3149" s="9">
        <v>9.4556829471211263E-3</v>
      </c>
      <c r="Q3149" s="9">
        <v>3.0308180657512649E-2</v>
      </c>
      <c r="R3149" s="9">
        <v>1.578215766375506E-3</v>
      </c>
      <c r="S3149" s="9">
        <v>4.1478195882328379E-2</v>
      </c>
      <c r="T3149" s="9">
        <v>3.4748154103756465E-2</v>
      </c>
    </row>
    <row r="3150" spans="1:20" x14ac:dyDescent="0.25">
      <c r="A3150">
        <v>9</v>
      </c>
      <c r="B3150" t="s">
        <v>4407</v>
      </c>
      <c r="C3150" t="s">
        <v>4408</v>
      </c>
      <c r="D3150" t="s">
        <v>3</v>
      </c>
      <c r="E3150">
        <v>3594478</v>
      </c>
      <c r="F3150">
        <v>2757064</v>
      </c>
      <c r="G3150">
        <v>376240</v>
      </c>
      <c r="H3150">
        <v>9385</v>
      </c>
      <c r="I3150">
        <v>156450</v>
      </c>
      <c r="J3150">
        <v>931</v>
      </c>
      <c r="K3150">
        <v>183754</v>
      </c>
      <c r="L3150">
        <v>110654</v>
      </c>
      <c r="M3150" s="12">
        <v>76.702764629523401</v>
      </c>
      <c r="N3150" s="12">
        <v>23.297235370476603</v>
      </c>
      <c r="O3150" s="9">
        <v>0.1046716658162882</v>
      </c>
      <c r="P3150" s="9">
        <v>2.6109493506428472E-3</v>
      </c>
      <c r="Q3150" s="9">
        <v>4.3525095994467071E-2</v>
      </c>
      <c r="R3150" s="9">
        <v>2.5900840121987115E-4</v>
      </c>
      <c r="S3150" s="9">
        <v>5.1121192006182814E-2</v>
      </c>
      <c r="T3150" s="9">
        <v>3.0784442135965224E-2</v>
      </c>
    </row>
    <row r="3151" spans="1:20" x14ac:dyDescent="0.25">
      <c r="A3151">
        <v>10</v>
      </c>
      <c r="B3151" t="s">
        <v>4409</v>
      </c>
      <c r="C3151" t="s">
        <v>4410</v>
      </c>
      <c r="D3151" t="s">
        <v>3</v>
      </c>
      <c r="E3151">
        <v>943732</v>
      </c>
      <c r="F3151">
        <v>652170</v>
      </c>
      <c r="G3151">
        <v>206290</v>
      </c>
      <c r="H3151">
        <v>3482</v>
      </c>
      <c r="I3151">
        <v>36553</v>
      </c>
      <c r="J3151">
        <v>465</v>
      </c>
      <c r="K3151">
        <v>18512</v>
      </c>
      <c r="L3151">
        <v>26260</v>
      </c>
      <c r="M3151" s="12">
        <v>69.105423997490817</v>
      </c>
      <c r="N3151" s="12">
        <v>30.89457600250919</v>
      </c>
      <c r="O3151" s="9">
        <v>0.21858959958971402</v>
      </c>
      <c r="P3151" s="9">
        <v>3.6896067951494704E-3</v>
      </c>
      <c r="Q3151" s="9">
        <v>3.873239436619718E-2</v>
      </c>
      <c r="R3151" s="9">
        <v>4.9272462944988625E-4</v>
      </c>
      <c r="S3151" s="9">
        <v>1.9615738366400629E-2</v>
      </c>
      <c r="T3151" s="9">
        <v>2.782569627818067E-2</v>
      </c>
    </row>
    <row r="3152" spans="1:20" x14ac:dyDescent="0.25">
      <c r="A3152">
        <v>11</v>
      </c>
      <c r="B3152" t="s">
        <v>4411</v>
      </c>
      <c r="C3152" t="s">
        <v>4412</v>
      </c>
      <c r="D3152" t="s">
        <v>3</v>
      </c>
      <c r="E3152">
        <v>672391</v>
      </c>
      <c r="F3152">
        <v>273471</v>
      </c>
      <c r="G3152">
        <v>321062</v>
      </c>
      <c r="H3152">
        <v>1757</v>
      </c>
      <c r="I3152">
        <v>25558</v>
      </c>
      <c r="J3152">
        <v>289</v>
      </c>
      <c r="K3152">
        <v>30961</v>
      </c>
      <c r="L3152">
        <v>19293</v>
      </c>
      <c r="M3152" s="12">
        <v>40.671424810861538</v>
      </c>
      <c r="N3152" s="12">
        <v>59.328575189138469</v>
      </c>
      <c r="O3152" s="9">
        <v>0.47749300630139307</v>
      </c>
      <c r="P3152" s="9">
        <v>2.6130629351076976E-3</v>
      </c>
      <c r="Q3152" s="9">
        <v>3.8010621795949086E-2</v>
      </c>
      <c r="R3152" s="9">
        <v>4.2980944123285409E-4</v>
      </c>
      <c r="S3152" s="9">
        <v>4.6046124948132858E-2</v>
      </c>
      <c r="T3152" s="9">
        <v>2.8693126469569046E-2</v>
      </c>
    </row>
    <row r="3153" spans="1:20" x14ac:dyDescent="0.25">
      <c r="A3153">
        <v>12</v>
      </c>
      <c r="B3153" t="s">
        <v>4413</v>
      </c>
      <c r="C3153" t="s">
        <v>4414</v>
      </c>
      <c r="D3153" t="s">
        <v>3</v>
      </c>
      <c r="E3153">
        <v>20278447</v>
      </c>
      <c r="F3153">
        <v>15343997</v>
      </c>
      <c r="G3153">
        <v>3270863</v>
      </c>
      <c r="H3153">
        <v>56730</v>
      </c>
      <c r="I3153">
        <v>543394</v>
      </c>
      <c r="J3153">
        <v>12342</v>
      </c>
      <c r="K3153">
        <v>536298</v>
      </c>
      <c r="L3153">
        <v>514823</v>
      </c>
      <c r="M3153" s="12">
        <v>75.666529098604059</v>
      </c>
      <c r="N3153" s="12">
        <v>24.333470901395952</v>
      </c>
      <c r="O3153" s="9">
        <v>0.16129750961698397</v>
      </c>
      <c r="P3153" s="9">
        <v>2.7975515087521247E-3</v>
      </c>
      <c r="Q3153" s="9">
        <v>2.6796627966628805E-2</v>
      </c>
      <c r="R3153" s="9">
        <v>6.0862648900085893E-4</v>
      </c>
      <c r="S3153" s="9">
        <v>2.6446699789189971E-2</v>
      </c>
      <c r="T3153" s="9">
        <v>2.5387693643403757E-2</v>
      </c>
    </row>
    <row r="3154" spans="1:20" x14ac:dyDescent="0.25">
      <c r="A3154">
        <v>13</v>
      </c>
      <c r="B3154" t="s">
        <v>4415</v>
      </c>
      <c r="C3154" t="s">
        <v>343</v>
      </c>
      <c r="D3154" t="s">
        <v>3</v>
      </c>
      <c r="E3154">
        <v>10201635</v>
      </c>
      <c r="F3154">
        <v>6061821</v>
      </c>
      <c r="G3154">
        <v>3195268</v>
      </c>
      <c r="H3154">
        <v>30552</v>
      </c>
      <c r="I3154">
        <v>388946</v>
      </c>
      <c r="J3154">
        <v>5237</v>
      </c>
      <c r="K3154">
        <v>282570</v>
      </c>
      <c r="L3154">
        <v>237241</v>
      </c>
      <c r="M3154" s="12">
        <v>59.420092955687984</v>
      </c>
      <c r="N3154" s="12">
        <v>40.579907044312016</v>
      </c>
      <c r="O3154" s="9">
        <v>0.3132113626884318</v>
      </c>
      <c r="P3154" s="9">
        <v>2.9948140665687411E-3</v>
      </c>
      <c r="Q3154" s="9">
        <v>3.8125849434919014E-2</v>
      </c>
      <c r="R3154" s="9">
        <v>5.1334908571028074E-4</v>
      </c>
      <c r="S3154" s="9">
        <v>2.7698501269649425E-2</v>
      </c>
      <c r="T3154" s="9">
        <v>2.3255193897840885E-2</v>
      </c>
    </row>
    <row r="3155" spans="1:20" x14ac:dyDescent="0.25">
      <c r="A3155">
        <v>15</v>
      </c>
      <c r="B3155" t="s">
        <v>4416</v>
      </c>
      <c r="C3155" t="s">
        <v>4417</v>
      </c>
      <c r="D3155" t="s">
        <v>3</v>
      </c>
      <c r="E3155">
        <v>1421658</v>
      </c>
      <c r="F3155">
        <v>357308</v>
      </c>
      <c r="G3155">
        <v>25884</v>
      </c>
      <c r="H3155">
        <v>2756</v>
      </c>
      <c r="I3155">
        <v>540556</v>
      </c>
      <c r="J3155">
        <v>142600</v>
      </c>
      <c r="K3155">
        <v>14056</v>
      </c>
      <c r="L3155">
        <v>338498</v>
      </c>
      <c r="M3155" s="12">
        <v>25.133189557544782</v>
      </c>
      <c r="N3155" s="12">
        <v>74.866810442455218</v>
      </c>
      <c r="O3155" s="9">
        <v>1.8206910522783962E-2</v>
      </c>
      <c r="P3155" s="9">
        <v>1.9385815716578812E-3</v>
      </c>
      <c r="Q3155" s="9">
        <v>0.38022928158530395</v>
      </c>
      <c r="R3155" s="9">
        <v>0.10030541804006309</v>
      </c>
      <c r="S3155" s="9">
        <v>9.8870473770766246E-3</v>
      </c>
      <c r="T3155" s="9">
        <v>0.23810086532766672</v>
      </c>
    </row>
    <row r="3156" spans="1:20" x14ac:dyDescent="0.25">
      <c r="A3156">
        <v>16</v>
      </c>
      <c r="B3156" t="s">
        <v>4418</v>
      </c>
      <c r="C3156" t="s">
        <v>4419</v>
      </c>
      <c r="D3156" t="s">
        <v>3</v>
      </c>
      <c r="E3156">
        <v>1657375</v>
      </c>
      <c r="F3156">
        <v>1507880</v>
      </c>
      <c r="G3156">
        <v>11231</v>
      </c>
      <c r="H3156">
        <v>21323</v>
      </c>
      <c r="I3156">
        <v>22720</v>
      </c>
      <c r="J3156">
        <v>2343</v>
      </c>
      <c r="K3156">
        <v>47964</v>
      </c>
      <c r="L3156">
        <v>43914</v>
      </c>
      <c r="M3156" s="12">
        <v>90.980013575684438</v>
      </c>
      <c r="N3156" s="12">
        <v>9.0199864243155599</v>
      </c>
      <c r="O3156" s="9">
        <v>6.7763783090730827E-3</v>
      </c>
      <c r="P3156" s="9">
        <v>1.2865525303567387E-2</v>
      </c>
      <c r="Q3156" s="9">
        <v>1.3708424466400181E-2</v>
      </c>
      <c r="R3156" s="9">
        <v>1.4136812730975187E-3</v>
      </c>
      <c r="S3156" s="9">
        <v>2.8939739045176861E-2</v>
      </c>
      <c r="T3156" s="9">
        <v>2.6496115845840561E-2</v>
      </c>
    </row>
    <row r="3157" spans="1:20" x14ac:dyDescent="0.25">
      <c r="A3157">
        <v>17</v>
      </c>
      <c r="B3157" t="s">
        <v>4420</v>
      </c>
      <c r="C3157" t="s">
        <v>29</v>
      </c>
      <c r="D3157" t="s">
        <v>3</v>
      </c>
      <c r="E3157">
        <v>12854526</v>
      </c>
      <c r="F3157">
        <v>9236701</v>
      </c>
      <c r="G3157">
        <v>1833501</v>
      </c>
      <c r="H3157">
        <v>29696</v>
      </c>
      <c r="I3157">
        <v>671811</v>
      </c>
      <c r="J3157">
        <v>4275</v>
      </c>
      <c r="K3157">
        <v>767145</v>
      </c>
      <c r="L3157">
        <v>311397</v>
      </c>
      <c r="M3157" s="12">
        <v>71.85563279423917</v>
      </c>
      <c r="N3157" s="12">
        <v>28.144367205760833</v>
      </c>
      <c r="O3157" s="9">
        <v>0.14263466424199539</v>
      </c>
      <c r="P3157" s="9">
        <v>2.3101590832676367E-3</v>
      </c>
      <c r="Q3157" s="9">
        <v>5.2262603848636659E-2</v>
      </c>
      <c r="R3157" s="9">
        <v>3.3256768861022183E-4</v>
      </c>
      <c r="S3157" s="9">
        <v>5.9678979995061658E-2</v>
      </c>
      <c r="T3157" s="9">
        <v>2.4224697200036782E-2</v>
      </c>
    </row>
    <row r="3158" spans="1:20" x14ac:dyDescent="0.25">
      <c r="A3158">
        <v>18</v>
      </c>
      <c r="B3158" t="s">
        <v>4421</v>
      </c>
      <c r="C3158" t="s">
        <v>4422</v>
      </c>
      <c r="D3158" t="s">
        <v>3</v>
      </c>
      <c r="E3158">
        <v>6614418</v>
      </c>
      <c r="F3158">
        <v>5546787</v>
      </c>
      <c r="G3158">
        <v>613060</v>
      </c>
      <c r="H3158">
        <v>15027</v>
      </c>
      <c r="I3158">
        <v>137680</v>
      </c>
      <c r="J3158">
        <v>2635</v>
      </c>
      <c r="K3158">
        <v>145791</v>
      </c>
      <c r="L3158">
        <v>153438</v>
      </c>
      <c r="M3158" s="12">
        <v>83.859033402485295</v>
      </c>
      <c r="N3158" s="12">
        <v>16.140966597514701</v>
      </c>
      <c r="O3158" s="9">
        <v>9.2685403311372219E-2</v>
      </c>
      <c r="P3158" s="9">
        <v>2.2718552108439475E-3</v>
      </c>
      <c r="Q3158" s="9">
        <v>2.081513445325046E-2</v>
      </c>
      <c r="R3158" s="9">
        <v>3.9837216214638988E-4</v>
      </c>
      <c r="S3158" s="9">
        <v>2.2041395025231246E-2</v>
      </c>
      <c r="T3158" s="9">
        <v>2.319750581230276E-2</v>
      </c>
    </row>
    <row r="3159" spans="1:20" x14ac:dyDescent="0.25">
      <c r="A3159">
        <v>19</v>
      </c>
      <c r="B3159" t="s">
        <v>4423</v>
      </c>
      <c r="C3159" t="s">
        <v>310</v>
      </c>
      <c r="D3159" t="s">
        <v>3</v>
      </c>
      <c r="E3159">
        <v>3118102</v>
      </c>
      <c r="F3159">
        <v>2824197</v>
      </c>
      <c r="G3159">
        <v>106762</v>
      </c>
      <c r="H3159">
        <v>10791</v>
      </c>
      <c r="I3159">
        <v>71178</v>
      </c>
      <c r="J3159">
        <v>2913</v>
      </c>
      <c r="K3159">
        <v>39527</v>
      </c>
      <c r="L3159">
        <v>62734</v>
      </c>
      <c r="M3159" s="12">
        <v>90.574233941032077</v>
      </c>
      <c r="N3159" s="12">
        <v>9.4257660589679233</v>
      </c>
      <c r="O3159" s="9">
        <v>3.4239418723313091E-2</v>
      </c>
      <c r="P3159" s="9">
        <v>3.4607591412981358E-3</v>
      </c>
      <c r="Q3159" s="9">
        <v>2.2827348175268158E-2</v>
      </c>
      <c r="R3159" s="9">
        <v>9.3422216463733389E-4</v>
      </c>
      <c r="S3159" s="9">
        <v>1.2676621868046651E-2</v>
      </c>
      <c r="T3159" s="9">
        <v>2.0119290517115862E-2</v>
      </c>
    </row>
    <row r="3160" spans="1:20" x14ac:dyDescent="0.25">
      <c r="A3160">
        <v>20</v>
      </c>
      <c r="B3160" t="s">
        <v>4424</v>
      </c>
      <c r="C3160" t="s">
        <v>4425</v>
      </c>
      <c r="D3160" t="s">
        <v>3</v>
      </c>
      <c r="E3160">
        <v>2903820</v>
      </c>
      <c r="F3160">
        <v>2465518</v>
      </c>
      <c r="G3160">
        <v>168470</v>
      </c>
      <c r="H3160">
        <v>23503</v>
      </c>
      <c r="I3160">
        <v>80738</v>
      </c>
      <c r="J3160">
        <v>1923</v>
      </c>
      <c r="K3160">
        <v>65253</v>
      </c>
      <c r="L3160">
        <v>98415</v>
      </c>
      <c r="M3160" s="12">
        <v>84.906020345613712</v>
      </c>
      <c r="N3160" s="12">
        <v>15.093979654386292</v>
      </c>
      <c r="O3160" s="9">
        <v>5.8016681474747055E-2</v>
      </c>
      <c r="P3160" s="9">
        <v>8.093821242363507E-3</v>
      </c>
      <c r="Q3160" s="9">
        <v>2.7804064990254215E-2</v>
      </c>
      <c r="R3160" s="9">
        <v>6.6223113002872075E-4</v>
      </c>
      <c r="S3160" s="9">
        <v>2.2471434179804534E-2</v>
      </c>
      <c r="T3160" s="9">
        <v>3.3891563526664878E-2</v>
      </c>
    </row>
    <row r="3161" spans="1:20" x14ac:dyDescent="0.25">
      <c r="A3161">
        <v>21</v>
      </c>
      <c r="B3161" t="s">
        <v>4426</v>
      </c>
      <c r="C3161" t="s">
        <v>4427</v>
      </c>
      <c r="D3161" t="s">
        <v>3</v>
      </c>
      <c r="E3161">
        <v>4424376</v>
      </c>
      <c r="F3161">
        <v>3862600</v>
      </c>
      <c r="G3161">
        <v>353088</v>
      </c>
      <c r="H3161">
        <v>9324</v>
      </c>
      <c r="I3161">
        <v>59593</v>
      </c>
      <c r="J3161">
        <v>2271</v>
      </c>
      <c r="K3161">
        <v>41197</v>
      </c>
      <c r="L3161">
        <v>96303</v>
      </c>
      <c r="M3161" s="12">
        <v>87.302706641569344</v>
      </c>
      <c r="N3161" s="12">
        <v>12.697293358430658</v>
      </c>
      <c r="O3161" s="9">
        <v>7.9805152184172418E-2</v>
      </c>
      <c r="P3161" s="9">
        <v>2.1074158254180929E-3</v>
      </c>
      <c r="Q3161" s="9">
        <v>1.3469244024468084E-2</v>
      </c>
      <c r="R3161" s="9">
        <v>5.132927219567234E-4</v>
      </c>
      <c r="S3161" s="9">
        <v>9.311369558102656E-3</v>
      </c>
      <c r="T3161" s="9">
        <v>2.1766459270188609E-2</v>
      </c>
    </row>
    <row r="3162" spans="1:20" x14ac:dyDescent="0.25">
      <c r="A3162">
        <v>22</v>
      </c>
      <c r="B3162" t="s">
        <v>4428</v>
      </c>
      <c r="C3162" t="s">
        <v>4429</v>
      </c>
      <c r="D3162" t="s">
        <v>3</v>
      </c>
      <c r="E3162">
        <v>4663461</v>
      </c>
      <c r="F3162">
        <v>2909599</v>
      </c>
      <c r="G3162">
        <v>1500648</v>
      </c>
      <c r="H3162">
        <v>27094</v>
      </c>
      <c r="I3162">
        <v>80980</v>
      </c>
      <c r="J3162">
        <v>1401</v>
      </c>
      <c r="K3162">
        <v>56216</v>
      </c>
      <c r="L3162">
        <v>87523</v>
      </c>
      <c r="M3162" s="12">
        <v>62.391408441069842</v>
      </c>
      <c r="N3162" s="12">
        <v>37.608591558930158</v>
      </c>
      <c r="O3162" s="9">
        <v>0.32178847426835994</v>
      </c>
      <c r="P3162" s="9">
        <v>5.8098480935082335E-3</v>
      </c>
      <c r="Q3162" s="9">
        <v>1.73647855101608E-2</v>
      </c>
      <c r="R3162" s="9">
        <v>3.0042065324444657E-4</v>
      </c>
      <c r="S3162" s="9">
        <v>1.2054566340321062E-2</v>
      </c>
      <c r="T3162" s="9">
        <v>1.8767820723707133E-2</v>
      </c>
    </row>
    <row r="3163" spans="1:20" x14ac:dyDescent="0.25">
      <c r="A3163">
        <v>23</v>
      </c>
      <c r="B3163" t="s">
        <v>4430</v>
      </c>
      <c r="C3163" t="s">
        <v>235</v>
      </c>
      <c r="D3163" t="s">
        <v>3</v>
      </c>
      <c r="E3163">
        <v>1330158</v>
      </c>
      <c r="F3163">
        <v>1258918</v>
      </c>
      <c r="G3163">
        <v>16906</v>
      </c>
      <c r="H3163">
        <v>8212</v>
      </c>
      <c r="I3163">
        <v>14804</v>
      </c>
      <c r="J3163">
        <v>249</v>
      </c>
      <c r="K3163">
        <v>2967</v>
      </c>
      <c r="L3163">
        <v>28102</v>
      </c>
      <c r="M3163" s="12">
        <v>94.644245270110773</v>
      </c>
      <c r="N3163" s="12">
        <v>5.355754729889231</v>
      </c>
      <c r="O3163" s="9">
        <v>1.2709768313237977E-2</v>
      </c>
      <c r="P3163" s="9">
        <v>6.1737026729155485E-3</v>
      </c>
      <c r="Q3163" s="9">
        <v>1.1129504915957352E-2</v>
      </c>
      <c r="R3163" s="9">
        <v>1.8719580681392738E-4</v>
      </c>
      <c r="S3163" s="9">
        <v>2.2305620836020985E-3</v>
      </c>
      <c r="T3163" s="9">
        <v>2.1126813506365409E-2</v>
      </c>
    </row>
    <row r="3164" spans="1:20" x14ac:dyDescent="0.25">
      <c r="A3164">
        <v>24</v>
      </c>
      <c r="B3164" t="s">
        <v>4431</v>
      </c>
      <c r="C3164" t="s">
        <v>123</v>
      </c>
      <c r="D3164" t="s">
        <v>3</v>
      </c>
      <c r="E3164">
        <v>5996079</v>
      </c>
      <c r="F3164">
        <v>3395212</v>
      </c>
      <c r="G3164">
        <v>1782256</v>
      </c>
      <c r="H3164">
        <v>16281</v>
      </c>
      <c r="I3164">
        <v>373065</v>
      </c>
      <c r="J3164">
        <v>2830</v>
      </c>
      <c r="K3164">
        <v>236834</v>
      </c>
      <c r="L3164">
        <v>189601</v>
      </c>
      <c r="M3164" s="12">
        <v>56.623870365950815</v>
      </c>
      <c r="N3164" s="12">
        <v>43.376129634049185</v>
      </c>
      <c r="O3164" s="9">
        <v>0.29723691098799732</v>
      </c>
      <c r="P3164" s="9">
        <v>2.7152744318412084E-3</v>
      </c>
      <c r="Q3164" s="9">
        <v>6.2218159567277213E-2</v>
      </c>
      <c r="R3164" s="9">
        <v>4.7197510239608252E-4</v>
      </c>
      <c r="S3164" s="9">
        <v>3.9498145371333497E-2</v>
      </c>
      <c r="T3164" s="9">
        <v>3.1620830879646518E-2</v>
      </c>
    </row>
    <row r="3165" spans="1:20" x14ac:dyDescent="0.25">
      <c r="A3165">
        <v>25</v>
      </c>
      <c r="B3165" t="s">
        <v>4432</v>
      </c>
      <c r="C3165" t="s">
        <v>48</v>
      </c>
      <c r="D3165" t="s">
        <v>3</v>
      </c>
      <c r="E3165">
        <v>6789319</v>
      </c>
      <c r="F3165">
        <v>5358373</v>
      </c>
      <c r="G3165">
        <v>499774</v>
      </c>
      <c r="H3165">
        <v>14336</v>
      </c>
      <c r="I3165">
        <v>426225</v>
      </c>
      <c r="J3165">
        <v>2253</v>
      </c>
      <c r="K3165">
        <v>278835</v>
      </c>
      <c r="L3165">
        <v>209523</v>
      </c>
      <c r="M3165" s="12">
        <v>78.923570979652013</v>
      </c>
      <c r="N3165" s="12">
        <v>21.076429020347991</v>
      </c>
      <c r="O3165" s="9">
        <v>7.3611801124678342E-2</v>
      </c>
      <c r="P3165" s="9">
        <v>2.1115519833432485E-3</v>
      </c>
      <c r="Q3165" s="9">
        <v>6.2778755866383651E-2</v>
      </c>
      <c r="R3165" s="9">
        <v>3.3184476970370667E-4</v>
      </c>
      <c r="S3165" s="9">
        <v>4.1069656617990696E-2</v>
      </c>
      <c r="T3165" s="9">
        <v>3.0860679841380263E-2</v>
      </c>
    </row>
    <row r="3166" spans="1:20" x14ac:dyDescent="0.25">
      <c r="A3166">
        <v>26</v>
      </c>
      <c r="B3166" t="s">
        <v>4433</v>
      </c>
      <c r="C3166" t="s">
        <v>4434</v>
      </c>
      <c r="D3166" t="s">
        <v>3</v>
      </c>
      <c r="E3166">
        <v>9925568</v>
      </c>
      <c r="F3166">
        <v>7813199</v>
      </c>
      <c r="G3166">
        <v>1374515</v>
      </c>
      <c r="H3166">
        <v>51804</v>
      </c>
      <c r="I3166">
        <v>289082</v>
      </c>
      <c r="J3166">
        <v>2808</v>
      </c>
      <c r="K3166">
        <v>115258</v>
      </c>
      <c r="L3166">
        <v>278902</v>
      </c>
      <c r="M3166" s="12">
        <v>78.71790309632658</v>
      </c>
      <c r="N3166" s="12">
        <v>21.282096903673423</v>
      </c>
      <c r="O3166" s="9">
        <v>0.13848225109132292</v>
      </c>
      <c r="P3166" s="9">
        <v>5.2192479060140439E-3</v>
      </c>
      <c r="Q3166" s="9">
        <v>2.9124983074016519E-2</v>
      </c>
      <c r="R3166" s="9">
        <v>2.8290572388401351E-4</v>
      </c>
      <c r="S3166" s="9">
        <v>1.1612232166461406E-2</v>
      </c>
      <c r="T3166" s="9">
        <v>2.8099349075035304E-2</v>
      </c>
    </row>
    <row r="3167" spans="1:20" x14ac:dyDescent="0.25">
      <c r="A3167">
        <v>27</v>
      </c>
      <c r="B3167" t="s">
        <v>4435</v>
      </c>
      <c r="C3167" t="s">
        <v>42</v>
      </c>
      <c r="D3167" t="s">
        <v>3</v>
      </c>
      <c r="E3167">
        <v>5490726</v>
      </c>
      <c r="F3167">
        <v>4598252</v>
      </c>
      <c r="G3167">
        <v>326953</v>
      </c>
      <c r="H3167">
        <v>57566</v>
      </c>
      <c r="I3167">
        <v>255935</v>
      </c>
      <c r="J3167">
        <v>1976</v>
      </c>
      <c r="K3167">
        <v>95600</v>
      </c>
      <c r="L3167">
        <v>154444</v>
      </c>
      <c r="M3167" s="12">
        <v>83.745792450761527</v>
      </c>
      <c r="N3167" s="12">
        <v>16.25420754923848</v>
      </c>
      <c r="O3167" s="9">
        <v>5.9546406067248668E-2</v>
      </c>
      <c r="P3167" s="9">
        <v>1.048422376203074E-2</v>
      </c>
      <c r="Q3167" s="9">
        <v>4.6612233063532946E-2</v>
      </c>
      <c r="R3167" s="9">
        <v>3.5987954962604218E-4</v>
      </c>
      <c r="S3167" s="9">
        <v>1.7411176591219449E-2</v>
      </c>
      <c r="T3167" s="9">
        <v>2.812815645872695E-2</v>
      </c>
    </row>
    <row r="3168" spans="1:20" x14ac:dyDescent="0.25">
      <c r="A3168">
        <v>28</v>
      </c>
      <c r="B3168" t="s">
        <v>4436</v>
      </c>
      <c r="C3168" t="s">
        <v>4437</v>
      </c>
      <c r="D3168" t="s">
        <v>3</v>
      </c>
      <c r="E3168">
        <v>2986220</v>
      </c>
      <c r="F3168">
        <v>1755471</v>
      </c>
      <c r="G3168">
        <v>1122576</v>
      </c>
      <c r="H3168">
        <v>13258</v>
      </c>
      <c r="I3168">
        <v>28859</v>
      </c>
      <c r="J3168">
        <v>597</v>
      </c>
      <c r="K3168">
        <v>27530</v>
      </c>
      <c r="L3168">
        <v>37929</v>
      </c>
      <c r="M3168" s="12">
        <v>58.785722418308097</v>
      </c>
      <c r="N3168" s="12">
        <v>41.214277581691903</v>
      </c>
      <c r="O3168" s="9">
        <v>0.37591871998714094</v>
      </c>
      <c r="P3168" s="9">
        <v>4.4397264769507937E-3</v>
      </c>
      <c r="Q3168" s="9">
        <v>9.6640569013669454E-3</v>
      </c>
      <c r="R3168" s="9">
        <v>1.9991829135160839E-4</v>
      </c>
      <c r="S3168" s="9">
        <v>9.2190126648405007E-3</v>
      </c>
      <c r="T3168" s="9">
        <v>1.2701341495268265E-2</v>
      </c>
    </row>
    <row r="3169" spans="1:20" x14ac:dyDescent="0.25">
      <c r="A3169">
        <v>29</v>
      </c>
      <c r="B3169" t="s">
        <v>4438</v>
      </c>
      <c r="C3169" t="s">
        <v>728</v>
      </c>
      <c r="D3169" t="s">
        <v>3</v>
      </c>
      <c r="E3169">
        <v>6075300</v>
      </c>
      <c r="F3169">
        <v>5004537</v>
      </c>
      <c r="G3169">
        <v>703061</v>
      </c>
      <c r="H3169">
        <v>25933</v>
      </c>
      <c r="I3169">
        <v>112959</v>
      </c>
      <c r="J3169">
        <v>6336</v>
      </c>
      <c r="K3169">
        <v>71084</v>
      </c>
      <c r="L3169">
        <v>151390</v>
      </c>
      <c r="M3169" s="12">
        <v>82.375141968297854</v>
      </c>
      <c r="N3169" s="12">
        <v>17.624858031702136</v>
      </c>
      <c r="O3169" s="9">
        <v>0.11572449097163925</v>
      </c>
      <c r="P3169" s="9">
        <v>4.2685957895083372E-3</v>
      </c>
      <c r="Q3169" s="9">
        <v>1.859315589353612E-2</v>
      </c>
      <c r="R3169" s="9">
        <v>1.0429114611624117E-3</v>
      </c>
      <c r="S3169" s="9">
        <v>1.1700492156765921E-2</v>
      </c>
      <c r="T3169" s="9">
        <v>2.4918934044409331E-2</v>
      </c>
    </row>
    <row r="3170" spans="1:20" x14ac:dyDescent="0.25">
      <c r="A3170">
        <v>30</v>
      </c>
      <c r="B3170" t="s">
        <v>4439</v>
      </c>
      <c r="C3170" t="s">
        <v>4440</v>
      </c>
      <c r="D3170" t="s">
        <v>3</v>
      </c>
      <c r="E3170">
        <v>1029862</v>
      </c>
      <c r="F3170">
        <v>916664</v>
      </c>
      <c r="G3170">
        <v>4438</v>
      </c>
      <c r="H3170">
        <v>66865</v>
      </c>
      <c r="I3170">
        <v>7448</v>
      </c>
      <c r="J3170">
        <v>571</v>
      </c>
      <c r="K3170">
        <v>5492</v>
      </c>
      <c r="L3170">
        <v>28384</v>
      </c>
      <c r="M3170" s="12">
        <v>89.00843025570417</v>
      </c>
      <c r="N3170" s="12">
        <v>10.991569744295838</v>
      </c>
      <c r="O3170" s="9">
        <v>4.3093152286422841E-3</v>
      </c>
      <c r="P3170" s="9">
        <v>6.4926174574845952E-2</v>
      </c>
      <c r="Q3170" s="9">
        <v>7.2320369136835809E-3</v>
      </c>
      <c r="R3170" s="9">
        <v>5.5444321666398022E-4</v>
      </c>
      <c r="S3170" s="9">
        <v>5.3327533203477743E-3</v>
      </c>
      <c r="T3170" s="9">
        <v>2.7560974188774807E-2</v>
      </c>
    </row>
    <row r="3171" spans="1:20" x14ac:dyDescent="0.25">
      <c r="A3171">
        <v>31</v>
      </c>
      <c r="B3171" t="s">
        <v>4441</v>
      </c>
      <c r="C3171" t="s">
        <v>4442</v>
      </c>
      <c r="D3171" t="s">
        <v>3</v>
      </c>
      <c r="E3171">
        <v>1893921</v>
      </c>
      <c r="F3171">
        <v>1663612</v>
      </c>
      <c r="G3171">
        <v>89718</v>
      </c>
      <c r="H3171">
        <v>16012</v>
      </c>
      <c r="I3171">
        <v>42208</v>
      </c>
      <c r="J3171">
        <v>1524</v>
      </c>
      <c r="K3171">
        <v>35276</v>
      </c>
      <c r="L3171">
        <v>45571</v>
      </c>
      <c r="M3171" s="12">
        <v>87.839566697871774</v>
      </c>
      <c r="N3171" s="12">
        <v>12.160433302128231</v>
      </c>
      <c r="O3171" s="9">
        <v>4.7371564072630275E-2</v>
      </c>
      <c r="P3171" s="9">
        <v>8.4544181093086784E-3</v>
      </c>
      <c r="Q3171" s="9">
        <v>2.2286040442024774E-2</v>
      </c>
      <c r="R3171" s="9">
        <v>8.0467981505036377E-4</v>
      </c>
      <c r="S3171" s="9">
        <v>1.8625908894827188E-2</v>
      </c>
      <c r="T3171" s="9">
        <v>2.4061721687441029E-2</v>
      </c>
    </row>
    <row r="3172" spans="1:20" x14ac:dyDescent="0.25">
      <c r="A3172">
        <v>32</v>
      </c>
      <c r="B3172" t="s">
        <v>4443</v>
      </c>
      <c r="C3172" t="s">
        <v>4444</v>
      </c>
      <c r="D3172" t="s">
        <v>3</v>
      </c>
      <c r="E3172">
        <v>2887725</v>
      </c>
      <c r="F3172">
        <v>1936453</v>
      </c>
      <c r="G3172">
        <v>253013</v>
      </c>
      <c r="H3172">
        <v>32426</v>
      </c>
      <c r="I3172">
        <v>232502</v>
      </c>
      <c r="J3172">
        <v>19019</v>
      </c>
      <c r="K3172">
        <v>279977</v>
      </c>
      <c r="L3172">
        <v>134335</v>
      </c>
      <c r="M3172" s="12">
        <v>67.058082054212235</v>
      </c>
      <c r="N3172" s="12">
        <v>32.941917945787772</v>
      </c>
      <c r="O3172" s="9">
        <v>8.7616722506471359E-2</v>
      </c>
      <c r="P3172" s="9">
        <v>1.1228908569894986E-2</v>
      </c>
      <c r="Q3172" s="9">
        <v>8.0513899349834217E-2</v>
      </c>
      <c r="R3172" s="9">
        <v>6.5861534599035571E-3</v>
      </c>
      <c r="S3172" s="9">
        <v>9.6954176730817507E-2</v>
      </c>
      <c r="T3172" s="9">
        <v>4.6519318840956114E-2</v>
      </c>
    </row>
    <row r="3173" spans="1:20" x14ac:dyDescent="0.25">
      <c r="A3173">
        <v>33</v>
      </c>
      <c r="B3173" t="s">
        <v>4445</v>
      </c>
      <c r="C3173" t="s">
        <v>589</v>
      </c>
      <c r="D3173" t="s">
        <v>3</v>
      </c>
      <c r="E3173">
        <v>1331848</v>
      </c>
      <c r="F3173">
        <v>1244260</v>
      </c>
      <c r="G3173">
        <v>18632</v>
      </c>
      <c r="H3173">
        <v>2148</v>
      </c>
      <c r="I3173">
        <v>33313</v>
      </c>
      <c r="J3173">
        <v>289</v>
      </c>
      <c r="K3173">
        <v>7016</v>
      </c>
      <c r="L3173">
        <v>26190</v>
      </c>
      <c r="M3173" s="12">
        <v>93.423573861281469</v>
      </c>
      <c r="N3173" s="12">
        <v>6.5764261387185332</v>
      </c>
      <c r="O3173" s="9">
        <v>1.3989584397018279E-2</v>
      </c>
      <c r="P3173" s="9">
        <v>1.6127966554741982E-3</v>
      </c>
      <c r="Q3173" s="9">
        <v>2.5012614052053989E-2</v>
      </c>
      <c r="R3173" s="9">
        <v>2.1699172878586747E-4</v>
      </c>
      <c r="S3173" s="9">
        <v>5.2678684054036197E-3</v>
      </c>
      <c r="T3173" s="9">
        <v>1.9664406148449373E-2</v>
      </c>
    </row>
    <row r="3174" spans="1:20" x14ac:dyDescent="0.25">
      <c r="A3174">
        <v>34</v>
      </c>
      <c r="B3174" t="s">
        <v>4446</v>
      </c>
      <c r="C3174" t="s">
        <v>52</v>
      </c>
      <c r="D3174" t="s">
        <v>3</v>
      </c>
      <c r="E3174">
        <v>8960161</v>
      </c>
      <c r="F3174">
        <v>6085474</v>
      </c>
      <c r="G3174">
        <v>1207356</v>
      </c>
      <c r="H3174">
        <v>18006</v>
      </c>
      <c r="I3174">
        <v>844105</v>
      </c>
      <c r="J3174">
        <v>3013</v>
      </c>
      <c r="K3174">
        <v>573146</v>
      </c>
      <c r="L3174">
        <v>229061</v>
      </c>
      <c r="M3174" s="12">
        <v>67.917016223257605</v>
      </c>
      <c r="N3174" s="12">
        <v>32.082983776742402</v>
      </c>
      <c r="O3174" s="9">
        <v>0.13474713233389446</v>
      </c>
      <c r="P3174" s="9">
        <v>2.0095621049666407E-3</v>
      </c>
      <c r="Q3174" s="9">
        <v>9.420645454919839E-2</v>
      </c>
      <c r="R3174" s="9">
        <v>3.3626627914386806E-4</v>
      </c>
      <c r="S3174" s="9">
        <v>6.3966038110252713E-2</v>
      </c>
      <c r="T3174" s="9">
        <v>2.5564384389967994E-2</v>
      </c>
    </row>
    <row r="3175" spans="1:20" x14ac:dyDescent="0.25">
      <c r="A3175">
        <v>35</v>
      </c>
      <c r="B3175" t="s">
        <v>4447</v>
      </c>
      <c r="C3175" t="s">
        <v>65</v>
      </c>
      <c r="D3175" t="s">
        <v>3</v>
      </c>
      <c r="E3175">
        <v>2084828</v>
      </c>
      <c r="F3175">
        <v>1547843</v>
      </c>
      <c r="G3175">
        <v>42187</v>
      </c>
      <c r="H3175">
        <v>197191</v>
      </c>
      <c r="I3175">
        <v>29991</v>
      </c>
      <c r="J3175">
        <v>1390</v>
      </c>
      <c r="K3175">
        <v>197944</v>
      </c>
      <c r="L3175">
        <v>68282</v>
      </c>
      <c r="M3175" s="12">
        <v>74.243198959338613</v>
      </c>
      <c r="N3175" s="12">
        <v>25.756801040661387</v>
      </c>
      <c r="O3175" s="9">
        <v>2.0235242427672689E-2</v>
      </c>
      <c r="P3175" s="9">
        <v>9.4583821782900077E-2</v>
      </c>
      <c r="Q3175" s="9">
        <v>1.4385359367775184E-2</v>
      </c>
      <c r="R3175" s="9">
        <v>6.6672166720707898E-4</v>
      </c>
      <c r="S3175" s="9">
        <v>9.4945002657293553E-2</v>
      </c>
      <c r="T3175" s="9">
        <v>3.27518625037653E-2</v>
      </c>
    </row>
    <row r="3176" spans="1:20" x14ac:dyDescent="0.25">
      <c r="A3176">
        <v>36</v>
      </c>
      <c r="B3176" t="s">
        <v>4448</v>
      </c>
      <c r="C3176" t="s">
        <v>141</v>
      </c>
      <c r="D3176" t="s">
        <v>3</v>
      </c>
      <c r="E3176">
        <v>19798228</v>
      </c>
      <c r="F3176">
        <v>12638791</v>
      </c>
      <c r="G3176">
        <v>3100685</v>
      </c>
      <c r="H3176">
        <v>77130</v>
      </c>
      <c r="I3176">
        <v>1652846</v>
      </c>
      <c r="J3176">
        <v>7937</v>
      </c>
      <c r="K3176">
        <v>1730813</v>
      </c>
      <c r="L3176">
        <v>590026</v>
      </c>
      <c r="M3176" s="12">
        <v>63.837990955554204</v>
      </c>
      <c r="N3176" s="12">
        <v>36.162009044445796</v>
      </c>
      <c r="O3176" s="9">
        <v>0.15661426871132103</v>
      </c>
      <c r="P3176" s="9">
        <v>3.8958032001651867E-3</v>
      </c>
      <c r="Q3176" s="9">
        <v>8.3484542151954208E-2</v>
      </c>
      <c r="R3176" s="9">
        <v>4.0089446388838436E-4</v>
      </c>
      <c r="S3176" s="9">
        <v>8.742262186292632E-2</v>
      </c>
      <c r="T3176" s="9">
        <v>2.9801960054202832E-2</v>
      </c>
    </row>
    <row r="3177" spans="1:20" x14ac:dyDescent="0.25">
      <c r="A3177">
        <v>37</v>
      </c>
      <c r="B3177" t="s">
        <v>4449</v>
      </c>
      <c r="C3177" t="s">
        <v>368</v>
      </c>
      <c r="D3177" t="s">
        <v>3</v>
      </c>
      <c r="E3177">
        <v>10052564</v>
      </c>
      <c r="F3177">
        <v>6937466</v>
      </c>
      <c r="G3177">
        <v>2159427</v>
      </c>
      <c r="H3177">
        <v>117998</v>
      </c>
      <c r="I3177">
        <v>269164</v>
      </c>
      <c r="J3177">
        <v>6393</v>
      </c>
      <c r="K3177">
        <v>310920</v>
      </c>
      <c r="L3177">
        <v>251196</v>
      </c>
      <c r="M3177" s="12">
        <v>69.011905818256906</v>
      </c>
      <c r="N3177" s="12">
        <v>30.988094181743087</v>
      </c>
      <c r="O3177" s="9">
        <v>0.21481355403457267</v>
      </c>
      <c r="P3177" s="9">
        <v>1.1738099851938272E-2</v>
      </c>
      <c r="Q3177" s="9">
        <v>2.6775656439491455E-2</v>
      </c>
      <c r="R3177" s="9">
        <v>6.3595715481144907E-4</v>
      </c>
      <c r="S3177" s="9">
        <v>3.0929422583134015E-2</v>
      </c>
      <c r="T3177" s="9">
        <v>2.4988251753482991E-2</v>
      </c>
    </row>
    <row r="3178" spans="1:20" x14ac:dyDescent="0.25">
      <c r="A3178">
        <v>38</v>
      </c>
      <c r="B3178" t="s">
        <v>4450</v>
      </c>
      <c r="C3178" t="s">
        <v>4451</v>
      </c>
      <c r="D3178" t="s">
        <v>3</v>
      </c>
      <c r="E3178">
        <v>745475</v>
      </c>
      <c r="F3178">
        <v>654024</v>
      </c>
      <c r="G3178">
        <v>17365</v>
      </c>
      <c r="H3178">
        <v>39507</v>
      </c>
      <c r="I3178">
        <v>10197</v>
      </c>
      <c r="J3178">
        <v>341</v>
      </c>
      <c r="K3178">
        <v>6600</v>
      </c>
      <c r="L3178">
        <v>17441</v>
      </c>
      <c r="M3178" s="12">
        <v>87.732519534524968</v>
      </c>
      <c r="N3178" s="12">
        <v>12.267480465475032</v>
      </c>
      <c r="O3178" s="9">
        <v>2.3293873033971627E-2</v>
      </c>
      <c r="P3178" s="9">
        <v>5.2995740970522148E-2</v>
      </c>
      <c r="Q3178" s="9">
        <v>1.3678527113585299E-2</v>
      </c>
      <c r="R3178" s="9">
        <v>4.57426473054093E-4</v>
      </c>
      <c r="S3178" s="9">
        <v>8.8534156074985739E-3</v>
      </c>
      <c r="T3178" s="9">
        <v>2.3395821456118581E-2</v>
      </c>
    </row>
    <row r="3179" spans="1:20" x14ac:dyDescent="0.25">
      <c r="A3179">
        <v>39</v>
      </c>
      <c r="B3179" t="s">
        <v>4452</v>
      </c>
      <c r="C3179" t="s">
        <v>74</v>
      </c>
      <c r="D3179" t="s">
        <v>3</v>
      </c>
      <c r="E3179">
        <v>11609756</v>
      </c>
      <c r="F3179">
        <v>9503779</v>
      </c>
      <c r="G3179">
        <v>1428230</v>
      </c>
      <c r="H3179">
        <v>21872</v>
      </c>
      <c r="I3179">
        <v>235878</v>
      </c>
      <c r="J3179">
        <v>3499</v>
      </c>
      <c r="K3179">
        <v>103726</v>
      </c>
      <c r="L3179">
        <v>312772</v>
      </c>
      <c r="M3179" s="12">
        <v>81.860281990422536</v>
      </c>
      <c r="N3179" s="12">
        <v>18.139718009577464</v>
      </c>
      <c r="O3179" s="9">
        <v>0.12301981195814968</v>
      </c>
      <c r="P3179" s="9">
        <v>1.8839327889406117E-3</v>
      </c>
      <c r="Q3179" s="9">
        <v>2.0317222859808595E-2</v>
      </c>
      <c r="R3179" s="9">
        <v>3.0138445631415511E-4</v>
      </c>
      <c r="S3179" s="9">
        <v>8.9343824280200199E-3</v>
      </c>
      <c r="T3179" s="9">
        <v>2.694044560454156E-2</v>
      </c>
    </row>
    <row r="3180" spans="1:20" x14ac:dyDescent="0.25">
      <c r="A3180">
        <v>40</v>
      </c>
      <c r="B3180" t="s">
        <v>4453</v>
      </c>
      <c r="C3180" t="s">
        <v>4454</v>
      </c>
      <c r="D3180" t="s">
        <v>3</v>
      </c>
      <c r="E3180">
        <v>3896251</v>
      </c>
      <c r="F3180">
        <v>2828569</v>
      </c>
      <c r="G3180">
        <v>283821</v>
      </c>
      <c r="H3180">
        <v>289871</v>
      </c>
      <c r="I3180">
        <v>80670</v>
      </c>
      <c r="J3180">
        <v>5543</v>
      </c>
      <c r="K3180">
        <v>105686</v>
      </c>
      <c r="L3180">
        <v>302091</v>
      </c>
      <c r="M3180" s="12">
        <v>72.597196638512258</v>
      </c>
      <c r="N3180" s="12">
        <v>27.402803361487749</v>
      </c>
      <c r="O3180" s="9">
        <v>7.2844639629223065E-2</v>
      </c>
      <c r="P3180" s="9">
        <v>7.439741433495943E-2</v>
      </c>
      <c r="Q3180" s="9">
        <v>2.0704518266405323E-2</v>
      </c>
      <c r="R3180" s="9">
        <v>1.4226496188258918E-3</v>
      </c>
      <c r="S3180" s="9">
        <v>2.7125049181893054E-2</v>
      </c>
      <c r="T3180" s="9">
        <v>7.7533762583570726E-2</v>
      </c>
    </row>
    <row r="3181" spans="1:20" x14ac:dyDescent="0.25">
      <c r="A3181">
        <v>41</v>
      </c>
      <c r="B3181" t="s">
        <v>4455</v>
      </c>
      <c r="C3181" t="s">
        <v>4456</v>
      </c>
      <c r="D3181" t="s">
        <v>3</v>
      </c>
      <c r="E3181">
        <v>4025127</v>
      </c>
      <c r="F3181">
        <v>3416776</v>
      </c>
      <c r="G3181">
        <v>76347</v>
      </c>
      <c r="H3181">
        <v>45332</v>
      </c>
      <c r="I3181">
        <v>166351</v>
      </c>
      <c r="J3181">
        <v>15157</v>
      </c>
      <c r="K3181">
        <v>121000</v>
      </c>
      <c r="L3181">
        <v>184164</v>
      </c>
      <c r="M3181" s="12">
        <v>84.886166324689881</v>
      </c>
      <c r="N3181" s="12">
        <v>15.11383367531012</v>
      </c>
      <c r="O3181" s="9">
        <v>1.8967600276960206E-2</v>
      </c>
      <c r="P3181" s="9">
        <v>1.1262253340080946E-2</v>
      </c>
      <c r="Q3181" s="9">
        <v>4.1328136975553813E-2</v>
      </c>
      <c r="R3181" s="9">
        <v>3.7655954706522303E-3</v>
      </c>
      <c r="S3181" s="9">
        <v>3.0061163287518629E-2</v>
      </c>
      <c r="T3181" s="9">
        <v>4.5753587402335379E-2</v>
      </c>
    </row>
    <row r="3182" spans="1:20" x14ac:dyDescent="0.25">
      <c r="A3182">
        <v>42</v>
      </c>
      <c r="B3182" t="s">
        <v>4457</v>
      </c>
      <c r="C3182" t="s">
        <v>4458</v>
      </c>
      <c r="D3182" t="s">
        <v>3</v>
      </c>
      <c r="E3182">
        <v>12790505</v>
      </c>
      <c r="F3182">
        <v>10378174</v>
      </c>
      <c r="G3182">
        <v>1417611</v>
      </c>
      <c r="H3182">
        <v>24995</v>
      </c>
      <c r="I3182">
        <v>417525</v>
      </c>
      <c r="J3182">
        <v>3665</v>
      </c>
      <c r="K3182">
        <v>251215</v>
      </c>
      <c r="L3182">
        <v>297320</v>
      </c>
      <c r="M3182" s="12">
        <v>81.139673531264009</v>
      </c>
      <c r="N3182" s="12">
        <v>18.860326468735988</v>
      </c>
      <c r="O3182" s="9">
        <v>0.11083307500368438</v>
      </c>
      <c r="P3182" s="9">
        <v>1.9541839825714465E-3</v>
      </c>
      <c r="Q3182" s="9">
        <v>3.2643355363998532E-2</v>
      </c>
      <c r="R3182" s="9">
        <v>2.8654067998097024E-4</v>
      </c>
      <c r="S3182" s="9">
        <v>1.9640741315530542E-2</v>
      </c>
      <c r="T3182" s="9">
        <v>2.3245368341594019E-2</v>
      </c>
    </row>
    <row r="3183" spans="1:20" x14ac:dyDescent="0.25">
      <c r="A3183">
        <v>44</v>
      </c>
      <c r="B3183" t="s">
        <v>4459</v>
      </c>
      <c r="C3183" t="s">
        <v>577</v>
      </c>
      <c r="D3183" t="s">
        <v>3</v>
      </c>
      <c r="E3183">
        <v>1056138</v>
      </c>
      <c r="F3183">
        <v>854801</v>
      </c>
      <c r="G3183">
        <v>68346</v>
      </c>
      <c r="H3183">
        <v>5413</v>
      </c>
      <c r="I3183">
        <v>35556</v>
      </c>
      <c r="J3183">
        <v>759</v>
      </c>
      <c r="K3183">
        <v>59967</v>
      </c>
      <c r="L3183">
        <v>31296</v>
      </c>
      <c r="M3183" s="12">
        <v>80.936487466599999</v>
      </c>
      <c r="N3183" s="12">
        <v>19.06351253339999</v>
      </c>
      <c r="O3183" s="9">
        <v>6.4713134079069215E-2</v>
      </c>
      <c r="P3183" s="9">
        <v>5.1252771891552055E-3</v>
      </c>
      <c r="Q3183" s="9">
        <v>3.3666055004175591E-2</v>
      </c>
      <c r="R3183" s="9">
        <v>7.1865608471620185E-4</v>
      </c>
      <c r="S3183" s="9">
        <v>5.6779511768348452E-2</v>
      </c>
      <c r="T3183" s="9">
        <v>2.9632491208535248E-2</v>
      </c>
    </row>
    <row r="3184" spans="1:20" x14ac:dyDescent="0.25">
      <c r="A3184">
        <v>45</v>
      </c>
      <c r="B3184" t="s">
        <v>4460</v>
      </c>
      <c r="C3184" t="s">
        <v>4461</v>
      </c>
      <c r="D3184" t="s">
        <v>3</v>
      </c>
      <c r="E3184">
        <v>4893444</v>
      </c>
      <c r="F3184">
        <v>3292598</v>
      </c>
      <c r="G3184">
        <v>1332110</v>
      </c>
      <c r="H3184">
        <v>14992</v>
      </c>
      <c r="I3184">
        <v>71994</v>
      </c>
      <c r="J3184">
        <v>3015</v>
      </c>
      <c r="K3184">
        <v>74328</v>
      </c>
      <c r="L3184">
        <v>104407</v>
      </c>
      <c r="M3184" s="12">
        <v>67.285903343330375</v>
      </c>
      <c r="N3184" s="12">
        <v>32.714096656669618</v>
      </c>
      <c r="O3184" s="9">
        <v>0.27222340748152019</v>
      </c>
      <c r="P3184" s="9">
        <v>3.0636909301506262E-3</v>
      </c>
      <c r="Q3184" s="9">
        <v>1.4712337568387418E-2</v>
      </c>
      <c r="R3184" s="9">
        <v>6.1613047988288007E-4</v>
      </c>
      <c r="S3184" s="9">
        <v>1.5189302258286802E-2</v>
      </c>
      <c r="T3184" s="9">
        <v>2.1336097848468277E-2</v>
      </c>
    </row>
    <row r="3185" spans="1:20" x14ac:dyDescent="0.25">
      <c r="A3185">
        <v>46</v>
      </c>
      <c r="B3185" t="s">
        <v>4462</v>
      </c>
      <c r="C3185" t="s">
        <v>4463</v>
      </c>
      <c r="D3185" t="s">
        <v>3</v>
      </c>
      <c r="E3185">
        <v>855444</v>
      </c>
      <c r="F3185">
        <v>724430</v>
      </c>
      <c r="G3185">
        <v>14698</v>
      </c>
      <c r="H3185">
        <v>74062</v>
      </c>
      <c r="I3185">
        <v>11693</v>
      </c>
      <c r="J3185">
        <v>381</v>
      </c>
      <c r="K3185">
        <v>6687</v>
      </c>
      <c r="L3185">
        <v>23493</v>
      </c>
      <c r="M3185" s="12">
        <v>84.684678365854467</v>
      </c>
      <c r="N3185" s="12">
        <v>15.315321634145542</v>
      </c>
      <c r="O3185" s="9">
        <v>1.7181720837366327E-2</v>
      </c>
      <c r="P3185" s="9">
        <v>8.6577262801539323E-2</v>
      </c>
      <c r="Q3185" s="9">
        <v>1.3668925142966692E-2</v>
      </c>
      <c r="R3185" s="9">
        <v>4.4538274860774055E-4</v>
      </c>
      <c r="S3185" s="9">
        <v>7.816993280682312E-3</v>
      </c>
      <c r="T3185" s="9">
        <v>2.7462931530293042E-2</v>
      </c>
    </row>
    <row r="3186" spans="1:20" x14ac:dyDescent="0.25">
      <c r="A3186">
        <v>47</v>
      </c>
      <c r="B3186" t="s">
        <v>4464</v>
      </c>
      <c r="C3186" t="s">
        <v>382</v>
      </c>
      <c r="D3186" t="s">
        <v>3</v>
      </c>
      <c r="E3186">
        <v>6597381</v>
      </c>
      <c r="F3186">
        <v>5131786</v>
      </c>
      <c r="G3186">
        <v>1107392</v>
      </c>
      <c r="H3186">
        <v>17568</v>
      </c>
      <c r="I3186">
        <v>110605</v>
      </c>
      <c r="J3186">
        <v>3784</v>
      </c>
      <c r="K3186">
        <v>88745</v>
      </c>
      <c r="L3186">
        <v>137501</v>
      </c>
      <c r="M3186" s="12">
        <v>77.785199914935944</v>
      </c>
      <c r="N3186" s="12">
        <v>22.214800085064056</v>
      </c>
      <c r="O3186" s="9">
        <v>0.16785327389762694</v>
      </c>
      <c r="P3186" s="9">
        <v>2.6628748589781308E-3</v>
      </c>
      <c r="Q3186" s="9">
        <v>1.6764985984589944E-2</v>
      </c>
      <c r="R3186" s="9">
        <v>5.7356093273982513E-4</v>
      </c>
      <c r="S3186" s="9">
        <v>1.3451549940802266E-2</v>
      </c>
      <c r="T3186" s="9">
        <v>2.084175523590346E-2</v>
      </c>
    </row>
    <row r="3187" spans="1:20" x14ac:dyDescent="0.25">
      <c r="A3187">
        <v>48</v>
      </c>
      <c r="B3187" t="s">
        <v>4465</v>
      </c>
      <c r="C3187" t="s">
        <v>86</v>
      </c>
      <c r="D3187" t="s">
        <v>3</v>
      </c>
      <c r="E3187">
        <v>27419612</v>
      </c>
      <c r="F3187">
        <v>20459525</v>
      </c>
      <c r="G3187">
        <v>3286950</v>
      </c>
      <c r="H3187">
        <v>130360</v>
      </c>
      <c r="I3187">
        <v>1236852</v>
      </c>
      <c r="J3187">
        <v>23531</v>
      </c>
      <c r="K3187">
        <v>1580393</v>
      </c>
      <c r="L3187">
        <v>702001</v>
      </c>
      <c r="M3187" s="12">
        <v>74.616391362503592</v>
      </c>
      <c r="N3187" s="12">
        <v>25.383608637496401</v>
      </c>
      <c r="O3187" s="9">
        <v>0.11987587570531633</v>
      </c>
      <c r="P3187" s="9">
        <v>4.7542612929752613E-3</v>
      </c>
      <c r="Q3187" s="9">
        <v>4.510829693724331E-2</v>
      </c>
      <c r="R3187" s="9">
        <v>8.5818136303314572E-4</v>
      </c>
      <c r="S3187" s="9">
        <v>5.7637321782671468E-2</v>
      </c>
      <c r="T3187" s="9">
        <v>2.5602149293724508E-2</v>
      </c>
    </row>
    <row r="3188" spans="1:20" x14ac:dyDescent="0.25">
      <c r="A3188">
        <v>49</v>
      </c>
      <c r="B3188" t="s">
        <v>1128</v>
      </c>
      <c r="C3188" t="s">
        <v>620</v>
      </c>
      <c r="D3188" t="s">
        <v>3</v>
      </c>
      <c r="E3188">
        <v>2993941</v>
      </c>
      <c r="F3188">
        <v>2600077</v>
      </c>
      <c r="G3188">
        <v>33619</v>
      </c>
      <c r="H3188">
        <v>32079</v>
      </c>
      <c r="I3188">
        <v>67545</v>
      </c>
      <c r="J3188">
        <v>26742</v>
      </c>
      <c r="K3188">
        <v>150596</v>
      </c>
      <c r="L3188">
        <v>83283</v>
      </c>
      <c r="M3188" s="12">
        <v>86.844630538811558</v>
      </c>
      <c r="N3188" s="12">
        <v>13.155369461188446</v>
      </c>
      <c r="O3188" s="9">
        <v>1.1229012194963094E-2</v>
      </c>
      <c r="P3188" s="9">
        <v>1.071464000125587E-2</v>
      </c>
      <c r="Q3188" s="9">
        <v>2.256056482074964E-2</v>
      </c>
      <c r="R3188" s="9">
        <v>8.9320397429341458E-3</v>
      </c>
      <c r="S3188" s="9">
        <v>5.0300256417878643E-2</v>
      </c>
      <c r="T3188" s="9">
        <v>2.7817181434103076E-2</v>
      </c>
    </row>
    <row r="3189" spans="1:20" x14ac:dyDescent="0.25">
      <c r="A3189">
        <v>50</v>
      </c>
      <c r="B3189" t="s">
        <v>4466</v>
      </c>
      <c r="C3189" t="s">
        <v>4467</v>
      </c>
      <c r="D3189" t="s">
        <v>3</v>
      </c>
      <c r="E3189">
        <v>624636</v>
      </c>
      <c r="F3189">
        <v>590499</v>
      </c>
      <c r="G3189">
        <v>7921</v>
      </c>
      <c r="H3189">
        <v>2072</v>
      </c>
      <c r="I3189">
        <v>9680</v>
      </c>
      <c r="J3189">
        <v>206</v>
      </c>
      <c r="K3189">
        <v>2197</v>
      </c>
      <c r="L3189">
        <v>12061</v>
      </c>
      <c r="M3189" s="12">
        <v>94.534897124085077</v>
      </c>
      <c r="N3189" s="12">
        <v>5.4651028759149334</v>
      </c>
      <c r="O3189" s="9">
        <v>1.2680985405900397E-2</v>
      </c>
      <c r="P3189" s="9">
        <v>3.3171318976171721E-3</v>
      </c>
      <c r="Q3189" s="9">
        <v>1.5497025467632349E-2</v>
      </c>
      <c r="R3189" s="9">
        <v>3.2979207090209336E-4</v>
      </c>
      <c r="S3189" s="9">
        <v>3.5172484454946561E-3</v>
      </c>
      <c r="T3189" s="9">
        <v>1.9308845471602661E-2</v>
      </c>
    </row>
    <row r="3190" spans="1:20" x14ac:dyDescent="0.25">
      <c r="A3190">
        <v>51</v>
      </c>
      <c r="B3190" t="s">
        <v>4468</v>
      </c>
      <c r="C3190" t="s">
        <v>357</v>
      </c>
      <c r="D3190" t="s">
        <v>3</v>
      </c>
      <c r="E3190">
        <v>8365952</v>
      </c>
      <c r="F3190">
        <v>5720209</v>
      </c>
      <c r="G3190">
        <v>1605447</v>
      </c>
      <c r="H3190">
        <v>22499</v>
      </c>
      <c r="I3190">
        <v>520119</v>
      </c>
      <c r="J3190">
        <v>5469</v>
      </c>
      <c r="K3190">
        <v>200265</v>
      </c>
      <c r="L3190">
        <v>291944</v>
      </c>
      <c r="M3190" s="12">
        <v>68.374872339693084</v>
      </c>
      <c r="N3190" s="12">
        <v>31.625127660306916</v>
      </c>
      <c r="O3190" s="9">
        <v>0.19190248760690953</v>
      </c>
      <c r="P3190" s="9">
        <v>2.6893532260285498E-3</v>
      </c>
      <c r="Q3190" s="9">
        <v>6.2170928066524883E-2</v>
      </c>
      <c r="R3190" s="9">
        <v>6.5372117841460244E-4</v>
      </c>
      <c r="S3190" s="9">
        <v>2.3938100529383863E-2</v>
      </c>
      <c r="T3190" s="9">
        <v>3.4896685995807766E-2</v>
      </c>
    </row>
    <row r="3191" spans="1:20" x14ac:dyDescent="0.25">
      <c r="A3191">
        <v>53</v>
      </c>
      <c r="B3191" t="s">
        <v>1074</v>
      </c>
      <c r="C3191" t="s">
        <v>205</v>
      </c>
      <c r="D3191" t="s">
        <v>3</v>
      </c>
      <c r="E3191">
        <v>7169967</v>
      </c>
      <c r="F3191">
        <v>5500837</v>
      </c>
      <c r="G3191">
        <v>261743</v>
      </c>
      <c r="H3191">
        <v>94754</v>
      </c>
      <c r="I3191">
        <v>578822</v>
      </c>
      <c r="J3191">
        <v>46071</v>
      </c>
      <c r="K3191">
        <v>293007</v>
      </c>
      <c r="L3191">
        <v>394733</v>
      </c>
      <c r="M3191" s="12">
        <v>76.720534418080305</v>
      </c>
      <c r="N3191" s="12">
        <v>23.279465581919695</v>
      </c>
      <c r="O3191" s="9">
        <v>3.6505467877327745E-2</v>
      </c>
      <c r="P3191" s="9">
        <v>1.321540252556253E-2</v>
      </c>
      <c r="Q3191" s="9">
        <v>8.0728683967443648E-2</v>
      </c>
      <c r="R3191" s="9">
        <v>6.4255525862252924E-3</v>
      </c>
      <c r="S3191" s="9">
        <v>4.0865878462202125E-2</v>
      </c>
      <c r="T3191" s="9">
        <v>5.5053670400435593E-2</v>
      </c>
    </row>
    <row r="3192" spans="1:20" x14ac:dyDescent="0.25">
      <c r="A3192">
        <v>54</v>
      </c>
      <c r="B3192" t="s">
        <v>4469</v>
      </c>
      <c r="C3192" t="s">
        <v>4470</v>
      </c>
      <c r="D3192" t="s">
        <v>3</v>
      </c>
      <c r="E3192">
        <v>1836843</v>
      </c>
      <c r="F3192">
        <v>1714591</v>
      </c>
      <c r="G3192">
        <v>65300</v>
      </c>
      <c r="H3192">
        <v>3322</v>
      </c>
      <c r="I3192">
        <v>14096</v>
      </c>
      <c r="J3192">
        <v>541</v>
      </c>
      <c r="K3192">
        <v>7193</v>
      </c>
      <c r="L3192">
        <v>31800</v>
      </c>
      <c r="M3192" s="12">
        <v>93.344450233362352</v>
      </c>
      <c r="N3192" s="12">
        <v>6.65554976663765</v>
      </c>
      <c r="O3192" s="9">
        <v>3.5550125949795383E-2</v>
      </c>
      <c r="P3192" s="9">
        <v>1.8085378009987788E-3</v>
      </c>
      <c r="Q3192" s="9">
        <v>7.674036376543885E-3</v>
      </c>
      <c r="R3192" s="9">
        <v>2.9452707716446096E-4</v>
      </c>
      <c r="S3192" s="9">
        <v>3.9159579779001258E-3</v>
      </c>
      <c r="T3192" s="9">
        <v>1.7312312483973861E-2</v>
      </c>
    </row>
    <row r="3193" spans="1:20" x14ac:dyDescent="0.25">
      <c r="A3193">
        <v>55</v>
      </c>
      <c r="B3193" t="s">
        <v>4471</v>
      </c>
      <c r="C3193" t="s">
        <v>323</v>
      </c>
      <c r="D3193" t="s">
        <v>3</v>
      </c>
      <c r="E3193">
        <v>5763217</v>
      </c>
      <c r="F3193">
        <v>4950577</v>
      </c>
      <c r="G3193">
        <v>365884</v>
      </c>
      <c r="H3193">
        <v>50094</v>
      </c>
      <c r="I3193">
        <v>152325</v>
      </c>
      <c r="J3193">
        <v>1811</v>
      </c>
      <c r="K3193">
        <v>111435</v>
      </c>
      <c r="L3193">
        <v>131091</v>
      </c>
      <c r="M3193" s="12">
        <v>85.89954187045187</v>
      </c>
      <c r="N3193" s="12">
        <v>14.100458129548132</v>
      </c>
      <c r="O3193" s="9">
        <v>6.3486070366602546E-2</v>
      </c>
      <c r="P3193" s="9">
        <v>8.6920204462195335E-3</v>
      </c>
      <c r="Q3193" s="9">
        <v>2.6430550853802658E-2</v>
      </c>
      <c r="R3193" s="9">
        <v>3.1423422022804277E-4</v>
      </c>
      <c r="S3193" s="9">
        <v>1.9335555124854745E-2</v>
      </c>
      <c r="T3193" s="9">
        <v>2.2746150283773803E-2</v>
      </c>
    </row>
    <row r="3194" spans="1:20" x14ac:dyDescent="0.25">
      <c r="A3194">
        <v>56</v>
      </c>
      <c r="B3194" t="s">
        <v>4472</v>
      </c>
      <c r="C3194" t="s">
        <v>4473</v>
      </c>
      <c r="D3194" t="s">
        <v>3</v>
      </c>
      <c r="E3194">
        <v>583200</v>
      </c>
      <c r="F3194">
        <v>532394</v>
      </c>
      <c r="G3194">
        <v>6121</v>
      </c>
      <c r="H3194">
        <v>13549</v>
      </c>
      <c r="I3194">
        <v>5102</v>
      </c>
      <c r="J3194">
        <v>470</v>
      </c>
      <c r="K3194">
        <v>10247</v>
      </c>
      <c r="L3194">
        <v>15317</v>
      </c>
      <c r="M3194" s="12">
        <v>91.28840877914952</v>
      </c>
      <c r="N3194" s="12">
        <v>8.7115912208504795</v>
      </c>
      <c r="O3194" s="9">
        <v>1.0495541838134431E-2</v>
      </c>
      <c r="P3194" s="9">
        <v>2.3232167352537723E-2</v>
      </c>
      <c r="Q3194" s="9">
        <v>8.7482853223593959E-3</v>
      </c>
      <c r="R3194" s="9">
        <v>8.0589849108367632E-4</v>
      </c>
      <c r="S3194" s="9">
        <v>1.7570301783264745E-2</v>
      </c>
      <c r="T3194" s="9">
        <v>2.6263717421124828E-2</v>
      </c>
    </row>
    <row r="3195" spans="1:20" x14ac:dyDescent="0.25">
      <c r="A3195">
        <v>72</v>
      </c>
      <c r="B3195" t="s">
        <v>4474</v>
      </c>
      <c r="C3195" t="s">
        <v>4475</v>
      </c>
      <c r="D3195" t="s">
        <v>3</v>
      </c>
      <c r="E3195">
        <v>3468963</v>
      </c>
      <c r="F3195">
        <v>2389446</v>
      </c>
      <c r="G3195">
        <v>338939</v>
      </c>
      <c r="H3195">
        <v>10849</v>
      </c>
      <c r="I3195">
        <v>7789</v>
      </c>
      <c r="J3195">
        <v>136</v>
      </c>
      <c r="K3195">
        <v>511785</v>
      </c>
      <c r="L3195">
        <v>210019</v>
      </c>
      <c r="M3195" s="12">
        <v>68.880700082416553</v>
      </c>
      <c r="N3195" s="12">
        <v>31.119299917583437</v>
      </c>
      <c r="O3195" s="9">
        <v>9.770614445873306E-2</v>
      </c>
      <c r="P3195" s="9">
        <v>3.1274475974520338E-3</v>
      </c>
      <c r="Q3195" s="9">
        <v>2.2453396014889752E-3</v>
      </c>
      <c r="R3195" s="9">
        <v>3.9204799820580384E-5</v>
      </c>
      <c r="S3195" s="9">
        <v>0.14753256232482156</v>
      </c>
      <c r="T3195" s="9">
        <v>6.0542300393518177E-2</v>
      </c>
    </row>
    <row r="3196" spans="1:20" x14ac:dyDescent="0.25">
      <c r="A3196" t="s">
        <v>4476</v>
      </c>
      <c r="B3196" t="s">
        <v>4477</v>
      </c>
      <c r="C3196" t="s">
        <v>1248</v>
      </c>
      <c r="D3196" t="s">
        <v>1248</v>
      </c>
      <c r="E3196">
        <v>321004407</v>
      </c>
      <c r="F3196">
        <v>234370202</v>
      </c>
      <c r="G3196">
        <v>40610815</v>
      </c>
      <c r="H3196">
        <v>2632102</v>
      </c>
      <c r="I3196">
        <v>17186320</v>
      </c>
      <c r="J3196">
        <v>570116</v>
      </c>
      <c r="K3196">
        <v>15553808</v>
      </c>
      <c r="L3196">
        <v>10081044</v>
      </c>
      <c r="M3196" s="12">
        <v>73.011521614405751</v>
      </c>
      <c r="N3196" s="12">
        <v>26.988478385594249</v>
      </c>
      <c r="O3196" s="9">
        <v>0.1265117054919436</v>
      </c>
      <c r="P3196" s="9">
        <v>8.199582132216646E-3</v>
      </c>
      <c r="Q3196" s="9">
        <v>5.3539202656491876E-2</v>
      </c>
      <c r="R3196" s="9">
        <v>1.7760379221211128E-3</v>
      </c>
      <c r="S3196" s="9">
        <v>4.8453565311955361E-2</v>
      </c>
      <c r="T3196" s="9">
        <v>3.140469034121391E-2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Some_data</vt:lpstr>
    </vt:vector>
  </TitlesOfParts>
  <Company>FTN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Ryan_Henry</dc:creator>
  <cp:lastModifiedBy>Ryan_Henry</cp:lastModifiedBy>
  <dcterms:created xsi:type="dcterms:W3CDTF">2019-06-13T14:50:46Z</dcterms:created>
  <dcterms:modified xsi:type="dcterms:W3CDTF">2019-06-25T22:11:19Z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{2C952062-2151-4CDE-B71E-A17753B7C0D8}</vt:lpwstr>
  </property>
</Properties>
</file>