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esktop\2019 Bowl Games\"/>
    </mc:Choice>
  </mc:AlternateContent>
  <xr:revisionPtr revIDLastSave="0" documentId="13_ncr:1_{D0F248D9-DBA4-4F18-9872-FFD4CC35043B}" xr6:coauthVersionLast="41" xr6:coauthVersionMax="41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  <sheet name="Sheet2" sheetId="3" r:id="rId2"/>
    <sheet name="New Years Day Scenarios" sheetId="2" r:id="rId3"/>
    <sheet name="Sheet3" sheetId="4" r:id="rId4"/>
  </sheets>
  <definedNames>
    <definedName name="_xlnm._FilterDatabase" localSheetId="2" hidden="1">'New Years Day Scenarios'!$A$5:$AL$133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1" i="2" l="1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AN54" i="1"/>
  <c r="AN55" i="1"/>
  <c r="AN56" i="1"/>
  <c r="AN48" i="1"/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6" i="2"/>
  <c r="C7" i="2"/>
  <c r="C8" i="2"/>
  <c r="N8" i="2" s="1"/>
  <c r="C9" i="2"/>
  <c r="C10" i="2"/>
  <c r="C11" i="2"/>
  <c r="C12" i="2"/>
  <c r="C13" i="2"/>
  <c r="C14" i="2"/>
  <c r="C15" i="2"/>
  <c r="C16" i="2"/>
  <c r="N16" i="2" s="1"/>
  <c r="C17" i="2"/>
  <c r="C18" i="2"/>
  <c r="C19" i="2"/>
  <c r="C20" i="2"/>
  <c r="C21" i="2"/>
  <c r="C22" i="2"/>
  <c r="C23" i="2"/>
  <c r="C24" i="2"/>
  <c r="N24" i="2" s="1"/>
  <c r="C25" i="2"/>
  <c r="C26" i="2"/>
  <c r="C27" i="2"/>
  <c r="C28" i="2"/>
  <c r="C29" i="2"/>
  <c r="C30" i="2"/>
  <c r="C31" i="2"/>
  <c r="C32" i="2"/>
  <c r="N32" i="2" s="1"/>
  <c r="C33" i="2"/>
  <c r="C34" i="2"/>
  <c r="C35" i="2"/>
  <c r="C36" i="2"/>
  <c r="N36" i="2" s="1"/>
  <c r="C37" i="2"/>
  <c r="C38" i="2"/>
  <c r="N38" i="2" s="1"/>
  <c r="C39" i="2"/>
  <c r="C40" i="2"/>
  <c r="N40" i="2" s="1"/>
  <c r="C41" i="2"/>
  <c r="C42" i="2"/>
  <c r="C43" i="2"/>
  <c r="C44" i="2"/>
  <c r="C45" i="2"/>
  <c r="C46" i="2"/>
  <c r="C47" i="2"/>
  <c r="C48" i="2"/>
  <c r="N48" i="2" s="1"/>
  <c r="C49" i="2"/>
  <c r="C50" i="2"/>
  <c r="N50" i="2" s="1"/>
  <c r="C51" i="2"/>
  <c r="C52" i="2"/>
  <c r="N52" i="2" s="1"/>
  <c r="C53" i="2"/>
  <c r="C54" i="2"/>
  <c r="C55" i="2"/>
  <c r="C56" i="2"/>
  <c r="N56" i="2" s="1"/>
  <c r="C57" i="2"/>
  <c r="C58" i="2"/>
  <c r="C59" i="2"/>
  <c r="C60" i="2"/>
  <c r="C61" i="2"/>
  <c r="C62" i="2"/>
  <c r="N62" i="2" s="1"/>
  <c r="C63" i="2"/>
  <c r="C64" i="2"/>
  <c r="N64" i="2" s="1"/>
  <c r="C65" i="2"/>
  <c r="C66" i="2"/>
  <c r="N66" i="2" s="1"/>
  <c r="C67" i="2"/>
  <c r="C68" i="2"/>
  <c r="N68" i="2" s="1"/>
  <c r="C69" i="2"/>
  <c r="C70" i="2"/>
  <c r="N70" i="2" s="1"/>
  <c r="C71" i="2"/>
  <c r="C72" i="2"/>
  <c r="N72" i="2" s="1"/>
  <c r="C73" i="2"/>
  <c r="C74" i="2"/>
  <c r="N74" i="2" s="1"/>
  <c r="C75" i="2"/>
  <c r="C76" i="2"/>
  <c r="C77" i="2"/>
  <c r="C78" i="2"/>
  <c r="N78" i="2" s="1"/>
  <c r="C79" i="2"/>
  <c r="C80" i="2"/>
  <c r="N80" i="2" s="1"/>
  <c r="C81" i="2"/>
  <c r="C82" i="2"/>
  <c r="N82" i="2" s="1"/>
  <c r="C83" i="2"/>
  <c r="C84" i="2"/>
  <c r="N84" i="2" s="1"/>
  <c r="C85" i="2"/>
  <c r="C86" i="2"/>
  <c r="N86" i="2" s="1"/>
  <c r="C87" i="2"/>
  <c r="C88" i="2"/>
  <c r="N88" i="2" s="1"/>
  <c r="C89" i="2"/>
  <c r="C90" i="2"/>
  <c r="C91" i="2"/>
  <c r="C92" i="2"/>
  <c r="C93" i="2"/>
  <c r="C94" i="2"/>
  <c r="N94" i="2" s="1"/>
  <c r="C95" i="2"/>
  <c r="C96" i="2"/>
  <c r="N96" i="2" s="1"/>
  <c r="C97" i="2"/>
  <c r="C98" i="2"/>
  <c r="C99" i="2"/>
  <c r="C100" i="2"/>
  <c r="N100" i="2" s="1"/>
  <c r="C101" i="2"/>
  <c r="C102" i="2"/>
  <c r="C103" i="2"/>
  <c r="C104" i="2"/>
  <c r="C105" i="2"/>
  <c r="C106" i="2"/>
  <c r="N106" i="2" s="1"/>
  <c r="C107" i="2"/>
  <c r="C108" i="2"/>
  <c r="C109" i="2"/>
  <c r="C110" i="2"/>
  <c r="C111" i="2"/>
  <c r="C112" i="2"/>
  <c r="N112" i="2" s="1"/>
  <c r="C113" i="2"/>
  <c r="C114" i="2"/>
  <c r="N114" i="2" s="1"/>
  <c r="C115" i="2"/>
  <c r="C116" i="2"/>
  <c r="N116" i="2" s="1"/>
  <c r="C117" i="2"/>
  <c r="C118" i="2"/>
  <c r="N118" i="2" s="1"/>
  <c r="C119" i="2"/>
  <c r="C120" i="2"/>
  <c r="N120" i="2" s="1"/>
  <c r="C121" i="2"/>
  <c r="C122" i="2"/>
  <c r="N122" i="2" s="1"/>
  <c r="C123" i="2"/>
  <c r="C124" i="2"/>
  <c r="C125" i="2"/>
  <c r="C126" i="2"/>
  <c r="N126" i="2" s="1"/>
  <c r="C127" i="2"/>
  <c r="C128" i="2"/>
  <c r="C129" i="2"/>
  <c r="C130" i="2"/>
  <c r="N130" i="2" s="1"/>
  <c r="C131" i="2"/>
  <c r="C132" i="2"/>
  <c r="N132" i="2" s="1"/>
  <c r="C133" i="2"/>
  <c r="C6" i="2"/>
  <c r="N6" i="2" s="1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133" i="2"/>
  <c r="W133" i="2" s="1"/>
  <c r="Y133" i="2" s="1"/>
  <c r="X133" i="2" s="1"/>
  <c r="O132" i="2"/>
  <c r="W132" i="2" s="1"/>
  <c r="Y132" i="2" s="1"/>
  <c r="X132" i="2" s="1"/>
  <c r="O131" i="2"/>
  <c r="O130" i="2"/>
  <c r="O129" i="2"/>
  <c r="W129" i="2" s="1"/>
  <c r="Y129" i="2" s="1"/>
  <c r="X129" i="2" s="1"/>
  <c r="O128" i="2"/>
  <c r="W128" i="2" s="1"/>
  <c r="Y128" i="2" s="1"/>
  <c r="X128" i="2" s="1"/>
  <c r="O127" i="2"/>
  <c r="O126" i="2"/>
  <c r="O125" i="2"/>
  <c r="W125" i="2" s="1"/>
  <c r="Y125" i="2" s="1"/>
  <c r="X125" i="2" s="1"/>
  <c r="O124" i="2"/>
  <c r="O123" i="2"/>
  <c r="O122" i="2"/>
  <c r="O121" i="2"/>
  <c r="W121" i="2" s="1"/>
  <c r="Y121" i="2" s="1"/>
  <c r="X121" i="2" s="1"/>
  <c r="O120" i="2"/>
  <c r="W120" i="2" s="1"/>
  <c r="Y120" i="2" s="1"/>
  <c r="X120" i="2" s="1"/>
  <c r="O119" i="2"/>
  <c r="O118" i="2"/>
  <c r="O117" i="2"/>
  <c r="W117" i="2" s="1"/>
  <c r="Y117" i="2" s="1"/>
  <c r="X117" i="2" s="1"/>
  <c r="O116" i="2"/>
  <c r="W116" i="2" s="1"/>
  <c r="Y116" i="2" s="1"/>
  <c r="X116" i="2" s="1"/>
  <c r="O115" i="2"/>
  <c r="O114" i="2"/>
  <c r="O113" i="2"/>
  <c r="W113" i="2" s="1"/>
  <c r="Y113" i="2" s="1"/>
  <c r="X113" i="2" s="1"/>
  <c r="O112" i="2"/>
  <c r="W112" i="2" s="1"/>
  <c r="Y112" i="2" s="1"/>
  <c r="X112" i="2" s="1"/>
  <c r="O111" i="2"/>
  <c r="O110" i="2"/>
  <c r="O109" i="2"/>
  <c r="O108" i="2"/>
  <c r="O107" i="2"/>
  <c r="O106" i="2"/>
  <c r="O105" i="2"/>
  <c r="W105" i="2" s="1"/>
  <c r="Y105" i="2" s="1"/>
  <c r="X105" i="2" s="1"/>
  <c r="O104" i="2"/>
  <c r="W104" i="2" s="1"/>
  <c r="Y104" i="2" s="1"/>
  <c r="X104" i="2" s="1"/>
  <c r="O103" i="2"/>
  <c r="O102" i="2"/>
  <c r="O101" i="2"/>
  <c r="W101" i="2" s="1"/>
  <c r="Y101" i="2" s="1"/>
  <c r="X101" i="2" s="1"/>
  <c r="O100" i="2"/>
  <c r="O99" i="2"/>
  <c r="O98" i="2"/>
  <c r="O97" i="2"/>
  <c r="W97" i="2" s="1"/>
  <c r="Y97" i="2" s="1"/>
  <c r="X97" i="2" s="1"/>
  <c r="O96" i="2"/>
  <c r="O95" i="2"/>
  <c r="O94" i="2"/>
  <c r="O93" i="2"/>
  <c r="W93" i="2" s="1"/>
  <c r="Y93" i="2" s="1"/>
  <c r="X93" i="2" s="1"/>
  <c r="O92" i="2"/>
  <c r="W92" i="2" s="1"/>
  <c r="Y92" i="2" s="1"/>
  <c r="X92" i="2" s="1"/>
  <c r="O91" i="2"/>
  <c r="O90" i="2"/>
  <c r="O89" i="2"/>
  <c r="O88" i="2"/>
  <c r="O87" i="2"/>
  <c r="O86" i="2"/>
  <c r="O85" i="2"/>
  <c r="W85" i="2" s="1"/>
  <c r="Y85" i="2" s="1"/>
  <c r="X85" i="2" s="1"/>
  <c r="O84" i="2"/>
  <c r="W84" i="2" s="1"/>
  <c r="Y84" i="2" s="1"/>
  <c r="X84" i="2" s="1"/>
  <c r="O83" i="2"/>
  <c r="O82" i="2"/>
  <c r="O81" i="2"/>
  <c r="W81" i="2" s="1"/>
  <c r="Y81" i="2" s="1"/>
  <c r="X81" i="2" s="1"/>
  <c r="O80" i="2"/>
  <c r="W80" i="2" s="1"/>
  <c r="Y80" i="2" s="1"/>
  <c r="X80" i="2" s="1"/>
  <c r="O79" i="2"/>
  <c r="O78" i="2"/>
  <c r="O77" i="2"/>
  <c r="W77" i="2" s="1"/>
  <c r="Y77" i="2" s="1"/>
  <c r="X77" i="2" s="1"/>
  <c r="O76" i="2"/>
  <c r="W76" i="2" s="1"/>
  <c r="Y76" i="2" s="1"/>
  <c r="X76" i="2" s="1"/>
  <c r="O75" i="2"/>
  <c r="O74" i="2"/>
  <c r="O73" i="2"/>
  <c r="W73" i="2" s="1"/>
  <c r="Y73" i="2" s="1"/>
  <c r="X73" i="2" s="1"/>
  <c r="O72" i="2"/>
  <c r="W72" i="2" s="1"/>
  <c r="Y72" i="2" s="1"/>
  <c r="X72" i="2" s="1"/>
  <c r="O71" i="2"/>
  <c r="O70" i="2"/>
  <c r="O69" i="2"/>
  <c r="W69" i="2" s="1"/>
  <c r="Y69" i="2" s="1"/>
  <c r="X69" i="2" s="1"/>
  <c r="O68" i="2"/>
  <c r="W68" i="2" s="1"/>
  <c r="Y68" i="2" s="1"/>
  <c r="X68" i="2" s="1"/>
  <c r="O67" i="2"/>
  <c r="O66" i="2"/>
  <c r="O65" i="2"/>
  <c r="W65" i="2" s="1"/>
  <c r="Y65" i="2" s="1"/>
  <c r="X65" i="2" s="1"/>
  <c r="O64" i="2"/>
  <c r="W64" i="2" s="1"/>
  <c r="Y64" i="2" s="1"/>
  <c r="X64" i="2" s="1"/>
  <c r="O63" i="2"/>
  <c r="O62" i="2"/>
  <c r="O61" i="2"/>
  <c r="W61" i="2" s="1"/>
  <c r="Y61" i="2" s="1"/>
  <c r="X61" i="2" s="1"/>
  <c r="O60" i="2"/>
  <c r="W60" i="2" s="1"/>
  <c r="Y60" i="2" s="1"/>
  <c r="X60" i="2" s="1"/>
  <c r="O59" i="2"/>
  <c r="O58" i="2"/>
  <c r="O57" i="2"/>
  <c r="W57" i="2" s="1"/>
  <c r="Y57" i="2" s="1"/>
  <c r="X57" i="2" s="1"/>
  <c r="O56" i="2"/>
  <c r="W56" i="2" s="1"/>
  <c r="Y56" i="2" s="1"/>
  <c r="X56" i="2" s="1"/>
  <c r="O55" i="2"/>
  <c r="O54" i="2"/>
  <c r="O53" i="2"/>
  <c r="W53" i="2" s="1"/>
  <c r="Y53" i="2" s="1"/>
  <c r="X53" i="2" s="1"/>
  <c r="O52" i="2"/>
  <c r="W52" i="2" s="1"/>
  <c r="Y52" i="2" s="1"/>
  <c r="X52" i="2" s="1"/>
  <c r="O51" i="2"/>
  <c r="O50" i="2"/>
  <c r="O49" i="2"/>
  <c r="W49" i="2" s="1"/>
  <c r="Y49" i="2" s="1"/>
  <c r="X49" i="2" s="1"/>
  <c r="O48" i="2"/>
  <c r="W48" i="2" s="1"/>
  <c r="Y48" i="2" s="1"/>
  <c r="X48" i="2" s="1"/>
  <c r="O47" i="2"/>
  <c r="O46" i="2"/>
  <c r="O45" i="2"/>
  <c r="W45" i="2" s="1"/>
  <c r="Y45" i="2" s="1"/>
  <c r="X45" i="2" s="1"/>
  <c r="O44" i="2"/>
  <c r="W44" i="2" s="1"/>
  <c r="Y44" i="2" s="1"/>
  <c r="X44" i="2" s="1"/>
  <c r="O43" i="2"/>
  <c r="O42" i="2"/>
  <c r="O41" i="2"/>
  <c r="W41" i="2" s="1"/>
  <c r="Y41" i="2" s="1"/>
  <c r="X41" i="2" s="1"/>
  <c r="O40" i="2"/>
  <c r="W40" i="2" s="1"/>
  <c r="Y40" i="2" s="1"/>
  <c r="X40" i="2" s="1"/>
  <c r="O39" i="2"/>
  <c r="O38" i="2"/>
  <c r="O37" i="2"/>
  <c r="W37" i="2" s="1"/>
  <c r="Y37" i="2" s="1"/>
  <c r="X37" i="2" s="1"/>
  <c r="O36" i="2"/>
  <c r="W36" i="2" s="1"/>
  <c r="Y36" i="2" s="1"/>
  <c r="X36" i="2" s="1"/>
  <c r="O35" i="2"/>
  <c r="O34" i="2"/>
  <c r="O33" i="2"/>
  <c r="O32" i="2"/>
  <c r="W32" i="2" s="1"/>
  <c r="Y32" i="2" s="1"/>
  <c r="X32" i="2" s="1"/>
  <c r="O31" i="2"/>
  <c r="O30" i="2"/>
  <c r="O29" i="2"/>
  <c r="O28" i="2"/>
  <c r="W28" i="2" s="1"/>
  <c r="Y28" i="2" s="1"/>
  <c r="X28" i="2" s="1"/>
  <c r="O27" i="2"/>
  <c r="O26" i="2"/>
  <c r="O25" i="2"/>
  <c r="O24" i="2"/>
  <c r="W24" i="2" s="1"/>
  <c r="Y24" i="2" s="1"/>
  <c r="X24" i="2" s="1"/>
  <c r="O23" i="2"/>
  <c r="O22" i="2"/>
  <c r="O21" i="2"/>
  <c r="O20" i="2"/>
  <c r="W20" i="2" s="1"/>
  <c r="Y20" i="2" s="1"/>
  <c r="X20" i="2" s="1"/>
  <c r="O19" i="2"/>
  <c r="O18" i="2"/>
  <c r="O17" i="2"/>
  <c r="O16" i="2"/>
  <c r="W16" i="2" s="1"/>
  <c r="Y16" i="2" s="1"/>
  <c r="X16" i="2" s="1"/>
  <c r="O15" i="2"/>
  <c r="O14" i="2"/>
  <c r="O13" i="2"/>
  <c r="O12" i="2"/>
  <c r="O11" i="2"/>
  <c r="O10" i="2"/>
  <c r="O9" i="2"/>
  <c r="W9" i="2" s="1"/>
  <c r="Y9" i="2" s="1"/>
  <c r="X9" i="2" s="1"/>
  <c r="O8" i="2"/>
  <c r="W8" i="2" s="1"/>
  <c r="Y8" i="2" s="1"/>
  <c r="X8" i="2" s="1"/>
  <c r="O7" i="2"/>
  <c r="O6" i="2"/>
  <c r="W124" i="2" l="1"/>
  <c r="Y124" i="2" s="1"/>
  <c r="X124" i="2" s="1"/>
  <c r="N20" i="2"/>
  <c r="N30" i="2"/>
  <c r="N34" i="2"/>
  <c r="N110" i="2"/>
  <c r="N104" i="2"/>
  <c r="N26" i="2"/>
  <c r="N90" i="2"/>
  <c r="W100" i="2"/>
  <c r="Y100" i="2" s="1"/>
  <c r="X100" i="2" s="1"/>
  <c r="AB100" i="2" s="1"/>
  <c r="N58" i="2"/>
  <c r="N54" i="2"/>
  <c r="N128" i="2"/>
  <c r="AE128" i="2" s="1"/>
  <c r="N14" i="2"/>
  <c r="W108" i="2"/>
  <c r="Y108" i="2" s="1"/>
  <c r="X108" i="2" s="1"/>
  <c r="Z108" i="2" s="1"/>
  <c r="W96" i="2"/>
  <c r="Y96" i="2" s="1"/>
  <c r="X96" i="2" s="1"/>
  <c r="AF96" i="2" s="1"/>
  <c r="N22" i="2"/>
  <c r="N18" i="2"/>
  <c r="N102" i="2"/>
  <c r="N98" i="2"/>
  <c r="N10" i="2"/>
  <c r="W88" i="2"/>
  <c r="Y88" i="2" s="1"/>
  <c r="X88" i="2" s="1"/>
  <c r="AA88" i="2" s="1"/>
  <c r="N46" i="2"/>
  <c r="N42" i="2"/>
  <c r="W89" i="2"/>
  <c r="Y89" i="2" s="1"/>
  <c r="X89" i="2" s="1"/>
  <c r="AE89" i="2" s="1"/>
  <c r="N124" i="2"/>
  <c r="AF124" i="2" s="1"/>
  <c r="N108" i="2"/>
  <c r="N92" i="2"/>
  <c r="AA92" i="2" s="1"/>
  <c r="N76" i="2"/>
  <c r="AA76" i="2" s="1"/>
  <c r="N60" i="2"/>
  <c r="AF60" i="2" s="1"/>
  <c r="N44" i="2"/>
  <c r="AH44" i="2" s="1"/>
  <c r="N28" i="2"/>
  <c r="AA28" i="2" s="1"/>
  <c r="N12" i="2"/>
  <c r="W109" i="2"/>
  <c r="Y109" i="2" s="1"/>
  <c r="X109" i="2" s="1"/>
  <c r="AF109" i="2" s="1"/>
  <c r="W29" i="2"/>
  <c r="Y29" i="2" s="1"/>
  <c r="X29" i="2" s="1"/>
  <c r="AG29" i="2" s="1"/>
  <c r="N131" i="2"/>
  <c r="N123" i="2"/>
  <c r="N115" i="2"/>
  <c r="N107" i="2"/>
  <c r="N99" i="2"/>
  <c r="N87" i="2"/>
  <c r="N79" i="2"/>
  <c r="N71" i="2"/>
  <c r="N63" i="2"/>
  <c r="N55" i="2"/>
  <c r="N47" i="2"/>
  <c r="N43" i="2"/>
  <c r="N35" i="2"/>
  <c r="N31" i="2"/>
  <c r="N27" i="2"/>
  <c r="N23" i="2"/>
  <c r="N19" i="2"/>
  <c r="N15" i="2"/>
  <c r="N11" i="2"/>
  <c r="N7" i="2"/>
  <c r="N127" i="2"/>
  <c r="N119" i="2"/>
  <c r="N111" i="2"/>
  <c r="N103" i="2"/>
  <c r="N95" i="2"/>
  <c r="N91" i="2"/>
  <c r="N83" i="2"/>
  <c r="N75" i="2"/>
  <c r="N67" i="2"/>
  <c r="N59" i="2"/>
  <c r="N51" i="2"/>
  <c r="N39" i="2"/>
  <c r="W25" i="2"/>
  <c r="Y25" i="2" s="1"/>
  <c r="X25" i="2" s="1"/>
  <c r="AA25" i="2" s="1"/>
  <c r="W33" i="2"/>
  <c r="Y33" i="2" s="1"/>
  <c r="X33" i="2" s="1"/>
  <c r="AC33" i="2" s="1"/>
  <c r="W6" i="2"/>
  <c r="Y6" i="2" s="1"/>
  <c r="X6" i="2" s="1"/>
  <c r="AG6" i="2" s="1"/>
  <c r="W15" i="2"/>
  <c r="Y15" i="2" s="1"/>
  <c r="X15" i="2" s="1"/>
  <c r="AE15" i="2" s="1"/>
  <c r="W23" i="2"/>
  <c r="Y23" i="2" s="1"/>
  <c r="X23" i="2" s="1"/>
  <c r="AA23" i="2" s="1"/>
  <c r="N133" i="2"/>
  <c r="AH133" i="2" s="1"/>
  <c r="N129" i="2"/>
  <c r="AG129" i="2" s="1"/>
  <c r="N125" i="2"/>
  <c r="N121" i="2"/>
  <c r="AF121" i="2" s="1"/>
  <c r="N117" i="2"/>
  <c r="AH117" i="2" s="1"/>
  <c r="N113" i="2"/>
  <c r="AH113" i="2" s="1"/>
  <c r="N109" i="2"/>
  <c r="N105" i="2"/>
  <c r="AH105" i="2" s="1"/>
  <c r="N101" i="2"/>
  <c r="AA101" i="2" s="1"/>
  <c r="N97" i="2"/>
  <c r="AG97" i="2" s="1"/>
  <c r="N93" i="2"/>
  <c r="AA93" i="2" s="1"/>
  <c r="N89" i="2"/>
  <c r="N85" i="2"/>
  <c r="AA85" i="2" s="1"/>
  <c r="N81" i="2"/>
  <c r="AA81" i="2" s="1"/>
  <c r="N77" i="2"/>
  <c r="AA77" i="2" s="1"/>
  <c r="N73" i="2"/>
  <c r="AA73" i="2" s="1"/>
  <c r="N69" i="2"/>
  <c r="AH69" i="2" s="1"/>
  <c r="N65" i="2"/>
  <c r="AG65" i="2" s="1"/>
  <c r="N61" i="2"/>
  <c r="AF61" i="2" s="1"/>
  <c r="N57" i="2"/>
  <c r="AF57" i="2" s="1"/>
  <c r="N53" i="2"/>
  <c r="AH53" i="2" s="1"/>
  <c r="N49" i="2"/>
  <c r="AH49" i="2" s="1"/>
  <c r="N45" i="2"/>
  <c r="AH45" i="2" s="1"/>
  <c r="N41" i="2"/>
  <c r="AH41" i="2" s="1"/>
  <c r="N37" i="2"/>
  <c r="AA37" i="2" s="1"/>
  <c r="N33" i="2"/>
  <c r="N29" i="2"/>
  <c r="N25" i="2"/>
  <c r="N21" i="2"/>
  <c r="N17" i="2"/>
  <c r="N13" i="2"/>
  <c r="N9" i="2"/>
  <c r="AA9" i="2" s="1"/>
  <c r="W7" i="2"/>
  <c r="Y7" i="2" s="1"/>
  <c r="X7" i="2" s="1"/>
  <c r="Z7" i="2" s="1"/>
  <c r="W11" i="2"/>
  <c r="Y11" i="2" s="1"/>
  <c r="X11" i="2" s="1"/>
  <c r="W27" i="2"/>
  <c r="Y27" i="2" s="1"/>
  <c r="X27" i="2" s="1"/>
  <c r="AA27" i="2" s="1"/>
  <c r="W31" i="2"/>
  <c r="Y31" i="2" s="1"/>
  <c r="X31" i="2" s="1"/>
  <c r="W39" i="2"/>
  <c r="Y39" i="2" s="1"/>
  <c r="X39" i="2" s="1"/>
  <c r="AE39" i="2" s="1"/>
  <c r="W43" i="2"/>
  <c r="Y43" i="2" s="1"/>
  <c r="X43" i="2" s="1"/>
  <c r="AA43" i="2" s="1"/>
  <c r="W47" i="2"/>
  <c r="Y47" i="2" s="1"/>
  <c r="X47" i="2" s="1"/>
  <c r="AC47" i="2" s="1"/>
  <c r="W55" i="2"/>
  <c r="Y55" i="2" s="1"/>
  <c r="X55" i="2" s="1"/>
  <c r="AG55" i="2" s="1"/>
  <c r="W59" i="2"/>
  <c r="Y59" i="2" s="1"/>
  <c r="X59" i="2" s="1"/>
  <c r="AC59" i="2" s="1"/>
  <c r="W63" i="2"/>
  <c r="Y63" i="2" s="1"/>
  <c r="X63" i="2" s="1"/>
  <c r="AB63" i="2" s="1"/>
  <c r="W71" i="2"/>
  <c r="Y71" i="2" s="1"/>
  <c r="X71" i="2" s="1"/>
  <c r="AC71" i="2" s="1"/>
  <c r="W75" i="2"/>
  <c r="Y75" i="2" s="1"/>
  <c r="X75" i="2" s="1"/>
  <c r="AF75" i="2" s="1"/>
  <c r="W79" i="2"/>
  <c r="Y79" i="2" s="1"/>
  <c r="X79" i="2" s="1"/>
  <c r="AB79" i="2" s="1"/>
  <c r="W87" i="2"/>
  <c r="Y87" i="2" s="1"/>
  <c r="X87" i="2" s="1"/>
  <c r="AA87" i="2" s="1"/>
  <c r="W91" i="2"/>
  <c r="Y91" i="2" s="1"/>
  <c r="X91" i="2" s="1"/>
  <c r="W95" i="2"/>
  <c r="Y95" i="2" s="1"/>
  <c r="X95" i="2" s="1"/>
  <c r="Z95" i="2" s="1"/>
  <c r="W103" i="2"/>
  <c r="Y103" i="2" s="1"/>
  <c r="X103" i="2" s="1"/>
  <c r="Z103" i="2" s="1"/>
  <c r="W107" i="2"/>
  <c r="Y107" i="2" s="1"/>
  <c r="X107" i="2" s="1"/>
  <c r="Z107" i="2" s="1"/>
  <c r="W111" i="2"/>
  <c r="Y111" i="2" s="1"/>
  <c r="X111" i="2" s="1"/>
  <c r="AD111" i="2" s="1"/>
  <c r="W119" i="2"/>
  <c r="Y119" i="2" s="1"/>
  <c r="X119" i="2" s="1"/>
  <c r="AD119" i="2" s="1"/>
  <c r="W123" i="2"/>
  <c r="Y123" i="2" s="1"/>
  <c r="X123" i="2" s="1"/>
  <c r="AD123" i="2" s="1"/>
  <c r="W127" i="2"/>
  <c r="Y127" i="2" s="1"/>
  <c r="X127" i="2" s="1"/>
  <c r="W19" i="2"/>
  <c r="Y19" i="2" s="1"/>
  <c r="X19" i="2" s="1"/>
  <c r="AD19" i="2" s="1"/>
  <c r="W35" i="2"/>
  <c r="Y35" i="2" s="1"/>
  <c r="X35" i="2" s="1"/>
  <c r="AG35" i="2" s="1"/>
  <c r="W51" i="2"/>
  <c r="Y51" i="2" s="1"/>
  <c r="X51" i="2" s="1"/>
  <c r="AB51" i="2" s="1"/>
  <c r="W67" i="2"/>
  <c r="Y67" i="2" s="1"/>
  <c r="X67" i="2" s="1"/>
  <c r="AF67" i="2" s="1"/>
  <c r="W83" i="2"/>
  <c r="Y83" i="2" s="1"/>
  <c r="X83" i="2" s="1"/>
  <c r="Z83" i="2" s="1"/>
  <c r="W99" i="2"/>
  <c r="Y99" i="2" s="1"/>
  <c r="X99" i="2" s="1"/>
  <c r="AB99" i="2" s="1"/>
  <c r="W115" i="2"/>
  <c r="Y115" i="2" s="1"/>
  <c r="X115" i="2" s="1"/>
  <c r="Z115" i="2" s="1"/>
  <c r="W131" i="2"/>
  <c r="Y131" i="2" s="1"/>
  <c r="X131" i="2" s="1"/>
  <c r="AD131" i="2" s="1"/>
  <c r="W12" i="2"/>
  <c r="Y12" i="2" s="1"/>
  <c r="X12" i="2" s="1"/>
  <c r="Z12" i="2" s="1"/>
  <c r="W21" i="2"/>
  <c r="Y21" i="2" s="1"/>
  <c r="X21" i="2" s="1"/>
  <c r="AE21" i="2" s="1"/>
  <c r="W17" i="2"/>
  <c r="Y17" i="2" s="1"/>
  <c r="X17" i="2" s="1"/>
  <c r="AE17" i="2" s="1"/>
  <c r="W13" i="2"/>
  <c r="Y13" i="2" s="1"/>
  <c r="X13" i="2" s="1"/>
  <c r="AD13" i="2" s="1"/>
  <c r="W130" i="2"/>
  <c r="Y130" i="2" s="1"/>
  <c r="X130" i="2" s="1"/>
  <c r="AD130" i="2" s="1"/>
  <c r="W126" i="2"/>
  <c r="Y126" i="2" s="1"/>
  <c r="X126" i="2" s="1"/>
  <c r="Z126" i="2" s="1"/>
  <c r="W122" i="2"/>
  <c r="Y122" i="2" s="1"/>
  <c r="X122" i="2" s="1"/>
  <c r="AA122" i="2" s="1"/>
  <c r="W118" i="2"/>
  <c r="Y118" i="2" s="1"/>
  <c r="X118" i="2" s="1"/>
  <c r="AD118" i="2" s="1"/>
  <c r="W114" i="2"/>
  <c r="Y114" i="2" s="1"/>
  <c r="X114" i="2" s="1"/>
  <c r="AD114" i="2" s="1"/>
  <c r="W110" i="2"/>
  <c r="Y110" i="2" s="1"/>
  <c r="X110" i="2" s="1"/>
  <c r="AD110" i="2" s="1"/>
  <c r="W106" i="2"/>
  <c r="Y106" i="2" s="1"/>
  <c r="X106" i="2" s="1"/>
  <c r="AB106" i="2" s="1"/>
  <c r="W102" i="2"/>
  <c r="Y102" i="2" s="1"/>
  <c r="X102" i="2" s="1"/>
  <c r="AD102" i="2" s="1"/>
  <c r="W98" i="2"/>
  <c r="Y98" i="2" s="1"/>
  <c r="X98" i="2" s="1"/>
  <c r="AD98" i="2" s="1"/>
  <c r="W94" i="2"/>
  <c r="Y94" i="2" s="1"/>
  <c r="X94" i="2" s="1"/>
  <c r="AD94" i="2" s="1"/>
  <c r="W90" i="2"/>
  <c r="Y90" i="2" s="1"/>
  <c r="X90" i="2" s="1"/>
  <c r="AA90" i="2" s="1"/>
  <c r="W86" i="2"/>
  <c r="Y86" i="2" s="1"/>
  <c r="X86" i="2" s="1"/>
  <c r="AD86" i="2" s="1"/>
  <c r="W82" i="2"/>
  <c r="Y82" i="2" s="1"/>
  <c r="X82" i="2" s="1"/>
  <c r="AD82" i="2" s="1"/>
  <c r="W78" i="2"/>
  <c r="Y78" i="2" s="1"/>
  <c r="X78" i="2" s="1"/>
  <c r="AF78" i="2" s="1"/>
  <c r="W74" i="2"/>
  <c r="Y74" i="2" s="1"/>
  <c r="X74" i="2" s="1"/>
  <c r="AC74" i="2" s="1"/>
  <c r="W70" i="2"/>
  <c r="Y70" i="2" s="1"/>
  <c r="X70" i="2" s="1"/>
  <c r="AF70" i="2" s="1"/>
  <c r="W66" i="2"/>
  <c r="Y66" i="2" s="1"/>
  <c r="X66" i="2" s="1"/>
  <c r="AF66" i="2" s="1"/>
  <c r="W62" i="2"/>
  <c r="Y62" i="2" s="1"/>
  <c r="X62" i="2" s="1"/>
  <c r="AF62" i="2" s="1"/>
  <c r="W58" i="2"/>
  <c r="Y58" i="2" s="1"/>
  <c r="X58" i="2" s="1"/>
  <c r="AC58" i="2" s="1"/>
  <c r="W54" i="2"/>
  <c r="Y54" i="2" s="1"/>
  <c r="X54" i="2" s="1"/>
  <c r="W50" i="2"/>
  <c r="Y50" i="2" s="1"/>
  <c r="X50" i="2" s="1"/>
  <c r="AF50" i="2" s="1"/>
  <c r="W46" i="2"/>
  <c r="Y46" i="2" s="1"/>
  <c r="X46" i="2" s="1"/>
  <c r="AG46" i="2" s="1"/>
  <c r="W42" i="2"/>
  <c r="Y42" i="2" s="1"/>
  <c r="X42" i="2" s="1"/>
  <c r="AC42" i="2" s="1"/>
  <c r="W38" i="2"/>
  <c r="Y38" i="2" s="1"/>
  <c r="X38" i="2" s="1"/>
  <c r="AE38" i="2" s="1"/>
  <c r="W34" i="2"/>
  <c r="Y34" i="2" s="1"/>
  <c r="X34" i="2" s="1"/>
  <c r="AE34" i="2" s="1"/>
  <c r="W30" i="2"/>
  <c r="Y30" i="2" s="1"/>
  <c r="X30" i="2" s="1"/>
  <c r="AA30" i="2" s="1"/>
  <c r="W26" i="2"/>
  <c r="Y26" i="2" s="1"/>
  <c r="X26" i="2" s="1"/>
  <c r="AA26" i="2" s="1"/>
  <c r="W22" i="2"/>
  <c r="Y22" i="2" s="1"/>
  <c r="X22" i="2" s="1"/>
  <c r="AD22" i="2" s="1"/>
  <c r="W18" i="2"/>
  <c r="Y18" i="2" s="1"/>
  <c r="X18" i="2" s="1"/>
  <c r="AD18" i="2" s="1"/>
  <c r="W14" i="2"/>
  <c r="Y14" i="2" s="1"/>
  <c r="X14" i="2" s="1"/>
  <c r="Z14" i="2" s="1"/>
  <c r="W10" i="2"/>
  <c r="Y10" i="2" s="1"/>
  <c r="X10" i="2" s="1"/>
  <c r="AD10" i="2" s="1"/>
  <c r="Z125" i="2"/>
  <c r="AD125" i="2"/>
  <c r="AA125" i="2"/>
  <c r="AE125" i="2"/>
  <c r="AB125" i="2"/>
  <c r="AF125" i="2"/>
  <c r="AH125" i="2"/>
  <c r="AC125" i="2"/>
  <c r="AG125" i="2"/>
  <c r="Z113" i="2"/>
  <c r="AD113" i="2"/>
  <c r="AA113" i="2"/>
  <c r="AE113" i="2"/>
  <c r="AB113" i="2"/>
  <c r="AF113" i="2"/>
  <c r="AC113" i="2"/>
  <c r="AG113" i="2"/>
  <c r="Z8" i="2"/>
  <c r="AD8" i="2"/>
  <c r="AA8" i="2"/>
  <c r="AE8" i="2"/>
  <c r="AB8" i="2"/>
  <c r="AF8" i="2"/>
  <c r="AC8" i="2"/>
  <c r="AG8" i="2"/>
  <c r="AH8" i="2"/>
  <c r="Z129" i="2"/>
  <c r="AD129" i="2"/>
  <c r="AA129" i="2"/>
  <c r="AB129" i="2"/>
  <c r="AF129" i="2"/>
  <c r="AH129" i="2"/>
  <c r="AC129" i="2"/>
  <c r="Z105" i="2"/>
  <c r="AD105" i="2"/>
  <c r="AB105" i="2"/>
  <c r="AF105" i="2"/>
  <c r="AG105" i="2"/>
  <c r="AA105" i="2"/>
  <c r="AC105" i="2"/>
  <c r="AB81" i="2"/>
  <c r="Z81" i="2"/>
  <c r="AD81" i="2"/>
  <c r="AC81" i="2"/>
  <c r="AE81" i="2"/>
  <c r="AF81" i="2"/>
  <c r="AG81" i="2"/>
  <c r="AH81" i="2"/>
  <c r="AB73" i="2"/>
  <c r="AF73" i="2"/>
  <c r="AC73" i="2"/>
  <c r="AG73" i="2"/>
  <c r="Z73" i="2"/>
  <c r="AD73" i="2"/>
  <c r="AE73" i="2"/>
  <c r="AH73" i="2"/>
  <c r="AB65" i="2"/>
  <c r="AF65" i="2"/>
  <c r="AC65" i="2"/>
  <c r="Z65" i="2"/>
  <c r="AD65" i="2"/>
  <c r="AE65" i="2"/>
  <c r="AA65" i="2"/>
  <c r="AB53" i="2"/>
  <c r="AF53" i="2"/>
  <c r="AC53" i="2"/>
  <c r="AG53" i="2"/>
  <c r="Z53" i="2"/>
  <c r="AD53" i="2"/>
  <c r="AE53" i="2"/>
  <c r="AA53" i="2"/>
  <c r="AA41" i="2"/>
  <c r="AE41" i="2"/>
  <c r="AC41" i="2"/>
  <c r="AG41" i="2"/>
  <c r="Z41" i="2"/>
  <c r="AB41" i="2"/>
  <c r="AD41" i="2"/>
  <c r="AF41" i="2"/>
  <c r="AE37" i="2"/>
  <c r="AC37" i="2"/>
  <c r="AG37" i="2"/>
  <c r="Z37" i="2"/>
  <c r="AB37" i="2"/>
  <c r="AD37" i="2"/>
  <c r="AF37" i="2"/>
  <c r="AH37" i="2"/>
  <c r="Z133" i="2"/>
  <c r="AD133" i="2"/>
  <c r="AA133" i="2"/>
  <c r="AE133" i="2"/>
  <c r="AB133" i="2"/>
  <c r="AF133" i="2"/>
  <c r="AC133" i="2"/>
  <c r="AG133" i="2"/>
  <c r="Z121" i="2"/>
  <c r="AD121" i="2"/>
  <c r="AA121" i="2"/>
  <c r="AE121" i="2"/>
  <c r="AB121" i="2"/>
  <c r="AH121" i="2"/>
  <c r="AC121" i="2"/>
  <c r="AG121" i="2"/>
  <c r="Z117" i="2"/>
  <c r="AD117" i="2"/>
  <c r="AA117" i="2"/>
  <c r="AE117" i="2"/>
  <c r="AB117" i="2"/>
  <c r="AF117" i="2"/>
  <c r="AC117" i="2"/>
  <c r="AG117" i="2"/>
  <c r="Z101" i="2"/>
  <c r="AD101" i="2"/>
  <c r="AB101" i="2"/>
  <c r="AF101" i="2"/>
  <c r="AG101" i="2"/>
  <c r="AC101" i="2"/>
  <c r="AH101" i="2"/>
  <c r="AE101" i="2"/>
  <c r="Z97" i="2"/>
  <c r="AD97" i="2"/>
  <c r="AB97" i="2"/>
  <c r="AF97" i="2"/>
  <c r="AC97" i="2"/>
  <c r="AH97" i="2"/>
  <c r="AE97" i="2"/>
  <c r="Z93" i="2"/>
  <c r="AD93" i="2"/>
  <c r="AE93" i="2"/>
  <c r="AB93" i="2"/>
  <c r="AC93" i="2"/>
  <c r="AG93" i="2"/>
  <c r="AH93" i="2"/>
  <c r="Z85" i="2"/>
  <c r="AD85" i="2"/>
  <c r="AE85" i="2"/>
  <c r="AB85" i="2"/>
  <c r="AF85" i="2"/>
  <c r="AC85" i="2"/>
  <c r="AG85" i="2"/>
  <c r="AH85" i="2"/>
  <c r="AB77" i="2"/>
  <c r="AF77" i="2"/>
  <c r="AC77" i="2"/>
  <c r="AG77" i="2"/>
  <c r="Z77" i="2"/>
  <c r="AD77" i="2"/>
  <c r="AE77" i="2"/>
  <c r="AH77" i="2"/>
  <c r="AB69" i="2"/>
  <c r="AF69" i="2"/>
  <c r="AC69" i="2"/>
  <c r="AG69" i="2"/>
  <c r="Z69" i="2"/>
  <c r="AD69" i="2"/>
  <c r="AE69" i="2"/>
  <c r="AA69" i="2"/>
  <c r="AB61" i="2"/>
  <c r="AC61" i="2"/>
  <c r="AG61" i="2"/>
  <c r="Z61" i="2"/>
  <c r="AD61" i="2"/>
  <c r="AE61" i="2"/>
  <c r="AA61" i="2"/>
  <c r="AH61" i="2"/>
  <c r="AB57" i="2"/>
  <c r="AC57" i="2"/>
  <c r="AG57" i="2"/>
  <c r="Z57" i="2"/>
  <c r="AD57" i="2"/>
  <c r="AE57" i="2"/>
  <c r="AA57" i="2"/>
  <c r="AH57" i="2"/>
  <c r="AA49" i="2"/>
  <c r="AC49" i="2"/>
  <c r="Z49" i="2"/>
  <c r="AF49" i="2"/>
  <c r="AB49" i="2"/>
  <c r="AG49" i="2"/>
  <c r="AD49" i="2"/>
  <c r="AE49" i="2"/>
  <c r="AA45" i="2"/>
  <c r="AE45" i="2"/>
  <c r="AC45" i="2"/>
  <c r="AG45" i="2"/>
  <c r="Z45" i="2"/>
  <c r="AB45" i="2"/>
  <c r="AD45" i="2"/>
  <c r="AF45" i="2"/>
  <c r="Z9" i="2"/>
  <c r="AD9" i="2"/>
  <c r="AE9" i="2"/>
  <c r="AB9" i="2"/>
  <c r="AF9" i="2"/>
  <c r="AC9" i="2"/>
  <c r="AG9" i="2"/>
  <c r="AH9" i="2"/>
  <c r="Z132" i="2"/>
  <c r="AD132" i="2"/>
  <c r="AA132" i="2"/>
  <c r="AE132" i="2"/>
  <c r="AH132" i="2"/>
  <c r="AB132" i="2"/>
  <c r="AF132" i="2"/>
  <c r="AC132" i="2"/>
  <c r="AG132" i="2"/>
  <c r="Z128" i="2"/>
  <c r="AD128" i="2"/>
  <c r="AA128" i="2"/>
  <c r="AH128" i="2"/>
  <c r="AB128" i="2"/>
  <c r="AF128" i="2"/>
  <c r="AC128" i="2"/>
  <c r="AG128" i="2"/>
  <c r="Z124" i="2"/>
  <c r="AD124" i="2"/>
  <c r="AA124" i="2"/>
  <c r="AE124" i="2"/>
  <c r="AH124" i="2"/>
  <c r="AB124" i="2"/>
  <c r="AC124" i="2"/>
  <c r="AG124" i="2"/>
  <c r="Z120" i="2"/>
  <c r="AD120" i="2"/>
  <c r="AA120" i="2"/>
  <c r="AE120" i="2"/>
  <c r="AH120" i="2"/>
  <c r="AB120" i="2"/>
  <c r="AF120" i="2"/>
  <c r="AC120" i="2"/>
  <c r="AG120" i="2"/>
  <c r="Z116" i="2"/>
  <c r="AD116" i="2"/>
  <c r="AA116" i="2"/>
  <c r="AE116" i="2"/>
  <c r="AH116" i="2"/>
  <c r="AB116" i="2"/>
  <c r="AF116" i="2"/>
  <c r="AC116" i="2"/>
  <c r="AG116" i="2"/>
  <c r="Z112" i="2"/>
  <c r="AD112" i="2"/>
  <c r="AB112" i="2"/>
  <c r="AF112" i="2"/>
  <c r="AG112" i="2"/>
  <c r="AA112" i="2"/>
  <c r="AH112" i="2"/>
  <c r="AC112" i="2"/>
  <c r="AE112" i="2"/>
  <c r="Z104" i="2"/>
  <c r="AD104" i="2"/>
  <c r="AB104" i="2"/>
  <c r="AF104" i="2"/>
  <c r="AG104" i="2"/>
  <c r="AA104" i="2"/>
  <c r="AH104" i="2"/>
  <c r="AC104" i="2"/>
  <c r="AE104" i="2"/>
  <c r="Z92" i="2"/>
  <c r="AD92" i="2"/>
  <c r="AE92" i="2"/>
  <c r="AB92" i="2"/>
  <c r="AG92" i="2"/>
  <c r="AH92" i="2"/>
  <c r="AC92" i="2"/>
  <c r="Z84" i="2"/>
  <c r="AD84" i="2"/>
  <c r="AA84" i="2"/>
  <c r="AE84" i="2"/>
  <c r="AB84" i="2"/>
  <c r="AF84" i="2"/>
  <c r="AG84" i="2"/>
  <c r="AH84" i="2"/>
  <c r="AC84" i="2"/>
  <c r="AB80" i="2"/>
  <c r="AF80" i="2"/>
  <c r="Z80" i="2"/>
  <c r="AD80" i="2"/>
  <c r="AC80" i="2"/>
  <c r="AE80" i="2"/>
  <c r="AG80" i="2"/>
  <c r="AA80" i="2"/>
  <c r="AH80" i="2"/>
  <c r="AB76" i="2"/>
  <c r="AF76" i="2"/>
  <c r="AC76" i="2"/>
  <c r="AG76" i="2"/>
  <c r="Z76" i="2"/>
  <c r="AD76" i="2"/>
  <c r="AE76" i="2"/>
  <c r="AH76" i="2"/>
  <c r="AB72" i="2"/>
  <c r="AF72" i="2"/>
  <c r="AC72" i="2"/>
  <c r="AG72" i="2"/>
  <c r="Z72" i="2"/>
  <c r="AD72" i="2"/>
  <c r="AA72" i="2"/>
  <c r="AE72" i="2"/>
  <c r="AH72" i="2"/>
  <c r="AB68" i="2"/>
  <c r="AF68" i="2"/>
  <c r="AC68" i="2"/>
  <c r="AG68" i="2"/>
  <c r="Z68" i="2"/>
  <c r="AD68" i="2"/>
  <c r="AA68" i="2"/>
  <c r="AE68" i="2"/>
  <c r="AH68" i="2"/>
  <c r="AB64" i="2"/>
  <c r="AF64" i="2"/>
  <c r="AC64" i="2"/>
  <c r="AG64" i="2"/>
  <c r="Z64" i="2"/>
  <c r="AD64" i="2"/>
  <c r="AA64" i="2"/>
  <c r="AE64" i="2"/>
  <c r="AH64" i="2"/>
  <c r="AB60" i="2"/>
  <c r="AC60" i="2"/>
  <c r="AG60" i="2"/>
  <c r="Z60" i="2"/>
  <c r="AD60" i="2"/>
  <c r="AA60" i="2"/>
  <c r="AE60" i="2"/>
  <c r="AH60" i="2"/>
  <c r="AB56" i="2"/>
  <c r="AF56" i="2"/>
  <c r="AC56" i="2"/>
  <c r="AG56" i="2"/>
  <c r="Z56" i="2"/>
  <c r="AD56" i="2"/>
  <c r="AA56" i="2"/>
  <c r="AE56" i="2"/>
  <c r="AH56" i="2"/>
  <c r="AB52" i="2"/>
  <c r="AF52" i="2"/>
  <c r="AC52" i="2"/>
  <c r="AG52" i="2"/>
  <c r="Z52" i="2"/>
  <c r="AD52" i="2"/>
  <c r="AA52" i="2"/>
  <c r="AE52" i="2"/>
  <c r="AH52" i="2"/>
  <c r="AA48" i="2"/>
  <c r="AE48" i="2"/>
  <c r="AC48" i="2"/>
  <c r="AG48" i="2"/>
  <c r="Z48" i="2"/>
  <c r="AB48" i="2"/>
  <c r="AD48" i="2"/>
  <c r="AF48" i="2"/>
  <c r="AH48" i="2"/>
  <c r="AA44" i="2"/>
  <c r="AE44" i="2"/>
  <c r="AC44" i="2"/>
  <c r="AG44" i="2"/>
  <c r="Z44" i="2"/>
  <c r="AB44" i="2"/>
  <c r="AD44" i="2"/>
  <c r="AF44" i="2"/>
  <c r="AA40" i="2"/>
  <c r="AE40" i="2"/>
  <c r="AC40" i="2"/>
  <c r="AG40" i="2"/>
  <c r="Z40" i="2"/>
  <c r="AB40" i="2"/>
  <c r="AD40" i="2"/>
  <c r="AH40" i="2"/>
  <c r="AF40" i="2"/>
  <c r="AA36" i="2"/>
  <c r="AE36" i="2"/>
  <c r="AC36" i="2"/>
  <c r="AG36" i="2"/>
  <c r="Z36" i="2"/>
  <c r="AB36" i="2"/>
  <c r="AD36" i="2"/>
  <c r="AF36" i="2"/>
  <c r="AH36" i="2"/>
  <c r="AA32" i="2"/>
  <c r="AE32" i="2"/>
  <c r="AC32" i="2"/>
  <c r="AG32" i="2"/>
  <c r="Z32" i="2"/>
  <c r="AB32" i="2"/>
  <c r="AD32" i="2"/>
  <c r="AF32" i="2"/>
  <c r="AH32" i="2"/>
  <c r="Z28" i="2"/>
  <c r="AD28" i="2"/>
  <c r="AE28" i="2"/>
  <c r="AB28" i="2"/>
  <c r="AC28" i="2"/>
  <c r="AG28" i="2"/>
  <c r="AH28" i="2"/>
  <c r="Z24" i="2"/>
  <c r="AD24" i="2"/>
  <c r="AA24" i="2"/>
  <c r="AE24" i="2"/>
  <c r="AB24" i="2"/>
  <c r="AF24" i="2"/>
  <c r="AC24" i="2"/>
  <c r="AG24" i="2"/>
  <c r="AH24" i="2"/>
  <c r="Z20" i="2"/>
  <c r="AD20" i="2"/>
  <c r="AA20" i="2"/>
  <c r="AE20" i="2"/>
  <c r="AB20" i="2"/>
  <c r="AF20" i="2"/>
  <c r="AC20" i="2"/>
  <c r="AG20" i="2"/>
  <c r="AH20" i="2"/>
  <c r="Z16" i="2"/>
  <c r="AD16" i="2"/>
  <c r="AA16" i="2"/>
  <c r="AE16" i="2"/>
  <c r="AB16" i="2"/>
  <c r="AF16" i="2"/>
  <c r="AC16" i="2"/>
  <c r="AG16" i="2"/>
  <c r="AH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N17" i="1" s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40" i="1"/>
  <c r="AM41" i="1"/>
  <c r="AM42" i="1"/>
  <c r="AM43" i="1"/>
  <c r="AM44" i="1"/>
  <c r="AM45" i="1"/>
  <c r="U2" i="1"/>
  <c r="W2" i="1"/>
  <c r="Y2" i="1"/>
  <c r="AA2" i="1"/>
  <c r="AC2" i="1"/>
  <c r="AE2" i="1"/>
  <c r="AG2" i="1"/>
  <c r="AI2" i="1"/>
  <c r="AK2" i="1"/>
  <c r="AN2" i="1" l="1"/>
  <c r="AL2" i="1"/>
  <c r="AJ2" i="1"/>
  <c r="AH2" i="1"/>
  <c r="AF2" i="1"/>
  <c r="AD2" i="1"/>
  <c r="AB2" i="1"/>
  <c r="Z2" i="1"/>
  <c r="X2" i="1"/>
  <c r="AL54" i="1"/>
  <c r="AL56" i="1"/>
  <c r="AL55" i="1"/>
  <c r="AB108" i="2"/>
  <c r="AD100" i="2"/>
  <c r="AE100" i="2"/>
  <c r="AG100" i="2"/>
  <c r="Z100" i="2"/>
  <c r="AA100" i="2"/>
  <c r="AC100" i="2"/>
  <c r="AF100" i="2"/>
  <c r="AH100" i="2"/>
  <c r="AE108" i="2"/>
  <c r="AA97" i="2"/>
  <c r="AF54" i="2"/>
  <c r="AF108" i="2"/>
  <c r="AC108" i="2"/>
  <c r="AD108" i="2"/>
  <c r="AH108" i="2"/>
  <c r="AA108" i="2"/>
  <c r="AF93" i="2"/>
  <c r="AG108" i="2"/>
  <c r="AG99" i="2"/>
  <c r="AH96" i="2"/>
  <c r="Z89" i="2"/>
  <c r="AB96" i="2"/>
  <c r="AA11" i="2"/>
  <c r="AA96" i="2"/>
  <c r="AE96" i="2"/>
  <c r="AG96" i="2"/>
  <c r="Z96" i="2"/>
  <c r="AD96" i="2"/>
  <c r="AC96" i="2"/>
  <c r="AE105" i="2"/>
  <c r="AH65" i="2"/>
  <c r="AH88" i="2"/>
  <c r="AF88" i="2"/>
  <c r="AD88" i="2"/>
  <c r="AC88" i="2"/>
  <c r="AB88" i="2"/>
  <c r="Z88" i="2"/>
  <c r="AE88" i="2"/>
  <c r="AE129" i="2"/>
  <c r="AG88" i="2"/>
  <c r="AB29" i="2"/>
  <c r="AC29" i="2"/>
  <c r="AA31" i="2"/>
  <c r="AD89" i="2"/>
  <c r="AC89" i="2"/>
  <c r="AF89" i="2"/>
  <c r="AB109" i="2"/>
  <c r="AB89" i="2"/>
  <c r="AC109" i="2"/>
  <c r="AA89" i="2"/>
  <c r="AA109" i="2"/>
  <c r="AD109" i="2"/>
  <c r="AG109" i="2"/>
  <c r="Z109" i="2"/>
  <c r="AH89" i="2"/>
  <c r="AG89" i="2"/>
  <c r="AE109" i="2"/>
  <c r="AH109" i="2"/>
  <c r="AF28" i="2"/>
  <c r="AF92" i="2"/>
  <c r="AE29" i="2"/>
  <c r="AD25" i="2"/>
  <c r="AD29" i="2"/>
  <c r="AB23" i="2"/>
  <c r="AF31" i="2"/>
  <c r="AC119" i="2"/>
  <c r="Z75" i="2"/>
  <c r="AD23" i="2"/>
  <c r="AD21" i="2"/>
  <c r="AD31" i="2"/>
  <c r="AC55" i="2"/>
  <c r="AH25" i="2"/>
  <c r="AH29" i="2"/>
  <c r="Z29" i="2"/>
  <c r="AA29" i="2"/>
  <c r="AB95" i="2"/>
  <c r="Z127" i="2"/>
  <c r="Z119" i="2"/>
  <c r="Z25" i="2"/>
  <c r="AH23" i="2"/>
  <c r="AG119" i="2"/>
  <c r="AB25" i="2"/>
  <c r="AF29" i="2"/>
  <c r="AH110" i="2"/>
  <c r="AE55" i="2"/>
  <c r="AA119" i="2"/>
  <c r="AH75" i="2"/>
  <c r="AF25" i="2"/>
  <c r="AF95" i="2"/>
  <c r="AB33" i="2"/>
  <c r="AF23" i="2"/>
  <c r="AD55" i="2"/>
  <c r="AE119" i="2"/>
  <c r="AG75" i="2"/>
  <c r="AG25" i="2"/>
  <c r="AE25" i="2"/>
  <c r="AA33" i="2"/>
  <c r="AG31" i="2"/>
  <c r="AH62" i="2"/>
  <c r="AE33" i="2"/>
  <c r="AB75" i="2"/>
  <c r="AC25" i="2"/>
  <c r="AD33" i="2"/>
  <c r="AC31" i="2"/>
  <c r="Z94" i="2"/>
  <c r="AG33" i="2"/>
  <c r="AF55" i="2"/>
  <c r="AA75" i="2"/>
  <c r="Z23" i="2"/>
  <c r="AG62" i="2"/>
  <c r="AH33" i="2"/>
  <c r="Z33" i="2"/>
  <c r="AF33" i="2"/>
  <c r="Z91" i="2"/>
  <c r="AD6" i="2"/>
  <c r="AA6" i="2"/>
  <c r="Z131" i="2"/>
  <c r="AF6" i="2"/>
  <c r="Z6" i="2"/>
  <c r="AE47" i="2"/>
  <c r="AC91" i="2"/>
  <c r="AE6" i="2"/>
  <c r="AC6" i="2"/>
  <c r="AF71" i="2"/>
  <c r="AG111" i="2"/>
  <c r="AH6" i="2"/>
  <c r="AB6" i="2"/>
  <c r="AF27" i="2"/>
  <c r="AE91" i="2"/>
  <c r="Z111" i="2"/>
  <c r="AG12" i="2"/>
  <c r="AD27" i="2"/>
  <c r="AC83" i="2"/>
  <c r="AD71" i="2"/>
  <c r="AE12" i="2"/>
  <c r="AB47" i="2"/>
  <c r="AE111" i="2"/>
  <c r="AE83" i="2"/>
  <c r="Z71" i="2"/>
  <c r="AH27" i="2"/>
  <c r="AB27" i="2"/>
  <c r="Z27" i="2"/>
  <c r="AH91" i="2"/>
  <c r="AA91" i="2"/>
  <c r="AH47" i="2"/>
  <c r="Z47" i="2"/>
  <c r="AA47" i="2"/>
  <c r="AC111" i="2"/>
  <c r="AF111" i="2"/>
  <c r="AC19" i="2"/>
  <c r="AH83" i="2"/>
  <c r="AA83" i="2"/>
  <c r="AH71" i="2"/>
  <c r="AG71" i="2"/>
  <c r="AF12" i="2"/>
  <c r="AD12" i="2"/>
  <c r="AG27" i="2"/>
  <c r="AE27" i="2"/>
  <c r="AF91" i="2"/>
  <c r="AD91" i="2"/>
  <c r="AF47" i="2"/>
  <c r="AG47" i="2"/>
  <c r="AA111" i="2"/>
  <c r="AB111" i="2"/>
  <c r="AA19" i="2"/>
  <c r="AF83" i="2"/>
  <c r="AD83" i="2"/>
  <c r="AA71" i="2"/>
  <c r="AB71" i="2"/>
  <c r="AC12" i="2"/>
  <c r="AA12" i="2"/>
  <c r="AE71" i="2"/>
  <c r="AH12" i="2"/>
  <c r="AB12" i="2"/>
  <c r="AC27" i="2"/>
  <c r="AG91" i="2"/>
  <c r="AB91" i="2"/>
  <c r="AD47" i="2"/>
  <c r="AH111" i="2"/>
  <c r="AG83" i="2"/>
  <c r="AB83" i="2"/>
  <c r="AC95" i="2"/>
  <c r="AF30" i="2"/>
  <c r="AG78" i="2"/>
  <c r="Z110" i="2"/>
  <c r="AD35" i="2"/>
  <c r="AD99" i="2"/>
  <c r="AA21" i="2"/>
  <c r="AD30" i="2"/>
  <c r="AH94" i="2"/>
  <c r="AC126" i="2"/>
  <c r="AE35" i="2"/>
  <c r="AH19" i="2"/>
  <c r="Z19" i="2"/>
  <c r="AB19" i="2"/>
  <c r="AC15" i="2"/>
  <c r="AG23" i="2"/>
  <c r="AE23" i="2"/>
  <c r="AA55" i="2"/>
  <c r="Z55" i="2"/>
  <c r="AB55" i="2"/>
  <c r="AF119" i="2"/>
  <c r="AH119" i="2"/>
  <c r="AE75" i="2"/>
  <c r="AC75" i="2"/>
  <c r="AC21" i="2"/>
  <c r="AB31" i="2"/>
  <c r="AE31" i="2"/>
  <c r="AA95" i="2"/>
  <c r="AD95" i="2"/>
  <c r="AD46" i="2"/>
  <c r="AB62" i="2"/>
  <c r="AG94" i="2"/>
  <c r="AC110" i="2"/>
  <c r="AF126" i="2"/>
  <c r="AB35" i="2"/>
  <c r="AE99" i="2"/>
  <c r="Z99" i="2"/>
  <c r="AC23" i="2"/>
  <c r="AH55" i="2"/>
  <c r="AB119" i="2"/>
  <c r="AD75" i="2"/>
  <c r="AF21" i="2"/>
  <c r="AH31" i="2"/>
  <c r="Z31" i="2"/>
  <c r="AH95" i="2"/>
  <c r="AE46" i="2"/>
  <c r="Z78" i="2"/>
  <c r="AA94" i="2"/>
  <c r="AB110" i="2"/>
  <c r="AD126" i="2"/>
  <c r="AC35" i="2"/>
  <c r="AH99" i="2"/>
  <c r="AC123" i="2"/>
  <c r="AA59" i="2"/>
  <c r="AE42" i="2"/>
  <c r="AG39" i="2"/>
  <c r="AG19" i="2"/>
  <c r="AE19" i="2"/>
  <c r="AF19" i="2"/>
  <c r="AA15" i="2"/>
  <c r="AD15" i="2"/>
  <c r="AF15" i="2"/>
  <c r="AG79" i="2"/>
  <c r="AB59" i="2"/>
  <c r="AC17" i="2"/>
  <c r="AH21" i="2"/>
  <c r="AB21" i="2"/>
  <c r="Z21" i="2"/>
  <c r="AE95" i="2"/>
  <c r="AG95" i="2"/>
  <c r="AG30" i="2"/>
  <c r="AB46" i="2"/>
  <c r="AE62" i="2"/>
  <c r="AH78" i="2"/>
  <c r="AB78" i="2"/>
  <c r="AB94" i="2"/>
  <c r="AH106" i="2"/>
  <c r="AG110" i="2"/>
  <c r="AF122" i="2"/>
  <c r="AE126" i="2"/>
  <c r="AH35" i="2"/>
  <c r="Z35" i="2"/>
  <c r="AA35" i="2"/>
  <c r="AC99" i="2"/>
  <c r="AF99" i="2"/>
  <c r="AF115" i="2"/>
  <c r="AC103" i="2"/>
  <c r="AG21" i="2"/>
  <c r="AC30" i="2"/>
  <c r="AC46" i="2"/>
  <c r="Z62" i="2"/>
  <c r="AE78" i="2"/>
  <c r="AC94" i="2"/>
  <c r="AE94" i="2"/>
  <c r="AE110" i="2"/>
  <c r="AF110" i="2"/>
  <c r="AH126" i="2"/>
  <c r="AA126" i="2"/>
  <c r="AF35" i="2"/>
  <c r="AC51" i="2"/>
  <c r="AA99" i="2"/>
  <c r="AA39" i="2"/>
  <c r="AA103" i="2"/>
  <c r="AD59" i="2"/>
  <c r="AE123" i="2"/>
  <c r="AF17" i="2"/>
  <c r="AD79" i="2"/>
  <c r="AF26" i="2"/>
  <c r="AA42" i="2"/>
  <c r="AH74" i="2"/>
  <c r="AF90" i="2"/>
  <c r="AD106" i="2"/>
  <c r="AB122" i="2"/>
  <c r="AH51" i="2"/>
  <c r="AA115" i="2"/>
  <c r="AH39" i="2"/>
  <c r="AC7" i="2"/>
  <c r="AF39" i="2"/>
  <c r="AF103" i="2"/>
  <c r="Z59" i="2"/>
  <c r="AA123" i="2"/>
  <c r="AA17" i="2"/>
  <c r="Z79" i="2"/>
  <c r="AB26" i="2"/>
  <c r="AB30" i="2"/>
  <c r="AE30" i="2"/>
  <c r="AH46" i="2"/>
  <c r="Z46" i="2"/>
  <c r="AA46" i="2"/>
  <c r="AA62" i="2"/>
  <c r="AC62" i="2"/>
  <c r="AF74" i="2"/>
  <c r="AA78" i="2"/>
  <c r="AC78" i="2"/>
  <c r="AB90" i="2"/>
  <c r="AF94" i="2"/>
  <c r="Z106" i="2"/>
  <c r="AA110" i="2"/>
  <c r="AG126" i="2"/>
  <c r="AB126" i="2"/>
  <c r="AE51" i="2"/>
  <c r="AH115" i="2"/>
  <c r="AE7" i="2"/>
  <c r="Z39" i="2"/>
  <c r="AB103" i="2"/>
  <c r="AF59" i="2"/>
  <c r="AG123" i="2"/>
  <c r="Z123" i="2"/>
  <c r="AD17" i="2"/>
  <c r="AH79" i="2"/>
  <c r="AH30" i="2"/>
  <c r="Z30" i="2"/>
  <c r="AF46" i="2"/>
  <c r="Z58" i="2"/>
  <c r="AD62" i="2"/>
  <c r="AB74" i="2"/>
  <c r="AD78" i="2"/>
  <c r="AG51" i="2"/>
  <c r="AC115" i="2"/>
  <c r="AH15" i="2"/>
  <c r="AB15" i="2"/>
  <c r="Z15" i="2"/>
  <c r="AG15" i="2"/>
  <c r="AH42" i="2"/>
  <c r="AD58" i="2"/>
  <c r="AF43" i="2"/>
  <c r="AA67" i="2"/>
  <c r="AE13" i="2"/>
  <c r="AH59" i="2"/>
  <c r="AG59" i="2"/>
  <c r="AF123" i="2"/>
  <c r="AH123" i="2"/>
  <c r="AH17" i="2"/>
  <c r="AB17" i="2"/>
  <c r="Z17" i="2"/>
  <c r="AE79" i="2"/>
  <c r="AF79" i="2"/>
  <c r="AA127" i="2"/>
  <c r="AD26" i="2"/>
  <c r="AB42" i="2"/>
  <c r="AF58" i="2"/>
  <c r="AD74" i="2"/>
  <c r="AD90" i="2"/>
  <c r="AA106" i="2"/>
  <c r="AD122" i="2"/>
  <c r="AD51" i="2"/>
  <c r="AF51" i="2"/>
  <c r="AB115" i="2"/>
  <c r="AD115" i="2"/>
  <c r="AA7" i="2"/>
  <c r="AD39" i="2"/>
  <c r="AC39" i="2"/>
  <c r="AH103" i="2"/>
  <c r="AD103" i="2"/>
  <c r="AG7" i="2"/>
  <c r="AB39" i="2"/>
  <c r="AE103" i="2"/>
  <c r="AG103" i="2"/>
  <c r="AE59" i="2"/>
  <c r="AB123" i="2"/>
  <c r="AG17" i="2"/>
  <c r="AA79" i="2"/>
  <c r="AC79" i="2"/>
  <c r="AH26" i="2"/>
  <c r="Z26" i="2"/>
  <c r="Z42" i="2"/>
  <c r="AH58" i="2"/>
  <c r="AB58" i="2"/>
  <c r="Z74" i="2"/>
  <c r="AH90" i="2"/>
  <c r="Z90" i="2"/>
  <c r="AG106" i="2"/>
  <c r="AH122" i="2"/>
  <c r="Z122" i="2"/>
  <c r="AA51" i="2"/>
  <c r="Z51" i="2"/>
  <c r="AG115" i="2"/>
  <c r="AE115" i="2"/>
  <c r="AF87" i="2"/>
  <c r="AG43" i="2"/>
  <c r="AC107" i="2"/>
  <c r="AH22" i="2"/>
  <c r="Z67" i="2"/>
  <c r="AD87" i="2"/>
  <c r="AF107" i="2"/>
  <c r="AH63" i="2"/>
  <c r="AC86" i="2"/>
  <c r="AB67" i="2"/>
  <c r="AG131" i="2"/>
  <c r="AG63" i="2"/>
  <c r="AC127" i="2"/>
  <c r="AE131" i="2"/>
  <c r="AG87" i="2"/>
  <c r="AB87" i="2"/>
  <c r="Z87" i="2"/>
  <c r="AD43" i="2"/>
  <c r="AC43" i="2"/>
  <c r="AA107" i="2"/>
  <c r="AB107" i="2"/>
  <c r="AH13" i="2"/>
  <c r="Z13" i="2"/>
  <c r="AE63" i="2"/>
  <c r="AC63" i="2"/>
  <c r="AF127" i="2"/>
  <c r="AH127" i="2"/>
  <c r="AB70" i="2"/>
  <c r="AH67" i="2"/>
  <c r="AG67" i="2"/>
  <c r="AC131" i="2"/>
  <c r="AA131" i="2"/>
  <c r="AE87" i="2"/>
  <c r="AB43" i="2"/>
  <c r="AE43" i="2"/>
  <c r="AH107" i="2"/>
  <c r="AD107" i="2"/>
  <c r="AG13" i="2"/>
  <c r="AD63" i="2"/>
  <c r="AF63" i="2"/>
  <c r="AB127" i="2"/>
  <c r="AD127" i="2"/>
  <c r="AH54" i="2"/>
  <c r="AH118" i="2"/>
  <c r="AE67" i="2"/>
  <c r="AC67" i="2"/>
  <c r="AF131" i="2"/>
  <c r="AH131" i="2"/>
  <c r="AC87" i="2"/>
  <c r="AH87" i="2"/>
  <c r="AH43" i="2"/>
  <c r="Z43" i="2"/>
  <c r="AE107" i="2"/>
  <c r="AG107" i="2"/>
  <c r="AB13" i="2"/>
  <c r="AA63" i="2"/>
  <c r="Z63" i="2"/>
  <c r="AG127" i="2"/>
  <c r="AE127" i="2"/>
  <c r="AA38" i="2"/>
  <c r="Z102" i="2"/>
  <c r="AD67" i="2"/>
  <c r="AB131" i="2"/>
  <c r="AH11" i="2"/>
  <c r="AB11" i="2"/>
  <c r="Z11" i="2"/>
  <c r="AF11" i="2"/>
  <c r="AD11" i="2"/>
  <c r="AG11" i="2"/>
  <c r="AE11" i="2"/>
  <c r="AC11" i="2"/>
  <c r="AF7" i="2"/>
  <c r="AD7" i="2"/>
  <c r="AH7" i="2"/>
  <c r="AB7" i="2"/>
  <c r="AG14" i="2"/>
  <c r="AE14" i="2"/>
  <c r="AC14" i="2"/>
  <c r="AA14" i="2"/>
  <c r="AF14" i="2"/>
  <c r="AD14" i="2"/>
  <c r="AH14" i="2"/>
  <c r="AB14" i="2"/>
  <c r="AH18" i="2"/>
  <c r="AA34" i="2"/>
  <c r="AH50" i="2"/>
  <c r="AB66" i="2"/>
  <c r="AH82" i="2"/>
  <c r="Z98" i="2"/>
  <c r="AH114" i="2"/>
  <c r="Z130" i="2"/>
  <c r="AB18" i="2"/>
  <c r="Z50" i="2"/>
  <c r="AB82" i="2"/>
  <c r="AB114" i="2"/>
  <c r="Z10" i="2"/>
  <c r="Z18" i="2"/>
  <c r="AH34" i="2"/>
  <c r="AB50" i="2"/>
  <c r="AH66" i="2"/>
  <c r="Z82" i="2"/>
  <c r="AE98" i="2"/>
  <c r="Z114" i="2"/>
  <c r="AH130" i="2"/>
  <c r="Z34" i="2"/>
  <c r="Z66" i="2"/>
  <c r="AG98" i="2"/>
  <c r="AB130" i="2"/>
  <c r="AC13" i="2"/>
  <c r="AA13" i="2"/>
  <c r="AC18" i="2"/>
  <c r="AA18" i="2"/>
  <c r="AD34" i="2"/>
  <c r="AC34" i="2"/>
  <c r="AA50" i="2"/>
  <c r="AC50" i="2"/>
  <c r="AA66" i="2"/>
  <c r="AC66" i="2"/>
  <c r="AG82" i="2"/>
  <c r="AA82" i="2"/>
  <c r="AC98" i="2"/>
  <c r="AB98" i="2"/>
  <c r="AC114" i="2"/>
  <c r="AA114" i="2"/>
  <c r="AC130" i="2"/>
  <c r="AA130" i="2"/>
  <c r="AG18" i="2"/>
  <c r="AE18" i="2"/>
  <c r="AF34" i="2"/>
  <c r="AG34" i="2"/>
  <c r="AE50" i="2"/>
  <c r="AG50" i="2"/>
  <c r="AE66" i="2"/>
  <c r="AG66" i="2"/>
  <c r="AC82" i="2"/>
  <c r="AE82" i="2"/>
  <c r="AH98" i="2"/>
  <c r="AF98" i="2"/>
  <c r="AG114" i="2"/>
  <c r="AE114" i="2"/>
  <c r="AG130" i="2"/>
  <c r="AE130" i="2"/>
  <c r="AF13" i="2"/>
  <c r="AF18" i="2"/>
  <c r="AB34" i="2"/>
  <c r="AD50" i="2"/>
  <c r="AD66" i="2"/>
  <c r="AF82" i="2"/>
  <c r="AA98" i="2"/>
  <c r="AF114" i="2"/>
  <c r="AF130" i="2"/>
  <c r="AB22" i="2"/>
  <c r="Z54" i="2"/>
  <c r="AB86" i="2"/>
  <c r="AB118" i="2"/>
  <c r="Z22" i="2"/>
  <c r="AH38" i="2"/>
  <c r="AB54" i="2"/>
  <c r="AH70" i="2"/>
  <c r="Z86" i="2"/>
  <c r="AE102" i="2"/>
  <c r="Z118" i="2"/>
  <c r="AH10" i="2"/>
  <c r="Z38" i="2"/>
  <c r="Z70" i="2"/>
  <c r="AG102" i="2"/>
  <c r="AB10" i="2"/>
  <c r="AF38" i="2"/>
  <c r="AG38" i="2"/>
  <c r="AH86" i="2"/>
  <c r="AE86" i="2"/>
  <c r="AH102" i="2"/>
  <c r="AG118" i="2"/>
  <c r="AE118" i="2"/>
  <c r="AG10" i="2"/>
  <c r="AE10" i="2"/>
  <c r="AG22" i="2"/>
  <c r="AE22" i="2"/>
  <c r="AE54" i="2"/>
  <c r="AG54" i="2"/>
  <c r="AE70" i="2"/>
  <c r="AG70" i="2"/>
  <c r="AF102" i="2"/>
  <c r="AC22" i="2"/>
  <c r="AA22" i="2"/>
  <c r="AG26" i="2"/>
  <c r="AE26" i="2"/>
  <c r="AD38" i="2"/>
  <c r="AC38" i="2"/>
  <c r="AF42" i="2"/>
  <c r="AG42" i="2"/>
  <c r="AA54" i="2"/>
  <c r="AC54" i="2"/>
  <c r="AE58" i="2"/>
  <c r="AG58" i="2"/>
  <c r="AA70" i="2"/>
  <c r="AC70" i="2"/>
  <c r="AE74" i="2"/>
  <c r="AG74" i="2"/>
  <c r="AG86" i="2"/>
  <c r="AA86" i="2"/>
  <c r="AC90" i="2"/>
  <c r="AE90" i="2"/>
  <c r="AC102" i="2"/>
  <c r="AB102" i="2"/>
  <c r="AE106" i="2"/>
  <c r="AF106" i="2"/>
  <c r="AC118" i="2"/>
  <c r="AA118" i="2"/>
  <c r="AG122" i="2"/>
  <c r="AE122" i="2"/>
  <c r="AC10" i="2"/>
  <c r="AA10" i="2"/>
  <c r="AF22" i="2"/>
  <c r="AC26" i="2"/>
  <c r="AB38" i="2"/>
  <c r="AD42" i="2"/>
  <c r="AD54" i="2"/>
  <c r="AA58" i="2"/>
  <c r="AD70" i="2"/>
  <c r="AA74" i="2"/>
  <c r="AF86" i="2"/>
  <c r="AG90" i="2"/>
  <c r="AA102" i="2"/>
  <c r="AC106" i="2"/>
  <c r="AF118" i="2"/>
  <c r="AC122" i="2"/>
  <c r="AF10" i="2"/>
  <c r="U27" i="1"/>
  <c r="W27" i="1"/>
  <c r="Y27" i="1"/>
  <c r="AA27" i="1"/>
  <c r="AC27" i="1"/>
  <c r="AE27" i="1"/>
  <c r="AG27" i="1"/>
  <c r="AI27" i="1"/>
  <c r="AK27" i="1"/>
  <c r="U4" i="1"/>
  <c r="W4" i="1"/>
  <c r="Y4" i="1"/>
  <c r="AA4" i="1"/>
  <c r="AC4" i="1"/>
  <c r="AE4" i="1"/>
  <c r="AG4" i="1"/>
  <c r="AI4" i="1"/>
  <c r="AK4" i="1"/>
  <c r="U5" i="1"/>
  <c r="W5" i="1"/>
  <c r="Y5" i="1"/>
  <c r="AA5" i="1"/>
  <c r="AC5" i="1"/>
  <c r="AE5" i="1"/>
  <c r="AG5" i="1"/>
  <c r="AI5" i="1"/>
  <c r="AK5" i="1"/>
  <c r="U6" i="1"/>
  <c r="W6" i="1"/>
  <c r="Y6" i="1"/>
  <c r="AA6" i="1"/>
  <c r="AC6" i="1"/>
  <c r="AE6" i="1"/>
  <c r="AG6" i="1"/>
  <c r="AI6" i="1"/>
  <c r="AK6" i="1"/>
  <c r="U7" i="1"/>
  <c r="W7" i="1"/>
  <c r="Y7" i="1"/>
  <c r="AA7" i="1"/>
  <c r="AC7" i="1"/>
  <c r="AE7" i="1"/>
  <c r="AG7" i="1"/>
  <c r="AI7" i="1"/>
  <c r="AK7" i="1"/>
  <c r="U8" i="1"/>
  <c r="W8" i="1"/>
  <c r="Y8" i="1"/>
  <c r="AA8" i="1"/>
  <c r="AC8" i="1"/>
  <c r="AE8" i="1"/>
  <c r="AG8" i="1"/>
  <c r="AI8" i="1"/>
  <c r="AK8" i="1"/>
  <c r="U9" i="1"/>
  <c r="W9" i="1"/>
  <c r="Y9" i="1"/>
  <c r="AA9" i="1"/>
  <c r="AC9" i="1"/>
  <c r="AE9" i="1"/>
  <c r="AG9" i="1"/>
  <c r="AI9" i="1"/>
  <c r="AK9" i="1"/>
  <c r="U10" i="1"/>
  <c r="W10" i="1"/>
  <c r="Y10" i="1"/>
  <c r="AA10" i="1"/>
  <c r="AC10" i="1"/>
  <c r="AE10" i="1"/>
  <c r="AG10" i="1"/>
  <c r="AI10" i="1"/>
  <c r="AK10" i="1"/>
  <c r="U11" i="1"/>
  <c r="W11" i="1"/>
  <c r="Y11" i="1"/>
  <c r="AA11" i="1"/>
  <c r="AC11" i="1"/>
  <c r="AE11" i="1"/>
  <c r="AG11" i="1"/>
  <c r="AI11" i="1"/>
  <c r="AK11" i="1"/>
  <c r="U12" i="1"/>
  <c r="W12" i="1"/>
  <c r="Y12" i="1"/>
  <c r="AA12" i="1"/>
  <c r="AC12" i="1"/>
  <c r="AE12" i="1"/>
  <c r="AG12" i="1"/>
  <c r="AI12" i="1"/>
  <c r="AK12" i="1"/>
  <c r="U13" i="1"/>
  <c r="W13" i="1"/>
  <c r="Y13" i="1"/>
  <c r="AA13" i="1"/>
  <c r="AC13" i="1"/>
  <c r="AE13" i="1"/>
  <c r="AG13" i="1"/>
  <c r="AI13" i="1"/>
  <c r="AK13" i="1"/>
  <c r="U14" i="1"/>
  <c r="W14" i="1"/>
  <c r="Y14" i="1"/>
  <c r="AA14" i="1"/>
  <c r="AC14" i="1"/>
  <c r="AE14" i="1"/>
  <c r="AG14" i="1"/>
  <c r="AI14" i="1"/>
  <c r="AK14" i="1"/>
  <c r="U15" i="1"/>
  <c r="W15" i="1"/>
  <c r="Y15" i="1"/>
  <c r="AA15" i="1"/>
  <c r="AC15" i="1"/>
  <c r="AE15" i="1"/>
  <c r="AG15" i="1"/>
  <c r="AI15" i="1"/>
  <c r="AK15" i="1"/>
  <c r="U16" i="1"/>
  <c r="W16" i="1"/>
  <c r="Y16" i="1"/>
  <c r="AA16" i="1"/>
  <c r="AC16" i="1"/>
  <c r="AE16" i="1"/>
  <c r="AG16" i="1"/>
  <c r="AI16" i="1"/>
  <c r="AK16" i="1"/>
  <c r="W17" i="1"/>
  <c r="X17" i="1" s="1"/>
  <c r="Y17" i="1"/>
  <c r="Z17" i="1" s="1"/>
  <c r="AA17" i="1"/>
  <c r="AB17" i="1" s="1"/>
  <c r="AC17" i="1"/>
  <c r="AD17" i="1" s="1"/>
  <c r="AE17" i="1"/>
  <c r="AF17" i="1" s="1"/>
  <c r="AG17" i="1"/>
  <c r="AH17" i="1" s="1"/>
  <c r="AI17" i="1"/>
  <c r="AJ17" i="1" s="1"/>
  <c r="AK17" i="1"/>
  <c r="AL17" i="1" s="1"/>
  <c r="U18" i="1"/>
  <c r="W18" i="1"/>
  <c r="Y18" i="1"/>
  <c r="AA18" i="1"/>
  <c r="AC18" i="1"/>
  <c r="AE18" i="1"/>
  <c r="AG18" i="1"/>
  <c r="AI18" i="1"/>
  <c r="AK18" i="1"/>
  <c r="U19" i="1"/>
  <c r="W19" i="1"/>
  <c r="Y19" i="1"/>
  <c r="AA19" i="1"/>
  <c r="AC19" i="1"/>
  <c r="AE19" i="1"/>
  <c r="AG19" i="1"/>
  <c r="AI19" i="1"/>
  <c r="AK19" i="1"/>
  <c r="U20" i="1"/>
  <c r="W20" i="1"/>
  <c r="Y20" i="1"/>
  <c r="AA20" i="1"/>
  <c r="AC20" i="1"/>
  <c r="AE20" i="1"/>
  <c r="AG20" i="1"/>
  <c r="AI20" i="1"/>
  <c r="AK20" i="1"/>
  <c r="U21" i="1"/>
  <c r="W21" i="1"/>
  <c r="Y21" i="1"/>
  <c r="AA21" i="1"/>
  <c r="AC21" i="1"/>
  <c r="AE21" i="1"/>
  <c r="AG21" i="1"/>
  <c r="AI21" i="1"/>
  <c r="AK21" i="1"/>
  <c r="U22" i="1"/>
  <c r="W22" i="1"/>
  <c r="Y22" i="1"/>
  <c r="AA22" i="1"/>
  <c r="AC22" i="1"/>
  <c r="AE22" i="1"/>
  <c r="AG22" i="1"/>
  <c r="AI22" i="1"/>
  <c r="AK22" i="1"/>
  <c r="U23" i="1"/>
  <c r="W23" i="1"/>
  <c r="Y23" i="1"/>
  <c r="AA23" i="1"/>
  <c r="AC23" i="1"/>
  <c r="AE23" i="1"/>
  <c r="AG23" i="1"/>
  <c r="AI23" i="1"/>
  <c r="AK23" i="1"/>
  <c r="U24" i="1"/>
  <c r="W24" i="1"/>
  <c r="Y24" i="1"/>
  <c r="AA24" i="1"/>
  <c r="AC24" i="1"/>
  <c r="AE24" i="1"/>
  <c r="AG24" i="1"/>
  <c r="AI24" i="1"/>
  <c r="AK24" i="1"/>
  <c r="U25" i="1"/>
  <c r="W25" i="1"/>
  <c r="Y25" i="1"/>
  <c r="AA25" i="1"/>
  <c r="AC25" i="1"/>
  <c r="AE25" i="1"/>
  <c r="AG25" i="1"/>
  <c r="AI25" i="1"/>
  <c r="AK25" i="1"/>
  <c r="U26" i="1"/>
  <c r="W26" i="1"/>
  <c r="Y26" i="1"/>
  <c r="AA26" i="1"/>
  <c r="AC26" i="1"/>
  <c r="AE26" i="1"/>
  <c r="AG26" i="1"/>
  <c r="AI26" i="1"/>
  <c r="AK26" i="1"/>
  <c r="U28" i="1"/>
  <c r="W28" i="1"/>
  <c r="Y28" i="1"/>
  <c r="AA28" i="1"/>
  <c r="AC28" i="1"/>
  <c r="AE28" i="1"/>
  <c r="AG28" i="1"/>
  <c r="AI28" i="1"/>
  <c r="AK28" i="1"/>
  <c r="U29" i="1"/>
  <c r="W29" i="1"/>
  <c r="Y29" i="1"/>
  <c r="AA29" i="1"/>
  <c r="AC29" i="1"/>
  <c r="AE29" i="1"/>
  <c r="AG29" i="1"/>
  <c r="AI29" i="1"/>
  <c r="AK29" i="1"/>
  <c r="U30" i="1"/>
  <c r="W30" i="1"/>
  <c r="Y30" i="1"/>
  <c r="AA30" i="1"/>
  <c r="AC30" i="1"/>
  <c r="AE30" i="1"/>
  <c r="AG30" i="1"/>
  <c r="AI30" i="1"/>
  <c r="AK30" i="1"/>
  <c r="U31" i="1"/>
  <c r="W31" i="1"/>
  <c r="Y31" i="1"/>
  <c r="AA31" i="1"/>
  <c r="AC31" i="1"/>
  <c r="AE31" i="1"/>
  <c r="AG31" i="1"/>
  <c r="AI31" i="1"/>
  <c r="AK31" i="1"/>
  <c r="U32" i="1"/>
  <c r="W32" i="1"/>
  <c r="Y32" i="1"/>
  <c r="AA32" i="1"/>
  <c r="AC32" i="1"/>
  <c r="AE32" i="1"/>
  <c r="AG32" i="1"/>
  <c r="AI32" i="1"/>
  <c r="AK32" i="1"/>
  <c r="U33" i="1"/>
  <c r="W33" i="1"/>
  <c r="Y33" i="1"/>
  <c r="AA33" i="1"/>
  <c r="AC33" i="1"/>
  <c r="AE33" i="1"/>
  <c r="AG33" i="1"/>
  <c r="AI33" i="1"/>
  <c r="AK33" i="1"/>
  <c r="U34" i="1"/>
  <c r="W34" i="1"/>
  <c r="Y34" i="1"/>
  <c r="AA34" i="1"/>
  <c r="AC34" i="1"/>
  <c r="AE34" i="1"/>
  <c r="AG34" i="1"/>
  <c r="AI34" i="1"/>
  <c r="AK34" i="1"/>
  <c r="U35" i="1"/>
  <c r="W35" i="1"/>
  <c r="Y35" i="1"/>
  <c r="AA35" i="1"/>
  <c r="AC35" i="1"/>
  <c r="AE35" i="1"/>
  <c r="AG35" i="1"/>
  <c r="AI35" i="1"/>
  <c r="AK35" i="1"/>
  <c r="U40" i="1"/>
  <c r="W40" i="1"/>
  <c r="Y40" i="1"/>
  <c r="AA40" i="1"/>
  <c r="AC40" i="1"/>
  <c r="AE40" i="1"/>
  <c r="AG40" i="1"/>
  <c r="AI40" i="1"/>
  <c r="AK40" i="1"/>
  <c r="U41" i="1"/>
  <c r="W41" i="1"/>
  <c r="Y41" i="1"/>
  <c r="AA41" i="1"/>
  <c r="AC41" i="1"/>
  <c r="AE41" i="1"/>
  <c r="AG41" i="1"/>
  <c r="AI41" i="1"/>
  <c r="AK41" i="1"/>
  <c r="U42" i="1"/>
  <c r="W42" i="1"/>
  <c r="Y42" i="1"/>
  <c r="AA42" i="1"/>
  <c r="AC42" i="1"/>
  <c r="AE42" i="1"/>
  <c r="AG42" i="1"/>
  <c r="AI42" i="1"/>
  <c r="AK42" i="1"/>
  <c r="U43" i="1"/>
  <c r="W43" i="1"/>
  <c r="Y43" i="1"/>
  <c r="AA43" i="1"/>
  <c r="AC43" i="1"/>
  <c r="AE43" i="1"/>
  <c r="AG43" i="1"/>
  <c r="AI43" i="1"/>
  <c r="AK43" i="1"/>
  <c r="U44" i="1"/>
  <c r="W44" i="1"/>
  <c r="Y44" i="1"/>
  <c r="AA44" i="1"/>
  <c r="AC44" i="1"/>
  <c r="AE44" i="1"/>
  <c r="AG44" i="1"/>
  <c r="AI44" i="1"/>
  <c r="AK44" i="1"/>
  <c r="U45" i="1"/>
  <c r="W45" i="1"/>
  <c r="Y45" i="1"/>
  <c r="AA45" i="1"/>
  <c r="AC45" i="1"/>
  <c r="AE45" i="1"/>
  <c r="AG45" i="1"/>
  <c r="AI45" i="1"/>
  <c r="AK45" i="1"/>
  <c r="AD56" i="1" l="1"/>
  <c r="X29" i="1"/>
  <c r="AN29" i="1"/>
  <c r="AL29" i="1"/>
  <c r="AJ29" i="1"/>
  <c r="AH29" i="1"/>
  <c r="AF29" i="1"/>
  <c r="AD29" i="1"/>
  <c r="AB29" i="1"/>
  <c r="Z29" i="1"/>
  <c r="X24" i="1"/>
  <c r="AN24" i="1"/>
  <c r="AL24" i="1"/>
  <c r="AJ24" i="1"/>
  <c r="AH24" i="1"/>
  <c r="AF24" i="1"/>
  <c r="AD24" i="1"/>
  <c r="AB24" i="1"/>
  <c r="Z24" i="1"/>
  <c r="Z20" i="1"/>
  <c r="AN20" i="1"/>
  <c r="AL20" i="1"/>
  <c r="AJ20" i="1"/>
  <c r="AH20" i="1"/>
  <c r="AF20" i="1"/>
  <c r="AD20" i="1"/>
  <c r="AB20" i="1"/>
  <c r="X20" i="1"/>
  <c r="AD15" i="1"/>
  <c r="AB15" i="1"/>
  <c r="AN15" i="1"/>
  <c r="AL15" i="1"/>
  <c r="AJ15" i="1"/>
  <c r="AH15" i="1"/>
  <c r="AF15" i="1"/>
  <c r="Z15" i="1"/>
  <c r="X15" i="1"/>
  <c r="AN11" i="1"/>
  <c r="AL11" i="1"/>
  <c r="AJ11" i="1"/>
  <c r="AH11" i="1"/>
  <c r="AF11" i="1"/>
  <c r="AD11" i="1"/>
  <c r="AB11" i="1"/>
  <c r="Z11" i="1"/>
  <c r="X11" i="1"/>
  <c r="X7" i="1"/>
  <c r="AN7" i="1"/>
  <c r="AL7" i="1"/>
  <c r="AJ7" i="1"/>
  <c r="AH7" i="1"/>
  <c r="AF7" i="1"/>
  <c r="AD7" i="1"/>
  <c r="AB7" i="1"/>
  <c r="Z7" i="1"/>
  <c r="AN27" i="1"/>
  <c r="AL27" i="1"/>
  <c r="AJ27" i="1"/>
  <c r="AH27" i="1"/>
  <c r="AF27" i="1"/>
  <c r="AD27" i="1"/>
  <c r="AB27" i="1"/>
  <c r="Z27" i="1"/>
  <c r="X27" i="1"/>
  <c r="AB56" i="1"/>
  <c r="X41" i="1"/>
  <c r="AB41" i="1"/>
  <c r="AN41" i="1"/>
  <c r="AL41" i="1"/>
  <c r="AJ41" i="1"/>
  <c r="AH41" i="1"/>
  <c r="AF41" i="1"/>
  <c r="AD41" i="1"/>
  <c r="Z41" i="1"/>
  <c r="AH56" i="1"/>
  <c r="Z56" i="1"/>
  <c r="AJ55" i="1"/>
  <c r="AB55" i="1"/>
  <c r="AN40" i="1"/>
  <c r="AL40" i="1"/>
  <c r="AJ40" i="1"/>
  <c r="AH40" i="1"/>
  <c r="AF40" i="1"/>
  <c r="AD40" i="1"/>
  <c r="AB40" i="1"/>
  <c r="Z40" i="1"/>
  <c r="X40" i="1"/>
  <c r="X28" i="1"/>
  <c r="AN28" i="1"/>
  <c r="AL28" i="1"/>
  <c r="AJ28" i="1"/>
  <c r="AH28" i="1"/>
  <c r="AF28" i="1"/>
  <c r="AD28" i="1"/>
  <c r="AB28" i="1"/>
  <c r="Z28" i="1"/>
  <c r="X23" i="1"/>
  <c r="AN23" i="1"/>
  <c r="AL23" i="1"/>
  <c r="AJ23" i="1"/>
  <c r="AH23" i="1"/>
  <c r="AF23" i="1"/>
  <c r="AD23" i="1"/>
  <c r="AB23" i="1"/>
  <c r="Z23" i="1"/>
  <c r="AN19" i="1"/>
  <c r="AL19" i="1"/>
  <c r="AJ19" i="1"/>
  <c r="AH19" i="1"/>
  <c r="AF19" i="1"/>
  <c r="AD19" i="1"/>
  <c r="AB19" i="1"/>
  <c r="Z19" i="1"/>
  <c r="X19" i="1"/>
  <c r="AN14" i="1"/>
  <c r="AL14" i="1"/>
  <c r="AJ14" i="1"/>
  <c r="AH14" i="1"/>
  <c r="AF14" i="1"/>
  <c r="AD14" i="1"/>
  <c r="AB14" i="1"/>
  <c r="Z14" i="1"/>
  <c r="X14" i="1"/>
  <c r="AN10" i="1"/>
  <c r="AL10" i="1"/>
  <c r="AJ10" i="1"/>
  <c r="AH10" i="1"/>
  <c r="AF10" i="1"/>
  <c r="AD10" i="1"/>
  <c r="AB10" i="1"/>
  <c r="Z10" i="1"/>
  <c r="X10" i="1"/>
  <c r="AN6" i="1"/>
  <c r="AL6" i="1"/>
  <c r="AJ6" i="1"/>
  <c r="AH6" i="1"/>
  <c r="AF6" i="1"/>
  <c r="AD6" i="1"/>
  <c r="AB6" i="1"/>
  <c r="Z6" i="1"/>
  <c r="X6" i="1"/>
  <c r="AN42" i="1"/>
  <c r="AL42" i="1"/>
  <c r="AJ42" i="1"/>
  <c r="AH42" i="1"/>
  <c r="AF42" i="1"/>
  <c r="AD42" i="1"/>
  <c r="AB42" i="1"/>
  <c r="Z42" i="1"/>
  <c r="X42" i="1"/>
  <c r="AJ56" i="1"/>
  <c r="AD55" i="1"/>
  <c r="AF56" i="1"/>
  <c r="X56" i="1"/>
  <c r="AH55" i="1"/>
  <c r="Z55" i="1"/>
  <c r="AN26" i="1"/>
  <c r="AL26" i="1"/>
  <c r="AJ26" i="1"/>
  <c r="AH26" i="1"/>
  <c r="AF26" i="1"/>
  <c r="AD26" i="1"/>
  <c r="AB26" i="1"/>
  <c r="Z26" i="1"/>
  <c r="X26" i="1"/>
  <c r="AN22" i="1"/>
  <c r="AL22" i="1"/>
  <c r="AJ22" i="1"/>
  <c r="AH22" i="1"/>
  <c r="AF22" i="1"/>
  <c r="AD22" i="1"/>
  <c r="AB22" i="1"/>
  <c r="Z22" i="1"/>
  <c r="X22" i="1"/>
  <c r="AN18" i="1"/>
  <c r="AL18" i="1"/>
  <c r="AJ18" i="1"/>
  <c r="AH18" i="1"/>
  <c r="AF18" i="1"/>
  <c r="AD18" i="1"/>
  <c r="AB18" i="1"/>
  <c r="Z18" i="1"/>
  <c r="X18" i="1"/>
  <c r="AN13" i="1"/>
  <c r="AL13" i="1"/>
  <c r="AJ13" i="1"/>
  <c r="AH13" i="1"/>
  <c r="AF13" i="1"/>
  <c r="AD13" i="1"/>
  <c r="AB13" i="1"/>
  <c r="Z13" i="1"/>
  <c r="X13" i="1"/>
  <c r="Z9" i="1"/>
  <c r="AN9" i="1"/>
  <c r="AL9" i="1"/>
  <c r="AJ9" i="1"/>
  <c r="AH9" i="1"/>
  <c r="AF9" i="1"/>
  <c r="AD9" i="1"/>
  <c r="AB9" i="1"/>
  <c r="X9" i="1"/>
  <c r="AN5" i="1"/>
  <c r="AL5" i="1"/>
  <c r="AJ5" i="1"/>
  <c r="AH5" i="1"/>
  <c r="AF5" i="1"/>
  <c r="AD5" i="1"/>
  <c r="AB5" i="1"/>
  <c r="Z5" i="1"/>
  <c r="X5" i="1"/>
  <c r="AF55" i="1"/>
  <c r="X55" i="1"/>
  <c r="Z25" i="1"/>
  <c r="AN25" i="1"/>
  <c r="AL25" i="1"/>
  <c r="AJ25" i="1"/>
  <c r="AH25" i="1"/>
  <c r="AF25" i="1"/>
  <c r="AD25" i="1"/>
  <c r="AB25" i="1"/>
  <c r="X25" i="1"/>
  <c r="AN21" i="1"/>
  <c r="AL21" i="1"/>
  <c r="AJ21" i="1"/>
  <c r="AH21" i="1"/>
  <c r="AF21" i="1"/>
  <c r="AD21" i="1"/>
  <c r="AB21" i="1"/>
  <c r="Z21" i="1"/>
  <c r="X21" i="1"/>
  <c r="AN16" i="1"/>
  <c r="AL16" i="1"/>
  <c r="AJ16" i="1"/>
  <c r="AH16" i="1"/>
  <c r="AF16" i="1"/>
  <c r="AD16" i="1"/>
  <c r="AB16" i="1"/>
  <c r="Z16" i="1"/>
  <c r="X16" i="1"/>
  <c r="X12" i="1"/>
  <c r="AN12" i="1"/>
  <c r="AL12" i="1"/>
  <c r="AJ12" i="1"/>
  <c r="AH12" i="1"/>
  <c r="AF12" i="1"/>
  <c r="AD12" i="1"/>
  <c r="AB12" i="1"/>
  <c r="Z12" i="1"/>
  <c r="X8" i="1"/>
  <c r="AN8" i="1"/>
  <c r="AL8" i="1"/>
  <c r="AJ8" i="1"/>
  <c r="AH8" i="1"/>
  <c r="AF8" i="1"/>
  <c r="AD8" i="1"/>
  <c r="AB8" i="1"/>
  <c r="Z8" i="1"/>
  <c r="AB4" i="1"/>
  <c r="Z4" i="1"/>
  <c r="AN4" i="1"/>
  <c r="AL4" i="1"/>
  <c r="AJ4" i="1"/>
  <c r="AH4" i="1"/>
  <c r="AF4" i="1"/>
  <c r="AD4" i="1"/>
  <c r="X4" i="1"/>
  <c r="AN45" i="1"/>
  <c r="AF45" i="1"/>
  <c r="AD45" i="1"/>
  <c r="AL45" i="1"/>
  <c r="AJ45" i="1"/>
  <c r="AB45" i="1"/>
  <c r="X45" i="1"/>
  <c r="AH45" i="1"/>
  <c r="Z45" i="1"/>
  <c r="AL44" i="1"/>
  <c r="AH44" i="1"/>
  <c r="AD44" i="1"/>
  <c r="Z44" i="1"/>
  <c r="AJ44" i="1"/>
  <c r="AN44" i="1"/>
  <c r="AF44" i="1"/>
  <c r="AB44" i="1"/>
  <c r="X44" i="1"/>
  <c r="AN43" i="1"/>
  <c r="AF43" i="1"/>
  <c r="X43" i="1"/>
  <c r="AL43" i="1"/>
  <c r="AH43" i="1"/>
  <c r="Z43" i="1"/>
  <c r="AJ43" i="1"/>
  <c r="AB43" i="1"/>
  <c r="AD43" i="1"/>
  <c r="AN35" i="1"/>
  <c r="AL35" i="1"/>
  <c r="AJ35" i="1"/>
  <c r="AH35" i="1"/>
  <c r="AF35" i="1"/>
  <c r="AB35" i="1"/>
  <c r="AD35" i="1"/>
  <c r="X35" i="1"/>
  <c r="Z35" i="1"/>
  <c r="AH34" i="1"/>
  <c r="AN34" i="1"/>
  <c r="AF34" i="1"/>
  <c r="Z34" i="1"/>
  <c r="AL34" i="1"/>
  <c r="AD34" i="1"/>
  <c r="AJ34" i="1"/>
  <c r="AB34" i="1"/>
  <c r="X34" i="1"/>
  <c r="AL33" i="1"/>
  <c r="AH33" i="1"/>
  <c r="AD33" i="1"/>
  <c r="Z33" i="1"/>
  <c r="X33" i="1"/>
  <c r="AN33" i="1"/>
  <c r="AJ33" i="1"/>
  <c r="AF33" i="1"/>
  <c r="AB33" i="1"/>
  <c r="AL32" i="1"/>
  <c r="AD32" i="1"/>
  <c r="AN32" i="1"/>
  <c r="AF32" i="1"/>
  <c r="X32" i="1"/>
  <c r="AH32" i="1"/>
  <c r="Z32" i="1"/>
  <c r="AJ32" i="1"/>
  <c r="AB32" i="1"/>
  <c r="X31" i="1"/>
  <c r="AN31" i="1"/>
  <c r="AL31" i="1"/>
  <c r="AJ31" i="1"/>
  <c r="AH31" i="1"/>
  <c r="AF31" i="1"/>
  <c r="AD31" i="1"/>
  <c r="AB31" i="1"/>
  <c r="Z31" i="1"/>
  <c r="AJ30" i="1"/>
  <c r="AB30" i="1"/>
  <c r="X30" i="1"/>
  <c r="Z30" i="1"/>
  <c r="AH30" i="1"/>
  <c r="AN30" i="1"/>
  <c r="AF30" i="1"/>
  <c r="AL30" i="1"/>
  <c r="AD30" i="1"/>
  <c r="P4" i="2"/>
  <c r="X4" i="2"/>
  <c r="S4" i="2"/>
  <c r="Q4" i="2"/>
  <c r="R4" i="2"/>
  <c r="U4" i="2"/>
  <c r="T4" i="2"/>
  <c r="V4" i="2"/>
  <c r="O4" i="2"/>
  <c r="O3" i="2"/>
  <c r="P3" i="2"/>
  <c r="Q3" i="2"/>
  <c r="U3" i="2"/>
  <c r="S3" i="2"/>
  <c r="R3" i="2"/>
  <c r="V3" i="2"/>
  <c r="T3" i="2"/>
  <c r="X3" i="2"/>
  <c r="Y3" i="1"/>
  <c r="X54" i="1" s="1"/>
  <c r="AA3" i="1"/>
  <c r="Z54" i="1" s="1"/>
  <c r="AC3" i="1"/>
  <c r="AB54" i="1" s="1"/>
  <c r="AE3" i="1"/>
  <c r="AD54" i="1" s="1"/>
  <c r="AG3" i="1"/>
  <c r="AF54" i="1" s="1"/>
  <c r="AI3" i="1"/>
  <c r="AH54" i="1" s="1"/>
  <c r="AK3" i="1"/>
  <c r="AJ54" i="1" s="1"/>
  <c r="W3" i="1"/>
  <c r="U3" i="1"/>
  <c r="AI55" i="1" l="1"/>
  <c r="W55" i="1"/>
  <c r="AE55" i="1"/>
  <c r="AC55" i="1"/>
  <c r="AM55" i="1"/>
  <c r="AN3" i="1"/>
  <c r="AM54" i="1" s="1"/>
  <c r="AL3" i="1"/>
  <c r="AK54" i="1" s="1"/>
  <c r="AJ3" i="1"/>
  <c r="AI54" i="1" s="1"/>
  <c r="AH3" i="1"/>
  <c r="AG54" i="1" s="1"/>
  <c r="AF3" i="1"/>
  <c r="AE54" i="1" s="1"/>
  <c r="AD3" i="1"/>
  <c r="AC54" i="1" s="1"/>
  <c r="AB3" i="1"/>
  <c r="AA54" i="1" s="1"/>
  <c r="Z3" i="1"/>
  <c r="Y54" i="1" s="1"/>
  <c r="X3" i="1"/>
  <c r="W54" i="1" s="1"/>
  <c r="AC56" i="1"/>
  <c r="AK56" i="1"/>
  <c r="AE56" i="1"/>
  <c r="AM56" i="1"/>
  <c r="AG56" i="1"/>
  <c r="AA56" i="1"/>
  <c r="Y56" i="1"/>
  <c r="AI56" i="1"/>
  <c r="W56" i="1"/>
  <c r="AG55" i="1"/>
  <c r="AK55" i="1"/>
  <c r="Y55" i="1"/>
  <c r="AA55" i="1"/>
</calcChain>
</file>

<file path=xl/sharedStrings.xml><?xml version="1.0" encoding="utf-8"?>
<sst xmlns="http://schemas.openxmlformats.org/spreadsheetml/2006/main" count="1532" uniqueCount="204">
  <si>
    <t>Bowl Games!</t>
  </si>
  <si>
    <t>Date</t>
  </si>
  <si>
    <t>Bowl</t>
  </si>
  <si>
    <t>KEY</t>
  </si>
  <si>
    <t>San Diego State</t>
  </si>
  <si>
    <t>Washington</t>
  </si>
  <si>
    <t>Boise State</t>
  </si>
  <si>
    <t>Virginia Tech</t>
  </si>
  <si>
    <t>Mississippi State</t>
  </si>
  <si>
    <t>Arkansas State</t>
  </si>
  <si>
    <t>National Championship</t>
  </si>
  <si>
    <t>Ryan</t>
  </si>
  <si>
    <t>Iowa</t>
  </si>
  <si>
    <t>Ohio State</t>
  </si>
  <si>
    <t>Alabama</t>
  </si>
  <si>
    <t>LSU</t>
  </si>
  <si>
    <t>Texas A&amp;M</t>
  </si>
  <si>
    <t>Clemson</t>
  </si>
  <si>
    <t>Auburn</t>
  </si>
  <si>
    <t>Oklahoma State</t>
  </si>
  <si>
    <t>Utah</t>
  </si>
  <si>
    <t>Western Michigan</t>
  </si>
  <si>
    <t>Memphis</t>
  </si>
  <si>
    <t>Louisiana Tech</t>
  </si>
  <si>
    <t>Penn State</t>
  </si>
  <si>
    <t>Georgia</t>
  </si>
  <si>
    <t>Wisconsin</t>
  </si>
  <si>
    <t>Florida</t>
  </si>
  <si>
    <t>Oklahoma</t>
  </si>
  <si>
    <t>Winner Score:</t>
  </si>
  <si>
    <t>Loser Score:</t>
  </si>
  <si>
    <t>Ohio</t>
  </si>
  <si>
    <t>Appalachian State</t>
  </si>
  <si>
    <t>Temple</t>
  </si>
  <si>
    <t>Washington State</t>
  </si>
  <si>
    <t>Michigan</t>
  </si>
  <si>
    <t>Boston College</t>
  </si>
  <si>
    <t>Wake Forest</t>
  </si>
  <si>
    <t>Kentucky</t>
  </si>
  <si>
    <t>Committee Bowls:</t>
  </si>
  <si>
    <t>Becca</t>
  </si>
  <si>
    <t>Jason</t>
  </si>
  <si>
    <t>Damon</t>
  </si>
  <si>
    <t>Grandpa</t>
  </si>
  <si>
    <t>Greta</t>
  </si>
  <si>
    <t>Amber</t>
  </si>
  <si>
    <t>Mom</t>
  </si>
  <si>
    <t>Numeric Key</t>
  </si>
  <si>
    <t>Winner</t>
  </si>
  <si>
    <t>Celebration Bowl</t>
  </si>
  <si>
    <t>North Carolina A&amp;T</t>
  </si>
  <si>
    <t>New Orleans Bowl</t>
  </si>
  <si>
    <t>Cure Bowl</t>
  </si>
  <si>
    <t>Las Vegas Bowl</t>
  </si>
  <si>
    <t>Oregon</t>
  </si>
  <si>
    <t>New Mexico Bowl</t>
  </si>
  <si>
    <t>Marshall</t>
  </si>
  <si>
    <t>Boca Raton Bowl</t>
  </si>
  <si>
    <t>Frisco Bowl</t>
  </si>
  <si>
    <t>Gasparilla Bowl</t>
  </si>
  <si>
    <t>Bahamas Bowl</t>
  </si>
  <si>
    <t>UAB</t>
  </si>
  <si>
    <t>Birmingham Bowl</t>
  </si>
  <si>
    <t>Armed Forces Bowl</t>
  </si>
  <si>
    <t>Quick Lane Bowl</t>
  </si>
  <si>
    <t>Independence Bowl</t>
  </si>
  <si>
    <t>Pinstripe Bowl</t>
  </si>
  <si>
    <t>Texas Bowl</t>
  </si>
  <si>
    <t>Texas</t>
  </si>
  <si>
    <t>Military Bowl</t>
  </si>
  <si>
    <t>Virginia</t>
  </si>
  <si>
    <t>Camping World Bowl</t>
  </si>
  <si>
    <t>Alamo Bowl</t>
  </si>
  <si>
    <t>Holiday Bowl</t>
  </si>
  <si>
    <t>Michigan State</t>
  </si>
  <si>
    <t>Belk Bowl</t>
  </si>
  <si>
    <t>Sun Bowl</t>
  </si>
  <si>
    <t>Arizona State</t>
  </si>
  <si>
    <t>Music City Bowl</t>
  </si>
  <si>
    <t>Arizona Bowl</t>
  </si>
  <si>
    <t>Utah State</t>
  </si>
  <si>
    <t>Liberty Bowl</t>
  </si>
  <si>
    <t>Iowa State</t>
  </si>
  <si>
    <t>Outback Bowl</t>
  </si>
  <si>
    <t>Notre Dame</t>
  </si>
  <si>
    <t>Miami</t>
  </si>
  <si>
    <t>UCF</t>
  </si>
  <si>
    <t>Hawaii Bowl</t>
  </si>
  <si>
    <t>Cheez-It Bowl</t>
  </si>
  <si>
    <t>Redbox Bowl</t>
  </si>
  <si>
    <t>Gator Bowl</t>
  </si>
  <si>
    <t>Citrus Bowl</t>
  </si>
  <si>
    <t>Cotton Bowl</t>
  </si>
  <si>
    <t>Orange Bowl</t>
  </si>
  <si>
    <t>Fiesta Bowl</t>
  </si>
  <si>
    <t>Rose Bowl</t>
  </si>
  <si>
    <t>Sugar Bowl</t>
  </si>
  <si>
    <t>Alcorn State</t>
  </si>
  <si>
    <t>Tulane</t>
  </si>
  <si>
    <t>Louisiana Lafayette</t>
  </si>
  <si>
    <t>Georgia Southern</t>
  </si>
  <si>
    <t>Eastern Michigan</t>
  </si>
  <si>
    <t>BYU</t>
  </si>
  <si>
    <t>Buffalo</t>
  </si>
  <si>
    <t>Hawaii</t>
  </si>
  <si>
    <t>Minnesota</t>
  </si>
  <si>
    <t>California</t>
  </si>
  <si>
    <t>Baylor</t>
  </si>
  <si>
    <t>Nevada</t>
  </si>
  <si>
    <t>Cincinnati</t>
  </si>
  <si>
    <t>Pittsburgh</t>
  </si>
  <si>
    <t>Oklahoma: 4</t>
  </si>
  <si>
    <t>Wrigley</t>
  </si>
  <si>
    <t>New Years Day Scenario</t>
  </si>
  <si>
    <t>Prob of Winning</t>
  </si>
  <si>
    <t>Prob of Team 1 Winning</t>
  </si>
  <si>
    <t>Prob of Happening</t>
  </si>
  <si>
    <t>Current Totals:</t>
  </si>
  <si>
    <t>High Score</t>
  </si>
  <si>
    <t>Ryan Prob</t>
  </si>
  <si>
    <t>Becca Prob</t>
  </si>
  <si>
    <t>Jason Prob</t>
  </si>
  <si>
    <t>Damon Prob</t>
  </si>
  <si>
    <t>Grandpa Prob</t>
  </si>
  <si>
    <t>Greta Prob</t>
  </si>
  <si>
    <t>Amber Prob</t>
  </si>
  <si>
    <t>Mom Prob</t>
  </si>
  <si>
    <t>Tie Prob</t>
  </si>
  <si>
    <t>Prob of Tie:</t>
  </si>
  <si>
    <t>Number w/ max</t>
  </si>
  <si>
    <t>Overall Prob Of Winning</t>
  </si>
  <si>
    <t>Conditonal Prob of Winning</t>
  </si>
  <si>
    <t>Overall:</t>
  </si>
  <si>
    <t>New Years Six:</t>
  </si>
  <si>
    <t>Semis+Champ:</t>
  </si>
  <si>
    <t>Jason Tie</t>
  </si>
  <si>
    <t>Becca tie</t>
  </si>
  <si>
    <t>Damon Tie</t>
  </si>
  <si>
    <t>Yes</t>
  </si>
  <si>
    <t>Amber Tie</t>
  </si>
  <si>
    <t>No</t>
  </si>
  <si>
    <t>Channel</t>
  </si>
  <si>
    <t>Time (Central)</t>
  </si>
  <si>
    <t>ESPN</t>
  </si>
  <si>
    <t>ESPN2</t>
  </si>
  <si>
    <t>ABC</t>
  </si>
  <si>
    <t>CBSSN</t>
  </si>
  <si>
    <t>Charlotte</t>
  </si>
  <si>
    <t>Kent State</t>
  </si>
  <si>
    <t>1:00 PM</t>
  </si>
  <si>
    <t>6:30 PM</t>
  </si>
  <si>
    <t>11:00 AM</t>
  </si>
  <si>
    <t>Central Michigan</t>
  </si>
  <si>
    <t>1:30 PM</t>
  </si>
  <si>
    <t>Liberty</t>
  </si>
  <si>
    <t>2:30 PM</t>
  </si>
  <si>
    <t>FAU</t>
  </si>
  <si>
    <t>SMU</t>
  </si>
  <si>
    <t>4:30 PM</t>
  </si>
  <si>
    <t>Camellia Bowl</t>
  </si>
  <si>
    <t>8:00 PM</t>
  </si>
  <si>
    <t>7:00 PM</t>
  </si>
  <si>
    <t>3:00 PM</t>
  </si>
  <si>
    <t>North Carolina</t>
  </si>
  <si>
    <t>2:20 PM</t>
  </si>
  <si>
    <t>5:45 PM</t>
  </si>
  <si>
    <t>FS1</t>
  </si>
  <si>
    <t>USC</t>
  </si>
  <si>
    <t>9:15 PM</t>
  </si>
  <si>
    <t>Peach Bowl (Semi Final)</t>
  </si>
  <si>
    <t>Fiesta Bowl (Semi Final)</t>
  </si>
  <si>
    <t>4:00 PM</t>
  </si>
  <si>
    <t>7:45 PM</t>
  </si>
  <si>
    <t>LSU/Oklahoma</t>
  </si>
  <si>
    <t>Ohio State/Clemson</t>
  </si>
  <si>
    <t>LSU: 1</t>
  </si>
  <si>
    <t>Ohio State: 2</t>
  </si>
  <si>
    <t>Clemson: 3</t>
  </si>
  <si>
    <t>11:30 AM</t>
  </si>
  <si>
    <t>First Responder Bowl</t>
  </si>
  <si>
    <t>FOX</t>
  </si>
  <si>
    <t>CBS</t>
  </si>
  <si>
    <t>Florida State</t>
  </si>
  <si>
    <t>2:45 PM</t>
  </si>
  <si>
    <t>3:30 PM</t>
  </si>
  <si>
    <t>12:00 PM</t>
  </si>
  <si>
    <t>2:00 PM</t>
  </si>
  <si>
    <t>6:00 PM</t>
  </si>
  <si>
    <t>Famous Idaho Potato Bowl</t>
  </si>
  <si>
    <t>10:30 AM</t>
  </si>
  <si>
    <t>LendingTree Bowl</t>
  </si>
  <si>
    <t>Florida International</t>
  </si>
  <si>
    <t>Air Force</t>
  </si>
  <si>
    <t>Western Kentucky</t>
  </si>
  <si>
    <t>Louisville</t>
  </si>
  <si>
    <t>Illinois</t>
  </si>
  <si>
    <t>Kansas State</t>
  </si>
  <si>
    <t>Navy</t>
  </si>
  <si>
    <t>Georgia State</t>
  </si>
  <si>
    <t>Wyoming</t>
  </si>
  <si>
    <t>Indiana</t>
  </si>
  <si>
    <t>Tennessee</t>
  </si>
  <si>
    <t>Southern Mississippi</t>
  </si>
  <si>
    <t>Miami (Ohio)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</si>
</sst>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9"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0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Helvetica Neu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" fontId="0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Font="1"/>
    <xf numFmtId="10" fontId="0" fillId="0" borderId="0" xfId="21" applyNumberFormat="1" applyFont="1"/>
    <xf numFmtId="164" fontId="3" fillId="0" borderId="0" xfId="22" applyNumberFormat="1" applyFont="1"/>
    <xf numFmtId="16" fontId="0" fillId="0" borderId="0" xfId="0" applyNumberFormat="1"/>
    <xf numFmtId="165" fontId="3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0" fillId="0" borderId="0" xfId="0" applyFont="1"/>
    <xf numFmtId="0" fontId="3" fillId="0" borderId="0" xfId="0" applyFont="1" applyFill="1"/>
    <xf numFmtId="0" fontId="0" fillId="0" borderId="0" xfId="0" applyFont="1" applyFill="1"/>
    <xf numFmtId="0" fontId="6" fillId="0" borderId="0" xfId="0" applyFont="1" applyFill="1"/>
  </cellXfs>
  <cellStyles count="23">
    <cellStyle name="Comma" xfId="2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26"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16"/>
  <sheetViews>
    <sheetView tabSelected="1" showRuler="0" topLeftCell="I1" zoomScale="70" zoomScaleNormal="70" workbookViewId="0">
      <pane ySplit="1" topLeftCell="A20" activePane="bottomLeft" state="frozen"/>
      <selection pane="bottomLeft" activeCell="J37" sqref="J37"/>
    </sheetView>
  </sheetViews>
  <sheetFormatPr defaultColWidth="10.69921875" defaultRowHeight="15.6"/>
  <cols>
    <col min="1" max="1" width="14.19921875" style="3" customWidth="1"/>
    <col min="2" max="2" width="7" style="3" customWidth="1"/>
    <col min="3" max="5" width="21.69921875" style="6" customWidth="1"/>
    <col min="6" max="6" width="29" style="3" customWidth="1"/>
    <col min="7" max="8" width="23.19921875" style="3" customWidth="1"/>
    <col min="9" max="9" width="23.69921875" style="3" customWidth="1"/>
    <col min="10" max="10" width="21.5" style="3" customWidth="1"/>
    <col min="11" max="11" width="16.3984375" style="3" bestFit="1" customWidth="1"/>
    <col min="12" max="12" width="17.59765625" customWidth="1"/>
    <col min="13" max="14" width="16.3984375" style="3" customWidth="1"/>
    <col min="15" max="15" width="16.3984375" bestFit="1" customWidth="1"/>
    <col min="16" max="17" width="16.3984375" style="3" customWidth="1"/>
    <col min="18" max="18" width="17.09765625" style="3" customWidth="1"/>
    <col min="19" max="19" width="15.09765625" style="3" customWidth="1"/>
    <col min="20" max="23" width="10.69921875" style="3"/>
    <col min="24" max="24" width="0" style="3" hidden="1" customWidth="1"/>
    <col min="25" max="25" width="10.69921875" style="3"/>
    <col min="26" max="26" width="0" style="3" hidden="1" customWidth="1"/>
    <col min="27" max="27" width="10.69921875" style="3"/>
    <col min="28" max="28" width="0" style="3" hidden="1" customWidth="1"/>
    <col min="29" max="29" width="10.69921875" style="3"/>
    <col min="30" max="30" width="0" style="3" hidden="1" customWidth="1"/>
    <col min="31" max="31" width="10.69921875" style="3"/>
    <col min="32" max="32" width="0" style="3" hidden="1" customWidth="1"/>
    <col min="33" max="33" width="10.69921875" style="3"/>
    <col min="34" max="34" width="0" style="3" hidden="1" customWidth="1"/>
    <col min="35" max="35" width="10.69921875" style="3"/>
    <col min="36" max="36" width="0" style="3" hidden="1" customWidth="1"/>
    <col min="37" max="37" width="10.69921875" style="3"/>
    <col min="38" max="38" width="0" style="3" hidden="1" customWidth="1"/>
    <col min="39" max="39" width="10.69921875" style="3"/>
    <col min="40" max="40" width="0" style="3" hidden="1" customWidth="1"/>
    <col min="41" max="16384" width="10.69921875" style="3"/>
  </cols>
  <sheetData>
    <row r="1" spans="1:40" s="4" customFormat="1">
      <c r="A1" s="1" t="s">
        <v>0</v>
      </c>
      <c r="C1" s="5" t="s">
        <v>1</v>
      </c>
      <c r="D1" s="5" t="s">
        <v>142</v>
      </c>
      <c r="E1" s="5" t="s">
        <v>141</v>
      </c>
      <c r="F1" s="1" t="s">
        <v>2</v>
      </c>
      <c r="G1" s="1"/>
      <c r="H1" s="1"/>
      <c r="J1" s="1" t="s">
        <v>3</v>
      </c>
      <c r="K1" s="4" t="s">
        <v>11</v>
      </c>
      <c r="L1" s="22" t="s">
        <v>40</v>
      </c>
      <c r="M1" s="4" t="s">
        <v>41</v>
      </c>
      <c r="N1" s="4" t="s">
        <v>42</v>
      </c>
      <c r="O1" s="12" t="s">
        <v>43</v>
      </c>
      <c r="P1" s="4" t="s">
        <v>44</v>
      </c>
      <c r="Q1" s="4" t="s">
        <v>45</v>
      </c>
      <c r="R1" s="4" t="s">
        <v>46</v>
      </c>
      <c r="S1" s="4" t="s">
        <v>112</v>
      </c>
      <c r="U1" s="4" t="s">
        <v>47</v>
      </c>
      <c r="W1" s="4" t="s">
        <v>11</v>
      </c>
      <c r="Y1" s="4" t="s">
        <v>40</v>
      </c>
      <c r="AA1" s="4" t="s">
        <v>41</v>
      </c>
      <c r="AC1" s="4" t="s">
        <v>42</v>
      </c>
      <c r="AE1" s="4" t="s">
        <v>43</v>
      </c>
      <c r="AG1" s="4" t="s">
        <v>44</v>
      </c>
      <c r="AI1" s="4" t="s">
        <v>45</v>
      </c>
      <c r="AK1" s="4" t="s">
        <v>46</v>
      </c>
      <c r="AM1" s="4" t="s">
        <v>112</v>
      </c>
    </row>
    <row r="2" spans="1:40" s="4" customFormat="1">
      <c r="A2" s="1"/>
      <c r="C2" s="11">
        <v>43819</v>
      </c>
      <c r="D2" s="18" t="s">
        <v>149</v>
      </c>
      <c r="E2" s="11" t="s">
        <v>143</v>
      </c>
      <c r="F2" s="2" t="s">
        <v>60</v>
      </c>
      <c r="G2" s="2" t="s">
        <v>103</v>
      </c>
      <c r="H2" s="2" t="s">
        <v>147</v>
      </c>
      <c r="J2" s="1" t="s">
        <v>103</v>
      </c>
      <c r="K2" s="20" t="s">
        <v>103</v>
      </c>
      <c r="L2" s="22" t="s">
        <v>103</v>
      </c>
      <c r="M2" s="20" t="s">
        <v>103</v>
      </c>
      <c r="N2" s="3" t="s">
        <v>147</v>
      </c>
      <c r="O2" s="20" t="s">
        <v>103</v>
      </c>
      <c r="P2" s="3" t="s">
        <v>147</v>
      </c>
      <c r="Q2" s="3" t="s">
        <v>147</v>
      </c>
      <c r="R2" s="3" t="s">
        <v>147</v>
      </c>
      <c r="S2" s="20" t="s">
        <v>103</v>
      </c>
      <c r="U2" s="6">
        <f>IF(J2=G2,1,IF(J2=H2,2,0))</f>
        <v>1</v>
      </c>
      <c r="V2" s="6"/>
      <c r="W2" s="6">
        <f>IF(K2=$G2,1,IF(K2=$H2,2,0))</f>
        <v>1</v>
      </c>
      <c r="X2" s="6" t="b">
        <f>$U2=W2</f>
        <v>1</v>
      </c>
      <c r="Y2" s="6">
        <f t="shared" ref="Y2" si="0">IF(L2=$G2,1,IF(L2=$H2,2,0))</f>
        <v>1</v>
      </c>
      <c r="Z2" s="6" t="b">
        <f>$U2=Y2</f>
        <v>1</v>
      </c>
      <c r="AA2" s="6">
        <f t="shared" ref="AA2" si="1">IF(M2=$G2,1,IF(M2=$H2,2,0))</f>
        <v>1</v>
      </c>
      <c r="AB2" s="6" t="b">
        <f>$U2=AA2</f>
        <v>1</v>
      </c>
      <c r="AC2" s="6">
        <f t="shared" ref="AC2" si="2">IF(N2=$G2,1,IF(N2=$H2,2,0))</f>
        <v>2</v>
      </c>
      <c r="AD2" s="6" t="b">
        <f>$U2=AC2</f>
        <v>0</v>
      </c>
      <c r="AE2" s="6">
        <f t="shared" ref="AE2" si="3">IF(O2=$G2,1,IF(O2=$H2,2,0))</f>
        <v>1</v>
      </c>
      <c r="AF2" s="6" t="b">
        <f>$U2=AE2</f>
        <v>1</v>
      </c>
      <c r="AG2" s="6">
        <f t="shared" ref="AG2" si="4">IF(P2=$G2,1,IF(P2=$H2,2,0))</f>
        <v>2</v>
      </c>
      <c r="AH2" s="6" t="b">
        <f>$U2=AG2</f>
        <v>0</v>
      </c>
      <c r="AI2" s="6">
        <f t="shared" ref="AI2" si="5">IF(Q2=$G2,1,IF(Q2=$H2,2,0))</f>
        <v>2</v>
      </c>
      <c r="AJ2" s="6" t="b">
        <f>$U2=AI2</f>
        <v>0</v>
      </c>
      <c r="AK2" s="6">
        <f t="shared" ref="AK2" si="6">IF(R2=$G2,1,IF(R2=$H2,2,0))</f>
        <v>2</v>
      </c>
      <c r="AL2" s="6" t="b">
        <f>$U2=AK2</f>
        <v>0</v>
      </c>
      <c r="AM2" s="6">
        <f t="shared" ref="AM2:AM35" si="7">IF(S2=$G2,1,IF(S2=$H2,2,0))</f>
        <v>1</v>
      </c>
      <c r="AN2" s="6" t="b">
        <f>$U2=AM2</f>
        <v>1</v>
      </c>
    </row>
    <row r="3" spans="1:40" s="6" customFormat="1">
      <c r="A3" s="7"/>
      <c r="C3" s="11"/>
      <c r="D3" s="18" t="s">
        <v>150</v>
      </c>
      <c r="E3" s="11" t="s">
        <v>144</v>
      </c>
      <c r="F3" s="7" t="s">
        <v>58</v>
      </c>
      <c r="G3" s="7" t="s">
        <v>148</v>
      </c>
      <c r="H3" s="7" t="s">
        <v>80</v>
      </c>
      <c r="J3" s="5" t="s">
        <v>148</v>
      </c>
      <c r="K3" s="6" t="s">
        <v>80</v>
      </c>
      <c r="L3" s="21" t="s">
        <v>80</v>
      </c>
      <c r="M3" s="6" t="s">
        <v>80</v>
      </c>
      <c r="N3" s="6" t="s">
        <v>80</v>
      </c>
      <c r="O3" s="6" t="s">
        <v>80</v>
      </c>
      <c r="P3" s="6" t="s">
        <v>80</v>
      </c>
      <c r="Q3" s="6" t="s">
        <v>80</v>
      </c>
      <c r="R3" s="6" t="s">
        <v>80</v>
      </c>
      <c r="S3" s="6" t="s">
        <v>80</v>
      </c>
      <c r="U3" s="6">
        <f>IF(J3=G3,1,IF(J3=H3,2,0))</f>
        <v>1</v>
      </c>
      <c r="W3" s="6">
        <f>IF(K3=$G3,1,IF(K3=$H3,2,0))</f>
        <v>2</v>
      </c>
      <c r="X3" s="6" t="b">
        <f t="shared" ref="X3:Z35" si="8">$U3=W3</f>
        <v>0</v>
      </c>
      <c r="Y3" s="6">
        <f t="shared" ref="Y3" si="9">IF(L3=$G3,1,IF(L3=$H3,2,0))</f>
        <v>2</v>
      </c>
      <c r="Z3" s="6" t="b">
        <f t="shared" si="8"/>
        <v>0</v>
      </c>
      <c r="AA3" s="6">
        <f>IF(M3=$G3,1,IF(M3=$H3,2,0))</f>
        <v>2</v>
      </c>
      <c r="AB3" s="6" t="b">
        <f t="shared" ref="AB3" si="10">$U3=AA3</f>
        <v>0</v>
      </c>
      <c r="AC3" s="6">
        <f>IF(N3=$G3,1,IF(N3=$H3,2,0))</f>
        <v>2</v>
      </c>
      <c r="AD3" s="6" t="b">
        <f t="shared" ref="AD3" si="11">$U3=AC3</f>
        <v>0</v>
      </c>
      <c r="AE3" s="6">
        <f>IF(O3=$G3,1,IF(O3=$H3,2,0))</f>
        <v>2</v>
      </c>
      <c r="AF3" s="6" t="b">
        <f t="shared" ref="AF3" si="12">$U3=AE3</f>
        <v>0</v>
      </c>
      <c r="AG3" s="6">
        <f>IF(P3=$G3,1,IF(P3=$H3,2,0))</f>
        <v>2</v>
      </c>
      <c r="AH3" s="6" t="b">
        <f t="shared" ref="AH3" si="13">$U3=AG3</f>
        <v>0</v>
      </c>
      <c r="AI3" s="6">
        <f>IF(Q3=$G3,1,IF(Q3=$H3,2,0))</f>
        <v>2</v>
      </c>
      <c r="AJ3" s="6" t="b">
        <f t="shared" ref="AJ3" si="14">$U3=AI3</f>
        <v>0</v>
      </c>
      <c r="AK3" s="6">
        <f>IF(R3=$G3,1,IF(R3=$H3,2,0))</f>
        <v>2</v>
      </c>
      <c r="AL3" s="6" t="b">
        <f t="shared" ref="AL3" si="15">$U3=AK3</f>
        <v>0</v>
      </c>
      <c r="AM3" s="6">
        <f t="shared" si="7"/>
        <v>2</v>
      </c>
      <c r="AN3" s="6" t="b">
        <f t="shared" ref="AN3" si="16">$U3=AM3</f>
        <v>0</v>
      </c>
    </row>
    <row r="4" spans="1:40">
      <c r="C4" s="8">
        <v>43820</v>
      </c>
      <c r="D4" s="18" t="s">
        <v>151</v>
      </c>
      <c r="E4" s="8" t="s">
        <v>145</v>
      </c>
      <c r="F4" s="3" t="s">
        <v>49</v>
      </c>
      <c r="G4" s="3" t="s">
        <v>97</v>
      </c>
      <c r="H4" s="3" t="s">
        <v>50</v>
      </c>
      <c r="J4" s="4" t="s">
        <v>50</v>
      </c>
      <c r="K4" s="3" t="s">
        <v>97</v>
      </c>
      <c r="L4" s="19" t="s">
        <v>97</v>
      </c>
      <c r="M4" s="20" t="s">
        <v>50</v>
      </c>
      <c r="N4" s="3" t="s">
        <v>97</v>
      </c>
      <c r="O4" s="20" t="s">
        <v>50</v>
      </c>
      <c r="P4" s="20" t="s">
        <v>50</v>
      </c>
      <c r="Q4" s="3" t="s">
        <v>97</v>
      </c>
      <c r="R4" s="3" t="s">
        <v>97</v>
      </c>
      <c r="S4" s="3" t="s">
        <v>97</v>
      </c>
      <c r="U4" s="6">
        <f t="shared" ref="U4:U45" si="17">IF(J4=G4,1,IF(J4=H4,2,0))</f>
        <v>2</v>
      </c>
      <c r="V4" s="6"/>
      <c r="W4" s="6">
        <f t="shared" ref="W4:W45" si="18">IF(K4=$G4,1,IF(K4=$H4,2,0))</f>
        <v>1</v>
      </c>
      <c r="X4" s="6" t="b">
        <f t="shared" si="8"/>
        <v>0</v>
      </c>
      <c r="Y4" s="6">
        <f t="shared" ref="Y4:Y45" si="19">IF(L4=$G4,1,IF(L4=$H4,2,0))</f>
        <v>1</v>
      </c>
      <c r="Z4" s="6" t="b">
        <f t="shared" si="8"/>
        <v>0</v>
      </c>
      <c r="AA4" s="6">
        <f t="shared" ref="AA4:AA45" si="20">IF(M4=$G4,1,IF(M4=$H4,2,0))</f>
        <v>2</v>
      </c>
      <c r="AB4" s="6" t="b">
        <f t="shared" ref="AB4" si="21">$U4=AA4</f>
        <v>1</v>
      </c>
      <c r="AC4" s="6">
        <f t="shared" ref="AC4:AC45" si="22">IF(N4=$G4,1,IF(N4=$H4,2,0))</f>
        <v>1</v>
      </c>
      <c r="AD4" s="6" t="b">
        <f t="shared" ref="AD4" si="23">$U4=AC4</f>
        <v>0</v>
      </c>
      <c r="AE4" s="6">
        <f t="shared" ref="AE4:AE45" si="24">IF(O4=$G4,1,IF(O4=$H4,2,0))</f>
        <v>2</v>
      </c>
      <c r="AF4" s="6" t="b">
        <f t="shared" ref="AF4" si="25">$U4=AE4</f>
        <v>1</v>
      </c>
      <c r="AG4" s="6">
        <f t="shared" ref="AG4:AG45" si="26">IF(P4=$G4,1,IF(P4=$H4,2,0))</f>
        <v>2</v>
      </c>
      <c r="AH4" s="6" t="b">
        <f t="shared" ref="AH4" si="27">$U4=AG4</f>
        <v>1</v>
      </c>
      <c r="AI4" s="6">
        <f t="shared" ref="AI4:AI45" si="28">IF(Q4=$G4,1,IF(Q4=$H4,2,0))</f>
        <v>1</v>
      </c>
      <c r="AJ4" s="6" t="b">
        <f t="shared" ref="AJ4" si="29">$U4=AI4</f>
        <v>0</v>
      </c>
      <c r="AK4" s="6">
        <f t="shared" ref="AK4:AK45" si="30">IF(R4=$G4,1,IF(R4=$H4,2,0))</f>
        <v>1</v>
      </c>
      <c r="AL4" s="6" t="b">
        <f t="shared" ref="AL4" si="31">$U4=AK4</f>
        <v>0</v>
      </c>
      <c r="AM4" s="6">
        <f t="shared" si="7"/>
        <v>1</v>
      </c>
      <c r="AN4" s="6" t="b">
        <f t="shared" ref="AN4" si="32">$U4=AM4</f>
        <v>0</v>
      </c>
    </row>
    <row r="5" spans="1:40">
      <c r="D5" s="18" t="s">
        <v>149</v>
      </c>
      <c r="E5" s="6" t="s">
        <v>143</v>
      </c>
      <c r="F5" s="3" t="s">
        <v>55</v>
      </c>
      <c r="G5" s="3" t="s">
        <v>152</v>
      </c>
      <c r="H5" s="3" t="s">
        <v>4</v>
      </c>
      <c r="J5" s="4" t="s">
        <v>4</v>
      </c>
      <c r="K5" s="3" t="s">
        <v>152</v>
      </c>
      <c r="L5" s="19" t="s">
        <v>152</v>
      </c>
      <c r="M5" s="3" t="s">
        <v>152</v>
      </c>
      <c r="N5" s="3" t="s">
        <v>152</v>
      </c>
      <c r="O5" s="20" t="s">
        <v>4</v>
      </c>
      <c r="P5" s="20" t="s">
        <v>4</v>
      </c>
      <c r="Q5" s="20" t="s">
        <v>4</v>
      </c>
      <c r="R5" s="20" t="s">
        <v>4</v>
      </c>
      <c r="S5" s="20" t="s">
        <v>4</v>
      </c>
      <c r="U5" s="6">
        <f t="shared" si="17"/>
        <v>2</v>
      </c>
      <c r="V5" s="6"/>
      <c r="W5" s="6">
        <f t="shared" si="18"/>
        <v>1</v>
      </c>
      <c r="X5" s="6" t="b">
        <f t="shared" si="8"/>
        <v>0</v>
      </c>
      <c r="Y5" s="6">
        <f t="shared" si="19"/>
        <v>1</v>
      </c>
      <c r="Z5" s="6" t="b">
        <f t="shared" si="8"/>
        <v>0</v>
      </c>
      <c r="AA5" s="6">
        <f t="shared" si="20"/>
        <v>1</v>
      </c>
      <c r="AB5" s="6" t="b">
        <f t="shared" ref="AB5" si="33">$U5=AA5</f>
        <v>0</v>
      </c>
      <c r="AC5" s="6">
        <f t="shared" si="22"/>
        <v>1</v>
      </c>
      <c r="AD5" s="6" t="b">
        <f t="shared" ref="AD5" si="34">$U5=AC5</f>
        <v>0</v>
      </c>
      <c r="AE5" s="6">
        <f t="shared" si="24"/>
        <v>2</v>
      </c>
      <c r="AF5" s="6" t="b">
        <f t="shared" ref="AF5" si="35">$U5=AE5</f>
        <v>1</v>
      </c>
      <c r="AG5" s="6">
        <f t="shared" si="26"/>
        <v>2</v>
      </c>
      <c r="AH5" s="6" t="b">
        <f t="shared" ref="AH5" si="36">$U5=AG5</f>
        <v>1</v>
      </c>
      <c r="AI5" s="6">
        <f t="shared" si="28"/>
        <v>2</v>
      </c>
      <c r="AJ5" s="6" t="b">
        <f t="shared" ref="AJ5" si="37">$U5=AI5</f>
        <v>1</v>
      </c>
      <c r="AK5" s="6">
        <f t="shared" si="30"/>
        <v>2</v>
      </c>
      <c r="AL5" s="6" t="b">
        <f t="shared" ref="AL5" si="38">$U5=AK5</f>
        <v>1</v>
      </c>
      <c r="AM5" s="6">
        <f t="shared" si="7"/>
        <v>2</v>
      </c>
      <c r="AN5" s="6" t="b">
        <f t="shared" ref="AN5" si="39">$U5=AM5</f>
        <v>1</v>
      </c>
    </row>
    <row r="6" spans="1:40">
      <c r="C6" s="7"/>
      <c r="D6" s="18" t="s">
        <v>153</v>
      </c>
      <c r="E6" s="7" t="s">
        <v>146</v>
      </c>
      <c r="F6" s="3" t="s">
        <v>52</v>
      </c>
      <c r="G6" s="3" t="s">
        <v>100</v>
      </c>
      <c r="H6" s="3" t="s">
        <v>154</v>
      </c>
      <c r="J6" s="4" t="s">
        <v>154</v>
      </c>
      <c r="K6" s="3" t="s">
        <v>100</v>
      </c>
      <c r="L6" s="19" t="s">
        <v>100</v>
      </c>
      <c r="M6" s="3" t="s">
        <v>100</v>
      </c>
      <c r="N6" s="3" t="s">
        <v>100</v>
      </c>
      <c r="O6" s="3" t="s">
        <v>100</v>
      </c>
      <c r="P6" s="3" t="s">
        <v>100</v>
      </c>
      <c r="Q6" s="3" t="s">
        <v>100</v>
      </c>
      <c r="R6" s="3" t="s">
        <v>100</v>
      </c>
      <c r="S6" s="3" t="s">
        <v>100</v>
      </c>
      <c r="U6" s="6">
        <f t="shared" si="17"/>
        <v>2</v>
      </c>
      <c r="V6" s="6"/>
      <c r="W6" s="6">
        <f t="shared" si="18"/>
        <v>1</v>
      </c>
      <c r="X6" s="6" t="b">
        <f t="shared" si="8"/>
        <v>0</v>
      </c>
      <c r="Y6" s="6">
        <f t="shared" si="19"/>
        <v>1</v>
      </c>
      <c r="Z6" s="6" t="b">
        <f t="shared" si="8"/>
        <v>0</v>
      </c>
      <c r="AA6" s="6">
        <f t="shared" si="20"/>
        <v>1</v>
      </c>
      <c r="AB6" s="6" t="b">
        <f t="shared" ref="AB6" si="40">$U6=AA6</f>
        <v>0</v>
      </c>
      <c r="AC6" s="6">
        <f t="shared" si="22"/>
        <v>1</v>
      </c>
      <c r="AD6" s="6" t="b">
        <f t="shared" ref="AD6" si="41">$U6=AC6</f>
        <v>0</v>
      </c>
      <c r="AE6" s="6">
        <f t="shared" si="24"/>
        <v>1</v>
      </c>
      <c r="AF6" s="6" t="b">
        <f t="shared" ref="AF6" si="42">$U6=AE6</f>
        <v>0</v>
      </c>
      <c r="AG6" s="6">
        <f t="shared" si="26"/>
        <v>1</v>
      </c>
      <c r="AH6" s="6" t="b">
        <f t="shared" ref="AH6" si="43">$U6=AG6</f>
        <v>0</v>
      </c>
      <c r="AI6" s="6">
        <f t="shared" si="28"/>
        <v>1</v>
      </c>
      <c r="AJ6" s="6" t="b">
        <f t="shared" ref="AJ6" si="44">$U6=AI6</f>
        <v>0</v>
      </c>
      <c r="AK6" s="6">
        <f t="shared" si="30"/>
        <v>1</v>
      </c>
      <c r="AL6" s="6" t="b">
        <f t="shared" ref="AL6" si="45">$U6=AK6</f>
        <v>0</v>
      </c>
      <c r="AM6" s="6">
        <f t="shared" si="7"/>
        <v>1</v>
      </c>
      <c r="AN6" s="6" t="b">
        <f t="shared" ref="AN6" si="46">$U6=AM6</f>
        <v>0</v>
      </c>
    </row>
    <row r="7" spans="1:40">
      <c r="C7" s="7"/>
      <c r="D7" s="18" t="s">
        <v>155</v>
      </c>
      <c r="E7" s="7" t="s">
        <v>145</v>
      </c>
      <c r="F7" s="3" t="s">
        <v>57</v>
      </c>
      <c r="G7" s="3" t="s">
        <v>156</v>
      </c>
      <c r="H7" s="3" t="s">
        <v>157</v>
      </c>
      <c r="J7" s="4" t="s">
        <v>156</v>
      </c>
      <c r="K7" s="3" t="s">
        <v>157</v>
      </c>
      <c r="L7" s="20" t="s">
        <v>156</v>
      </c>
      <c r="M7" s="3" t="s">
        <v>157</v>
      </c>
      <c r="N7" s="3" t="s">
        <v>157</v>
      </c>
      <c r="O7" s="20" t="s">
        <v>156</v>
      </c>
      <c r="P7" s="20" t="s">
        <v>156</v>
      </c>
      <c r="Q7" s="20" t="s">
        <v>156</v>
      </c>
      <c r="R7" s="3" t="s">
        <v>157</v>
      </c>
      <c r="S7" s="3" t="s">
        <v>157</v>
      </c>
      <c r="U7" s="6">
        <f t="shared" si="17"/>
        <v>1</v>
      </c>
      <c r="V7" s="6"/>
      <c r="W7" s="6">
        <f t="shared" si="18"/>
        <v>2</v>
      </c>
      <c r="X7" s="6" t="b">
        <f t="shared" si="8"/>
        <v>0</v>
      </c>
      <c r="Y7" s="6">
        <f t="shared" si="19"/>
        <v>1</v>
      </c>
      <c r="Z7" s="6" t="b">
        <f t="shared" si="8"/>
        <v>1</v>
      </c>
      <c r="AA7" s="6">
        <f t="shared" si="20"/>
        <v>2</v>
      </c>
      <c r="AB7" s="6" t="b">
        <f t="shared" ref="AB7" si="47">$U7=AA7</f>
        <v>0</v>
      </c>
      <c r="AC7" s="6">
        <f t="shared" si="22"/>
        <v>2</v>
      </c>
      <c r="AD7" s="6" t="b">
        <f t="shared" ref="AD7" si="48">$U7=AC7</f>
        <v>0</v>
      </c>
      <c r="AE7" s="6">
        <f t="shared" si="24"/>
        <v>1</v>
      </c>
      <c r="AF7" s="6" t="b">
        <f t="shared" ref="AF7" si="49">$U7=AE7</f>
        <v>1</v>
      </c>
      <c r="AG7" s="6">
        <f t="shared" si="26"/>
        <v>1</v>
      </c>
      <c r="AH7" s="6" t="b">
        <f t="shared" ref="AH7" si="50">$U7=AG7</f>
        <v>1</v>
      </c>
      <c r="AI7" s="6">
        <f t="shared" si="28"/>
        <v>1</v>
      </c>
      <c r="AJ7" s="6" t="b">
        <f t="shared" ref="AJ7" si="51">$U7=AI7</f>
        <v>1</v>
      </c>
      <c r="AK7" s="6">
        <f t="shared" si="30"/>
        <v>2</v>
      </c>
      <c r="AL7" s="6" t="b">
        <f t="shared" ref="AL7" si="52">$U7=AK7</f>
        <v>0</v>
      </c>
      <c r="AM7" s="6">
        <f t="shared" si="7"/>
        <v>2</v>
      </c>
      <c r="AN7" s="6" t="b">
        <f t="shared" ref="AN7" si="53">$U7=AM7</f>
        <v>0</v>
      </c>
    </row>
    <row r="8" spans="1:40">
      <c r="C8" s="8"/>
      <c r="D8" s="18" t="s">
        <v>158</v>
      </c>
      <c r="E8" s="8" t="s">
        <v>143</v>
      </c>
      <c r="F8" s="3" t="s">
        <v>159</v>
      </c>
      <c r="G8" s="3" t="s">
        <v>9</v>
      </c>
      <c r="H8" s="3" t="s">
        <v>191</v>
      </c>
      <c r="J8" s="4" t="s">
        <v>9</v>
      </c>
      <c r="K8" s="3" t="s">
        <v>191</v>
      </c>
      <c r="L8" s="19" t="s">
        <v>191</v>
      </c>
      <c r="M8" s="20" t="s">
        <v>9</v>
      </c>
      <c r="N8" s="3" t="s">
        <v>191</v>
      </c>
      <c r="O8" s="20" t="s">
        <v>9</v>
      </c>
      <c r="P8" s="20" t="s">
        <v>9</v>
      </c>
      <c r="Q8" s="20" t="s">
        <v>9</v>
      </c>
      <c r="R8" s="3" t="s">
        <v>191</v>
      </c>
      <c r="S8" s="3" t="s">
        <v>191</v>
      </c>
      <c r="U8" s="6">
        <f t="shared" si="17"/>
        <v>1</v>
      </c>
      <c r="V8" s="6"/>
      <c r="W8" s="6">
        <f t="shared" si="18"/>
        <v>2</v>
      </c>
      <c r="X8" s="6" t="b">
        <f t="shared" si="8"/>
        <v>0</v>
      </c>
      <c r="Y8" s="6">
        <f t="shared" si="19"/>
        <v>2</v>
      </c>
      <c r="Z8" s="6" t="b">
        <f t="shared" si="8"/>
        <v>0</v>
      </c>
      <c r="AA8" s="6">
        <f t="shared" si="20"/>
        <v>1</v>
      </c>
      <c r="AB8" s="6" t="b">
        <f t="shared" ref="AB8" si="54">$U8=AA8</f>
        <v>1</v>
      </c>
      <c r="AC8" s="6">
        <f t="shared" si="22"/>
        <v>2</v>
      </c>
      <c r="AD8" s="6" t="b">
        <f t="shared" ref="AD8" si="55">$U8=AC8</f>
        <v>0</v>
      </c>
      <c r="AE8" s="6">
        <f t="shared" si="24"/>
        <v>1</v>
      </c>
      <c r="AF8" s="6" t="b">
        <f t="shared" ref="AF8" si="56">$U8=AE8</f>
        <v>1</v>
      </c>
      <c r="AG8" s="6">
        <f t="shared" si="26"/>
        <v>1</v>
      </c>
      <c r="AH8" s="6" t="b">
        <f t="shared" ref="AH8" si="57">$U8=AG8</f>
        <v>1</v>
      </c>
      <c r="AI8" s="6">
        <f t="shared" si="28"/>
        <v>1</v>
      </c>
      <c r="AJ8" s="6" t="b">
        <f t="shared" ref="AJ8" si="58">$U8=AI8</f>
        <v>1</v>
      </c>
      <c r="AK8" s="6">
        <f t="shared" si="30"/>
        <v>2</v>
      </c>
      <c r="AL8" s="6" t="b">
        <f t="shared" ref="AL8" si="59">$U8=AK8</f>
        <v>0</v>
      </c>
      <c r="AM8" s="6">
        <f t="shared" si="7"/>
        <v>2</v>
      </c>
      <c r="AN8" s="6" t="b">
        <f t="shared" ref="AN8" si="60">$U8=AM8</f>
        <v>0</v>
      </c>
    </row>
    <row r="9" spans="1:40">
      <c r="C9" s="8"/>
      <c r="D9" s="18" t="s">
        <v>150</v>
      </c>
      <c r="E9" s="8" t="s">
        <v>145</v>
      </c>
      <c r="F9" s="3" t="s">
        <v>53</v>
      </c>
      <c r="G9" s="3" t="s">
        <v>6</v>
      </c>
      <c r="H9" s="3" t="s">
        <v>5</v>
      </c>
      <c r="J9" s="4" t="s">
        <v>5</v>
      </c>
      <c r="K9" s="20" t="s">
        <v>5</v>
      </c>
      <c r="L9" s="19" t="s">
        <v>6</v>
      </c>
      <c r="M9" s="20" t="s">
        <v>5</v>
      </c>
      <c r="N9" s="20" t="s">
        <v>5</v>
      </c>
      <c r="O9" s="20" t="s">
        <v>5</v>
      </c>
      <c r="P9" s="20" t="s">
        <v>5</v>
      </c>
      <c r="Q9" s="3" t="s">
        <v>6</v>
      </c>
      <c r="R9" s="20" t="s">
        <v>5</v>
      </c>
      <c r="S9" s="3" t="s">
        <v>6</v>
      </c>
      <c r="U9" s="6">
        <f t="shared" si="17"/>
        <v>2</v>
      </c>
      <c r="V9" s="6"/>
      <c r="W9" s="6">
        <f t="shared" si="18"/>
        <v>2</v>
      </c>
      <c r="X9" s="6" t="b">
        <f t="shared" si="8"/>
        <v>1</v>
      </c>
      <c r="Y9" s="6">
        <f t="shared" si="19"/>
        <v>1</v>
      </c>
      <c r="Z9" s="6" t="b">
        <f t="shared" si="8"/>
        <v>0</v>
      </c>
      <c r="AA9" s="6">
        <f t="shared" si="20"/>
        <v>2</v>
      </c>
      <c r="AB9" s="6" t="b">
        <f t="shared" ref="AB9" si="61">$U9=AA9</f>
        <v>1</v>
      </c>
      <c r="AC9" s="6">
        <f t="shared" si="22"/>
        <v>2</v>
      </c>
      <c r="AD9" s="6" t="b">
        <f t="shared" ref="AD9" si="62">$U9=AC9</f>
        <v>1</v>
      </c>
      <c r="AE9" s="6">
        <f t="shared" si="24"/>
        <v>2</v>
      </c>
      <c r="AF9" s="6" t="b">
        <f t="shared" ref="AF9" si="63">$U9=AE9</f>
        <v>1</v>
      </c>
      <c r="AG9" s="6">
        <f t="shared" si="26"/>
        <v>2</v>
      </c>
      <c r="AH9" s="6" t="b">
        <f t="shared" ref="AH9" si="64">$U9=AG9</f>
        <v>1</v>
      </c>
      <c r="AI9" s="6">
        <f t="shared" si="28"/>
        <v>1</v>
      </c>
      <c r="AJ9" s="6" t="b">
        <f t="shared" ref="AJ9" si="65">$U9=AI9</f>
        <v>0</v>
      </c>
      <c r="AK9" s="6">
        <f t="shared" si="30"/>
        <v>2</v>
      </c>
      <c r="AL9" s="6" t="b">
        <f t="shared" ref="AL9" si="66">$U9=AK9</f>
        <v>1</v>
      </c>
      <c r="AM9" s="6">
        <f t="shared" si="7"/>
        <v>1</v>
      </c>
      <c r="AN9" s="6" t="b">
        <f t="shared" ref="AN9" si="67">$U9=AM9</f>
        <v>0</v>
      </c>
    </row>
    <row r="10" spans="1:40">
      <c r="C10" s="9"/>
      <c r="D10" s="18" t="s">
        <v>160</v>
      </c>
      <c r="E10" s="9" t="s">
        <v>143</v>
      </c>
      <c r="F10" s="3" t="s">
        <v>51</v>
      </c>
      <c r="G10" s="3" t="s">
        <v>32</v>
      </c>
      <c r="H10" s="3" t="s">
        <v>61</v>
      </c>
      <c r="J10" s="20" t="s">
        <v>32</v>
      </c>
      <c r="K10" s="20" t="s">
        <v>32</v>
      </c>
      <c r="L10" s="20" t="s">
        <v>32</v>
      </c>
      <c r="M10" s="20" t="s">
        <v>32</v>
      </c>
      <c r="N10" s="20" t="s">
        <v>32</v>
      </c>
      <c r="O10" s="20" t="s">
        <v>32</v>
      </c>
      <c r="P10" s="3" t="s">
        <v>61</v>
      </c>
      <c r="Q10" s="3" t="s">
        <v>61</v>
      </c>
      <c r="R10" s="3" t="s">
        <v>61</v>
      </c>
      <c r="S10" s="3" t="s">
        <v>61</v>
      </c>
      <c r="U10" s="6">
        <f t="shared" si="17"/>
        <v>1</v>
      </c>
      <c r="V10" s="6"/>
      <c r="W10" s="6">
        <f t="shared" si="18"/>
        <v>1</v>
      </c>
      <c r="X10" s="6" t="b">
        <f t="shared" si="8"/>
        <v>1</v>
      </c>
      <c r="Y10" s="6">
        <f t="shared" si="19"/>
        <v>1</v>
      </c>
      <c r="Z10" s="6" t="b">
        <f t="shared" si="8"/>
        <v>1</v>
      </c>
      <c r="AA10" s="6">
        <f t="shared" si="20"/>
        <v>1</v>
      </c>
      <c r="AB10" s="6" t="b">
        <f t="shared" ref="AB10" si="68">$U10=AA10</f>
        <v>1</v>
      </c>
      <c r="AC10" s="6">
        <f t="shared" si="22"/>
        <v>1</v>
      </c>
      <c r="AD10" s="6" t="b">
        <f t="shared" ref="AD10" si="69">$U10=AC10</f>
        <v>1</v>
      </c>
      <c r="AE10" s="6">
        <f t="shared" si="24"/>
        <v>1</v>
      </c>
      <c r="AF10" s="6" t="b">
        <f t="shared" ref="AF10" si="70">$U10=AE10</f>
        <v>1</v>
      </c>
      <c r="AG10" s="6">
        <f t="shared" si="26"/>
        <v>2</v>
      </c>
      <c r="AH10" s="6" t="b">
        <f t="shared" ref="AH10" si="71">$U10=AG10</f>
        <v>0</v>
      </c>
      <c r="AI10" s="6">
        <f t="shared" si="28"/>
        <v>2</v>
      </c>
      <c r="AJ10" s="6" t="b">
        <f t="shared" ref="AJ10" si="72">$U10=AI10</f>
        <v>0</v>
      </c>
      <c r="AK10" s="6">
        <f t="shared" si="30"/>
        <v>2</v>
      </c>
      <c r="AL10" s="6" t="b">
        <f t="shared" ref="AL10" si="73">$U10=AK10</f>
        <v>0</v>
      </c>
      <c r="AM10" s="6">
        <f t="shared" si="7"/>
        <v>2</v>
      </c>
      <c r="AN10" s="6" t="b">
        <f t="shared" ref="AN10" si="74">$U10=AM10</f>
        <v>0</v>
      </c>
    </row>
    <row r="11" spans="1:40">
      <c r="C11" s="8">
        <v>43822</v>
      </c>
      <c r="D11" s="18" t="s">
        <v>153</v>
      </c>
      <c r="E11" s="8" t="s">
        <v>143</v>
      </c>
      <c r="F11" s="3" t="s">
        <v>59</v>
      </c>
      <c r="G11" s="3" t="s">
        <v>56</v>
      </c>
      <c r="H11" s="3" t="s">
        <v>86</v>
      </c>
      <c r="J11" s="4" t="s">
        <v>86</v>
      </c>
      <c r="K11" s="20" t="s">
        <v>86</v>
      </c>
      <c r="L11" s="19" t="s">
        <v>56</v>
      </c>
      <c r="M11" s="20" t="s">
        <v>86</v>
      </c>
      <c r="N11" s="20" t="s">
        <v>86</v>
      </c>
      <c r="O11" s="20" t="s">
        <v>86</v>
      </c>
      <c r="P11" s="3" t="s">
        <v>56</v>
      </c>
      <c r="Q11" s="20" t="s">
        <v>86</v>
      </c>
      <c r="R11" s="20" t="s">
        <v>86</v>
      </c>
      <c r="S11" s="3" t="s">
        <v>56</v>
      </c>
      <c r="U11" s="6">
        <f t="shared" si="17"/>
        <v>2</v>
      </c>
      <c r="V11" s="6"/>
      <c r="W11" s="6">
        <f t="shared" si="18"/>
        <v>2</v>
      </c>
      <c r="X11" s="6" t="b">
        <f t="shared" si="8"/>
        <v>1</v>
      </c>
      <c r="Y11" s="6">
        <f t="shared" si="19"/>
        <v>1</v>
      </c>
      <c r="Z11" s="6" t="b">
        <f t="shared" si="8"/>
        <v>0</v>
      </c>
      <c r="AA11" s="6">
        <f t="shared" si="20"/>
        <v>2</v>
      </c>
      <c r="AB11" s="6" t="b">
        <f t="shared" ref="AB11" si="75">$U11=AA11</f>
        <v>1</v>
      </c>
      <c r="AC11" s="6">
        <f t="shared" si="22"/>
        <v>2</v>
      </c>
      <c r="AD11" s="6" t="b">
        <f t="shared" ref="AD11" si="76">$U11=AC11</f>
        <v>1</v>
      </c>
      <c r="AE11" s="6">
        <f t="shared" si="24"/>
        <v>2</v>
      </c>
      <c r="AF11" s="6" t="b">
        <f t="shared" ref="AF11" si="77">$U11=AE11</f>
        <v>1</v>
      </c>
      <c r="AG11" s="6">
        <f t="shared" si="26"/>
        <v>1</v>
      </c>
      <c r="AH11" s="6" t="b">
        <f t="shared" ref="AH11" si="78">$U11=AG11</f>
        <v>0</v>
      </c>
      <c r="AI11" s="6">
        <f t="shared" si="28"/>
        <v>2</v>
      </c>
      <c r="AJ11" s="6" t="b">
        <f t="shared" ref="AJ11" si="79">$U11=AI11</f>
        <v>1</v>
      </c>
      <c r="AK11" s="6">
        <f t="shared" si="30"/>
        <v>2</v>
      </c>
      <c r="AL11" s="6" t="b">
        <f t="shared" ref="AL11" si="80">$U11=AK11</f>
        <v>1</v>
      </c>
      <c r="AM11" s="6">
        <f t="shared" si="7"/>
        <v>1</v>
      </c>
      <c r="AN11" s="6" t="b">
        <f t="shared" ref="AN11" si="81">$U11=AM11</f>
        <v>0</v>
      </c>
    </row>
    <row r="12" spans="1:40">
      <c r="C12" s="8">
        <v>43823</v>
      </c>
      <c r="D12" s="18" t="s">
        <v>161</v>
      </c>
      <c r="E12" s="8" t="s">
        <v>143</v>
      </c>
      <c r="F12" s="3" t="s">
        <v>87</v>
      </c>
      <c r="G12" s="3" t="s">
        <v>102</v>
      </c>
      <c r="H12" s="3" t="s">
        <v>104</v>
      </c>
      <c r="J12" s="4" t="s">
        <v>104</v>
      </c>
      <c r="K12" s="20" t="s">
        <v>104</v>
      </c>
      <c r="L12" s="20" t="s">
        <v>104</v>
      </c>
      <c r="M12" s="20" t="s">
        <v>104</v>
      </c>
      <c r="N12" s="3" t="s">
        <v>102</v>
      </c>
      <c r="O12" s="3" t="s">
        <v>102</v>
      </c>
      <c r="P12" s="3" t="s">
        <v>102</v>
      </c>
      <c r="Q12" s="3" t="s">
        <v>102</v>
      </c>
      <c r="R12" s="3" t="s">
        <v>102</v>
      </c>
      <c r="S12" s="3" t="s">
        <v>102</v>
      </c>
      <c r="U12" s="6">
        <f t="shared" si="17"/>
        <v>2</v>
      </c>
      <c r="V12" s="6"/>
      <c r="W12" s="6">
        <f t="shared" si="18"/>
        <v>2</v>
      </c>
      <c r="X12" s="6" t="b">
        <f t="shared" si="8"/>
        <v>1</v>
      </c>
      <c r="Y12" s="6">
        <f t="shared" si="19"/>
        <v>2</v>
      </c>
      <c r="Z12" s="6" t="b">
        <f t="shared" si="8"/>
        <v>1</v>
      </c>
      <c r="AA12" s="6">
        <f t="shared" si="20"/>
        <v>2</v>
      </c>
      <c r="AB12" s="6" t="b">
        <f t="shared" ref="AB12" si="82">$U12=AA12</f>
        <v>1</v>
      </c>
      <c r="AC12" s="6">
        <f t="shared" si="22"/>
        <v>1</v>
      </c>
      <c r="AD12" s="6" t="b">
        <f t="shared" ref="AD12" si="83">$U12=AC12</f>
        <v>0</v>
      </c>
      <c r="AE12" s="6">
        <f t="shared" si="24"/>
        <v>1</v>
      </c>
      <c r="AF12" s="6" t="b">
        <f t="shared" ref="AF12" si="84">$U12=AE12</f>
        <v>0</v>
      </c>
      <c r="AG12" s="6">
        <f t="shared" si="26"/>
        <v>1</v>
      </c>
      <c r="AH12" s="6" t="b">
        <f t="shared" ref="AH12" si="85">$U12=AG12</f>
        <v>0</v>
      </c>
      <c r="AI12" s="6">
        <f t="shared" si="28"/>
        <v>1</v>
      </c>
      <c r="AJ12" s="6" t="b">
        <f t="shared" ref="AJ12" si="86">$U12=AI12</f>
        <v>0</v>
      </c>
      <c r="AK12" s="6">
        <f t="shared" si="30"/>
        <v>1</v>
      </c>
      <c r="AL12" s="6" t="b">
        <f t="shared" ref="AL12" si="87">$U12=AK12</f>
        <v>0</v>
      </c>
      <c r="AM12" s="6">
        <f t="shared" si="7"/>
        <v>1</v>
      </c>
      <c r="AN12" s="6" t="b">
        <f t="shared" ref="AN12" si="88">$U12=AM12</f>
        <v>0</v>
      </c>
    </row>
    <row r="13" spans="1:40">
      <c r="C13" s="8">
        <v>43825</v>
      </c>
      <c r="D13" s="18" t="s">
        <v>162</v>
      </c>
      <c r="E13" s="8" t="s">
        <v>143</v>
      </c>
      <c r="F13" s="3" t="s">
        <v>65</v>
      </c>
      <c r="G13" s="3" t="s">
        <v>23</v>
      </c>
      <c r="H13" s="3" t="s">
        <v>85</v>
      </c>
      <c r="J13" s="4" t="s">
        <v>23</v>
      </c>
      <c r="K13" s="20" t="s">
        <v>23</v>
      </c>
      <c r="L13" s="19" t="s">
        <v>85</v>
      </c>
      <c r="M13" s="3" t="s">
        <v>85</v>
      </c>
      <c r="N13" s="3" t="s">
        <v>85</v>
      </c>
      <c r="O13" s="20" t="s">
        <v>23</v>
      </c>
      <c r="P13" s="3" t="s">
        <v>85</v>
      </c>
      <c r="Q13" s="3" t="s">
        <v>85</v>
      </c>
      <c r="R13" s="20" t="s">
        <v>23</v>
      </c>
      <c r="S13" s="3" t="s">
        <v>85</v>
      </c>
      <c r="U13" s="6">
        <f t="shared" si="17"/>
        <v>1</v>
      </c>
      <c r="V13" s="6"/>
      <c r="W13" s="6">
        <f t="shared" si="18"/>
        <v>1</v>
      </c>
      <c r="X13" s="6" t="b">
        <f t="shared" si="8"/>
        <v>1</v>
      </c>
      <c r="Y13" s="6">
        <f t="shared" si="19"/>
        <v>2</v>
      </c>
      <c r="Z13" s="6" t="b">
        <f t="shared" si="8"/>
        <v>0</v>
      </c>
      <c r="AA13" s="6">
        <f t="shared" si="20"/>
        <v>2</v>
      </c>
      <c r="AB13" s="6" t="b">
        <f t="shared" ref="AB13" si="89">$U13=AA13</f>
        <v>0</v>
      </c>
      <c r="AC13" s="6">
        <f t="shared" si="22"/>
        <v>2</v>
      </c>
      <c r="AD13" s="6" t="b">
        <f t="shared" ref="AD13" si="90">$U13=AC13</f>
        <v>0</v>
      </c>
      <c r="AE13" s="6">
        <f t="shared" si="24"/>
        <v>1</v>
      </c>
      <c r="AF13" s="6" t="b">
        <f t="shared" ref="AF13" si="91">$U13=AE13</f>
        <v>1</v>
      </c>
      <c r="AG13" s="6">
        <f t="shared" si="26"/>
        <v>2</v>
      </c>
      <c r="AH13" s="6" t="b">
        <f t="shared" ref="AH13" si="92">$U13=AG13</f>
        <v>0</v>
      </c>
      <c r="AI13" s="6">
        <f t="shared" si="28"/>
        <v>2</v>
      </c>
      <c r="AJ13" s="6" t="b">
        <f t="shared" ref="AJ13" si="93">$U13=AI13</f>
        <v>0</v>
      </c>
      <c r="AK13" s="6">
        <f t="shared" si="30"/>
        <v>1</v>
      </c>
      <c r="AL13" s="6" t="b">
        <f t="shared" ref="AL13" si="94">$U13=AK13</f>
        <v>1</v>
      </c>
      <c r="AM13" s="6">
        <f t="shared" si="7"/>
        <v>2</v>
      </c>
      <c r="AN13" s="6" t="b">
        <f t="shared" ref="AN13" si="95">$U13=AM13</f>
        <v>0</v>
      </c>
    </row>
    <row r="14" spans="1:40">
      <c r="C14" s="9"/>
      <c r="D14" s="18" t="s">
        <v>161</v>
      </c>
      <c r="E14" s="9" t="s">
        <v>143</v>
      </c>
      <c r="F14" s="3" t="s">
        <v>64</v>
      </c>
      <c r="G14" s="3" t="s">
        <v>101</v>
      </c>
      <c r="H14" s="3" t="s">
        <v>110</v>
      </c>
      <c r="J14" s="20" t="s">
        <v>110</v>
      </c>
      <c r="K14" s="20" t="s">
        <v>110</v>
      </c>
      <c r="L14" s="20" t="s">
        <v>110</v>
      </c>
      <c r="M14" s="20" t="s">
        <v>110</v>
      </c>
      <c r="N14" s="20" t="s">
        <v>110</v>
      </c>
      <c r="O14" s="20" t="s">
        <v>110</v>
      </c>
      <c r="P14" s="3" t="s">
        <v>101</v>
      </c>
      <c r="Q14" s="20" t="s">
        <v>110</v>
      </c>
      <c r="R14" s="20" t="s">
        <v>110</v>
      </c>
      <c r="S14" s="20" t="s">
        <v>110</v>
      </c>
      <c r="U14" s="6">
        <f t="shared" si="17"/>
        <v>2</v>
      </c>
      <c r="V14" s="6"/>
      <c r="W14" s="6">
        <f t="shared" si="18"/>
        <v>2</v>
      </c>
      <c r="X14" s="6" t="b">
        <f t="shared" si="8"/>
        <v>1</v>
      </c>
      <c r="Y14" s="6">
        <f t="shared" si="19"/>
        <v>2</v>
      </c>
      <c r="Z14" s="6" t="b">
        <f t="shared" si="8"/>
        <v>1</v>
      </c>
      <c r="AA14" s="6">
        <f t="shared" si="20"/>
        <v>2</v>
      </c>
      <c r="AB14" s="6" t="b">
        <f t="shared" ref="AB14" si="96">$U14=AA14</f>
        <v>1</v>
      </c>
      <c r="AC14" s="6">
        <f t="shared" si="22"/>
        <v>2</v>
      </c>
      <c r="AD14" s="6" t="b">
        <f t="shared" ref="AD14" si="97">$U14=AC14</f>
        <v>1</v>
      </c>
      <c r="AE14" s="6">
        <f t="shared" si="24"/>
        <v>2</v>
      </c>
      <c r="AF14" s="6" t="b">
        <f t="shared" ref="AF14" si="98">$U14=AE14</f>
        <v>1</v>
      </c>
      <c r="AG14" s="6">
        <f t="shared" si="26"/>
        <v>1</v>
      </c>
      <c r="AH14" s="6" t="b">
        <f t="shared" ref="AH14" si="99">$U14=AG14</f>
        <v>0</v>
      </c>
      <c r="AI14" s="6">
        <f t="shared" si="28"/>
        <v>2</v>
      </c>
      <c r="AJ14" s="6" t="b">
        <f t="shared" ref="AJ14" si="100">$U14=AI14</f>
        <v>1</v>
      </c>
      <c r="AK14" s="6">
        <f t="shared" si="30"/>
        <v>2</v>
      </c>
      <c r="AL14" s="6" t="b">
        <f t="shared" ref="AL14" si="101">$U14=AK14</f>
        <v>1</v>
      </c>
      <c r="AM14" s="6">
        <f t="shared" si="7"/>
        <v>2</v>
      </c>
      <c r="AN14" s="6" t="b">
        <f t="shared" ref="AN14" si="102">$U14=AM14</f>
        <v>1</v>
      </c>
    </row>
    <row r="15" spans="1:40">
      <c r="C15" s="9">
        <v>43826</v>
      </c>
      <c r="D15" s="18" t="s">
        <v>151</v>
      </c>
      <c r="E15" s="9" t="s">
        <v>143</v>
      </c>
      <c r="F15" s="3" t="s">
        <v>69</v>
      </c>
      <c r="G15" s="3" t="s">
        <v>163</v>
      </c>
      <c r="H15" s="3" t="s">
        <v>33</v>
      </c>
      <c r="J15" s="4" t="s">
        <v>163</v>
      </c>
      <c r="K15" s="3" t="s">
        <v>33</v>
      </c>
      <c r="L15" s="19" t="s">
        <v>33</v>
      </c>
      <c r="M15" s="3" t="s">
        <v>33</v>
      </c>
      <c r="N15" s="20" t="s">
        <v>163</v>
      </c>
      <c r="O15" s="20" t="s">
        <v>163</v>
      </c>
      <c r="P15" s="3" t="s">
        <v>33</v>
      </c>
      <c r="Q15" s="20" t="s">
        <v>163</v>
      </c>
      <c r="R15" s="20" t="s">
        <v>163</v>
      </c>
      <c r="S15" s="20" t="s">
        <v>163</v>
      </c>
      <c r="U15" s="6">
        <f t="shared" si="17"/>
        <v>1</v>
      </c>
      <c r="V15" s="6"/>
      <c r="W15" s="6">
        <f t="shared" si="18"/>
        <v>2</v>
      </c>
      <c r="X15" s="6" t="b">
        <f t="shared" si="8"/>
        <v>0</v>
      </c>
      <c r="Y15" s="6">
        <f t="shared" si="19"/>
        <v>2</v>
      </c>
      <c r="Z15" s="6" t="b">
        <f t="shared" si="8"/>
        <v>0</v>
      </c>
      <c r="AA15" s="6">
        <f t="shared" si="20"/>
        <v>2</v>
      </c>
      <c r="AB15" s="6" t="b">
        <f t="shared" ref="AB15" si="103">$U15=AA15</f>
        <v>0</v>
      </c>
      <c r="AC15" s="6">
        <f t="shared" si="22"/>
        <v>1</v>
      </c>
      <c r="AD15" s="6" t="b">
        <f t="shared" ref="AD15" si="104">$U15=AC15</f>
        <v>1</v>
      </c>
      <c r="AE15" s="6">
        <f t="shared" si="24"/>
        <v>1</v>
      </c>
      <c r="AF15" s="6" t="b">
        <f t="shared" ref="AF15" si="105">$U15=AE15</f>
        <v>1</v>
      </c>
      <c r="AG15" s="6">
        <f t="shared" si="26"/>
        <v>2</v>
      </c>
      <c r="AH15" s="6" t="b">
        <f t="shared" ref="AH15" si="106">$U15=AG15</f>
        <v>0</v>
      </c>
      <c r="AI15" s="6">
        <f t="shared" si="28"/>
        <v>1</v>
      </c>
      <c r="AJ15" s="6" t="b">
        <f t="shared" ref="AJ15" si="107">$U15=AI15</f>
        <v>1</v>
      </c>
      <c r="AK15" s="6">
        <f t="shared" si="30"/>
        <v>1</v>
      </c>
      <c r="AL15" s="6" t="b">
        <f t="shared" ref="AL15" si="108">$U15=AK15</f>
        <v>1</v>
      </c>
      <c r="AM15" s="6">
        <f t="shared" si="7"/>
        <v>1</v>
      </c>
      <c r="AN15" s="6" t="b">
        <f t="shared" ref="AN15" si="109">$U15=AM15</f>
        <v>1</v>
      </c>
    </row>
    <row r="16" spans="1:40">
      <c r="C16" s="8"/>
      <c r="D16" s="18" t="s">
        <v>164</v>
      </c>
      <c r="E16" s="8" t="s">
        <v>143</v>
      </c>
      <c r="F16" s="3" t="s">
        <v>66</v>
      </c>
      <c r="G16" s="3" t="s">
        <v>74</v>
      </c>
      <c r="H16" s="3" t="s">
        <v>37</v>
      </c>
      <c r="J16" s="4" t="s">
        <v>74</v>
      </c>
      <c r="K16" s="3" t="s">
        <v>37</v>
      </c>
      <c r="L16" s="19" t="s">
        <v>37</v>
      </c>
      <c r="M16" s="20" t="s">
        <v>74</v>
      </c>
      <c r="N16" s="20" t="s">
        <v>74</v>
      </c>
      <c r="O16" s="3" t="s">
        <v>37</v>
      </c>
      <c r="P16" s="3" t="s">
        <v>37</v>
      </c>
      <c r="Q16" s="3" t="s">
        <v>37</v>
      </c>
      <c r="R16" s="20" t="s">
        <v>74</v>
      </c>
      <c r="S16" s="3" t="s">
        <v>37</v>
      </c>
      <c r="U16" s="6">
        <f t="shared" si="17"/>
        <v>1</v>
      </c>
      <c r="V16" s="6"/>
      <c r="W16" s="6">
        <f t="shared" si="18"/>
        <v>2</v>
      </c>
      <c r="X16" s="6" t="b">
        <f t="shared" si="8"/>
        <v>0</v>
      </c>
      <c r="Y16" s="6">
        <f t="shared" si="19"/>
        <v>2</v>
      </c>
      <c r="Z16" s="6" t="b">
        <f t="shared" si="8"/>
        <v>0</v>
      </c>
      <c r="AA16" s="6">
        <f t="shared" si="20"/>
        <v>1</v>
      </c>
      <c r="AB16" s="6" t="b">
        <f t="shared" ref="AB16" si="110">$U16=AA16</f>
        <v>1</v>
      </c>
      <c r="AC16" s="6">
        <f t="shared" si="22"/>
        <v>1</v>
      </c>
      <c r="AD16" s="6" t="b">
        <f t="shared" ref="AD16" si="111">$U16=AC16</f>
        <v>1</v>
      </c>
      <c r="AE16" s="6">
        <f t="shared" si="24"/>
        <v>2</v>
      </c>
      <c r="AF16" s="6" t="b">
        <f t="shared" ref="AF16" si="112">$U16=AE16</f>
        <v>0</v>
      </c>
      <c r="AG16" s="6">
        <f t="shared" si="26"/>
        <v>2</v>
      </c>
      <c r="AH16" s="6" t="b">
        <f t="shared" ref="AH16" si="113">$U16=AG16</f>
        <v>0</v>
      </c>
      <c r="AI16" s="6">
        <f t="shared" si="28"/>
        <v>2</v>
      </c>
      <c r="AJ16" s="6" t="b">
        <f t="shared" ref="AJ16" si="114">$U16=AI16</f>
        <v>0</v>
      </c>
      <c r="AK16" s="6">
        <f t="shared" si="30"/>
        <v>1</v>
      </c>
      <c r="AL16" s="6" t="b">
        <f t="shared" ref="AL16" si="115">$U16=AK16</f>
        <v>1</v>
      </c>
      <c r="AM16" s="6">
        <f t="shared" si="7"/>
        <v>2</v>
      </c>
      <c r="AN16" s="6" t="b">
        <f t="shared" ref="AN16" si="116">$U16=AM16</f>
        <v>0</v>
      </c>
    </row>
    <row r="17" spans="3:40">
      <c r="C17" s="9"/>
      <c r="D17" s="18" t="s">
        <v>165</v>
      </c>
      <c r="E17" s="9" t="s">
        <v>143</v>
      </c>
      <c r="F17" s="3" t="s">
        <v>67</v>
      </c>
      <c r="G17" s="3" t="s">
        <v>19</v>
      </c>
      <c r="H17" s="3" t="s">
        <v>16</v>
      </c>
      <c r="J17" s="20" t="s">
        <v>16</v>
      </c>
      <c r="K17" s="20" t="s">
        <v>16</v>
      </c>
      <c r="L17" s="20" t="s">
        <v>16</v>
      </c>
      <c r="M17" s="20" t="s">
        <v>16</v>
      </c>
      <c r="N17" s="20" t="s">
        <v>16</v>
      </c>
      <c r="O17" s="3" t="s">
        <v>19</v>
      </c>
      <c r="P17" s="3" t="s">
        <v>19</v>
      </c>
      <c r="Q17" s="20" t="s">
        <v>16</v>
      </c>
      <c r="R17" s="20" t="s">
        <v>16</v>
      </c>
      <c r="S17" s="3" t="s">
        <v>19</v>
      </c>
      <c r="U17" s="6">
        <v>2</v>
      </c>
      <c r="V17" s="6"/>
      <c r="W17" s="6">
        <f t="shared" si="18"/>
        <v>2</v>
      </c>
      <c r="X17" s="6" t="b">
        <f t="shared" si="8"/>
        <v>1</v>
      </c>
      <c r="Y17" s="6">
        <f t="shared" si="19"/>
        <v>2</v>
      </c>
      <c r="Z17" s="6" t="b">
        <f t="shared" si="8"/>
        <v>1</v>
      </c>
      <c r="AA17" s="6">
        <f t="shared" si="20"/>
        <v>2</v>
      </c>
      <c r="AB17" s="6" t="b">
        <f t="shared" ref="AB17" si="117">$U17=AA17</f>
        <v>1</v>
      </c>
      <c r="AC17" s="6">
        <f t="shared" si="22"/>
        <v>2</v>
      </c>
      <c r="AD17" s="6" t="b">
        <f t="shared" ref="AD17" si="118">$U17=AC17</f>
        <v>1</v>
      </c>
      <c r="AE17" s="6">
        <f t="shared" si="24"/>
        <v>1</v>
      </c>
      <c r="AF17" s="6" t="b">
        <f t="shared" ref="AF17" si="119">$U17=AE17</f>
        <v>0</v>
      </c>
      <c r="AG17" s="6">
        <f t="shared" si="26"/>
        <v>1</v>
      </c>
      <c r="AH17" s="6" t="b">
        <f t="shared" ref="AH17" si="120">$U17=AG17</f>
        <v>0</v>
      </c>
      <c r="AI17" s="6">
        <f t="shared" si="28"/>
        <v>2</v>
      </c>
      <c r="AJ17" s="6" t="b">
        <f t="shared" ref="AJ17" si="121">$U17=AI17</f>
        <v>1</v>
      </c>
      <c r="AK17" s="6">
        <f t="shared" si="30"/>
        <v>2</v>
      </c>
      <c r="AL17" s="6" t="b">
        <f t="shared" ref="AL17" si="122">$U17=AK17</f>
        <v>1</v>
      </c>
      <c r="AM17" s="6">
        <f t="shared" si="7"/>
        <v>1</v>
      </c>
      <c r="AN17" s="6" t="b">
        <f t="shared" ref="AN17" si="123">$U17=AM17</f>
        <v>0</v>
      </c>
    </row>
    <row r="18" spans="3:40">
      <c r="C18" s="9"/>
      <c r="D18" s="18" t="s">
        <v>161</v>
      </c>
      <c r="E18" s="9" t="s">
        <v>166</v>
      </c>
      <c r="F18" s="3" t="s">
        <v>73</v>
      </c>
      <c r="G18" s="3" t="s">
        <v>12</v>
      </c>
      <c r="H18" s="3" t="s">
        <v>167</v>
      </c>
      <c r="J18" s="4" t="s">
        <v>12</v>
      </c>
      <c r="K18" s="3" t="s">
        <v>167</v>
      </c>
      <c r="L18" s="19" t="s">
        <v>167</v>
      </c>
      <c r="M18" s="3" t="s">
        <v>167</v>
      </c>
      <c r="N18" s="3" t="s">
        <v>167</v>
      </c>
      <c r="O18" s="20" t="s">
        <v>12</v>
      </c>
      <c r="P18" s="3" t="s">
        <v>167</v>
      </c>
      <c r="Q18" s="3" t="s">
        <v>167</v>
      </c>
      <c r="R18" s="3" t="s">
        <v>167</v>
      </c>
      <c r="S18" s="3" t="s">
        <v>167</v>
      </c>
      <c r="U18" s="6">
        <f t="shared" si="17"/>
        <v>1</v>
      </c>
      <c r="V18" s="6"/>
      <c r="W18" s="6">
        <f t="shared" si="18"/>
        <v>2</v>
      </c>
      <c r="X18" s="6" t="b">
        <f t="shared" si="8"/>
        <v>0</v>
      </c>
      <c r="Y18" s="6">
        <f t="shared" si="19"/>
        <v>2</v>
      </c>
      <c r="Z18" s="6" t="b">
        <f t="shared" si="8"/>
        <v>0</v>
      </c>
      <c r="AA18" s="6">
        <f t="shared" si="20"/>
        <v>2</v>
      </c>
      <c r="AB18" s="6" t="b">
        <f t="shared" ref="AB18" si="124">$U18=AA18</f>
        <v>0</v>
      </c>
      <c r="AC18" s="6">
        <f t="shared" si="22"/>
        <v>2</v>
      </c>
      <c r="AD18" s="6" t="b">
        <f t="shared" ref="AD18" si="125">$U18=AC18</f>
        <v>0</v>
      </c>
      <c r="AE18" s="6">
        <f t="shared" si="24"/>
        <v>1</v>
      </c>
      <c r="AF18" s="6" t="b">
        <f t="shared" ref="AF18" si="126">$U18=AE18</f>
        <v>1</v>
      </c>
      <c r="AG18" s="6">
        <f t="shared" si="26"/>
        <v>2</v>
      </c>
      <c r="AH18" s="6" t="b">
        <f t="shared" ref="AH18" si="127">$U18=AG18</f>
        <v>0</v>
      </c>
      <c r="AI18" s="6">
        <f t="shared" si="28"/>
        <v>2</v>
      </c>
      <c r="AJ18" s="6" t="b">
        <f t="shared" ref="AJ18" si="128">$U18=AI18</f>
        <v>0</v>
      </c>
      <c r="AK18" s="6">
        <f t="shared" si="30"/>
        <v>2</v>
      </c>
      <c r="AL18" s="6" t="b">
        <f t="shared" ref="AL18" si="129">$U18=AK18</f>
        <v>0</v>
      </c>
      <c r="AM18" s="6">
        <f t="shared" si="7"/>
        <v>2</v>
      </c>
      <c r="AN18" s="6" t="b">
        <f t="shared" ref="AN18" si="130">$U18=AM18</f>
        <v>0</v>
      </c>
    </row>
    <row r="19" spans="3:40">
      <c r="C19" s="7"/>
      <c r="D19" s="18" t="s">
        <v>168</v>
      </c>
      <c r="E19" s="7" t="s">
        <v>143</v>
      </c>
      <c r="F19" s="3" t="s">
        <v>88</v>
      </c>
      <c r="G19" s="3" t="s">
        <v>192</v>
      </c>
      <c r="H19" s="3" t="s">
        <v>34</v>
      </c>
      <c r="J19" s="4" t="s">
        <v>192</v>
      </c>
      <c r="K19" s="3" t="s">
        <v>34</v>
      </c>
      <c r="L19" s="19" t="s">
        <v>34</v>
      </c>
      <c r="M19" s="20" t="s">
        <v>192</v>
      </c>
      <c r="N19" s="3" t="s">
        <v>34</v>
      </c>
      <c r="O19" s="20" t="s">
        <v>192</v>
      </c>
      <c r="P19" s="3" t="s">
        <v>34</v>
      </c>
      <c r="Q19" s="20" t="s">
        <v>192</v>
      </c>
      <c r="R19" s="20" t="s">
        <v>192</v>
      </c>
      <c r="S19" s="3" t="s">
        <v>34</v>
      </c>
      <c r="U19" s="6">
        <f t="shared" si="17"/>
        <v>1</v>
      </c>
      <c r="V19" s="6"/>
      <c r="W19" s="6">
        <f t="shared" si="18"/>
        <v>2</v>
      </c>
      <c r="X19" s="6" t="b">
        <f t="shared" si="8"/>
        <v>0</v>
      </c>
      <c r="Y19" s="6">
        <f t="shared" si="19"/>
        <v>2</v>
      </c>
      <c r="Z19" s="6" t="b">
        <f t="shared" si="8"/>
        <v>0</v>
      </c>
      <c r="AA19" s="6">
        <f t="shared" si="20"/>
        <v>1</v>
      </c>
      <c r="AB19" s="6" t="b">
        <f t="shared" ref="AB19" si="131">$U19=AA19</f>
        <v>1</v>
      </c>
      <c r="AC19" s="6">
        <f t="shared" si="22"/>
        <v>2</v>
      </c>
      <c r="AD19" s="6" t="b">
        <f t="shared" ref="AD19" si="132">$U19=AC19</f>
        <v>0</v>
      </c>
      <c r="AE19" s="6">
        <f t="shared" si="24"/>
        <v>1</v>
      </c>
      <c r="AF19" s="6" t="b">
        <f t="shared" ref="AF19" si="133">$U19=AE19</f>
        <v>1</v>
      </c>
      <c r="AG19" s="6">
        <f t="shared" si="26"/>
        <v>2</v>
      </c>
      <c r="AH19" s="6" t="b">
        <f t="shared" ref="AH19" si="134">$U19=AG19</f>
        <v>0</v>
      </c>
      <c r="AI19" s="6">
        <f t="shared" si="28"/>
        <v>1</v>
      </c>
      <c r="AJ19" s="6" t="b">
        <f t="shared" ref="AJ19" si="135">$U19=AI19</f>
        <v>1</v>
      </c>
      <c r="AK19" s="6">
        <f t="shared" si="30"/>
        <v>1</v>
      </c>
      <c r="AL19" s="6" t="b">
        <f t="shared" ref="AL19" si="136">$U19=AK19</f>
        <v>1</v>
      </c>
      <c r="AM19" s="6">
        <f t="shared" si="7"/>
        <v>2</v>
      </c>
      <c r="AN19" s="6" t="b">
        <f t="shared" ref="AN19" si="137">$U19=AM19</f>
        <v>0</v>
      </c>
    </row>
    <row r="20" spans="3:40">
      <c r="C20" s="9">
        <v>43827</v>
      </c>
      <c r="D20" s="18" t="s">
        <v>151</v>
      </c>
      <c r="E20" s="9" t="s">
        <v>145</v>
      </c>
      <c r="F20" s="3" t="s">
        <v>71</v>
      </c>
      <c r="G20" s="3" t="s">
        <v>82</v>
      </c>
      <c r="H20" s="3" t="s">
        <v>84</v>
      </c>
      <c r="J20" s="4" t="s">
        <v>84</v>
      </c>
      <c r="K20" s="3" t="s">
        <v>82</v>
      </c>
      <c r="L20" s="19" t="s">
        <v>82</v>
      </c>
      <c r="M20" s="20" t="s">
        <v>84</v>
      </c>
      <c r="N20" s="20" t="s">
        <v>84</v>
      </c>
      <c r="O20" s="20" t="s">
        <v>84</v>
      </c>
      <c r="P20" s="20" t="s">
        <v>84</v>
      </c>
      <c r="Q20" s="20" t="s">
        <v>84</v>
      </c>
      <c r="R20" s="3" t="s">
        <v>82</v>
      </c>
      <c r="S20" s="3" t="s">
        <v>82</v>
      </c>
      <c r="U20" s="6">
        <f t="shared" si="17"/>
        <v>2</v>
      </c>
      <c r="V20" s="6"/>
      <c r="W20" s="6">
        <f t="shared" si="18"/>
        <v>1</v>
      </c>
      <c r="X20" s="6" t="b">
        <f t="shared" si="8"/>
        <v>0</v>
      </c>
      <c r="Y20" s="6">
        <f t="shared" si="19"/>
        <v>1</v>
      </c>
      <c r="Z20" s="6" t="b">
        <f t="shared" si="8"/>
        <v>0</v>
      </c>
      <c r="AA20" s="6">
        <f t="shared" si="20"/>
        <v>2</v>
      </c>
      <c r="AB20" s="6" t="b">
        <f t="shared" ref="AB20" si="138">$U20=AA20</f>
        <v>1</v>
      </c>
      <c r="AC20" s="6">
        <f t="shared" si="22"/>
        <v>2</v>
      </c>
      <c r="AD20" s="6" t="b">
        <f t="shared" ref="AD20" si="139">$U20=AC20</f>
        <v>1</v>
      </c>
      <c r="AE20" s="6">
        <f t="shared" si="24"/>
        <v>2</v>
      </c>
      <c r="AF20" s="6" t="b">
        <f t="shared" ref="AF20" si="140">$U20=AE20</f>
        <v>1</v>
      </c>
      <c r="AG20" s="6">
        <f t="shared" si="26"/>
        <v>2</v>
      </c>
      <c r="AH20" s="6" t="b">
        <f t="shared" ref="AH20" si="141">$U20=AG20</f>
        <v>1</v>
      </c>
      <c r="AI20" s="6">
        <f t="shared" si="28"/>
        <v>2</v>
      </c>
      <c r="AJ20" s="6" t="b">
        <f t="shared" ref="AJ20" si="142">$U20=AI20</f>
        <v>1</v>
      </c>
      <c r="AK20" s="6">
        <f t="shared" si="30"/>
        <v>1</v>
      </c>
      <c r="AL20" s="6" t="b">
        <f t="shared" ref="AL20" si="143">$U20=AK20</f>
        <v>0</v>
      </c>
      <c r="AM20" s="6">
        <f t="shared" si="7"/>
        <v>1</v>
      </c>
      <c r="AN20" s="6" t="b">
        <f t="shared" ref="AN20" si="144">$U20=AM20</f>
        <v>0</v>
      </c>
    </row>
    <row r="21" spans="3:40">
      <c r="C21" s="9">
        <v>43829</v>
      </c>
      <c r="D21" s="18" t="s">
        <v>178</v>
      </c>
      <c r="E21" s="9" t="s">
        <v>143</v>
      </c>
      <c r="F21" s="3" t="s">
        <v>179</v>
      </c>
      <c r="G21" s="3" t="s">
        <v>193</v>
      </c>
      <c r="H21" s="3" t="s">
        <v>21</v>
      </c>
      <c r="J21" s="4" t="s">
        <v>193</v>
      </c>
      <c r="K21" s="3" t="s">
        <v>21</v>
      </c>
      <c r="L21" s="19" t="s">
        <v>21</v>
      </c>
      <c r="M21" s="20" t="s">
        <v>193</v>
      </c>
      <c r="N21" s="3" t="s">
        <v>21</v>
      </c>
      <c r="O21" s="3" t="s">
        <v>21</v>
      </c>
      <c r="P21" s="3" t="s">
        <v>21</v>
      </c>
      <c r="Q21" s="20" t="s">
        <v>193</v>
      </c>
      <c r="R21" s="3" t="s">
        <v>21</v>
      </c>
      <c r="S21" s="20" t="s">
        <v>193</v>
      </c>
      <c r="U21" s="6">
        <f t="shared" si="17"/>
        <v>1</v>
      </c>
      <c r="V21" s="6"/>
      <c r="W21" s="6">
        <f t="shared" si="18"/>
        <v>2</v>
      </c>
      <c r="X21" s="6" t="b">
        <f t="shared" si="8"/>
        <v>0</v>
      </c>
      <c r="Y21" s="6">
        <f t="shared" si="19"/>
        <v>2</v>
      </c>
      <c r="Z21" s="6" t="b">
        <f t="shared" si="8"/>
        <v>0</v>
      </c>
      <c r="AA21" s="6">
        <f t="shared" si="20"/>
        <v>1</v>
      </c>
      <c r="AB21" s="6" t="b">
        <f t="shared" ref="AB21" si="145">$U21=AA21</f>
        <v>1</v>
      </c>
      <c r="AC21" s="6">
        <f t="shared" si="22"/>
        <v>2</v>
      </c>
      <c r="AD21" s="6" t="b">
        <f t="shared" ref="AD21" si="146">$U21=AC21</f>
        <v>0</v>
      </c>
      <c r="AE21" s="6">
        <f t="shared" si="24"/>
        <v>2</v>
      </c>
      <c r="AF21" s="6" t="b">
        <f t="shared" ref="AF21" si="147">$U21=AE21</f>
        <v>0</v>
      </c>
      <c r="AG21" s="6">
        <f t="shared" si="26"/>
        <v>2</v>
      </c>
      <c r="AH21" s="6" t="b">
        <f t="shared" ref="AH21" si="148">$U21=AG21</f>
        <v>0</v>
      </c>
      <c r="AI21" s="6">
        <f t="shared" si="28"/>
        <v>1</v>
      </c>
      <c r="AJ21" s="6" t="b">
        <f t="shared" ref="AJ21" si="149">$U21=AI21</f>
        <v>1</v>
      </c>
      <c r="AK21" s="6">
        <f t="shared" si="30"/>
        <v>2</v>
      </c>
      <c r="AL21" s="6" t="b">
        <f t="shared" ref="AL21" si="150">$U21=AK21</f>
        <v>0</v>
      </c>
      <c r="AM21" s="6">
        <f t="shared" si="7"/>
        <v>1</v>
      </c>
      <c r="AN21" s="6" t="b">
        <f t="shared" ref="AN21" si="151">$U21=AM21</f>
        <v>1</v>
      </c>
    </row>
    <row r="22" spans="3:40">
      <c r="D22" s="18" t="s">
        <v>162</v>
      </c>
      <c r="E22" s="6" t="s">
        <v>143</v>
      </c>
      <c r="F22" s="3" t="s">
        <v>78</v>
      </c>
      <c r="G22" s="3" t="s">
        <v>194</v>
      </c>
      <c r="H22" s="3" t="s">
        <v>8</v>
      </c>
      <c r="J22" s="4" t="s">
        <v>194</v>
      </c>
      <c r="K22" s="3" t="s">
        <v>8</v>
      </c>
      <c r="L22" s="19" t="s">
        <v>8</v>
      </c>
      <c r="M22" s="20" t="s">
        <v>194</v>
      </c>
      <c r="N22" s="20" t="s">
        <v>194</v>
      </c>
      <c r="O22" s="3" t="s">
        <v>8</v>
      </c>
      <c r="P22" s="3" t="s">
        <v>8</v>
      </c>
      <c r="Q22" s="20" t="s">
        <v>194</v>
      </c>
      <c r="R22" s="20" t="s">
        <v>194</v>
      </c>
      <c r="S22" s="20" t="s">
        <v>194</v>
      </c>
      <c r="U22" s="6">
        <f t="shared" si="17"/>
        <v>1</v>
      </c>
      <c r="V22" s="6"/>
      <c r="W22" s="6">
        <f t="shared" si="18"/>
        <v>2</v>
      </c>
      <c r="X22" s="6" t="b">
        <f t="shared" si="8"/>
        <v>0</v>
      </c>
      <c r="Y22" s="6">
        <f t="shared" si="19"/>
        <v>2</v>
      </c>
      <c r="Z22" s="6" t="b">
        <f t="shared" si="8"/>
        <v>0</v>
      </c>
      <c r="AA22" s="6">
        <f t="shared" si="20"/>
        <v>1</v>
      </c>
      <c r="AB22" s="6" t="b">
        <f t="shared" ref="AB22" si="152">$U22=AA22</f>
        <v>1</v>
      </c>
      <c r="AC22" s="6">
        <f t="shared" si="22"/>
        <v>1</v>
      </c>
      <c r="AD22" s="6" t="b">
        <f t="shared" ref="AD22" si="153">$U22=AC22</f>
        <v>1</v>
      </c>
      <c r="AE22" s="6">
        <f t="shared" si="24"/>
        <v>2</v>
      </c>
      <c r="AF22" s="6" t="b">
        <f t="shared" ref="AF22" si="154">$U22=AE22</f>
        <v>0</v>
      </c>
      <c r="AG22" s="6">
        <f t="shared" si="26"/>
        <v>2</v>
      </c>
      <c r="AH22" s="6" t="b">
        <f t="shared" ref="AH22" si="155">$U22=AG22</f>
        <v>0</v>
      </c>
      <c r="AI22" s="6">
        <f t="shared" si="28"/>
        <v>1</v>
      </c>
      <c r="AJ22" s="6" t="b">
        <f t="shared" ref="AJ22" si="156">$U22=AI22</f>
        <v>1</v>
      </c>
      <c r="AK22" s="6">
        <f t="shared" si="30"/>
        <v>1</v>
      </c>
      <c r="AL22" s="6" t="b">
        <f t="shared" ref="AL22" si="157">$U22=AK22</f>
        <v>1</v>
      </c>
      <c r="AM22" s="6">
        <f t="shared" si="7"/>
        <v>1</v>
      </c>
      <c r="AN22" s="6" t="b">
        <f t="shared" ref="AN22" si="158">$U22=AM22</f>
        <v>1</v>
      </c>
    </row>
    <row r="23" spans="3:40">
      <c r="C23" s="9"/>
      <c r="D23" s="18" t="s">
        <v>162</v>
      </c>
      <c r="E23" s="9" t="s">
        <v>180</v>
      </c>
      <c r="F23" s="3" t="s">
        <v>89</v>
      </c>
      <c r="G23" s="3" t="s">
        <v>106</v>
      </c>
      <c r="H23" s="3" t="s">
        <v>195</v>
      </c>
      <c r="J23" s="4" t="s">
        <v>106</v>
      </c>
      <c r="K23" s="20" t="s">
        <v>106</v>
      </c>
      <c r="L23" s="20" t="s">
        <v>106</v>
      </c>
      <c r="M23" s="3" t="s">
        <v>195</v>
      </c>
      <c r="N23" s="20" t="s">
        <v>106</v>
      </c>
      <c r="O23" s="20" t="s">
        <v>106</v>
      </c>
      <c r="P23" s="3" t="s">
        <v>195</v>
      </c>
      <c r="Q23" s="3" t="s">
        <v>195</v>
      </c>
      <c r="R23" s="20" t="s">
        <v>106</v>
      </c>
      <c r="S23" s="20" t="s">
        <v>106</v>
      </c>
      <c r="U23" s="6">
        <f t="shared" si="17"/>
        <v>1</v>
      </c>
      <c r="V23" s="6"/>
      <c r="W23" s="6">
        <f t="shared" si="18"/>
        <v>1</v>
      </c>
      <c r="X23" s="6" t="b">
        <f t="shared" si="8"/>
        <v>1</v>
      </c>
      <c r="Y23" s="6">
        <f t="shared" si="19"/>
        <v>1</v>
      </c>
      <c r="Z23" s="6" t="b">
        <f t="shared" si="8"/>
        <v>1</v>
      </c>
      <c r="AA23" s="6">
        <f t="shared" si="20"/>
        <v>2</v>
      </c>
      <c r="AB23" s="6" t="b">
        <f t="shared" ref="AB23" si="159">$U23=AA23</f>
        <v>0</v>
      </c>
      <c r="AC23" s="6">
        <f t="shared" si="22"/>
        <v>1</v>
      </c>
      <c r="AD23" s="6" t="b">
        <f t="shared" ref="AD23" si="160">$U23=AC23</f>
        <v>1</v>
      </c>
      <c r="AE23" s="6">
        <f t="shared" si="24"/>
        <v>1</v>
      </c>
      <c r="AF23" s="6" t="b">
        <f t="shared" ref="AF23" si="161">$U23=AE23</f>
        <v>1</v>
      </c>
      <c r="AG23" s="6">
        <f t="shared" si="26"/>
        <v>2</v>
      </c>
      <c r="AH23" s="6" t="b">
        <f t="shared" ref="AH23" si="162">$U23=AG23</f>
        <v>0</v>
      </c>
      <c r="AI23" s="6">
        <f t="shared" si="28"/>
        <v>2</v>
      </c>
      <c r="AJ23" s="6" t="b">
        <f t="shared" ref="AJ23" si="163">$U23=AI23</f>
        <v>0</v>
      </c>
      <c r="AK23" s="6">
        <f t="shared" si="30"/>
        <v>1</v>
      </c>
      <c r="AL23" s="6" t="b">
        <f t="shared" ref="AL23" si="164">$U23=AK23</f>
        <v>1</v>
      </c>
      <c r="AM23" s="6">
        <f t="shared" si="7"/>
        <v>1</v>
      </c>
      <c r="AN23" s="6" t="b">
        <f t="shared" ref="AN23" si="165">$U23=AM23</f>
        <v>1</v>
      </c>
    </row>
    <row r="24" spans="3:40">
      <c r="C24" s="9">
        <v>43830</v>
      </c>
      <c r="D24" s="18" t="s">
        <v>151</v>
      </c>
      <c r="E24" s="9" t="s">
        <v>143</v>
      </c>
      <c r="F24" s="3" t="s">
        <v>75</v>
      </c>
      <c r="G24" s="3" t="s">
        <v>38</v>
      </c>
      <c r="H24" s="3" t="s">
        <v>7</v>
      </c>
      <c r="J24" s="4" t="s">
        <v>38</v>
      </c>
      <c r="K24" s="3" t="s">
        <v>7</v>
      </c>
      <c r="L24" s="19" t="s">
        <v>7</v>
      </c>
      <c r="M24" s="20" t="s">
        <v>38</v>
      </c>
      <c r="N24" s="20" t="s">
        <v>38</v>
      </c>
      <c r="O24" s="20" t="s">
        <v>38</v>
      </c>
      <c r="P24" s="20" t="s">
        <v>38</v>
      </c>
      <c r="Q24" s="3" t="s">
        <v>7</v>
      </c>
      <c r="R24" s="3" t="s">
        <v>7</v>
      </c>
      <c r="S24" s="20" t="s">
        <v>38</v>
      </c>
      <c r="U24" s="6">
        <f t="shared" si="17"/>
        <v>1</v>
      </c>
      <c r="V24" s="6"/>
      <c r="W24" s="6">
        <f t="shared" si="18"/>
        <v>2</v>
      </c>
      <c r="X24" s="6" t="b">
        <f t="shared" si="8"/>
        <v>0</v>
      </c>
      <c r="Y24" s="6">
        <f t="shared" si="19"/>
        <v>2</v>
      </c>
      <c r="Z24" s="6" t="b">
        <f t="shared" si="8"/>
        <v>0</v>
      </c>
      <c r="AA24" s="6">
        <f t="shared" si="20"/>
        <v>1</v>
      </c>
      <c r="AB24" s="6" t="b">
        <f t="shared" ref="AB24" si="166">$U24=AA24</f>
        <v>1</v>
      </c>
      <c r="AC24" s="6">
        <f t="shared" si="22"/>
        <v>1</v>
      </c>
      <c r="AD24" s="6" t="b">
        <f t="shared" ref="AD24" si="167">$U24=AC24</f>
        <v>1</v>
      </c>
      <c r="AE24" s="6">
        <f t="shared" si="24"/>
        <v>1</v>
      </c>
      <c r="AF24" s="6" t="b">
        <f t="shared" ref="AF24" si="168">$U24=AE24</f>
        <v>1</v>
      </c>
      <c r="AG24" s="6">
        <f t="shared" si="26"/>
        <v>1</v>
      </c>
      <c r="AH24" s="6" t="b">
        <f t="shared" ref="AH24" si="169">$U24=AG24</f>
        <v>1</v>
      </c>
      <c r="AI24" s="6">
        <f t="shared" si="28"/>
        <v>2</v>
      </c>
      <c r="AJ24" s="6" t="b">
        <f t="shared" ref="AJ24" si="170">$U24=AI24</f>
        <v>0</v>
      </c>
      <c r="AK24" s="6">
        <f t="shared" si="30"/>
        <v>2</v>
      </c>
      <c r="AL24" s="6" t="b">
        <f t="shared" ref="AL24" si="171">$U24=AK24</f>
        <v>0</v>
      </c>
      <c r="AM24" s="6">
        <f t="shared" si="7"/>
        <v>1</v>
      </c>
      <c r="AN24" s="6" t="b">
        <f t="shared" ref="AN24" si="172">$U24=AM24</f>
        <v>1</v>
      </c>
    </row>
    <row r="25" spans="3:40">
      <c r="D25" s="18" t="s">
        <v>149</v>
      </c>
      <c r="E25" s="6" t="s">
        <v>181</v>
      </c>
      <c r="F25" s="3" t="s">
        <v>76</v>
      </c>
      <c r="G25" s="3" t="s">
        <v>77</v>
      </c>
      <c r="H25" s="3" t="s">
        <v>182</v>
      </c>
      <c r="J25" s="4" t="s">
        <v>77</v>
      </c>
      <c r="K25" s="20" t="s">
        <v>77</v>
      </c>
      <c r="L25" s="20" t="s">
        <v>77</v>
      </c>
      <c r="M25" s="20" t="s">
        <v>77</v>
      </c>
      <c r="N25" s="20" t="s">
        <v>77</v>
      </c>
      <c r="O25" s="20" t="s">
        <v>77</v>
      </c>
      <c r="P25" s="20" t="s">
        <v>77</v>
      </c>
      <c r="Q25" s="3" t="s">
        <v>182</v>
      </c>
      <c r="R25" s="3" t="s">
        <v>182</v>
      </c>
      <c r="S25" s="20" t="s">
        <v>77</v>
      </c>
      <c r="U25" s="6">
        <f t="shared" si="17"/>
        <v>1</v>
      </c>
      <c r="V25" s="6"/>
      <c r="W25" s="6">
        <f t="shared" si="18"/>
        <v>1</v>
      </c>
      <c r="X25" s="6" t="b">
        <f t="shared" si="8"/>
        <v>1</v>
      </c>
      <c r="Y25" s="6">
        <f t="shared" si="19"/>
        <v>1</v>
      </c>
      <c r="Z25" s="6" t="b">
        <f t="shared" si="8"/>
        <v>1</v>
      </c>
      <c r="AA25" s="6">
        <f t="shared" si="20"/>
        <v>1</v>
      </c>
      <c r="AB25" s="6" t="b">
        <f t="shared" ref="AB25" si="173">$U25=AA25</f>
        <v>1</v>
      </c>
      <c r="AC25" s="6">
        <f t="shared" si="22"/>
        <v>1</v>
      </c>
      <c r="AD25" s="6" t="b">
        <f t="shared" ref="AD25" si="174">$U25=AC25</f>
        <v>1</v>
      </c>
      <c r="AE25" s="6">
        <f t="shared" si="24"/>
        <v>1</v>
      </c>
      <c r="AF25" s="6" t="b">
        <f t="shared" ref="AF25" si="175">$U25=AE25</f>
        <v>1</v>
      </c>
      <c r="AG25" s="6">
        <f t="shared" si="26"/>
        <v>1</v>
      </c>
      <c r="AH25" s="6" t="b">
        <f t="shared" ref="AH25" si="176">$U25=AG25</f>
        <v>1</v>
      </c>
      <c r="AI25" s="6">
        <f t="shared" si="28"/>
        <v>2</v>
      </c>
      <c r="AJ25" s="6" t="b">
        <f t="shared" ref="AJ25" si="177">$U25=AI25</f>
        <v>0</v>
      </c>
      <c r="AK25" s="6">
        <f t="shared" si="30"/>
        <v>2</v>
      </c>
      <c r="AL25" s="6" t="b">
        <f t="shared" ref="AL25" si="178">$U25=AK25</f>
        <v>0</v>
      </c>
      <c r="AM25" s="6">
        <f t="shared" si="7"/>
        <v>1</v>
      </c>
      <c r="AN25" s="6" t="b">
        <f t="shared" ref="AN25" si="179">$U25=AM25</f>
        <v>1</v>
      </c>
    </row>
    <row r="26" spans="3:40">
      <c r="C26" s="9"/>
      <c r="D26" s="18" t="s">
        <v>183</v>
      </c>
      <c r="E26" s="9" t="s">
        <v>143</v>
      </c>
      <c r="F26" s="3" t="s">
        <v>81</v>
      </c>
      <c r="G26" s="3" t="s">
        <v>196</v>
      </c>
      <c r="H26" s="3" t="s">
        <v>197</v>
      </c>
      <c r="J26" s="4" t="s">
        <v>197</v>
      </c>
      <c r="K26" s="3" t="s">
        <v>196</v>
      </c>
      <c r="L26" s="20" t="s">
        <v>197</v>
      </c>
      <c r="M26" s="20" t="s">
        <v>197</v>
      </c>
      <c r="N26" s="20" t="s">
        <v>197</v>
      </c>
      <c r="O26" s="20" t="s">
        <v>197</v>
      </c>
      <c r="P26" s="3" t="s">
        <v>196</v>
      </c>
      <c r="Q26" s="3" t="s">
        <v>196</v>
      </c>
      <c r="R26" s="20" t="s">
        <v>197</v>
      </c>
      <c r="S26" s="3" t="s">
        <v>196</v>
      </c>
      <c r="U26" s="6">
        <f t="shared" si="17"/>
        <v>2</v>
      </c>
      <c r="V26" s="6"/>
      <c r="W26" s="6">
        <f t="shared" si="18"/>
        <v>1</v>
      </c>
      <c r="X26" s="6" t="b">
        <f t="shared" si="8"/>
        <v>0</v>
      </c>
      <c r="Y26" s="6">
        <f t="shared" si="19"/>
        <v>2</v>
      </c>
      <c r="Z26" s="6" t="b">
        <f t="shared" si="8"/>
        <v>1</v>
      </c>
      <c r="AA26" s="6">
        <f t="shared" si="20"/>
        <v>2</v>
      </c>
      <c r="AB26" s="6" t="b">
        <f t="shared" ref="AB26" si="180">$U26=AA26</f>
        <v>1</v>
      </c>
      <c r="AC26" s="6">
        <f t="shared" si="22"/>
        <v>2</v>
      </c>
      <c r="AD26" s="6" t="b">
        <f t="shared" ref="AD26" si="181">$U26=AC26</f>
        <v>1</v>
      </c>
      <c r="AE26" s="6">
        <f t="shared" si="24"/>
        <v>2</v>
      </c>
      <c r="AF26" s="6" t="b">
        <f t="shared" ref="AF26" si="182">$U26=AE26</f>
        <v>1</v>
      </c>
      <c r="AG26" s="6">
        <f t="shared" si="26"/>
        <v>1</v>
      </c>
      <c r="AH26" s="6" t="b">
        <f t="shared" ref="AH26" si="183">$U26=AG26</f>
        <v>0</v>
      </c>
      <c r="AI26" s="6">
        <f t="shared" si="28"/>
        <v>1</v>
      </c>
      <c r="AJ26" s="6" t="b">
        <f t="shared" ref="AJ26" si="184">$U26=AI26</f>
        <v>0</v>
      </c>
      <c r="AK26" s="6">
        <f t="shared" si="30"/>
        <v>2</v>
      </c>
      <c r="AL26" s="6" t="b">
        <f t="shared" ref="AL26" si="185">$U26=AK26</f>
        <v>1</v>
      </c>
      <c r="AM26" s="6">
        <f t="shared" si="7"/>
        <v>1</v>
      </c>
      <c r="AN26" s="6" t="b">
        <f t="shared" ref="AN26" si="186">$U26=AM26</f>
        <v>0</v>
      </c>
    </row>
    <row r="27" spans="3:40">
      <c r="C27" s="9"/>
      <c r="D27" s="18" t="s">
        <v>184</v>
      </c>
      <c r="E27" s="9" t="s">
        <v>146</v>
      </c>
      <c r="F27" s="3" t="s">
        <v>79</v>
      </c>
      <c r="G27" s="3" t="s">
        <v>198</v>
      </c>
      <c r="H27" s="3" t="s">
        <v>199</v>
      </c>
      <c r="J27" s="4" t="s">
        <v>199</v>
      </c>
      <c r="K27" s="20" t="s">
        <v>199</v>
      </c>
      <c r="L27" s="20" t="s">
        <v>199</v>
      </c>
      <c r="M27" s="20" t="s">
        <v>199</v>
      </c>
      <c r="N27" s="20" t="s">
        <v>199</v>
      </c>
      <c r="O27" s="20" t="s">
        <v>199</v>
      </c>
      <c r="P27" s="19" t="s">
        <v>198</v>
      </c>
      <c r="Q27" s="19" t="s">
        <v>198</v>
      </c>
      <c r="R27" s="19" t="s">
        <v>198</v>
      </c>
      <c r="S27" s="19" t="s">
        <v>198</v>
      </c>
      <c r="U27" s="6">
        <f t="shared" si="17"/>
        <v>2</v>
      </c>
      <c r="V27" s="6"/>
      <c r="W27" s="6">
        <f t="shared" si="18"/>
        <v>2</v>
      </c>
      <c r="X27" s="6" t="b">
        <f t="shared" si="8"/>
        <v>1</v>
      </c>
      <c r="Y27" s="6">
        <f t="shared" si="19"/>
        <v>2</v>
      </c>
      <c r="Z27" s="6" t="b">
        <f t="shared" si="8"/>
        <v>1</v>
      </c>
      <c r="AA27" s="6">
        <f t="shared" si="20"/>
        <v>2</v>
      </c>
      <c r="AB27" s="6" t="b">
        <f t="shared" ref="AB27" si="187">$U27=AA27</f>
        <v>1</v>
      </c>
      <c r="AC27" s="6">
        <f t="shared" si="22"/>
        <v>2</v>
      </c>
      <c r="AD27" s="6" t="b">
        <f t="shared" ref="AD27" si="188">$U27=AC27</f>
        <v>1</v>
      </c>
      <c r="AE27" s="6">
        <f t="shared" si="24"/>
        <v>2</v>
      </c>
      <c r="AF27" s="6" t="b">
        <f t="shared" ref="AF27" si="189">$U27=AE27</f>
        <v>1</v>
      </c>
      <c r="AG27" s="6">
        <f t="shared" si="26"/>
        <v>1</v>
      </c>
      <c r="AH27" s="6" t="b">
        <f t="shared" ref="AH27" si="190">$U27=AG27</f>
        <v>0</v>
      </c>
      <c r="AI27" s="6">
        <f t="shared" si="28"/>
        <v>1</v>
      </c>
      <c r="AJ27" s="6" t="b">
        <f t="shared" ref="AJ27" si="191">$U27=AI27</f>
        <v>0</v>
      </c>
      <c r="AK27" s="6">
        <f t="shared" si="30"/>
        <v>1</v>
      </c>
      <c r="AL27" s="6" t="b">
        <f t="shared" ref="AL27" si="192">$U27=AK27</f>
        <v>0</v>
      </c>
      <c r="AM27" s="6">
        <f t="shared" si="7"/>
        <v>1</v>
      </c>
      <c r="AN27" s="6" t="b">
        <f t="shared" ref="AN27" si="193">$U27=AM27</f>
        <v>0</v>
      </c>
    </row>
    <row r="28" spans="3:40">
      <c r="C28" s="8"/>
      <c r="D28" s="18" t="s">
        <v>150</v>
      </c>
      <c r="E28" s="8" t="s">
        <v>143</v>
      </c>
      <c r="F28" s="3" t="s">
        <v>72</v>
      </c>
      <c r="G28" s="3" t="s">
        <v>68</v>
      </c>
      <c r="H28" s="3" t="s">
        <v>20</v>
      </c>
      <c r="J28" s="4" t="s">
        <v>68</v>
      </c>
      <c r="K28" s="3" t="s">
        <v>20</v>
      </c>
      <c r="L28" s="19" t="s">
        <v>20</v>
      </c>
      <c r="M28" s="3" t="s">
        <v>20</v>
      </c>
      <c r="N28" s="20" t="s">
        <v>68</v>
      </c>
      <c r="O28" s="3" t="s">
        <v>20</v>
      </c>
      <c r="P28" s="20" t="s">
        <v>68</v>
      </c>
      <c r="Q28" s="3" t="s">
        <v>20</v>
      </c>
      <c r="R28" s="20" t="s">
        <v>68</v>
      </c>
      <c r="S28" s="20" t="s">
        <v>68</v>
      </c>
      <c r="U28" s="6">
        <f t="shared" si="17"/>
        <v>1</v>
      </c>
      <c r="V28" s="6"/>
      <c r="W28" s="6">
        <f t="shared" si="18"/>
        <v>2</v>
      </c>
      <c r="X28" s="6" t="b">
        <f t="shared" si="8"/>
        <v>0</v>
      </c>
      <c r="Y28" s="6">
        <f t="shared" si="19"/>
        <v>2</v>
      </c>
      <c r="Z28" s="6" t="b">
        <f t="shared" si="8"/>
        <v>0</v>
      </c>
      <c r="AA28" s="6">
        <f t="shared" si="20"/>
        <v>2</v>
      </c>
      <c r="AB28" s="6" t="b">
        <f t="shared" ref="AB28" si="194">$U28=AA28</f>
        <v>0</v>
      </c>
      <c r="AC28" s="6">
        <f t="shared" si="22"/>
        <v>1</v>
      </c>
      <c r="AD28" s="6" t="b">
        <f t="shared" ref="AD28" si="195">$U28=AC28</f>
        <v>1</v>
      </c>
      <c r="AE28" s="6">
        <f t="shared" si="24"/>
        <v>2</v>
      </c>
      <c r="AF28" s="6" t="b">
        <f t="shared" ref="AF28" si="196">$U28=AE28</f>
        <v>0</v>
      </c>
      <c r="AG28" s="6">
        <f t="shared" si="26"/>
        <v>1</v>
      </c>
      <c r="AH28" s="6" t="b">
        <f t="shared" ref="AH28" si="197">$U28=AG28</f>
        <v>1</v>
      </c>
      <c r="AI28" s="6">
        <f t="shared" si="28"/>
        <v>2</v>
      </c>
      <c r="AJ28" s="6" t="b">
        <f t="shared" ref="AJ28" si="198">$U28=AI28</f>
        <v>0</v>
      </c>
      <c r="AK28" s="6">
        <f t="shared" si="30"/>
        <v>1</v>
      </c>
      <c r="AL28" s="6" t="b">
        <f t="shared" ref="AL28" si="199">$U28=AK28</f>
        <v>1</v>
      </c>
      <c r="AM28" s="6">
        <f t="shared" si="7"/>
        <v>1</v>
      </c>
      <c r="AN28" s="6" t="b">
        <f t="shared" ref="AN28" si="200">$U28=AM28</f>
        <v>1</v>
      </c>
    </row>
    <row r="29" spans="3:40">
      <c r="C29" s="9">
        <v>43466</v>
      </c>
      <c r="D29" s="18" t="s">
        <v>185</v>
      </c>
      <c r="E29" s="6" t="s">
        <v>145</v>
      </c>
      <c r="F29" s="3" t="s">
        <v>91</v>
      </c>
      <c r="G29" s="3" t="s">
        <v>14</v>
      </c>
      <c r="H29" s="3" t="s">
        <v>35</v>
      </c>
      <c r="I29" s="15"/>
      <c r="J29" s="4" t="s">
        <v>14</v>
      </c>
      <c r="K29" s="20" t="s">
        <v>14</v>
      </c>
      <c r="L29" s="20" t="s">
        <v>14</v>
      </c>
      <c r="M29" s="20" t="s">
        <v>14</v>
      </c>
      <c r="N29" s="20" t="s">
        <v>14</v>
      </c>
      <c r="O29" s="20" t="s">
        <v>14</v>
      </c>
      <c r="P29" s="3" t="s">
        <v>35</v>
      </c>
      <c r="Q29" s="3" t="s">
        <v>35</v>
      </c>
      <c r="R29" s="3" t="s">
        <v>35</v>
      </c>
      <c r="S29" s="20" t="s">
        <v>14</v>
      </c>
      <c r="U29" s="6">
        <f t="shared" si="17"/>
        <v>1</v>
      </c>
      <c r="V29" s="6"/>
      <c r="W29" s="6">
        <f t="shared" si="18"/>
        <v>1</v>
      </c>
      <c r="X29" s="6" t="b">
        <f t="shared" si="8"/>
        <v>1</v>
      </c>
      <c r="Y29" s="6">
        <f t="shared" si="19"/>
        <v>1</v>
      </c>
      <c r="Z29" s="6" t="b">
        <f t="shared" si="8"/>
        <v>1</v>
      </c>
      <c r="AA29" s="6">
        <f t="shared" si="20"/>
        <v>1</v>
      </c>
      <c r="AB29" s="6" t="b">
        <f t="shared" ref="AB29" si="201">$U29=AA29</f>
        <v>1</v>
      </c>
      <c r="AC29" s="6">
        <f t="shared" si="22"/>
        <v>1</v>
      </c>
      <c r="AD29" s="6" t="b">
        <f t="shared" ref="AD29" si="202">$U29=AC29</f>
        <v>1</v>
      </c>
      <c r="AE29" s="6">
        <f t="shared" si="24"/>
        <v>1</v>
      </c>
      <c r="AF29" s="6" t="b">
        <f t="shared" ref="AF29" si="203">$U29=AE29</f>
        <v>1</v>
      </c>
      <c r="AG29" s="6">
        <f t="shared" si="26"/>
        <v>2</v>
      </c>
      <c r="AH29" s="6" t="b">
        <f t="shared" ref="AH29" si="204">$U29=AG29</f>
        <v>0</v>
      </c>
      <c r="AI29" s="6">
        <f t="shared" si="28"/>
        <v>2</v>
      </c>
      <c r="AJ29" s="6" t="b">
        <f t="shared" ref="AJ29" si="205">$U29=AI29</f>
        <v>0</v>
      </c>
      <c r="AK29" s="6">
        <f t="shared" si="30"/>
        <v>2</v>
      </c>
      <c r="AL29" s="6" t="b">
        <f t="shared" ref="AL29" si="206">$U29=AK29</f>
        <v>0</v>
      </c>
      <c r="AM29" s="6">
        <f t="shared" si="7"/>
        <v>1</v>
      </c>
      <c r="AN29" s="6" t="b">
        <f t="shared" ref="AN29" si="207">$U29=AM29</f>
        <v>1</v>
      </c>
    </row>
    <row r="30" spans="3:40">
      <c r="C30" s="9"/>
      <c r="D30" s="18" t="s">
        <v>185</v>
      </c>
      <c r="E30" s="9" t="s">
        <v>143</v>
      </c>
      <c r="F30" s="3" t="s">
        <v>83</v>
      </c>
      <c r="G30" s="3" t="s">
        <v>18</v>
      </c>
      <c r="H30" s="3" t="s">
        <v>105</v>
      </c>
      <c r="J30" s="4" t="s">
        <v>105</v>
      </c>
      <c r="K30" s="20" t="s">
        <v>105</v>
      </c>
      <c r="L30" s="20" t="s">
        <v>105</v>
      </c>
      <c r="M30" s="24" t="s">
        <v>18</v>
      </c>
      <c r="N30" s="24" t="s">
        <v>18</v>
      </c>
      <c r="O30" s="24" t="s">
        <v>18</v>
      </c>
      <c r="P30" s="3" t="s">
        <v>18</v>
      </c>
      <c r="Q30" s="20" t="s">
        <v>105</v>
      </c>
      <c r="R30" s="20" t="s">
        <v>105</v>
      </c>
      <c r="S30" s="20" t="s">
        <v>105</v>
      </c>
      <c r="U30" s="6">
        <f t="shared" si="17"/>
        <v>2</v>
      </c>
      <c r="V30" s="6"/>
      <c r="W30" s="6">
        <f t="shared" si="18"/>
        <v>2</v>
      </c>
      <c r="X30" s="6" t="b">
        <f t="shared" si="8"/>
        <v>1</v>
      </c>
      <c r="Y30" s="6">
        <f t="shared" si="19"/>
        <v>2</v>
      </c>
      <c r="Z30" s="6" t="b">
        <f t="shared" si="8"/>
        <v>1</v>
      </c>
      <c r="AA30" s="6">
        <f t="shared" si="20"/>
        <v>1</v>
      </c>
      <c r="AB30" s="6" t="b">
        <f t="shared" ref="AB30" si="208">$U30=AA30</f>
        <v>0</v>
      </c>
      <c r="AC30" s="6">
        <f t="shared" si="22"/>
        <v>1</v>
      </c>
      <c r="AD30" s="6" t="b">
        <f t="shared" ref="AD30" si="209">$U30=AC30</f>
        <v>0</v>
      </c>
      <c r="AE30" s="6">
        <f t="shared" si="24"/>
        <v>1</v>
      </c>
      <c r="AF30" s="6" t="b">
        <f t="shared" ref="AF30" si="210">$U30=AE30</f>
        <v>0</v>
      </c>
      <c r="AG30" s="6">
        <f t="shared" si="26"/>
        <v>1</v>
      </c>
      <c r="AH30" s="6" t="b">
        <f t="shared" ref="AH30" si="211">$U30=AG30</f>
        <v>0</v>
      </c>
      <c r="AI30" s="6">
        <f t="shared" si="28"/>
        <v>2</v>
      </c>
      <c r="AJ30" s="6" t="b">
        <f t="shared" ref="AJ30" si="212">$U30=AI30</f>
        <v>1</v>
      </c>
      <c r="AK30" s="6">
        <f t="shared" si="30"/>
        <v>2</v>
      </c>
      <c r="AL30" s="6" t="b">
        <f t="shared" ref="AL30" si="213">$U30=AK30</f>
        <v>1</v>
      </c>
      <c r="AM30" s="6">
        <f t="shared" si="7"/>
        <v>2</v>
      </c>
      <c r="AN30" s="6" t="b">
        <f t="shared" ref="AN30" si="214">$U30=AM30</f>
        <v>1</v>
      </c>
    </row>
    <row r="31" spans="3:40">
      <c r="C31" s="9">
        <v>43467</v>
      </c>
      <c r="D31" s="18" t="s">
        <v>186</v>
      </c>
      <c r="E31" s="6" t="s">
        <v>143</v>
      </c>
      <c r="F31" s="3" t="s">
        <v>62</v>
      </c>
      <c r="G31" s="3" t="s">
        <v>36</v>
      </c>
      <c r="H31" s="3" t="s">
        <v>109</v>
      </c>
      <c r="J31" s="20" t="s">
        <v>109</v>
      </c>
      <c r="K31" s="20" t="s">
        <v>109</v>
      </c>
      <c r="L31" s="20" t="s">
        <v>109</v>
      </c>
      <c r="M31" s="26" t="s">
        <v>109</v>
      </c>
      <c r="N31" s="26" t="s">
        <v>109</v>
      </c>
      <c r="O31" s="26" t="s">
        <v>109</v>
      </c>
      <c r="P31" s="20" t="s">
        <v>109</v>
      </c>
      <c r="Q31" s="20" t="s">
        <v>109</v>
      </c>
      <c r="R31" s="20" t="s">
        <v>109</v>
      </c>
      <c r="S31" s="20" t="s">
        <v>109</v>
      </c>
      <c r="U31" s="6">
        <f t="shared" si="17"/>
        <v>2</v>
      </c>
      <c r="V31" s="6"/>
      <c r="W31" s="6">
        <f t="shared" si="18"/>
        <v>2</v>
      </c>
      <c r="X31" s="6" t="b">
        <f t="shared" si="8"/>
        <v>1</v>
      </c>
      <c r="Y31" s="6">
        <f t="shared" si="19"/>
        <v>2</v>
      </c>
      <c r="Z31" s="6" t="b">
        <f t="shared" si="8"/>
        <v>1</v>
      </c>
      <c r="AA31" s="6">
        <f t="shared" si="20"/>
        <v>2</v>
      </c>
      <c r="AB31" s="6" t="b">
        <f t="shared" ref="AB31" si="215">$U31=AA31</f>
        <v>1</v>
      </c>
      <c r="AC31" s="6">
        <f t="shared" si="22"/>
        <v>2</v>
      </c>
      <c r="AD31" s="6" t="b">
        <f t="shared" ref="AD31" si="216">$U31=AC31</f>
        <v>1</v>
      </c>
      <c r="AE31" s="6">
        <f t="shared" si="24"/>
        <v>2</v>
      </c>
      <c r="AF31" s="6" t="b">
        <f t="shared" ref="AF31" si="217">$U31=AE31</f>
        <v>1</v>
      </c>
      <c r="AG31" s="6">
        <f t="shared" si="26"/>
        <v>2</v>
      </c>
      <c r="AH31" s="6" t="b">
        <f t="shared" ref="AH31" si="218">$U31=AG31</f>
        <v>1</v>
      </c>
      <c r="AI31" s="6">
        <f t="shared" si="28"/>
        <v>2</v>
      </c>
      <c r="AJ31" s="6" t="b">
        <f t="shared" ref="AJ31" si="219">$U31=AI31</f>
        <v>1</v>
      </c>
      <c r="AK31" s="6">
        <f t="shared" si="30"/>
        <v>2</v>
      </c>
      <c r="AL31" s="6" t="b">
        <f t="shared" ref="AL31" si="220">$U31=AK31</f>
        <v>1</v>
      </c>
      <c r="AM31" s="6">
        <f t="shared" si="7"/>
        <v>2</v>
      </c>
      <c r="AN31" s="6" t="b">
        <f t="shared" ref="AN31" si="221">$U31=AM31</f>
        <v>1</v>
      </c>
    </row>
    <row r="32" spans="3:40">
      <c r="C32" s="8"/>
      <c r="D32" s="18" t="s">
        <v>187</v>
      </c>
      <c r="E32" s="8" t="s">
        <v>143</v>
      </c>
      <c r="F32" s="3" t="s">
        <v>90</v>
      </c>
      <c r="G32" s="3" t="s">
        <v>200</v>
      </c>
      <c r="H32" s="3" t="s">
        <v>201</v>
      </c>
      <c r="J32" s="22" t="s">
        <v>201</v>
      </c>
      <c r="K32" s="3" t="s">
        <v>200</v>
      </c>
      <c r="L32" s="19" t="s">
        <v>200</v>
      </c>
      <c r="M32" s="24" t="s">
        <v>200</v>
      </c>
      <c r="N32" s="24" t="s">
        <v>200</v>
      </c>
      <c r="O32" s="26" t="s">
        <v>201</v>
      </c>
      <c r="P32" s="20" t="s">
        <v>201</v>
      </c>
      <c r="Q32" s="3" t="s">
        <v>200</v>
      </c>
      <c r="R32" s="20" t="s">
        <v>201</v>
      </c>
      <c r="S32" s="3" t="s">
        <v>200</v>
      </c>
      <c r="U32" s="6">
        <f t="shared" si="17"/>
        <v>2</v>
      </c>
      <c r="V32" s="6"/>
      <c r="W32" s="6">
        <f t="shared" si="18"/>
        <v>1</v>
      </c>
      <c r="X32" s="6" t="b">
        <f t="shared" si="8"/>
        <v>0</v>
      </c>
      <c r="Y32" s="6">
        <f t="shared" si="19"/>
        <v>1</v>
      </c>
      <c r="Z32" s="6" t="b">
        <f t="shared" si="8"/>
        <v>0</v>
      </c>
      <c r="AA32" s="6">
        <f t="shared" si="20"/>
        <v>1</v>
      </c>
      <c r="AB32" s="6" t="b">
        <f t="shared" ref="AB32" si="222">$U32=AA32</f>
        <v>0</v>
      </c>
      <c r="AC32" s="6">
        <f t="shared" si="22"/>
        <v>1</v>
      </c>
      <c r="AD32" s="6" t="b">
        <f t="shared" ref="AD32" si="223">$U32=AC32</f>
        <v>0</v>
      </c>
      <c r="AE32" s="6">
        <f t="shared" si="24"/>
        <v>2</v>
      </c>
      <c r="AF32" s="6" t="b">
        <f t="shared" ref="AF32" si="224">$U32=AE32</f>
        <v>1</v>
      </c>
      <c r="AG32" s="6">
        <f t="shared" si="26"/>
        <v>2</v>
      </c>
      <c r="AH32" s="6" t="b">
        <f t="shared" ref="AH32" si="225">$U32=AG32</f>
        <v>1</v>
      </c>
      <c r="AI32" s="6">
        <f t="shared" si="28"/>
        <v>1</v>
      </c>
      <c r="AJ32" s="6" t="b">
        <f t="shared" ref="AJ32" si="226">$U32=AI32</f>
        <v>0</v>
      </c>
      <c r="AK32" s="6">
        <f t="shared" si="30"/>
        <v>2</v>
      </c>
      <c r="AL32" s="6" t="b">
        <f t="shared" ref="AL32" si="227">$U32=AK32</f>
        <v>1</v>
      </c>
      <c r="AM32" s="6">
        <f t="shared" si="7"/>
        <v>1</v>
      </c>
      <c r="AN32" s="6" t="b">
        <f t="shared" ref="AN32" si="228">$U32=AM32</f>
        <v>0</v>
      </c>
    </row>
    <row r="33" spans="2:40">
      <c r="C33" s="8">
        <v>43468</v>
      </c>
      <c r="D33" s="18" t="s">
        <v>155</v>
      </c>
      <c r="E33" s="7" t="s">
        <v>143</v>
      </c>
      <c r="F33" s="3" t="s">
        <v>188</v>
      </c>
      <c r="G33" s="3" t="s">
        <v>108</v>
      </c>
      <c r="H33" s="3" t="s">
        <v>31</v>
      </c>
      <c r="J33" s="4" t="s">
        <v>31</v>
      </c>
      <c r="K33" s="20" t="s">
        <v>31</v>
      </c>
      <c r="L33" s="20" t="s">
        <v>31</v>
      </c>
      <c r="M33" s="26" t="s">
        <v>31</v>
      </c>
      <c r="N33" s="26" t="s">
        <v>31</v>
      </c>
      <c r="O33" s="26" t="s">
        <v>31</v>
      </c>
      <c r="P33" s="20" t="s">
        <v>31</v>
      </c>
      <c r="Q33" s="20" t="s">
        <v>31</v>
      </c>
      <c r="R33" s="20" t="s">
        <v>31</v>
      </c>
      <c r="S33" s="20" t="s">
        <v>31</v>
      </c>
      <c r="U33" s="6">
        <f t="shared" si="17"/>
        <v>2</v>
      </c>
      <c r="V33" s="6"/>
      <c r="W33" s="6">
        <f t="shared" si="18"/>
        <v>2</v>
      </c>
      <c r="X33" s="6" t="b">
        <f t="shared" si="8"/>
        <v>1</v>
      </c>
      <c r="Y33" s="6">
        <f t="shared" si="19"/>
        <v>2</v>
      </c>
      <c r="Z33" s="6" t="b">
        <f t="shared" si="8"/>
        <v>1</v>
      </c>
      <c r="AA33" s="6">
        <f t="shared" si="20"/>
        <v>2</v>
      </c>
      <c r="AB33" s="6" t="b">
        <f t="shared" ref="AB33" si="229">$U33=AA33</f>
        <v>1</v>
      </c>
      <c r="AC33" s="6">
        <f t="shared" si="22"/>
        <v>2</v>
      </c>
      <c r="AD33" s="6" t="b">
        <f t="shared" ref="AD33" si="230">$U33=AC33</f>
        <v>1</v>
      </c>
      <c r="AE33" s="6">
        <f t="shared" si="24"/>
        <v>2</v>
      </c>
      <c r="AF33" s="6" t="b">
        <f t="shared" ref="AF33" si="231">$U33=AE33</f>
        <v>1</v>
      </c>
      <c r="AG33" s="6">
        <f t="shared" si="26"/>
        <v>2</v>
      </c>
      <c r="AH33" s="6" t="b">
        <f t="shared" ref="AH33" si="232">$U33=AG33</f>
        <v>1</v>
      </c>
      <c r="AI33" s="6">
        <f t="shared" si="28"/>
        <v>2</v>
      </c>
      <c r="AJ33" s="6" t="b">
        <f t="shared" ref="AJ33" si="233">$U33=AI33</f>
        <v>1</v>
      </c>
      <c r="AK33" s="6">
        <f t="shared" si="30"/>
        <v>2</v>
      </c>
      <c r="AL33" s="6" t="b">
        <f t="shared" ref="AL33" si="234">$U33=AK33</f>
        <v>1</v>
      </c>
      <c r="AM33" s="6">
        <f t="shared" si="7"/>
        <v>2</v>
      </c>
      <c r="AN33" s="6" t="b">
        <f t="shared" ref="AN33" si="235">$U33=AM33</f>
        <v>1</v>
      </c>
    </row>
    <row r="34" spans="2:40">
      <c r="C34" s="8">
        <v>43469</v>
      </c>
      <c r="D34" s="18" t="s">
        <v>189</v>
      </c>
      <c r="E34" s="8" t="s">
        <v>143</v>
      </c>
      <c r="F34" s="3" t="s">
        <v>63</v>
      </c>
      <c r="G34" s="3" t="s">
        <v>202</v>
      </c>
      <c r="H34" s="3" t="s">
        <v>98</v>
      </c>
      <c r="J34" s="4" t="s">
        <v>98</v>
      </c>
      <c r="K34" s="3" t="s">
        <v>202</v>
      </c>
      <c r="L34" s="19" t="s">
        <v>202</v>
      </c>
      <c r="M34" s="26" t="s">
        <v>98</v>
      </c>
      <c r="N34" s="24" t="s">
        <v>202</v>
      </c>
      <c r="O34" s="26" t="s">
        <v>98</v>
      </c>
      <c r="P34" s="3" t="s">
        <v>202</v>
      </c>
      <c r="Q34" s="3" t="s">
        <v>202</v>
      </c>
      <c r="R34" s="3" t="s">
        <v>202</v>
      </c>
      <c r="S34" s="20" t="s">
        <v>98</v>
      </c>
      <c r="U34" s="6">
        <f t="shared" si="17"/>
        <v>2</v>
      </c>
      <c r="V34" s="6"/>
      <c r="W34" s="6">
        <f t="shared" si="18"/>
        <v>1</v>
      </c>
      <c r="X34" s="6" t="b">
        <f t="shared" si="8"/>
        <v>0</v>
      </c>
      <c r="Y34" s="6">
        <f t="shared" si="19"/>
        <v>1</v>
      </c>
      <c r="Z34" s="6" t="b">
        <f t="shared" si="8"/>
        <v>0</v>
      </c>
      <c r="AA34" s="6">
        <f t="shared" si="20"/>
        <v>2</v>
      </c>
      <c r="AB34" s="6" t="b">
        <f t="shared" ref="AB34" si="236">$U34=AA34</f>
        <v>1</v>
      </c>
      <c r="AC34" s="6">
        <f t="shared" si="22"/>
        <v>1</v>
      </c>
      <c r="AD34" s="6" t="b">
        <f t="shared" ref="AD34" si="237">$U34=AC34</f>
        <v>0</v>
      </c>
      <c r="AE34" s="6">
        <f t="shared" si="24"/>
        <v>2</v>
      </c>
      <c r="AF34" s="6" t="b">
        <f t="shared" ref="AF34" si="238">$U34=AE34</f>
        <v>1</v>
      </c>
      <c r="AG34" s="6">
        <f t="shared" si="26"/>
        <v>1</v>
      </c>
      <c r="AH34" s="6" t="b">
        <f t="shared" ref="AH34" si="239">$U34=AG34</f>
        <v>0</v>
      </c>
      <c r="AI34" s="6">
        <f t="shared" si="28"/>
        <v>1</v>
      </c>
      <c r="AJ34" s="6" t="b">
        <f t="shared" ref="AJ34" si="240">$U34=AI34</f>
        <v>0</v>
      </c>
      <c r="AK34" s="6">
        <f t="shared" si="30"/>
        <v>1</v>
      </c>
      <c r="AL34" s="6" t="b">
        <f t="shared" ref="AL34" si="241">$U34=AK34</f>
        <v>0</v>
      </c>
      <c r="AM34" s="6">
        <f t="shared" si="7"/>
        <v>2</v>
      </c>
      <c r="AN34" s="6" t="b">
        <f t="shared" ref="AN34" si="242">$U34=AM34</f>
        <v>1</v>
      </c>
    </row>
    <row r="35" spans="2:40">
      <c r="C35" s="9">
        <v>43471</v>
      </c>
      <c r="D35" s="18" t="s">
        <v>150</v>
      </c>
      <c r="E35" s="6" t="s">
        <v>143</v>
      </c>
      <c r="F35" s="3" t="s">
        <v>190</v>
      </c>
      <c r="G35" s="3" t="s">
        <v>99</v>
      </c>
      <c r="H35" s="3" t="s">
        <v>203</v>
      </c>
      <c r="J35" s="20" t="s">
        <v>99</v>
      </c>
      <c r="K35" s="20" t="s">
        <v>99</v>
      </c>
      <c r="L35" s="19" t="s">
        <v>203</v>
      </c>
      <c r="M35" s="26" t="s">
        <v>99</v>
      </c>
      <c r="N35" s="26" t="s">
        <v>99</v>
      </c>
      <c r="O35" s="26" t="s">
        <v>99</v>
      </c>
      <c r="P35" s="20" t="s">
        <v>99</v>
      </c>
      <c r="Q35" s="20" t="s">
        <v>99</v>
      </c>
      <c r="R35" s="20" t="s">
        <v>99</v>
      </c>
      <c r="S35" s="20" t="s">
        <v>99</v>
      </c>
      <c r="U35" s="6">
        <f t="shared" si="17"/>
        <v>1</v>
      </c>
      <c r="V35" s="6"/>
      <c r="W35" s="6">
        <f t="shared" si="18"/>
        <v>1</v>
      </c>
      <c r="X35" s="6" t="b">
        <f t="shared" si="8"/>
        <v>1</v>
      </c>
      <c r="Y35" s="6">
        <f t="shared" si="19"/>
        <v>2</v>
      </c>
      <c r="Z35" s="6" t="b">
        <f t="shared" si="8"/>
        <v>0</v>
      </c>
      <c r="AA35" s="6">
        <f t="shared" si="20"/>
        <v>1</v>
      </c>
      <c r="AB35" s="6" t="b">
        <f t="shared" ref="AB35" si="243">$U35=AA35</f>
        <v>1</v>
      </c>
      <c r="AC35" s="6">
        <f t="shared" si="22"/>
        <v>1</v>
      </c>
      <c r="AD35" s="6" t="b">
        <f t="shared" ref="AD35" si="244">$U35=AC35</f>
        <v>1</v>
      </c>
      <c r="AE35" s="6">
        <f t="shared" si="24"/>
        <v>1</v>
      </c>
      <c r="AF35" s="6" t="b">
        <f t="shared" ref="AF35" si="245">$U35=AE35</f>
        <v>1</v>
      </c>
      <c r="AG35" s="6">
        <f t="shared" si="26"/>
        <v>1</v>
      </c>
      <c r="AH35" s="6" t="b">
        <f t="shared" ref="AH35" si="246">$U35=AG35</f>
        <v>1</v>
      </c>
      <c r="AI35" s="6">
        <f t="shared" si="28"/>
        <v>1</v>
      </c>
      <c r="AJ35" s="6" t="b">
        <f t="shared" ref="AJ35" si="247">$U35=AI35</f>
        <v>1</v>
      </c>
      <c r="AK35" s="6">
        <f t="shared" si="30"/>
        <v>1</v>
      </c>
      <c r="AL35" s="6" t="b">
        <f t="shared" ref="AL35" si="248">$U35=AK35</f>
        <v>1</v>
      </c>
      <c r="AM35" s="6">
        <f t="shared" si="7"/>
        <v>1</v>
      </c>
      <c r="AN35" s="6" t="b">
        <f t="shared" ref="AN35" si="249">$U35=AM35</f>
        <v>1</v>
      </c>
    </row>
    <row r="36" spans="2:40">
      <c r="D36" s="18"/>
      <c r="L36" s="23"/>
      <c r="M36" s="24"/>
      <c r="N36" s="24"/>
      <c r="O36" s="2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2:40">
      <c r="B37" s="2"/>
      <c r="C37" s="8"/>
      <c r="D37" s="18"/>
      <c r="E37" s="8"/>
      <c r="L37" s="23"/>
      <c r="M37" s="24"/>
      <c r="N37" s="24"/>
      <c r="O37" s="25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2:40">
      <c r="D38" s="18"/>
      <c r="L38" s="23"/>
      <c r="M38" s="24"/>
      <c r="N38" s="24"/>
      <c r="O38" s="25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2:40">
      <c r="C39" s="10" t="s">
        <v>39</v>
      </c>
      <c r="D39" s="18"/>
      <c r="E39" s="10"/>
      <c r="L39" s="23"/>
      <c r="M39" s="24"/>
      <c r="N39" s="24"/>
      <c r="O39" s="25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2:40">
      <c r="C40" s="8">
        <v>43827</v>
      </c>
      <c r="D40" s="18" t="s">
        <v>151</v>
      </c>
      <c r="E40" s="8" t="s">
        <v>145</v>
      </c>
      <c r="F40" s="3" t="s">
        <v>92</v>
      </c>
      <c r="G40" s="3" t="s">
        <v>22</v>
      </c>
      <c r="H40" s="3" t="s">
        <v>24</v>
      </c>
      <c r="J40" s="4" t="s">
        <v>24</v>
      </c>
      <c r="K40" s="20" t="s">
        <v>24</v>
      </c>
      <c r="L40" s="20" t="s">
        <v>24</v>
      </c>
      <c r="M40" s="26" t="s">
        <v>24</v>
      </c>
      <c r="N40" s="26" t="s">
        <v>24</v>
      </c>
      <c r="O40" s="26" t="s">
        <v>24</v>
      </c>
      <c r="P40" s="20" t="s">
        <v>24</v>
      </c>
      <c r="Q40" s="20" t="s">
        <v>24</v>
      </c>
      <c r="R40" s="20" t="s">
        <v>24</v>
      </c>
      <c r="S40" s="3" t="s">
        <v>22</v>
      </c>
      <c r="U40" s="6">
        <f t="shared" si="17"/>
        <v>2</v>
      </c>
      <c r="V40" s="6"/>
      <c r="W40" s="6">
        <f t="shared" si="18"/>
        <v>2</v>
      </c>
      <c r="X40" s="6" t="b">
        <f>$U40=W40</f>
        <v>1</v>
      </c>
      <c r="Y40" s="6">
        <f t="shared" si="19"/>
        <v>2</v>
      </c>
      <c r="Z40" s="6" t="b">
        <f>$U40=Y40</f>
        <v>1</v>
      </c>
      <c r="AA40" s="6">
        <f t="shared" si="20"/>
        <v>2</v>
      </c>
      <c r="AB40" s="6" t="b">
        <f>$U40=AA40</f>
        <v>1</v>
      </c>
      <c r="AC40" s="6">
        <f t="shared" si="22"/>
        <v>2</v>
      </c>
      <c r="AD40" s="6" t="b">
        <f>$U40=AC40</f>
        <v>1</v>
      </c>
      <c r="AE40" s="6">
        <f t="shared" si="24"/>
        <v>2</v>
      </c>
      <c r="AF40" s="6" t="b">
        <f>$U40=AE40</f>
        <v>1</v>
      </c>
      <c r="AG40" s="6">
        <f t="shared" si="26"/>
        <v>2</v>
      </c>
      <c r="AH40" s="6" t="b">
        <f>$U40=AG40</f>
        <v>1</v>
      </c>
      <c r="AI40" s="6">
        <f t="shared" si="28"/>
        <v>2</v>
      </c>
      <c r="AJ40" s="6" t="b">
        <f>$U40=AI40</f>
        <v>1</v>
      </c>
      <c r="AK40" s="6">
        <f t="shared" si="30"/>
        <v>2</v>
      </c>
      <c r="AL40" s="6" t="b">
        <f>$U40=AK40</f>
        <v>1</v>
      </c>
      <c r="AM40" s="6">
        <f t="shared" ref="AM40:AM45" si="250">IF(S40=$G40,1,IF(S40=$H40,2,0))</f>
        <v>1</v>
      </c>
      <c r="AN40" s="6" t="b">
        <f>$U40=AM40</f>
        <v>0</v>
      </c>
    </row>
    <row r="41" spans="2:40">
      <c r="C41" s="9"/>
      <c r="D41" s="18" t="s">
        <v>162</v>
      </c>
      <c r="E41" s="9" t="s">
        <v>143</v>
      </c>
      <c r="F41" s="3" t="s">
        <v>169</v>
      </c>
      <c r="G41" s="3" t="s">
        <v>15</v>
      </c>
      <c r="H41" s="3" t="s">
        <v>28</v>
      </c>
      <c r="J41" s="4" t="s">
        <v>15</v>
      </c>
      <c r="K41" s="20" t="s">
        <v>15</v>
      </c>
      <c r="L41" s="20" t="s">
        <v>15</v>
      </c>
      <c r="M41" s="26" t="s">
        <v>15</v>
      </c>
      <c r="N41" s="26" t="s">
        <v>15</v>
      </c>
      <c r="O41" s="26" t="s">
        <v>15</v>
      </c>
      <c r="P41" s="20" t="s">
        <v>15</v>
      </c>
      <c r="Q41" s="20" t="s">
        <v>15</v>
      </c>
      <c r="R41" s="20" t="s">
        <v>15</v>
      </c>
      <c r="S41" s="20" t="s">
        <v>15</v>
      </c>
      <c r="U41" s="6">
        <f t="shared" si="17"/>
        <v>1</v>
      </c>
      <c r="V41" s="6"/>
      <c r="W41" s="6">
        <f t="shared" si="18"/>
        <v>1</v>
      </c>
      <c r="X41" s="6" t="b">
        <f t="shared" ref="X41:Z45" si="251">$U41=W41</f>
        <v>1</v>
      </c>
      <c r="Y41" s="6">
        <f t="shared" si="19"/>
        <v>1</v>
      </c>
      <c r="Z41" s="6" t="b">
        <f t="shared" si="251"/>
        <v>1</v>
      </c>
      <c r="AA41" s="6">
        <f t="shared" si="20"/>
        <v>1</v>
      </c>
      <c r="AB41" s="6" t="b">
        <f t="shared" ref="AB41" si="252">$U41=AA41</f>
        <v>1</v>
      </c>
      <c r="AC41" s="6">
        <f t="shared" si="22"/>
        <v>1</v>
      </c>
      <c r="AD41" s="6" t="b">
        <f t="shared" ref="AD41" si="253">$U41=AC41</f>
        <v>1</v>
      </c>
      <c r="AE41" s="6">
        <f t="shared" si="24"/>
        <v>1</v>
      </c>
      <c r="AF41" s="6" t="b">
        <f t="shared" ref="AF41" si="254">$U41=AE41</f>
        <v>1</v>
      </c>
      <c r="AG41" s="6">
        <f t="shared" si="26"/>
        <v>1</v>
      </c>
      <c r="AH41" s="6" t="b">
        <f t="shared" ref="AH41" si="255">$U41=AG41</f>
        <v>1</v>
      </c>
      <c r="AI41" s="6">
        <f t="shared" si="28"/>
        <v>1</v>
      </c>
      <c r="AJ41" s="6" t="b">
        <f t="shared" ref="AJ41" si="256">$U41=AI41</f>
        <v>1</v>
      </c>
      <c r="AK41" s="6">
        <f t="shared" si="30"/>
        <v>1</v>
      </c>
      <c r="AL41" s="6" t="b">
        <f t="shared" ref="AL41" si="257">$U41=AK41</f>
        <v>1</v>
      </c>
      <c r="AM41" s="6">
        <f t="shared" si="250"/>
        <v>1</v>
      </c>
      <c r="AN41" s="6" t="b">
        <f t="shared" ref="AN41" si="258">$U41=AM41</f>
        <v>1</v>
      </c>
    </row>
    <row r="42" spans="2:40">
      <c r="D42" s="18" t="s">
        <v>161</v>
      </c>
      <c r="E42" s="6" t="s">
        <v>143</v>
      </c>
      <c r="F42" s="3" t="s">
        <v>170</v>
      </c>
      <c r="G42" s="3" t="s">
        <v>13</v>
      </c>
      <c r="H42" s="3" t="s">
        <v>17</v>
      </c>
      <c r="J42" s="4" t="s">
        <v>17</v>
      </c>
      <c r="K42" s="20" t="s">
        <v>17</v>
      </c>
      <c r="L42" s="20" t="s">
        <v>17</v>
      </c>
      <c r="M42" s="24" t="s">
        <v>13</v>
      </c>
      <c r="N42" s="26" t="s">
        <v>17</v>
      </c>
      <c r="O42" s="24" t="s">
        <v>13</v>
      </c>
      <c r="P42" s="3" t="s">
        <v>13</v>
      </c>
      <c r="Q42" s="20" t="s">
        <v>17</v>
      </c>
      <c r="R42" s="3" t="s">
        <v>13</v>
      </c>
      <c r="S42" s="20" t="s">
        <v>17</v>
      </c>
      <c r="U42" s="6">
        <f t="shared" si="17"/>
        <v>2</v>
      </c>
      <c r="V42" s="6"/>
      <c r="W42" s="6">
        <f t="shared" si="18"/>
        <v>2</v>
      </c>
      <c r="X42" s="6" t="b">
        <f t="shared" si="251"/>
        <v>1</v>
      </c>
      <c r="Y42" s="6">
        <f t="shared" si="19"/>
        <v>2</v>
      </c>
      <c r="Z42" s="6" t="b">
        <f t="shared" si="251"/>
        <v>1</v>
      </c>
      <c r="AA42" s="6">
        <f t="shared" si="20"/>
        <v>1</v>
      </c>
      <c r="AB42" s="6" t="b">
        <f t="shared" ref="AB42" si="259">$U42=AA42</f>
        <v>0</v>
      </c>
      <c r="AC42" s="6">
        <f t="shared" si="22"/>
        <v>2</v>
      </c>
      <c r="AD42" s="6" t="b">
        <f t="shared" ref="AD42" si="260">$U42=AC42</f>
        <v>1</v>
      </c>
      <c r="AE42" s="6">
        <f t="shared" si="24"/>
        <v>1</v>
      </c>
      <c r="AF42" s="6" t="b">
        <f t="shared" ref="AF42" si="261">$U42=AE42</f>
        <v>0</v>
      </c>
      <c r="AG42" s="6">
        <f t="shared" si="26"/>
        <v>1</v>
      </c>
      <c r="AH42" s="6" t="b">
        <f t="shared" ref="AH42" si="262">$U42=AG42</f>
        <v>0</v>
      </c>
      <c r="AI42" s="6">
        <f t="shared" si="28"/>
        <v>2</v>
      </c>
      <c r="AJ42" s="6" t="b">
        <f t="shared" ref="AJ42" si="263">$U42=AI42</f>
        <v>1</v>
      </c>
      <c r="AK42" s="6">
        <f t="shared" si="30"/>
        <v>1</v>
      </c>
      <c r="AL42" s="6" t="b">
        <f t="shared" ref="AL42" si="264">$U42=AK42</f>
        <v>0</v>
      </c>
      <c r="AM42" s="6">
        <f t="shared" si="250"/>
        <v>2</v>
      </c>
      <c r="AN42" s="6" t="b">
        <f t="shared" ref="AN42" si="265">$U42=AM42</f>
        <v>1</v>
      </c>
    </row>
    <row r="43" spans="2:40">
      <c r="C43" s="9">
        <v>43829</v>
      </c>
      <c r="D43" s="18" t="s">
        <v>161</v>
      </c>
      <c r="E43" s="9" t="s">
        <v>143</v>
      </c>
      <c r="F43" s="3" t="s">
        <v>93</v>
      </c>
      <c r="G43" s="2" t="s">
        <v>27</v>
      </c>
      <c r="H43" s="3" t="s">
        <v>70</v>
      </c>
      <c r="J43" s="4" t="s">
        <v>27</v>
      </c>
      <c r="K43" s="20" t="s">
        <v>27</v>
      </c>
      <c r="L43" s="20" t="s">
        <v>27</v>
      </c>
      <c r="M43" s="26" t="s">
        <v>27</v>
      </c>
      <c r="N43" s="26" t="s">
        <v>27</v>
      </c>
      <c r="O43" s="26" t="s">
        <v>27</v>
      </c>
      <c r="P43" s="20" t="s">
        <v>27</v>
      </c>
      <c r="Q43" s="20" t="s">
        <v>27</v>
      </c>
      <c r="R43" s="20" t="s">
        <v>27</v>
      </c>
      <c r="S43" s="20" t="s">
        <v>27</v>
      </c>
      <c r="U43" s="6">
        <f t="shared" si="17"/>
        <v>1</v>
      </c>
      <c r="V43" s="6"/>
      <c r="W43" s="6">
        <f t="shared" si="18"/>
        <v>1</v>
      </c>
      <c r="X43" s="6" t="b">
        <f t="shared" si="251"/>
        <v>1</v>
      </c>
      <c r="Y43" s="6">
        <f t="shared" si="19"/>
        <v>1</v>
      </c>
      <c r="Z43" s="6" t="b">
        <f t="shared" si="251"/>
        <v>1</v>
      </c>
      <c r="AA43" s="6">
        <f t="shared" si="20"/>
        <v>1</v>
      </c>
      <c r="AB43" s="6" t="b">
        <f t="shared" ref="AB43" si="266">$U43=AA43</f>
        <v>1</v>
      </c>
      <c r="AC43" s="6">
        <f t="shared" si="22"/>
        <v>1</v>
      </c>
      <c r="AD43" s="6" t="b">
        <f t="shared" ref="AD43" si="267">$U43=AC43</f>
        <v>1</v>
      </c>
      <c r="AE43" s="6">
        <f t="shared" si="24"/>
        <v>1</v>
      </c>
      <c r="AF43" s="6" t="b">
        <f t="shared" ref="AF43" si="268">$U43=AE43</f>
        <v>1</v>
      </c>
      <c r="AG43" s="6">
        <f t="shared" si="26"/>
        <v>1</v>
      </c>
      <c r="AH43" s="6" t="b">
        <f t="shared" ref="AH43" si="269">$U43=AG43</f>
        <v>1</v>
      </c>
      <c r="AI43" s="6">
        <f t="shared" si="28"/>
        <v>1</v>
      </c>
      <c r="AJ43" s="6" t="b">
        <f t="shared" ref="AJ43" si="270">$U43=AI43</f>
        <v>1</v>
      </c>
      <c r="AK43" s="6">
        <f t="shared" si="30"/>
        <v>1</v>
      </c>
      <c r="AL43" s="6" t="b">
        <f t="shared" ref="AL43" si="271">$U43=AK43</f>
        <v>1</v>
      </c>
      <c r="AM43" s="6">
        <f t="shared" si="250"/>
        <v>1</v>
      </c>
      <c r="AN43" s="6" t="b">
        <f t="shared" ref="AN43" si="272">$U43=AM43</f>
        <v>1</v>
      </c>
    </row>
    <row r="44" spans="2:40">
      <c r="C44" s="9">
        <v>43466</v>
      </c>
      <c r="D44" s="18" t="s">
        <v>171</v>
      </c>
      <c r="E44" s="6" t="s">
        <v>143</v>
      </c>
      <c r="F44" s="3" t="s">
        <v>95</v>
      </c>
      <c r="G44" s="3" t="s">
        <v>54</v>
      </c>
      <c r="H44" s="2" t="s">
        <v>26</v>
      </c>
      <c r="I44" s="2"/>
      <c r="J44" s="4" t="s">
        <v>54</v>
      </c>
      <c r="K44" s="3" t="s">
        <v>26</v>
      </c>
      <c r="L44" s="19" t="s">
        <v>26</v>
      </c>
      <c r="M44" s="24" t="s">
        <v>26</v>
      </c>
      <c r="N44" s="24" t="s">
        <v>26</v>
      </c>
      <c r="O44" s="24" t="s">
        <v>26</v>
      </c>
      <c r="P44" s="3" t="s">
        <v>26</v>
      </c>
      <c r="Q44" s="20" t="s">
        <v>54</v>
      </c>
      <c r="R44" s="3" t="s">
        <v>26</v>
      </c>
      <c r="S44" s="3" t="s">
        <v>26</v>
      </c>
      <c r="U44" s="6">
        <f t="shared" si="17"/>
        <v>1</v>
      </c>
      <c r="V44" s="6"/>
      <c r="W44" s="6">
        <f t="shared" si="18"/>
        <v>2</v>
      </c>
      <c r="X44" s="6" t="b">
        <f t="shared" si="251"/>
        <v>0</v>
      </c>
      <c r="Y44" s="6">
        <f t="shared" si="19"/>
        <v>2</v>
      </c>
      <c r="Z44" s="6" t="b">
        <f t="shared" si="251"/>
        <v>0</v>
      </c>
      <c r="AA44" s="6">
        <f t="shared" si="20"/>
        <v>2</v>
      </c>
      <c r="AB44" s="6" t="b">
        <f t="shared" ref="AB44" si="273">$U44=AA44</f>
        <v>0</v>
      </c>
      <c r="AC44" s="6">
        <f t="shared" si="22"/>
        <v>2</v>
      </c>
      <c r="AD44" s="6" t="b">
        <f t="shared" ref="AD44" si="274">$U44=AC44</f>
        <v>0</v>
      </c>
      <c r="AE44" s="6">
        <f t="shared" si="24"/>
        <v>2</v>
      </c>
      <c r="AF44" s="6" t="b">
        <f t="shared" ref="AF44" si="275">$U44=AE44</f>
        <v>0</v>
      </c>
      <c r="AG44" s="6">
        <f t="shared" si="26"/>
        <v>2</v>
      </c>
      <c r="AH44" s="6" t="b">
        <f t="shared" ref="AH44" si="276">$U44=AG44</f>
        <v>0</v>
      </c>
      <c r="AI44" s="6">
        <f t="shared" si="28"/>
        <v>1</v>
      </c>
      <c r="AJ44" s="6" t="b">
        <f t="shared" ref="AJ44" si="277">$U44=AI44</f>
        <v>1</v>
      </c>
      <c r="AK44" s="6">
        <f t="shared" si="30"/>
        <v>2</v>
      </c>
      <c r="AL44" s="6" t="b">
        <f t="shared" ref="AL44" si="278">$U44=AK44</f>
        <v>0</v>
      </c>
      <c r="AM44" s="6">
        <f t="shared" si="250"/>
        <v>2</v>
      </c>
      <c r="AN44" s="6" t="b">
        <f t="shared" ref="AN44" si="279">$U44=AM44</f>
        <v>0</v>
      </c>
    </row>
    <row r="45" spans="2:40">
      <c r="D45" s="18" t="s">
        <v>172</v>
      </c>
      <c r="E45" s="6" t="s">
        <v>143</v>
      </c>
      <c r="F45" s="3" t="s">
        <v>96</v>
      </c>
      <c r="G45" s="3" t="s">
        <v>107</v>
      </c>
      <c r="H45" s="3" t="s">
        <v>25</v>
      </c>
      <c r="I45" s="2"/>
      <c r="J45" s="1" t="s">
        <v>25</v>
      </c>
      <c r="K45" s="20" t="s">
        <v>25</v>
      </c>
      <c r="L45" s="20" t="s">
        <v>25</v>
      </c>
      <c r="M45" s="26" t="s">
        <v>25</v>
      </c>
      <c r="N45" s="26" t="s">
        <v>25</v>
      </c>
      <c r="O45" s="26" t="s">
        <v>25</v>
      </c>
      <c r="P45" s="3" t="s">
        <v>107</v>
      </c>
      <c r="Q45" s="20" t="s">
        <v>25</v>
      </c>
      <c r="R45" s="3" t="s">
        <v>107</v>
      </c>
      <c r="S45" s="3" t="s">
        <v>107</v>
      </c>
      <c r="U45" s="6">
        <f t="shared" si="17"/>
        <v>2</v>
      </c>
      <c r="V45" s="6"/>
      <c r="W45" s="6">
        <f t="shared" si="18"/>
        <v>2</v>
      </c>
      <c r="X45" s="6" t="b">
        <f t="shared" si="251"/>
        <v>1</v>
      </c>
      <c r="Y45" s="6">
        <f t="shared" si="19"/>
        <v>2</v>
      </c>
      <c r="Z45" s="6" t="b">
        <f t="shared" si="251"/>
        <v>1</v>
      </c>
      <c r="AA45" s="6">
        <f t="shared" si="20"/>
        <v>2</v>
      </c>
      <c r="AB45" s="6" t="b">
        <f t="shared" ref="AB45" si="280">$U45=AA45</f>
        <v>1</v>
      </c>
      <c r="AC45" s="6">
        <f t="shared" si="22"/>
        <v>2</v>
      </c>
      <c r="AD45" s="6" t="b">
        <f t="shared" ref="AD45" si="281">$U45=AC45</f>
        <v>1</v>
      </c>
      <c r="AE45" s="6">
        <f t="shared" si="24"/>
        <v>2</v>
      </c>
      <c r="AF45" s="6" t="b">
        <f t="shared" ref="AF45" si="282">$U45=AE45</f>
        <v>1</v>
      </c>
      <c r="AG45" s="6">
        <f t="shared" si="26"/>
        <v>1</v>
      </c>
      <c r="AH45" s="6" t="b">
        <f t="shared" ref="AH45" si="283">$U45=AG45</f>
        <v>0</v>
      </c>
      <c r="AI45" s="6">
        <f t="shared" si="28"/>
        <v>2</v>
      </c>
      <c r="AJ45" s="6" t="b">
        <f t="shared" ref="AJ45" si="284">$U45=AI45</f>
        <v>1</v>
      </c>
      <c r="AK45" s="6">
        <f t="shared" si="30"/>
        <v>1</v>
      </c>
      <c r="AL45" s="6" t="b">
        <f t="shared" ref="AL45" si="285">$U45=AK45</f>
        <v>0</v>
      </c>
      <c r="AM45" s="6">
        <f t="shared" si="250"/>
        <v>1</v>
      </c>
      <c r="AN45" s="6" t="b">
        <f t="shared" ref="AN45" si="286">$U45=AM45</f>
        <v>0</v>
      </c>
    </row>
    <row r="46" spans="2:40">
      <c r="D46" s="18"/>
      <c r="I46" s="2"/>
      <c r="J46" s="2"/>
      <c r="L46" s="23"/>
      <c r="M46" s="24"/>
      <c r="N46" s="24"/>
      <c r="O46" s="25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N46" s="6"/>
    </row>
    <row r="47" spans="2:40">
      <c r="C47" s="9">
        <v>43478</v>
      </c>
      <c r="D47" s="18" t="s">
        <v>161</v>
      </c>
      <c r="E47" s="9" t="s">
        <v>143</v>
      </c>
      <c r="F47" s="3" t="s">
        <v>10</v>
      </c>
      <c r="G47" s="3" t="s">
        <v>173</v>
      </c>
      <c r="H47" s="3" t="s">
        <v>174</v>
      </c>
      <c r="I47" s="2"/>
      <c r="J47" s="2"/>
      <c r="K47" s="3" t="s">
        <v>15</v>
      </c>
      <c r="L47" s="19" t="s">
        <v>15</v>
      </c>
      <c r="M47" s="24" t="s">
        <v>13</v>
      </c>
      <c r="N47" s="24" t="s">
        <v>15</v>
      </c>
      <c r="O47" s="25" t="s">
        <v>13</v>
      </c>
      <c r="P47" s="3" t="s">
        <v>13</v>
      </c>
      <c r="Q47" s="3" t="s">
        <v>15</v>
      </c>
      <c r="R47" s="3" t="s">
        <v>15</v>
      </c>
      <c r="S47" s="3" t="s">
        <v>15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N47" s="6"/>
    </row>
    <row r="48" spans="2:40">
      <c r="D48" s="18"/>
      <c r="F48" s="3" t="s">
        <v>29</v>
      </c>
      <c r="K48" s="3">
        <v>38</v>
      </c>
      <c r="L48" s="19">
        <v>45</v>
      </c>
      <c r="M48" s="24">
        <v>38</v>
      </c>
      <c r="N48" s="24">
        <v>31</v>
      </c>
      <c r="O48" s="24">
        <v>21</v>
      </c>
      <c r="P48" s="3">
        <v>38</v>
      </c>
      <c r="Q48" s="3">
        <v>47</v>
      </c>
      <c r="R48" s="3">
        <v>35</v>
      </c>
      <c r="S48" s="3">
        <v>113</v>
      </c>
      <c r="U48" s="6"/>
      <c r="V48" s="6"/>
      <c r="W48" s="6">
        <v>1</v>
      </c>
      <c r="X48" s="6"/>
      <c r="Y48" s="6">
        <v>1</v>
      </c>
      <c r="Z48" s="6"/>
      <c r="AA48" s="6">
        <v>2</v>
      </c>
      <c r="AB48" s="6"/>
      <c r="AC48" s="6">
        <v>1</v>
      </c>
      <c r="AD48" s="6"/>
      <c r="AE48" s="6">
        <v>2</v>
      </c>
      <c r="AF48" s="6"/>
      <c r="AG48" s="6">
        <v>2</v>
      </c>
      <c r="AH48" s="6"/>
      <c r="AI48" s="6">
        <v>1</v>
      </c>
      <c r="AJ48" s="6"/>
      <c r="AK48" s="6">
        <v>1</v>
      </c>
      <c r="AL48" s="6"/>
      <c r="AM48" s="3">
        <v>1</v>
      </c>
      <c r="AN48" s="6" t="b">
        <f>$U48=AM48</f>
        <v>0</v>
      </c>
    </row>
    <row r="49" spans="4:40">
      <c r="D49" s="18"/>
      <c r="F49" s="3" t="s">
        <v>30</v>
      </c>
      <c r="K49" s="3">
        <v>24</v>
      </c>
      <c r="L49" s="19">
        <v>35</v>
      </c>
      <c r="M49" s="24">
        <v>35</v>
      </c>
      <c r="N49" s="24">
        <v>28</v>
      </c>
      <c r="O49" s="24">
        <v>14</v>
      </c>
      <c r="P49" s="3">
        <v>28</v>
      </c>
      <c r="Q49" s="3">
        <v>41</v>
      </c>
      <c r="R49" s="3">
        <v>21</v>
      </c>
      <c r="S49" s="3">
        <v>35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4:40">
      <c r="D50" s="17"/>
      <c r="L50" s="23"/>
      <c r="O50" s="3"/>
    </row>
    <row r="51" spans="4:40">
      <c r="D51" s="17"/>
      <c r="L51" s="23"/>
      <c r="O51" s="13"/>
    </row>
    <row r="52" spans="4:40">
      <c r="D52" s="17"/>
      <c r="L52" s="23"/>
      <c r="O52" s="13"/>
    </row>
    <row r="53" spans="4:40">
      <c r="D53" s="17"/>
      <c r="J53" s="15"/>
      <c r="L53" s="23"/>
      <c r="O53" s="13"/>
    </row>
    <row r="54" spans="4:40">
      <c r="D54" s="17"/>
      <c r="G54" s="3" t="s">
        <v>175</v>
      </c>
      <c r="L54" s="23"/>
      <c r="O54" s="13"/>
      <c r="T54" s="3" t="s">
        <v>132</v>
      </c>
      <c r="W54" s="3">
        <f>COUNTIF(X2:X48,TRUE)</f>
        <v>21</v>
      </c>
      <c r="X54" s="3">
        <f t="shared" ref="X54:AN54" si="287">COUNTIF(Y2:Y48,TRUE)</f>
        <v>0</v>
      </c>
      <c r="Y54" s="3">
        <f t="shared" si="287"/>
        <v>19</v>
      </c>
      <c r="Z54" s="3">
        <f t="shared" si="287"/>
        <v>0</v>
      </c>
      <c r="AA54" s="3">
        <f t="shared" si="287"/>
        <v>27</v>
      </c>
      <c r="AB54" s="3">
        <f t="shared" si="287"/>
        <v>0</v>
      </c>
      <c r="AC54" s="3">
        <f t="shared" si="287"/>
        <v>24</v>
      </c>
      <c r="AD54" s="3">
        <f t="shared" si="287"/>
        <v>0</v>
      </c>
      <c r="AE54" s="3">
        <f t="shared" si="287"/>
        <v>29</v>
      </c>
      <c r="AF54" s="3">
        <f t="shared" si="287"/>
        <v>0</v>
      </c>
      <c r="AG54" s="3">
        <f t="shared" si="287"/>
        <v>16</v>
      </c>
      <c r="AH54" s="3">
        <f t="shared" si="287"/>
        <v>0</v>
      </c>
      <c r="AI54" s="3">
        <f t="shared" si="287"/>
        <v>21</v>
      </c>
      <c r="AJ54" s="3">
        <f t="shared" si="287"/>
        <v>0</v>
      </c>
      <c r="AK54" s="3">
        <f t="shared" si="287"/>
        <v>21</v>
      </c>
      <c r="AL54" s="3">
        <f t="shared" si="287"/>
        <v>0</v>
      </c>
      <c r="AM54" s="3">
        <f t="shared" si="287"/>
        <v>19</v>
      </c>
      <c r="AN54" s="3">
        <f t="shared" si="287"/>
        <v>0</v>
      </c>
    </row>
    <row r="55" spans="4:40">
      <c r="D55" s="17"/>
      <c r="G55" s="3" t="s">
        <v>176</v>
      </c>
      <c r="L55" s="23"/>
      <c r="O55" s="13"/>
      <c r="T55" s="3" t="s">
        <v>133</v>
      </c>
      <c r="W55" s="3">
        <f>COUNTIF(X40:X48,TRUE)</f>
        <v>5</v>
      </c>
      <c r="X55" s="3">
        <f t="shared" ref="X55:AN55" si="288">COUNTIF(Y40:Y48,TRUE)</f>
        <v>0</v>
      </c>
      <c r="Y55" s="3">
        <f t="shared" si="288"/>
        <v>5</v>
      </c>
      <c r="Z55" s="3">
        <f t="shared" si="288"/>
        <v>0</v>
      </c>
      <c r="AA55" s="3">
        <f t="shared" si="288"/>
        <v>4</v>
      </c>
      <c r="AB55" s="3">
        <f t="shared" si="288"/>
        <v>0</v>
      </c>
      <c r="AC55" s="3">
        <f t="shared" si="288"/>
        <v>5</v>
      </c>
      <c r="AD55" s="3">
        <f t="shared" si="288"/>
        <v>0</v>
      </c>
      <c r="AE55" s="3">
        <f t="shared" si="288"/>
        <v>4</v>
      </c>
      <c r="AF55" s="3">
        <f t="shared" si="288"/>
        <v>0</v>
      </c>
      <c r="AG55" s="3">
        <f t="shared" si="288"/>
        <v>3</v>
      </c>
      <c r="AH55" s="3">
        <f t="shared" si="288"/>
        <v>0</v>
      </c>
      <c r="AI55" s="3">
        <f t="shared" si="288"/>
        <v>6</v>
      </c>
      <c r="AJ55" s="3">
        <f t="shared" si="288"/>
        <v>0</v>
      </c>
      <c r="AK55" s="3">
        <f t="shared" si="288"/>
        <v>3</v>
      </c>
      <c r="AL55" s="3">
        <f t="shared" si="288"/>
        <v>0</v>
      </c>
      <c r="AM55" s="3">
        <f t="shared" si="288"/>
        <v>3</v>
      </c>
      <c r="AN55" s="3">
        <f t="shared" si="288"/>
        <v>0</v>
      </c>
    </row>
    <row r="56" spans="4:40">
      <c r="D56" s="17"/>
      <c r="G56" s="3" t="s">
        <v>177</v>
      </c>
      <c r="L56" s="23"/>
      <c r="O56" s="13"/>
      <c r="T56" s="3" t="s">
        <v>134</v>
      </c>
      <c r="W56" s="3">
        <f>COUNTIF(X41:X42,TRUE)+COUNTIF(X48,TRUE)</f>
        <v>2</v>
      </c>
      <c r="X56" s="3">
        <f t="shared" ref="X56:AN56" si="289">COUNTIF(Y41:Y42,TRUE)+COUNTIF(Y48,TRUE)</f>
        <v>0</v>
      </c>
      <c r="Y56" s="3">
        <f t="shared" si="289"/>
        <v>2</v>
      </c>
      <c r="Z56" s="3">
        <f t="shared" si="289"/>
        <v>0</v>
      </c>
      <c r="AA56" s="3">
        <f t="shared" si="289"/>
        <v>1</v>
      </c>
      <c r="AB56" s="3">
        <f t="shared" si="289"/>
        <v>0</v>
      </c>
      <c r="AC56" s="3">
        <f t="shared" si="289"/>
        <v>2</v>
      </c>
      <c r="AD56" s="3">
        <f t="shared" si="289"/>
        <v>0</v>
      </c>
      <c r="AE56" s="3">
        <f t="shared" si="289"/>
        <v>1</v>
      </c>
      <c r="AF56" s="3">
        <f t="shared" si="289"/>
        <v>0</v>
      </c>
      <c r="AG56" s="3">
        <f t="shared" si="289"/>
        <v>1</v>
      </c>
      <c r="AH56" s="3">
        <f t="shared" si="289"/>
        <v>0</v>
      </c>
      <c r="AI56" s="3">
        <f t="shared" si="289"/>
        <v>2</v>
      </c>
      <c r="AJ56" s="3">
        <f t="shared" si="289"/>
        <v>0</v>
      </c>
      <c r="AK56" s="3">
        <f t="shared" si="289"/>
        <v>1</v>
      </c>
      <c r="AL56" s="3">
        <f t="shared" si="289"/>
        <v>0</v>
      </c>
      <c r="AM56" s="3">
        <f t="shared" si="289"/>
        <v>2</v>
      </c>
      <c r="AN56" s="3">
        <f t="shared" si="289"/>
        <v>0</v>
      </c>
    </row>
    <row r="57" spans="4:40">
      <c r="D57" s="17"/>
      <c r="G57" s="3" t="s">
        <v>111</v>
      </c>
      <c r="L57" s="23"/>
      <c r="O57" s="13"/>
    </row>
    <row r="58" spans="4:40">
      <c r="D58" s="17"/>
      <c r="L58" s="23"/>
      <c r="O58" s="13"/>
    </row>
    <row r="59" spans="4:40">
      <c r="D59" s="17"/>
      <c r="L59" s="23"/>
      <c r="O59" s="13"/>
    </row>
    <row r="60" spans="4:40">
      <c r="D60" s="17"/>
      <c r="J60" s="2"/>
      <c r="L60" s="23"/>
      <c r="O60" s="13"/>
    </row>
    <row r="61" spans="4:40">
      <c r="D61" s="17"/>
      <c r="J61" s="2"/>
      <c r="L61" s="23"/>
      <c r="O61" s="13"/>
    </row>
    <row r="62" spans="4:40">
      <c r="D62" s="17"/>
      <c r="J62" s="2"/>
      <c r="L62" s="23"/>
      <c r="O62" s="13"/>
    </row>
    <row r="63" spans="4:40">
      <c r="D63" s="17"/>
      <c r="J63" s="2"/>
      <c r="L63" s="23"/>
      <c r="O63" s="13"/>
    </row>
    <row r="64" spans="4:40">
      <c r="D64" s="17"/>
      <c r="J64" s="2"/>
      <c r="L64" s="23"/>
      <c r="O64" s="13"/>
    </row>
    <row r="65" spans="4:15">
      <c r="D65" s="17"/>
      <c r="J65" s="2"/>
      <c r="L65" s="23"/>
      <c r="O65" s="13"/>
    </row>
    <row r="66" spans="4:15">
      <c r="D66" s="17"/>
      <c r="J66" s="2"/>
      <c r="L66" s="23"/>
      <c r="O66" s="13"/>
    </row>
    <row r="67" spans="4:15">
      <c r="D67" s="17"/>
      <c r="L67" s="23"/>
      <c r="O67" s="13"/>
    </row>
    <row r="68" spans="4:15">
      <c r="D68" s="17"/>
      <c r="L68" s="23"/>
      <c r="O68" s="13"/>
    </row>
    <row r="69" spans="4:15">
      <c r="D69" s="17"/>
      <c r="L69" s="23"/>
      <c r="O69" s="13"/>
    </row>
    <row r="70" spans="4:15">
      <c r="D70" s="17"/>
      <c r="L70" s="23"/>
      <c r="O70" s="13"/>
    </row>
    <row r="71" spans="4:15">
      <c r="D71" s="17"/>
      <c r="L71" s="23"/>
      <c r="O71" s="13"/>
    </row>
    <row r="72" spans="4:15">
      <c r="D72" s="17"/>
      <c r="L72" s="23"/>
      <c r="O72" s="13"/>
    </row>
    <row r="73" spans="4:15">
      <c r="D73" s="17"/>
      <c r="L73" s="23"/>
      <c r="O73" s="13"/>
    </row>
    <row r="74" spans="4:15">
      <c r="D74" s="17"/>
      <c r="L74" s="23"/>
      <c r="O74" s="13"/>
    </row>
    <row r="75" spans="4:15">
      <c r="D75" s="17"/>
      <c r="L75" s="23"/>
      <c r="O75" s="13"/>
    </row>
    <row r="76" spans="4:15">
      <c r="D76" s="17"/>
      <c r="L76" s="23"/>
      <c r="O76" s="13"/>
    </row>
    <row r="77" spans="4:15">
      <c r="D77" s="17"/>
      <c r="L77" s="23"/>
      <c r="O77" s="13"/>
    </row>
    <row r="78" spans="4:15">
      <c r="D78" s="17"/>
      <c r="L78" s="13"/>
      <c r="O78" s="13"/>
    </row>
    <row r="79" spans="4:15">
      <c r="D79" s="17"/>
      <c r="L79" s="13"/>
      <c r="O79" s="13"/>
    </row>
    <row r="80" spans="4:15">
      <c r="D80" s="17"/>
      <c r="L80" s="13"/>
      <c r="O80" s="13"/>
    </row>
    <row r="81" spans="4:15">
      <c r="D81" s="17"/>
      <c r="L81" s="13"/>
      <c r="O81" s="13"/>
    </row>
    <row r="82" spans="4:15">
      <c r="D82" s="17"/>
      <c r="L82" s="13"/>
      <c r="O82" s="13"/>
    </row>
    <row r="83" spans="4:15">
      <c r="D83" s="17"/>
      <c r="L83" s="13"/>
      <c r="O83" s="13"/>
    </row>
    <row r="84" spans="4:15">
      <c r="D84" s="17"/>
      <c r="L84" s="13"/>
      <c r="O84" s="13"/>
    </row>
    <row r="85" spans="4:15">
      <c r="D85" s="17"/>
      <c r="L85" s="13"/>
      <c r="O85" s="13"/>
    </row>
    <row r="86" spans="4:15">
      <c r="D86" s="17"/>
      <c r="L86" s="13"/>
      <c r="O86" s="13"/>
    </row>
    <row r="87" spans="4:15">
      <c r="D87" s="17"/>
      <c r="L87" s="13"/>
      <c r="O87" s="13"/>
    </row>
    <row r="88" spans="4:15">
      <c r="D88" s="17"/>
      <c r="L88" s="13"/>
      <c r="O88" s="13"/>
    </row>
    <row r="89" spans="4:15">
      <c r="D89" s="17"/>
      <c r="L89" s="13"/>
      <c r="O89" s="13"/>
    </row>
    <row r="90" spans="4:15">
      <c r="L90" s="13"/>
      <c r="O90" s="13"/>
    </row>
    <row r="91" spans="4:15">
      <c r="L91" s="13"/>
      <c r="O91" s="13"/>
    </row>
    <row r="92" spans="4:15">
      <c r="L92" s="13"/>
      <c r="O92" s="13"/>
    </row>
    <row r="93" spans="4:15">
      <c r="L93" s="13"/>
      <c r="O93" s="13"/>
    </row>
    <row r="94" spans="4:15">
      <c r="L94" s="13"/>
      <c r="O94" s="13"/>
    </row>
    <row r="95" spans="4:15">
      <c r="L95" s="13"/>
      <c r="O95" s="13"/>
    </row>
    <row r="96" spans="4:15">
      <c r="L96" s="13"/>
      <c r="O96" s="13"/>
    </row>
    <row r="97" spans="12:15">
      <c r="L97" s="13"/>
      <c r="O97" s="13"/>
    </row>
    <row r="98" spans="12:15">
      <c r="L98" s="13"/>
      <c r="O98" s="13"/>
    </row>
    <row r="99" spans="12:15">
      <c r="L99" s="13"/>
      <c r="O99" s="13"/>
    </row>
    <row r="100" spans="12:15">
      <c r="L100" s="13"/>
      <c r="O100" s="13"/>
    </row>
    <row r="101" spans="12:15">
      <c r="L101" s="13"/>
      <c r="O101" s="13"/>
    </row>
    <row r="102" spans="12:15">
      <c r="L102" s="13"/>
      <c r="O102" s="13"/>
    </row>
    <row r="103" spans="12:15">
      <c r="L103" s="13"/>
      <c r="O103" s="13"/>
    </row>
    <row r="104" spans="12:15">
      <c r="L104" s="13"/>
      <c r="O104" s="13"/>
    </row>
    <row r="105" spans="12:15">
      <c r="L105" s="13"/>
      <c r="O105" s="13"/>
    </row>
    <row r="106" spans="12:15">
      <c r="L106" s="13"/>
      <c r="O106" s="13"/>
    </row>
    <row r="107" spans="12:15">
      <c r="L107" s="13"/>
      <c r="O107" s="13"/>
    </row>
    <row r="108" spans="12:15">
      <c r="L108" s="13"/>
      <c r="O108" s="13"/>
    </row>
    <row r="109" spans="12:15">
      <c r="L109" s="13"/>
      <c r="O109" s="13"/>
    </row>
    <row r="110" spans="12:15">
      <c r="L110" s="13"/>
      <c r="O110" s="13"/>
    </row>
    <row r="111" spans="12:15">
      <c r="L111" s="13"/>
      <c r="O111" s="13"/>
    </row>
    <row r="112" spans="12:15">
      <c r="L112" s="13"/>
      <c r="O112" s="13"/>
    </row>
    <row r="113" spans="12:15">
      <c r="L113" s="13"/>
      <c r="O113" s="13"/>
    </row>
    <row r="114" spans="12:15">
      <c r="L114" s="13"/>
      <c r="O114" s="13"/>
    </row>
    <row r="115" spans="12:15">
      <c r="L115" s="13"/>
      <c r="O115" s="13"/>
    </row>
    <row r="116" spans="12:15">
      <c r="L116" s="13"/>
      <c r="O116" s="13"/>
    </row>
    <row r="117" spans="12:15">
      <c r="L117" s="13"/>
      <c r="O117" s="13"/>
    </row>
    <row r="118" spans="12:15">
      <c r="L118" s="13"/>
      <c r="O118" s="13"/>
    </row>
    <row r="119" spans="12:15">
      <c r="L119" s="13"/>
      <c r="O119" s="13"/>
    </row>
    <row r="120" spans="12:15">
      <c r="L120" s="13"/>
      <c r="O120" s="13"/>
    </row>
    <row r="121" spans="12:15">
      <c r="L121" s="13"/>
      <c r="O121" s="13"/>
    </row>
    <row r="122" spans="12:15">
      <c r="L122" s="13"/>
      <c r="O122" s="13"/>
    </row>
    <row r="123" spans="12:15">
      <c r="L123" s="13"/>
      <c r="O123" s="13"/>
    </row>
    <row r="124" spans="12:15">
      <c r="L124" s="13"/>
      <c r="O124" s="13"/>
    </row>
    <row r="125" spans="12:15">
      <c r="L125" s="13"/>
      <c r="O125" s="13"/>
    </row>
    <row r="126" spans="12:15">
      <c r="L126" s="13"/>
      <c r="O126" s="13"/>
    </row>
    <row r="127" spans="12:15">
      <c r="L127" s="13"/>
      <c r="O127" s="13"/>
    </row>
    <row r="128" spans="12:15">
      <c r="L128" s="13"/>
      <c r="O128" s="13"/>
    </row>
    <row r="129" spans="12:15">
      <c r="L129" s="13"/>
      <c r="O129" s="13"/>
    </row>
    <row r="130" spans="12:15">
      <c r="L130" s="13"/>
      <c r="O130" s="13"/>
    </row>
    <row r="131" spans="12:15">
      <c r="L131" s="13"/>
      <c r="O131" s="13"/>
    </row>
    <row r="132" spans="12:15">
      <c r="L132" s="13"/>
      <c r="O132" s="13"/>
    </row>
    <row r="133" spans="12:15">
      <c r="L133" s="13"/>
      <c r="O133" s="13"/>
    </row>
    <row r="134" spans="12:15">
      <c r="L134" s="13"/>
      <c r="O134" s="13"/>
    </row>
    <row r="135" spans="12:15">
      <c r="L135" s="13"/>
      <c r="O135" s="13"/>
    </row>
    <row r="136" spans="12:15">
      <c r="L136" s="13"/>
      <c r="O136" s="13"/>
    </row>
    <row r="137" spans="12:15">
      <c r="L137" s="13"/>
      <c r="O137" s="13"/>
    </row>
    <row r="138" spans="12:15">
      <c r="L138" s="13"/>
      <c r="O138" s="13"/>
    </row>
    <row r="139" spans="12:15">
      <c r="L139" s="13"/>
      <c r="O139" s="13"/>
    </row>
    <row r="140" spans="12:15">
      <c r="L140" s="13"/>
      <c r="O140" s="13"/>
    </row>
    <row r="141" spans="12:15">
      <c r="L141" s="13"/>
      <c r="O141" s="13"/>
    </row>
    <row r="142" spans="12:15">
      <c r="L142" s="13"/>
      <c r="O142" s="13"/>
    </row>
    <row r="143" spans="12:15">
      <c r="L143" s="13"/>
      <c r="O143" s="13"/>
    </row>
    <row r="144" spans="12:15">
      <c r="L144" s="13"/>
      <c r="O144" s="13"/>
    </row>
    <row r="145" spans="12:15">
      <c r="L145" s="13"/>
      <c r="O145" s="13"/>
    </row>
    <row r="146" spans="12:15">
      <c r="L146" s="13"/>
      <c r="O146" s="13"/>
    </row>
    <row r="147" spans="12:15">
      <c r="L147" s="13"/>
      <c r="O147" s="13"/>
    </row>
    <row r="148" spans="12:15">
      <c r="L148" s="13"/>
      <c r="O148" s="13"/>
    </row>
    <row r="149" spans="12:15">
      <c r="L149" s="13"/>
      <c r="O149" s="13"/>
    </row>
    <row r="150" spans="12:15">
      <c r="L150" s="13"/>
      <c r="O150" s="13"/>
    </row>
    <row r="151" spans="12:15">
      <c r="L151" s="13"/>
      <c r="O151" s="13"/>
    </row>
    <row r="152" spans="12:15">
      <c r="L152" s="13"/>
      <c r="O152" s="13"/>
    </row>
    <row r="153" spans="12:15">
      <c r="L153" s="13"/>
      <c r="O153" s="13"/>
    </row>
    <row r="154" spans="12:15">
      <c r="L154" s="13"/>
      <c r="O154" s="13"/>
    </row>
    <row r="155" spans="12:15">
      <c r="L155" s="13"/>
      <c r="O155" s="13"/>
    </row>
    <row r="156" spans="12:15">
      <c r="L156" s="13"/>
      <c r="O156" s="13"/>
    </row>
    <row r="157" spans="12:15">
      <c r="L157" s="13"/>
      <c r="O157" s="13"/>
    </row>
    <row r="158" spans="12:15">
      <c r="L158" s="13"/>
      <c r="O158" s="13"/>
    </row>
    <row r="159" spans="12:15">
      <c r="L159" s="13"/>
      <c r="O159" s="13"/>
    </row>
    <row r="160" spans="12:15">
      <c r="L160" s="13"/>
      <c r="O160" s="13"/>
    </row>
    <row r="161" spans="12:15">
      <c r="L161" s="13"/>
      <c r="O161" s="13"/>
    </row>
    <row r="162" spans="12:15">
      <c r="L162" s="13"/>
      <c r="O162" s="13"/>
    </row>
    <row r="163" spans="12:15">
      <c r="L163" s="13"/>
      <c r="O163" s="13"/>
    </row>
    <row r="164" spans="12:15">
      <c r="L164" s="13"/>
      <c r="O164" s="13"/>
    </row>
    <row r="165" spans="12:15">
      <c r="L165" s="13"/>
      <c r="O165" s="13"/>
    </row>
    <row r="166" spans="12:15">
      <c r="L166" s="13"/>
      <c r="O166" s="13"/>
    </row>
    <row r="167" spans="12:15">
      <c r="L167" s="13"/>
      <c r="O167" s="13"/>
    </row>
    <row r="168" spans="12:15">
      <c r="L168" s="13"/>
      <c r="O168" s="13"/>
    </row>
    <row r="169" spans="12:15">
      <c r="L169" s="13"/>
      <c r="O169" s="13"/>
    </row>
    <row r="170" spans="12:15">
      <c r="L170" s="13"/>
      <c r="O170" s="13"/>
    </row>
    <row r="171" spans="12:15">
      <c r="L171" s="13"/>
      <c r="O171" s="13"/>
    </row>
    <row r="172" spans="12:15">
      <c r="L172" s="13"/>
      <c r="O172" s="13"/>
    </row>
    <row r="173" spans="12:15">
      <c r="L173" s="13"/>
      <c r="O173" s="13"/>
    </row>
    <row r="174" spans="12:15">
      <c r="L174" s="13"/>
      <c r="O174" s="13"/>
    </row>
    <row r="175" spans="12:15">
      <c r="L175" s="13"/>
      <c r="O175" s="13"/>
    </row>
    <row r="176" spans="12:15">
      <c r="L176" s="13"/>
      <c r="O176" s="13"/>
    </row>
    <row r="177" spans="12:15">
      <c r="L177" s="13"/>
      <c r="O177" s="13"/>
    </row>
    <row r="178" spans="12:15">
      <c r="L178" s="13"/>
      <c r="O178" s="13"/>
    </row>
    <row r="179" spans="12:15">
      <c r="L179" s="13"/>
      <c r="O179" s="13"/>
    </row>
    <row r="180" spans="12:15">
      <c r="L180" s="13"/>
      <c r="O180" s="13"/>
    </row>
    <row r="181" spans="12:15">
      <c r="L181" s="13"/>
      <c r="O181" s="13"/>
    </row>
    <row r="182" spans="12:15">
      <c r="L182" s="13"/>
      <c r="O182" s="13"/>
    </row>
    <row r="183" spans="12:15">
      <c r="L183" s="13"/>
      <c r="O183" s="13"/>
    </row>
    <row r="184" spans="12:15">
      <c r="L184" s="13"/>
      <c r="O184" s="13"/>
    </row>
    <row r="185" spans="12:15">
      <c r="L185" s="13"/>
      <c r="O185" s="13"/>
    </row>
    <row r="186" spans="12:15">
      <c r="L186" s="13"/>
      <c r="O186" s="13"/>
    </row>
    <row r="187" spans="12:15">
      <c r="L187" s="13"/>
      <c r="O187" s="13"/>
    </row>
    <row r="188" spans="12:15">
      <c r="L188" s="13"/>
      <c r="O188" s="13"/>
    </row>
    <row r="189" spans="12:15">
      <c r="L189" s="13"/>
      <c r="O189" s="13"/>
    </row>
    <row r="190" spans="12:15">
      <c r="L190" s="13"/>
      <c r="O190" s="13"/>
    </row>
    <row r="191" spans="12:15">
      <c r="L191" s="13"/>
      <c r="O191" s="13"/>
    </row>
    <row r="192" spans="12:15">
      <c r="L192" s="13"/>
      <c r="O192" s="13"/>
    </row>
    <row r="193" spans="12:15">
      <c r="L193" s="13"/>
      <c r="O193" s="13"/>
    </row>
    <row r="194" spans="12:15">
      <c r="L194" s="13"/>
      <c r="O194" s="13"/>
    </row>
    <row r="195" spans="12:15">
      <c r="L195" s="13"/>
      <c r="O195" s="13"/>
    </row>
    <row r="196" spans="12:15">
      <c r="L196" s="13"/>
      <c r="O196" s="13"/>
    </row>
    <row r="197" spans="12:15">
      <c r="L197" s="13"/>
      <c r="O197" s="13"/>
    </row>
    <row r="198" spans="12:15">
      <c r="L198" s="13"/>
      <c r="O198" s="13"/>
    </row>
    <row r="199" spans="12:15">
      <c r="L199" s="13"/>
      <c r="O199" s="13"/>
    </row>
    <row r="200" spans="12:15">
      <c r="L200" s="13"/>
      <c r="O200" s="13"/>
    </row>
    <row r="201" spans="12:15">
      <c r="L201" s="13"/>
      <c r="O201" s="13"/>
    </row>
    <row r="202" spans="12:15">
      <c r="L202" s="13"/>
      <c r="O202" s="13"/>
    </row>
    <row r="203" spans="12:15">
      <c r="L203" s="13"/>
      <c r="O203" s="13"/>
    </row>
    <row r="204" spans="12:15">
      <c r="L204" s="13"/>
      <c r="O204" s="13"/>
    </row>
    <row r="205" spans="12:15">
      <c r="L205" s="13"/>
      <c r="O205" s="13"/>
    </row>
    <row r="206" spans="12:15">
      <c r="L206" s="13"/>
      <c r="O206" s="13"/>
    </row>
    <row r="207" spans="12:15">
      <c r="L207" s="13"/>
      <c r="O207" s="13"/>
    </row>
    <row r="208" spans="12:15">
      <c r="L208" s="13"/>
      <c r="O208" s="13"/>
    </row>
    <row r="209" spans="12:15">
      <c r="L209" s="13"/>
      <c r="O209" s="13"/>
    </row>
    <row r="210" spans="12:15">
      <c r="L210" s="13"/>
      <c r="O210" s="13"/>
    </row>
    <row r="211" spans="12:15">
      <c r="L211" s="13"/>
      <c r="O211" s="13"/>
    </row>
    <row r="212" spans="12:15">
      <c r="L212" s="13"/>
      <c r="O212" s="13"/>
    </row>
    <row r="213" spans="12:15">
      <c r="L213" s="13"/>
      <c r="O213" s="13"/>
    </row>
    <row r="214" spans="12:15">
      <c r="L214" s="13"/>
      <c r="O214" s="13"/>
    </row>
    <row r="215" spans="12:15">
      <c r="L215" s="13"/>
      <c r="O215" s="13"/>
    </row>
    <row r="216" spans="12:15">
      <c r="L216" s="13"/>
      <c r="O216" s="13"/>
    </row>
    <row r="217" spans="12:15">
      <c r="L217" s="13"/>
      <c r="O217" s="13"/>
    </row>
    <row r="218" spans="12:15">
      <c r="L218" s="13"/>
      <c r="O218" s="13"/>
    </row>
    <row r="219" spans="12:15">
      <c r="L219" s="13"/>
      <c r="O219" s="13"/>
    </row>
    <row r="220" spans="12:15">
      <c r="L220" s="13"/>
      <c r="O220" s="13"/>
    </row>
    <row r="221" spans="12:15">
      <c r="L221" s="13"/>
      <c r="O221" s="13"/>
    </row>
    <row r="222" spans="12:15">
      <c r="L222" s="13"/>
      <c r="O222" s="13"/>
    </row>
    <row r="223" spans="12:15">
      <c r="L223" s="13"/>
      <c r="O223" s="13"/>
    </row>
    <row r="224" spans="12:15">
      <c r="L224" s="13"/>
      <c r="O224" s="13"/>
    </row>
    <row r="225" spans="12:15">
      <c r="L225" s="13"/>
      <c r="O225" s="13"/>
    </row>
    <row r="226" spans="12:15">
      <c r="L226" s="13"/>
      <c r="O226" s="13"/>
    </row>
    <row r="227" spans="12:15">
      <c r="L227" s="13"/>
      <c r="O227" s="13"/>
    </row>
    <row r="228" spans="12:15">
      <c r="L228" s="13"/>
      <c r="O228" s="13"/>
    </row>
    <row r="229" spans="12:15">
      <c r="L229" s="13"/>
      <c r="O229" s="13"/>
    </row>
    <row r="230" spans="12:15">
      <c r="L230" s="13"/>
      <c r="O230" s="13"/>
    </row>
    <row r="231" spans="12:15">
      <c r="L231" s="13"/>
      <c r="O231" s="13"/>
    </row>
    <row r="232" spans="12:15">
      <c r="L232" s="13"/>
      <c r="O232" s="13"/>
    </row>
    <row r="233" spans="12:15">
      <c r="L233" s="13"/>
      <c r="O233" s="13"/>
    </row>
    <row r="234" spans="12:15">
      <c r="L234" s="13"/>
      <c r="O234" s="13"/>
    </row>
    <row r="235" spans="12:15">
      <c r="L235" s="13"/>
      <c r="O235" s="13"/>
    </row>
    <row r="236" spans="12:15">
      <c r="L236" s="13"/>
      <c r="O236" s="13"/>
    </row>
    <row r="237" spans="12:15">
      <c r="L237" s="13"/>
      <c r="O237" s="13"/>
    </row>
    <row r="238" spans="12:15">
      <c r="L238" s="13"/>
      <c r="O238" s="13"/>
    </row>
    <row r="239" spans="12:15">
      <c r="L239" s="13"/>
      <c r="O239" s="13"/>
    </row>
    <row r="240" spans="12:15">
      <c r="L240" s="13"/>
      <c r="O240" s="13"/>
    </row>
    <row r="241" spans="12:15">
      <c r="L241" s="13"/>
      <c r="O241" s="13"/>
    </row>
    <row r="242" spans="12:15">
      <c r="L242" s="13"/>
      <c r="O242" s="13"/>
    </row>
    <row r="243" spans="12:15">
      <c r="L243" s="13"/>
      <c r="O243" s="13"/>
    </row>
    <row r="244" spans="12:15">
      <c r="L244" s="13"/>
      <c r="O244" s="13"/>
    </row>
    <row r="245" spans="12:15">
      <c r="L245" s="13"/>
      <c r="O245" s="13"/>
    </row>
    <row r="246" spans="12:15">
      <c r="L246" s="13"/>
      <c r="O246" s="13"/>
    </row>
    <row r="247" spans="12:15">
      <c r="L247" s="13"/>
      <c r="O247" s="13"/>
    </row>
    <row r="248" spans="12:15">
      <c r="L248" s="13"/>
      <c r="O248" s="13"/>
    </row>
    <row r="249" spans="12:15">
      <c r="L249" s="13"/>
      <c r="O249" s="13"/>
    </row>
    <row r="250" spans="12:15">
      <c r="L250" s="13"/>
      <c r="O250" s="13"/>
    </row>
    <row r="251" spans="12:15">
      <c r="L251" s="13"/>
      <c r="O251" s="13"/>
    </row>
    <row r="252" spans="12:15">
      <c r="L252" s="13"/>
      <c r="O252" s="13"/>
    </row>
    <row r="253" spans="12:15">
      <c r="L253" s="13"/>
      <c r="O253" s="13"/>
    </row>
    <row r="254" spans="12:15">
      <c r="L254" s="13"/>
      <c r="O254" s="13"/>
    </row>
    <row r="255" spans="12:15">
      <c r="L255" s="13"/>
      <c r="O255" s="13"/>
    </row>
    <row r="256" spans="12:15">
      <c r="L256" s="13"/>
      <c r="O256" s="13"/>
    </row>
    <row r="257" spans="12:15">
      <c r="L257" s="13"/>
      <c r="O257" s="13"/>
    </row>
    <row r="258" spans="12:15">
      <c r="L258" s="13"/>
      <c r="O258" s="13"/>
    </row>
    <row r="259" spans="12:15">
      <c r="L259" s="13"/>
      <c r="O259" s="13"/>
    </row>
    <row r="260" spans="12:15">
      <c r="L260" s="13"/>
      <c r="O260" s="13"/>
    </row>
    <row r="261" spans="12:15">
      <c r="L261" s="13"/>
      <c r="O261" s="13"/>
    </row>
    <row r="262" spans="12:15">
      <c r="L262" s="13"/>
      <c r="O262" s="13"/>
    </row>
    <row r="263" spans="12:15">
      <c r="L263" s="13"/>
      <c r="O263" s="13"/>
    </row>
    <row r="264" spans="12:15">
      <c r="L264" s="13"/>
      <c r="O264" s="13"/>
    </row>
    <row r="265" spans="12:15">
      <c r="L265" s="13"/>
      <c r="O265" s="13"/>
    </row>
    <row r="266" spans="12:15">
      <c r="L266" s="13"/>
      <c r="O266" s="13"/>
    </row>
    <row r="267" spans="12:15">
      <c r="L267" s="13"/>
      <c r="O267" s="13"/>
    </row>
    <row r="268" spans="12:15">
      <c r="L268" s="13"/>
      <c r="O268" s="13"/>
    </row>
    <row r="269" spans="12:15">
      <c r="L269" s="13"/>
      <c r="O269" s="13"/>
    </row>
    <row r="270" spans="12:15">
      <c r="L270" s="13"/>
      <c r="O270" s="13"/>
    </row>
    <row r="271" spans="12:15">
      <c r="L271" s="13"/>
      <c r="O271" s="13"/>
    </row>
    <row r="272" spans="12:15">
      <c r="L272" s="13"/>
      <c r="O272" s="13"/>
    </row>
    <row r="273" spans="12:15">
      <c r="L273" s="13"/>
      <c r="O273" s="13"/>
    </row>
    <row r="274" spans="12:15">
      <c r="L274" s="13"/>
      <c r="O274" s="13"/>
    </row>
    <row r="275" spans="12:15">
      <c r="L275" s="13"/>
      <c r="O275" s="13"/>
    </row>
    <row r="276" spans="12:15">
      <c r="L276" s="13"/>
      <c r="O276" s="13"/>
    </row>
    <row r="277" spans="12:15">
      <c r="L277" s="13"/>
      <c r="O277" s="13"/>
    </row>
    <row r="278" spans="12:15">
      <c r="L278" s="13"/>
      <c r="O278" s="13"/>
    </row>
    <row r="279" spans="12:15">
      <c r="L279" s="13"/>
      <c r="O279" s="13"/>
    </row>
    <row r="280" spans="12:15">
      <c r="L280" s="13"/>
      <c r="O280" s="13"/>
    </row>
    <row r="281" spans="12:15">
      <c r="L281" s="13"/>
      <c r="O281" s="13"/>
    </row>
    <row r="282" spans="12:15">
      <c r="L282" s="13"/>
      <c r="O282" s="13"/>
    </row>
    <row r="283" spans="12:15">
      <c r="L283" s="13"/>
      <c r="O283" s="13"/>
    </row>
    <row r="284" spans="12:15">
      <c r="L284" s="13"/>
      <c r="O284" s="13"/>
    </row>
    <row r="285" spans="12:15">
      <c r="L285" s="13"/>
      <c r="O285" s="13"/>
    </row>
    <row r="286" spans="12:15">
      <c r="L286" s="13"/>
      <c r="O286" s="13"/>
    </row>
    <row r="287" spans="12:15">
      <c r="L287" s="13"/>
      <c r="O287" s="13"/>
    </row>
    <row r="288" spans="12:15">
      <c r="L288" s="13"/>
      <c r="O288" s="13"/>
    </row>
    <row r="289" spans="12:15">
      <c r="L289" s="13"/>
      <c r="O289" s="13"/>
    </row>
    <row r="290" spans="12:15">
      <c r="L290" s="13"/>
      <c r="O290" s="13"/>
    </row>
    <row r="291" spans="12:15">
      <c r="L291" s="13"/>
      <c r="O291" s="13"/>
    </row>
    <row r="292" spans="12:15">
      <c r="L292" s="13"/>
      <c r="O292" s="13"/>
    </row>
    <row r="293" spans="12:15">
      <c r="L293" s="13"/>
      <c r="O293" s="13"/>
    </row>
    <row r="294" spans="12:15">
      <c r="L294" s="13"/>
      <c r="O294" s="13"/>
    </row>
    <row r="295" spans="12:15">
      <c r="L295" s="13"/>
      <c r="O295" s="13"/>
    </row>
    <row r="296" spans="12:15">
      <c r="L296" s="13"/>
      <c r="O296" s="13"/>
    </row>
    <row r="297" spans="12:15">
      <c r="L297" s="13"/>
      <c r="O297" s="13"/>
    </row>
    <row r="298" spans="12:15">
      <c r="L298" s="13"/>
      <c r="O298" s="13"/>
    </row>
    <row r="299" spans="12:15">
      <c r="L299" s="13"/>
      <c r="O299" s="13"/>
    </row>
    <row r="300" spans="12:15">
      <c r="L300" s="13"/>
      <c r="O300" s="13"/>
    </row>
    <row r="301" spans="12:15">
      <c r="L301" s="13"/>
      <c r="O301" s="13"/>
    </row>
    <row r="302" spans="12:15">
      <c r="L302" s="13"/>
      <c r="O302" s="13"/>
    </row>
    <row r="303" spans="12:15">
      <c r="L303" s="13"/>
      <c r="O303" s="13"/>
    </row>
    <row r="304" spans="12:15">
      <c r="L304" s="13"/>
      <c r="O304" s="13"/>
    </row>
    <row r="305" spans="12:15">
      <c r="L305" s="13"/>
      <c r="O305" s="13"/>
    </row>
    <row r="306" spans="12:15">
      <c r="L306" s="13"/>
      <c r="O306" s="13"/>
    </row>
    <row r="307" spans="12:15">
      <c r="L307" s="13"/>
      <c r="O307" s="13"/>
    </row>
    <row r="308" spans="12:15">
      <c r="L308" s="13"/>
      <c r="O308" s="13"/>
    </row>
    <row r="309" spans="12:15">
      <c r="L309" s="13"/>
      <c r="O309" s="13"/>
    </row>
    <row r="310" spans="12:15">
      <c r="L310" s="13"/>
      <c r="O310" s="13"/>
    </row>
    <row r="311" spans="12:15">
      <c r="L311" s="13"/>
      <c r="O311" s="13"/>
    </row>
    <row r="312" spans="12:15">
      <c r="L312" s="13"/>
      <c r="O312" s="13"/>
    </row>
    <row r="313" spans="12:15">
      <c r="L313" s="13"/>
      <c r="O313" s="13"/>
    </row>
    <row r="314" spans="12:15">
      <c r="L314" s="13"/>
      <c r="O314" s="13"/>
    </row>
    <row r="315" spans="12:15">
      <c r="L315" s="13"/>
      <c r="O315" s="13"/>
    </row>
    <row r="316" spans="12:15">
      <c r="L316" s="13"/>
      <c r="O316" s="13"/>
    </row>
    <row r="317" spans="12:15">
      <c r="L317" s="13"/>
      <c r="O317" s="13"/>
    </row>
    <row r="318" spans="12:15">
      <c r="L318" s="13"/>
      <c r="O318" s="13"/>
    </row>
    <row r="319" spans="12:15">
      <c r="L319" s="13"/>
      <c r="O319" s="13"/>
    </row>
    <row r="320" spans="12:15">
      <c r="L320" s="13"/>
      <c r="O320" s="13"/>
    </row>
    <row r="321" spans="12:15">
      <c r="L321" s="13"/>
      <c r="O321" s="13"/>
    </row>
    <row r="322" spans="12:15">
      <c r="L322" s="13"/>
      <c r="O322" s="13"/>
    </row>
    <row r="323" spans="12:15">
      <c r="L323" s="13"/>
      <c r="O323" s="13"/>
    </row>
    <row r="324" spans="12:15">
      <c r="L324" s="13"/>
      <c r="O324" s="13"/>
    </row>
    <row r="325" spans="12:15">
      <c r="L325" s="13"/>
      <c r="O325" s="13"/>
    </row>
    <row r="326" spans="12:15">
      <c r="L326" s="13"/>
      <c r="O326" s="13"/>
    </row>
    <row r="327" spans="12:15">
      <c r="L327" s="13"/>
      <c r="O327" s="13"/>
    </row>
    <row r="328" spans="12:15">
      <c r="L328" s="13"/>
      <c r="O328" s="13"/>
    </row>
    <row r="329" spans="12:15">
      <c r="L329" s="13"/>
      <c r="O329" s="13"/>
    </row>
    <row r="330" spans="12:15">
      <c r="L330" s="13"/>
      <c r="O330" s="13"/>
    </row>
    <row r="331" spans="12:15">
      <c r="L331" s="13"/>
      <c r="O331" s="13"/>
    </row>
    <row r="332" spans="12:15">
      <c r="L332" s="13"/>
      <c r="O332" s="13"/>
    </row>
    <row r="333" spans="12:15">
      <c r="L333" s="13"/>
      <c r="O333" s="13"/>
    </row>
    <row r="334" spans="12:15">
      <c r="L334" s="13"/>
      <c r="O334" s="13"/>
    </row>
    <row r="335" spans="12:15">
      <c r="L335" s="13"/>
      <c r="O335" s="13"/>
    </row>
    <row r="336" spans="12:15">
      <c r="L336" s="13"/>
      <c r="O336" s="13"/>
    </row>
    <row r="337" spans="12:15">
      <c r="L337" s="13"/>
      <c r="O337" s="13"/>
    </row>
    <row r="338" spans="12:15">
      <c r="L338" s="13"/>
      <c r="O338" s="13"/>
    </row>
    <row r="339" spans="12:15">
      <c r="L339" s="13"/>
      <c r="O339" s="13"/>
    </row>
    <row r="340" spans="12:15">
      <c r="L340" s="13"/>
      <c r="O340" s="13"/>
    </row>
    <row r="341" spans="12:15">
      <c r="L341" s="13"/>
      <c r="O341" s="13"/>
    </row>
    <row r="342" spans="12:15">
      <c r="L342" s="13"/>
      <c r="O342" s="13"/>
    </row>
    <row r="343" spans="12:15">
      <c r="L343" s="13"/>
      <c r="O343" s="13"/>
    </row>
    <row r="344" spans="12:15">
      <c r="L344" s="13"/>
      <c r="O344" s="13"/>
    </row>
    <row r="345" spans="12:15">
      <c r="L345" s="13"/>
      <c r="O345" s="13"/>
    </row>
    <row r="346" spans="12:15">
      <c r="L346" s="13"/>
      <c r="O346" s="13"/>
    </row>
    <row r="347" spans="12:15">
      <c r="L347" s="13"/>
      <c r="O347" s="13"/>
    </row>
    <row r="348" spans="12:15">
      <c r="L348" s="13"/>
      <c r="O348" s="13"/>
    </row>
    <row r="349" spans="12:15">
      <c r="L349" s="13"/>
      <c r="O349" s="13"/>
    </row>
    <row r="350" spans="12:15">
      <c r="L350" s="13"/>
      <c r="O350" s="13"/>
    </row>
    <row r="351" spans="12:15">
      <c r="L351" s="13"/>
      <c r="O351" s="13"/>
    </row>
    <row r="352" spans="12:15">
      <c r="L352" s="13"/>
      <c r="O352" s="13"/>
    </row>
    <row r="353" spans="12:15">
      <c r="L353" s="13"/>
      <c r="O353" s="13"/>
    </row>
    <row r="354" spans="12:15">
      <c r="L354" s="13"/>
      <c r="O354" s="13"/>
    </row>
    <row r="355" spans="12:15">
      <c r="L355" s="13"/>
      <c r="O355" s="13"/>
    </row>
    <row r="356" spans="12:15">
      <c r="L356" s="13"/>
      <c r="O356" s="13"/>
    </row>
    <row r="357" spans="12:15">
      <c r="L357" s="13"/>
      <c r="O357" s="13"/>
    </row>
    <row r="358" spans="12:15">
      <c r="L358" s="13"/>
      <c r="O358" s="13"/>
    </row>
    <row r="359" spans="12:15">
      <c r="L359" s="13"/>
      <c r="O359" s="13"/>
    </row>
    <row r="360" spans="12:15">
      <c r="L360" s="13"/>
      <c r="O360" s="13"/>
    </row>
    <row r="361" spans="12:15">
      <c r="L361" s="13"/>
      <c r="O361" s="13"/>
    </row>
    <row r="362" spans="12:15">
      <c r="L362" s="13"/>
      <c r="O362" s="13"/>
    </row>
    <row r="363" spans="12:15">
      <c r="L363" s="13"/>
      <c r="O363" s="13"/>
    </row>
    <row r="364" spans="12:15">
      <c r="L364" s="13"/>
      <c r="O364" s="13"/>
    </row>
    <row r="365" spans="12:15">
      <c r="L365" s="13"/>
      <c r="O365" s="13"/>
    </row>
    <row r="366" spans="12:15">
      <c r="L366" s="13"/>
      <c r="O366" s="13"/>
    </row>
    <row r="367" spans="12:15">
      <c r="L367" s="13"/>
      <c r="O367" s="13"/>
    </row>
    <row r="368" spans="12:15">
      <c r="L368" s="13"/>
      <c r="O368" s="13"/>
    </row>
    <row r="369" spans="12:15">
      <c r="L369" s="13"/>
      <c r="O369" s="13"/>
    </row>
    <row r="370" spans="12:15">
      <c r="L370" s="13"/>
      <c r="O370" s="13"/>
    </row>
    <row r="371" spans="12:15">
      <c r="L371" s="13"/>
      <c r="O371" s="13"/>
    </row>
    <row r="372" spans="12:15">
      <c r="L372" s="13"/>
      <c r="O372" s="13"/>
    </row>
    <row r="373" spans="12:15">
      <c r="L373" s="13"/>
      <c r="O373" s="13"/>
    </row>
    <row r="374" spans="12:15">
      <c r="L374" s="13"/>
      <c r="O374" s="13"/>
    </row>
    <row r="375" spans="12:15">
      <c r="L375" s="13"/>
      <c r="O375" s="13"/>
    </row>
    <row r="376" spans="12:15">
      <c r="L376" s="13"/>
      <c r="O376" s="13"/>
    </row>
    <row r="377" spans="12:15">
      <c r="L377" s="13"/>
      <c r="O377" s="13"/>
    </row>
    <row r="378" spans="12:15">
      <c r="L378" s="13"/>
      <c r="O378" s="13"/>
    </row>
    <row r="379" spans="12:15">
      <c r="L379" s="13"/>
      <c r="O379" s="13"/>
    </row>
    <row r="380" spans="12:15">
      <c r="L380" s="13"/>
      <c r="O380" s="13"/>
    </row>
    <row r="381" spans="12:15">
      <c r="L381" s="13"/>
      <c r="O381" s="13"/>
    </row>
    <row r="382" spans="12:15">
      <c r="L382" s="13"/>
      <c r="O382" s="13"/>
    </row>
    <row r="383" spans="12:15">
      <c r="L383" s="13"/>
      <c r="O383" s="13"/>
    </row>
    <row r="384" spans="12:15">
      <c r="L384" s="13"/>
      <c r="O384" s="13"/>
    </row>
    <row r="385" spans="12:15">
      <c r="L385" s="13"/>
      <c r="O385" s="13"/>
    </row>
    <row r="386" spans="12:15">
      <c r="L386" s="13"/>
      <c r="O386" s="13"/>
    </row>
    <row r="387" spans="12:15">
      <c r="L387" s="13"/>
      <c r="O387" s="13"/>
    </row>
    <row r="388" spans="12:15">
      <c r="L388" s="13"/>
      <c r="O388" s="13"/>
    </row>
    <row r="389" spans="12:15">
      <c r="L389" s="13"/>
      <c r="O389" s="13"/>
    </row>
    <row r="390" spans="12:15">
      <c r="L390" s="13"/>
      <c r="O390" s="13"/>
    </row>
    <row r="391" spans="12:15">
      <c r="L391" s="13"/>
      <c r="O391" s="13"/>
    </row>
    <row r="392" spans="12:15">
      <c r="L392" s="13"/>
      <c r="O392" s="13"/>
    </row>
    <row r="393" spans="12:15">
      <c r="L393" s="13"/>
      <c r="O393" s="13"/>
    </row>
    <row r="394" spans="12:15">
      <c r="L394" s="13"/>
      <c r="O394" s="13"/>
    </row>
    <row r="395" spans="12:15">
      <c r="L395" s="13"/>
      <c r="O395" s="13"/>
    </row>
    <row r="396" spans="12:15">
      <c r="L396" s="13"/>
      <c r="O396" s="13"/>
    </row>
    <row r="397" spans="12:15">
      <c r="L397" s="13"/>
      <c r="O397" s="13"/>
    </row>
    <row r="398" spans="12:15">
      <c r="L398" s="13"/>
      <c r="O398" s="13"/>
    </row>
    <row r="399" spans="12:15">
      <c r="L399" s="13"/>
      <c r="O399" s="13"/>
    </row>
    <row r="400" spans="12:15">
      <c r="L400" s="13"/>
      <c r="O400" s="13"/>
    </row>
    <row r="401" spans="12:15">
      <c r="L401" s="13"/>
      <c r="O401" s="13"/>
    </row>
    <row r="402" spans="12:15">
      <c r="L402" s="13"/>
      <c r="O402" s="13"/>
    </row>
    <row r="403" spans="12:15">
      <c r="L403" s="13"/>
      <c r="O403" s="13"/>
    </row>
    <row r="404" spans="12:15">
      <c r="L404" s="13"/>
      <c r="O404" s="13"/>
    </row>
    <row r="405" spans="12:15">
      <c r="L405" s="13"/>
      <c r="O405" s="13"/>
    </row>
    <row r="406" spans="12:15">
      <c r="L406" s="13"/>
      <c r="O406" s="13"/>
    </row>
    <row r="407" spans="12:15">
      <c r="L407" s="13"/>
      <c r="O407" s="13"/>
    </row>
    <row r="408" spans="12:15">
      <c r="L408" s="13"/>
      <c r="O408" s="13"/>
    </row>
    <row r="409" spans="12:15">
      <c r="L409" s="13"/>
      <c r="O409" s="13"/>
    </row>
    <row r="410" spans="12:15">
      <c r="L410" s="13"/>
      <c r="O410" s="13"/>
    </row>
    <row r="411" spans="12:15">
      <c r="L411" s="13"/>
      <c r="O411" s="13"/>
    </row>
    <row r="412" spans="12:15">
      <c r="L412" s="13"/>
      <c r="O412" s="13"/>
    </row>
    <row r="413" spans="12:15">
      <c r="L413" s="13"/>
      <c r="O413" s="13"/>
    </row>
    <row r="414" spans="12:15">
      <c r="L414" s="13"/>
      <c r="O414" s="13"/>
    </row>
    <row r="415" spans="12:15">
      <c r="L415" s="13"/>
      <c r="O415" s="13"/>
    </row>
    <row r="416" spans="12:15">
      <c r="L416" s="13"/>
      <c r="O416" s="13"/>
    </row>
    <row r="417" spans="12:15">
      <c r="L417" s="13"/>
      <c r="O417" s="13"/>
    </row>
    <row r="418" spans="12:15">
      <c r="L418" s="13"/>
      <c r="O418" s="13"/>
    </row>
    <row r="419" spans="12:15">
      <c r="L419" s="13"/>
      <c r="O419" s="13"/>
    </row>
    <row r="420" spans="12:15">
      <c r="L420" s="13"/>
      <c r="O420" s="13"/>
    </row>
    <row r="421" spans="12:15">
      <c r="L421" s="13"/>
      <c r="O421" s="13"/>
    </row>
    <row r="422" spans="12:15">
      <c r="L422" s="13"/>
      <c r="O422" s="13"/>
    </row>
    <row r="423" spans="12:15">
      <c r="L423" s="13"/>
      <c r="O423" s="13"/>
    </row>
    <row r="424" spans="12:15">
      <c r="L424" s="13"/>
      <c r="O424" s="13"/>
    </row>
    <row r="425" spans="12:15">
      <c r="L425" s="13"/>
      <c r="O425" s="13"/>
    </row>
    <row r="426" spans="12:15">
      <c r="L426" s="13"/>
      <c r="O426" s="13"/>
    </row>
    <row r="427" spans="12:15">
      <c r="L427" s="13"/>
      <c r="O427" s="13"/>
    </row>
    <row r="428" spans="12:15">
      <c r="L428" s="13"/>
      <c r="O428" s="13"/>
    </row>
    <row r="429" spans="12:15">
      <c r="L429" s="13"/>
      <c r="O429" s="13"/>
    </row>
    <row r="430" spans="12:15">
      <c r="L430" s="13"/>
      <c r="O430" s="13"/>
    </row>
    <row r="431" spans="12:15">
      <c r="L431" s="13"/>
      <c r="O431" s="13"/>
    </row>
    <row r="432" spans="12:15">
      <c r="L432" s="13"/>
      <c r="O432" s="13"/>
    </row>
    <row r="433" spans="12:15">
      <c r="L433" s="13"/>
      <c r="O433" s="13"/>
    </row>
    <row r="434" spans="12:15">
      <c r="L434" s="13"/>
      <c r="O434" s="13"/>
    </row>
    <row r="435" spans="12:15">
      <c r="L435" s="13"/>
      <c r="O435" s="13"/>
    </row>
    <row r="436" spans="12:15">
      <c r="L436" s="13"/>
      <c r="O436" s="13"/>
    </row>
    <row r="437" spans="12:15">
      <c r="L437" s="13"/>
      <c r="O437" s="13"/>
    </row>
    <row r="438" spans="12:15">
      <c r="L438" s="13"/>
      <c r="O438" s="13"/>
    </row>
    <row r="439" spans="12:15">
      <c r="L439" s="13"/>
      <c r="O439" s="13"/>
    </row>
    <row r="440" spans="12:15">
      <c r="L440" s="13"/>
      <c r="O440" s="13"/>
    </row>
    <row r="441" spans="12:15">
      <c r="L441" s="13"/>
      <c r="O441" s="13"/>
    </row>
    <row r="442" spans="12:15">
      <c r="L442" s="13"/>
      <c r="O442" s="13"/>
    </row>
    <row r="443" spans="12:15">
      <c r="L443" s="13"/>
      <c r="O443" s="13"/>
    </row>
    <row r="444" spans="12:15">
      <c r="L444" s="13"/>
      <c r="O444" s="13"/>
    </row>
    <row r="445" spans="12:15">
      <c r="L445" s="13"/>
      <c r="O445" s="13"/>
    </row>
    <row r="446" spans="12:15">
      <c r="L446" s="13"/>
      <c r="O446" s="13"/>
    </row>
    <row r="447" spans="12:15">
      <c r="L447" s="13"/>
      <c r="O447" s="13"/>
    </row>
    <row r="448" spans="12:15">
      <c r="L448" s="13"/>
      <c r="O448" s="13"/>
    </row>
    <row r="449" spans="12:15">
      <c r="L449" s="13"/>
      <c r="O449" s="13"/>
    </row>
    <row r="450" spans="12:15">
      <c r="L450" s="13"/>
      <c r="O450" s="13"/>
    </row>
    <row r="451" spans="12:15">
      <c r="L451" s="13"/>
      <c r="O451" s="13"/>
    </row>
    <row r="452" spans="12:15">
      <c r="L452" s="13"/>
      <c r="O452" s="13"/>
    </row>
    <row r="453" spans="12:15">
      <c r="L453" s="13"/>
      <c r="O453" s="13"/>
    </row>
    <row r="454" spans="12:15">
      <c r="L454" s="13"/>
      <c r="O454" s="13"/>
    </row>
    <row r="455" spans="12:15">
      <c r="L455" s="13"/>
      <c r="O455" s="13"/>
    </row>
    <row r="456" spans="12:15">
      <c r="L456" s="13"/>
      <c r="O456" s="13"/>
    </row>
    <row r="457" spans="12:15">
      <c r="L457" s="13"/>
      <c r="O457" s="13"/>
    </row>
    <row r="458" spans="12:15">
      <c r="L458" s="13"/>
      <c r="O458" s="13"/>
    </row>
    <row r="459" spans="12:15">
      <c r="L459" s="13"/>
      <c r="O459" s="13"/>
    </row>
    <row r="460" spans="12:15">
      <c r="L460" s="13"/>
      <c r="O460" s="13"/>
    </row>
    <row r="461" spans="12:15">
      <c r="L461" s="13"/>
      <c r="O461" s="13"/>
    </row>
    <row r="462" spans="12:15">
      <c r="L462" s="13"/>
      <c r="O462" s="13"/>
    </row>
    <row r="463" spans="12:15">
      <c r="L463" s="13"/>
      <c r="O463" s="13"/>
    </row>
    <row r="464" spans="12:15">
      <c r="L464" s="13"/>
      <c r="O464" s="13"/>
    </row>
    <row r="465" spans="12:15">
      <c r="L465" s="13"/>
      <c r="O465" s="13"/>
    </row>
    <row r="466" spans="12:15">
      <c r="L466" s="13"/>
      <c r="O466" s="13"/>
    </row>
    <row r="467" spans="12:15">
      <c r="L467" s="13"/>
      <c r="O467" s="13"/>
    </row>
    <row r="468" spans="12:15">
      <c r="L468" s="13"/>
      <c r="O468" s="13"/>
    </row>
    <row r="469" spans="12:15">
      <c r="L469" s="13"/>
      <c r="O469" s="13"/>
    </row>
    <row r="470" spans="12:15">
      <c r="L470" s="13"/>
      <c r="O470" s="13"/>
    </row>
    <row r="471" spans="12:15">
      <c r="L471" s="13"/>
      <c r="O471" s="13"/>
    </row>
    <row r="472" spans="12:15">
      <c r="L472" s="13"/>
      <c r="O472" s="13"/>
    </row>
    <row r="473" spans="12:15">
      <c r="L473" s="13"/>
      <c r="O473" s="13"/>
    </row>
    <row r="474" spans="12:15">
      <c r="L474" s="13"/>
      <c r="O474" s="13"/>
    </row>
    <row r="475" spans="12:15">
      <c r="L475" s="13"/>
      <c r="O475" s="13"/>
    </row>
    <row r="476" spans="12:15">
      <c r="L476" s="13"/>
      <c r="O476" s="13"/>
    </row>
    <row r="477" spans="12:15">
      <c r="L477" s="13"/>
      <c r="O477" s="13"/>
    </row>
    <row r="478" spans="12:15">
      <c r="L478" s="13"/>
      <c r="O478" s="13"/>
    </row>
    <row r="479" spans="12:15">
      <c r="L479" s="13"/>
      <c r="O479" s="13"/>
    </row>
    <row r="480" spans="12:15">
      <c r="L480" s="13"/>
      <c r="O480" s="13"/>
    </row>
    <row r="481" spans="12:15">
      <c r="L481" s="13"/>
      <c r="O481" s="13"/>
    </row>
    <row r="482" spans="12:15">
      <c r="L482" s="13"/>
      <c r="O482" s="13"/>
    </row>
    <row r="483" spans="12:15">
      <c r="L483" s="13"/>
      <c r="O483" s="13"/>
    </row>
    <row r="484" spans="12:15">
      <c r="L484" s="13"/>
      <c r="O484" s="13"/>
    </row>
    <row r="485" spans="12:15">
      <c r="L485" s="13"/>
      <c r="O485" s="13"/>
    </row>
    <row r="486" spans="12:15">
      <c r="L486" s="13"/>
      <c r="O486" s="13"/>
    </row>
    <row r="487" spans="12:15">
      <c r="L487" s="13"/>
      <c r="O487" s="13"/>
    </row>
    <row r="488" spans="12:15">
      <c r="L488" s="13"/>
      <c r="O488" s="13"/>
    </row>
    <row r="489" spans="12:15">
      <c r="L489" s="13"/>
      <c r="O489" s="13"/>
    </row>
    <row r="490" spans="12:15">
      <c r="L490" s="13"/>
      <c r="O490" s="13"/>
    </row>
    <row r="491" spans="12:15">
      <c r="L491" s="13"/>
      <c r="O491" s="13"/>
    </row>
    <row r="492" spans="12:15">
      <c r="L492" s="13"/>
      <c r="O492" s="13"/>
    </row>
    <row r="493" spans="12:15">
      <c r="L493" s="13"/>
      <c r="O493" s="13"/>
    </row>
    <row r="494" spans="12:15">
      <c r="L494" s="13"/>
      <c r="O494" s="13"/>
    </row>
    <row r="495" spans="12:15">
      <c r="L495" s="13"/>
      <c r="O495" s="13"/>
    </row>
    <row r="496" spans="12:15">
      <c r="L496" s="13"/>
      <c r="O496" s="13"/>
    </row>
    <row r="497" spans="12:15">
      <c r="L497" s="13"/>
      <c r="O497" s="13"/>
    </row>
    <row r="498" spans="12:15">
      <c r="L498" s="13"/>
      <c r="O498" s="13"/>
    </row>
    <row r="499" spans="12:15">
      <c r="L499" s="13"/>
      <c r="O499" s="13"/>
    </row>
    <row r="500" spans="12:15">
      <c r="L500" s="13"/>
      <c r="O500" s="13"/>
    </row>
    <row r="501" spans="12:15">
      <c r="L501" s="13"/>
      <c r="O501" s="13"/>
    </row>
    <row r="502" spans="12:15">
      <c r="L502" s="13"/>
      <c r="O502" s="13"/>
    </row>
    <row r="503" spans="12:15">
      <c r="L503" s="13"/>
      <c r="O503" s="13"/>
    </row>
    <row r="504" spans="12:15">
      <c r="L504" s="13"/>
      <c r="O504" s="13"/>
    </row>
    <row r="505" spans="12:15">
      <c r="L505" s="13"/>
      <c r="O505" s="13"/>
    </row>
    <row r="506" spans="12:15">
      <c r="L506" s="13"/>
      <c r="O506" s="13"/>
    </row>
    <row r="507" spans="12:15">
      <c r="L507" s="13"/>
      <c r="O507" s="13"/>
    </row>
    <row r="508" spans="12:15">
      <c r="L508" s="13"/>
      <c r="O508" s="13"/>
    </row>
    <row r="509" spans="12:15">
      <c r="L509" s="13"/>
      <c r="O509" s="13"/>
    </row>
    <row r="510" spans="12:15">
      <c r="L510" s="13"/>
      <c r="O510" s="13"/>
    </row>
    <row r="511" spans="12:15">
      <c r="L511" s="13"/>
      <c r="O511" s="13"/>
    </row>
    <row r="512" spans="12:15">
      <c r="L512" s="13"/>
      <c r="O512" s="13"/>
    </row>
    <row r="513" spans="12:15">
      <c r="L513" s="13"/>
      <c r="O513" s="13"/>
    </row>
    <row r="514" spans="12:15">
      <c r="L514" s="13"/>
      <c r="O514" s="13"/>
    </row>
    <row r="515" spans="12:15">
      <c r="L515" s="13"/>
      <c r="O515" s="13"/>
    </row>
    <row r="516" spans="12:15">
      <c r="L516" s="13"/>
      <c r="O516" s="13"/>
    </row>
    <row r="517" spans="12:15">
      <c r="L517" s="13"/>
      <c r="O517" s="13"/>
    </row>
    <row r="518" spans="12:15">
      <c r="L518" s="13"/>
      <c r="O518" s="13"/>
    </row>
    <row r="519" spans="12:15">
      <c r="L519" s="13"/>
      <c r="O519" s="13"/>
    </row>
    <row r="520" spans="12:15">
      <c r="L520" s="13"/>
      <c r="O520" s="13"/>
    </row>
    <row r="521" spans="12:15">
      <c r="L521" s="13"/>
      <c r="O521" s="13"/>
    </row>
    <row r="522" spans="12:15">
      <c r="L522" s="13"/>
      <c r="O522" s="13"/>
    </row>
    <row r="523" spans="12:15">
      <c r="L523" s="13"/>
      <c r="O523" s="13"/>
    </row>
    <row r="524" spans="12:15">
      <c r="L524" s="13"/>
      <c r="O524" s="13"/>
    </row>
    <row r="525" spans="12:15">
      <c r="L525" s="13"/>
      <c r="O525" s="13"/>
    </row>
    <row r="526" spans="12:15">
      <c r="L526" s="13"/>
      <c r="O526" s="13"/>
    </row>
    <row r="527" spans="12:15">
      <c r="L527" s="13"/>
      <c r="O527" s="13"/>
    </row>
    <row r="528" spans="12:15">
      <c r="L528" s="13"/>
      <c r="O528" s="13"/>
    </row>
    <row r="529" spans="12:15">
      <c r="L529" s="13"/>
      <c r="O529" s="13"/>
    </row>
    <row r="530" spans="12:15">
      <c r="L530" s="13"/>
      <c r="O530" s="13"/>
    </row>
    <row r="531" spans="12:15">
      <c r="L531" s="13"/>
      <c r="O531" s="13"/>
    </row>
    <row r="532" spans="12:15">
      <c r="L532" s="13"/>
      <c r="O532" s="13"/>
    </row>
    <row r="533" spans="12:15">
      <c r="L533" s="13"/>
      <c r="O533" s="13"/>
    </row>
    <row r="534" spans="12:15">
      <c r="L534" s="13"/>
      <c r="O534" s="13"/>
    </row>
    <row r="535" spans="12:15">
      <c r="L535" s="13"/>
      <c r="O535" s="13"/>
    </row>
    <row r="536" spans="12:15">
      <c r="L536" s="13"/>
      <c r="O536" s="13"/>
    </row>
    <row r="537" spans="12:15">
      <c r="L537" s="13"/>
      <c r="O537" s="13"/>
    </row>
    <row r="538" spans="12:15">
      <c r="L538" s="13"/>
      <c r="O538" s="13"/>
    </row>
    <row r="539" spans="12:15">
      <c r="L539" s="13"/>
      <c r="O539" s="13"/>
    </row>
    <row r="540" spans="12:15">
      <c r="L540" s="13"/>
      <c r="O540" s="13"/>
    </row>
    <row r="541" spans="12:15">
      <c r="L541" s="13"/>
      <c r="O541" s="13"/>
    </row>
    <row r="542" spans="12:15">
      <c r="L542" s="13"/>
      <c r="O542" s="13"/>
    </row>
    <row r="543" spans="12:15">
      <c r="L543" s="13"/>
      <c r="O543" s="13"/>
    </row>
    <row r="544" spans="12:15">
      <c r="L544" s="13"/>
      <c r="O544" s="13"/>
    </row>
    <row r="545" spans="12:15">
      <c r="L545" s="13"/>
      <c r="O545" s="13"/>
    </row>
    <row r="546" spans="12:15">
      <c r="L546" s="13"/>
      <c r="O546" s="13"/>
    </row>
    <row r="547" spans="12:15">
      <c r="L547" s="13"/>
      <c r="O547" s="13"/>
    </row>
    <row r="548" spans="12:15">
      <c r="L548" s="13"/>
      <c r="O548" s="13"/>
    </row>
    <row r="549" spans="12:15">
      <c r="L549" s="13"/>
      <c r="O549" s="13"/>
    </row>
    <row r="550" spans="12:15">
      <c r="L550" s="13"/>
      <c r="O550" s="13"/>
    </row>
    <row r="551" spans="12:15">
      <c r="L551" s="13"/>
      <c r="O551" s="13"/>
    </row>
    <row r="552" spans="12:15">
      <c r="L552" s="13"/>
      <c r="O552" s="13"/>
    </row>
    <row r="553" spans="12:15">
      <c r="L553" s="13"/>
      <c r="O553" s="13"/>
    </row>
    <row r="554" spans="12:15">
      <c r="L554" s="13"/>
      <c r="O554" s="13"/>
    </row>
    <row r="555" spans="12:15">
      <c r="L555" s="13"/>
      <c r="O555" s="13"/>
    </row>
    <row r="556" spans="12:15">
      <c r="L556" s="13"/>
      <c r="O556" s="13"/>
    </row>
    <row r="557" spans="12:15">
      <c r="L557" s="13"/>
      <c r="O557" s="13"/>
    </row>
    <row r="558" spans="12:15">
      <c r="L558" s="13"/>
      <c r="O558" s="13"/>
    </row>
    <row r="559" spans="12:15">
      <c r="L559" s="13"/>
      <c r="O559" s="13"/>
    </row>
    <row r="560" spans="12:15">
      <c r="L560" s="13"/>
      <c r="O560" s="13"/>
    </row>
    <row r="561" spans="12:15">
      <c r="L561" s="13"/>
      <c r="O561" s="13"/>
    </row>
    <row r="562" spans="12:15">
      <c r="L562" s="13"/>
      <c r="O562" s="13"/>
    </row>
    <row r="563" spans="12:15">
      <c r="L563" s="13"/>
      <c r="O563" s="13"/>
    </row>
    <row r="564" spans="12:15">
      <c r="L564" s="13"/>
      <c r="O564" s="13"/>
    </row>
    <row r="565" spans="12:15">
      <c r="L565" s="13"/>
      <c r="O565" s="13"/>
    </row>
    <row r="566" spans="12:15">
      <c r="L566" s="13"/>
      <c r="O566" s="13"/>
    </row>
    <row r="567" spans="12:15">
      <c r="L567" s="13"/>
      <c r="O567" s="13"/>
    </row>
    <row r="568" spans="12:15">
      <c r="L568" s="13"/>
      <c r="O568" s="13"/>
    </row>
    <row r="569" spans="12:15">
      <c r="L569" s="13"/>
      <c r="O569" s="13"/>
    </row>
    <row r="570" spans="12:15">
      <c r="L570" s="13"/>
      <c r="O570" s="13"/>
    </row>
    <row r="571" spans="12:15">
      <c r="L571" s="13"/>
      <c r="O571" s="13"/>
    </row>
    <row r="572" spans="12:15">
      <c r="L572" s="13"/>
      <c r="O572" s="13"/>
    </row>
    <row r="573" spans="12:15">
      <c r="L573" s="13"/>
      <c r="O573" s="13"/>
    </row>
    <row r="574" spans="12:15">
      <c r="L574" s="13"/>
      <c r="O574" s="13"/>
    </row>
    <row r="575" spans="12:15">
      <c r="L575" s="13"/>
      <c r="O575" s="13"/>
    </row>
    <row r="576" spans="12:15">
      <c r="L576" s="13"/>
      <c r="O576" s="13"/>
    </row>
    <row r="577" spans="12:15">
      <c r="L577" s="13"/>
      <c r="O577" s="13"/>
    </row>
    <row r="578" spans="12:15">
      <c r="L578" s="13"/>
      <c r="O578" s="13"/>
    </row>
    <row r="579" spans="12:15">
      <c r="L579" s="13"/>
      <c r="O579" s="13"/>
    </row>
    <row r="580" spans="12:15">
      <c r="L580" s="13"/>
      <c r="O580" s="13"/>
    </row>
    <row r="581" spans="12:15">
      <c r="L581" s="13"/>
      <c r="O581" s="13"/>
    </row>
    <row r="582" spans="12:15">
      <c r="L582" s="13"/>
      <c r="O582" s="13"/>
    </row>
    <row r="583" spans="12:15">
      <c r="L583" s="13"/>
      <c r="O583" s="13"/>
    </row>
    <row r="584" spans="12:15">
      <c r="L584" s="13"/>
      <c r="O584" s="13"/>
    </row>
    <row r="585" spans="12:15">
      <c r="L585" s="13"/>
      <c r="O585" s="13"/>
    </row>
    <row r="586" spans="12:15">
      <c r="L586" s="13"/>
      <c r="O586" s="13"/>
    </row>
    <row r="587" spans="12:15">
      <c r="L587" s="13"/>
      <c r="O587" s="13"/>
    </row>
    <row r="588" spans="12:15">
      <c r="L588" s="13"/>
      <c r="O588" s="13"/>
    </row>
    <row r="589" spans="12:15">
      <c r="L589" s="13"/>
      <c r="O589" s="13"/>
    </row>
    <row r="590" spans="12:15">
      <c r="L590" s="13"/>
      <c r="O590" s="13"/>
    </row>
    <row r="591" spans="12:15">
      <c r="L591" s="13"/>
      <c r="O591" s="13"/>
    </row>
    <row r="592" spans="12:15">
      <c r="L592" s="13"/>
      <c r="O592" s="13"/>
    </row>
    <row r="593" spans="12:15">
      <c r="L593" s="13"/>
      <c r="O593" s="13"/>
    </row>
    <row r="594" spans="12:15">
      <c r="L594" s="13"/>
      <c r="O594" s="13"/>
    </row>
    <row r="595" spans="12:15">
      <c r="L595" s="13"/>
      <c r="O595" s="13"/>
    </row>
    <row r="596" spans="12:15">
      <c r="L596" s="13"/>
      <c r="O596" s="13"/>
    </row>
    <row r="597" spans="12:15">
      <c r="L597" s="13"/>
      <c r="O597" s="13"/>
    </row>
    <row r="598" spans="12:15">
      <c r="L598" s="13"/>
      <c r="O598" s="13"/>
    </row>
    <row r="599" spans="12:15">
      <c r="L599" s="13"/>
      <c r="O599" s="13"/>
    </row>
    <row r="600" spans="12:15">
      <c r="L600" s="13"/>
      <c r="O600" s="13"/>
    </row>
    <row r="601" spans="12:15">
      <c r="L601" s="13"/>
      <c r="O601" s="13"/>
    </row>
    <row r="602" spans="12:15">
      <c r="L602" s="13"/>
      <c r="O602" s="13"/>
    </row>
    <row r="603" spans="12:15">
      <c r="L603" s="13"/>
      <c r="O603" s="13"/>
    </row>
    <row r="604" spans="12:15">
      <c r="L604" s="13"/>
      <c r="O604" s="13"/>
    </row>
    <row r="605" spans="12:15">
      <c r="L605" s="13"/>
      <c r="O605" s="13"/>
    </row>
    <row r="606" spans="12:15">
      <c r="L606" s="13"/>
      <c r="O606" s="13"/>
    </row>
    <row r="607" spans="12:15">
      <c r="L607" s="13"/>
      <c r="O607" s="13"/>
    </row>
    <row r="608" spans="12:15">
      <c r="L608" s="13"/>
      <c r="O608" s="13"/>
    </row>
    <row r="609" spans="12:15">
      <c r="L609" s="13"/>
      <c r="O609" s="13"/>
    </row>
    <row r="610" spans="12:15">
      <c r="L610" s="13"/>
      <c r="O610" s="13"/>
    </row>
    <row r="611" spans="12:15">
      <c r="L611" s="13"/>
      <c r="O611" s="13"/>
    </row>
    <row r="612" spans="12:15">
      <c r="L612" s="13"/>
      <c r="O612" s="13"/>
    </row>
    <row r="613" spans="12:15">
      <c r="L613" s="13"/>
      <c r="O613" s="13"/>
    </row>
    <row r="614" spans="12:15">
      <c r="L614" s="13"/>
      <c r="O614" s="13"/>
    </row>
    <row r="615" spans="12:15">
      <c r="L615" s="13"/>
      <c r="O615" s="13"/>
    </row>
    <row r="616" spans="12:15">
      <c r="L616" s="13"/>
      <c r="O616" s="13"/>
    </row>
    <row r="617" spans="12:15">
      <c r="L617" s="13"/>
      <c r="O617" s="13"/>
    </row>
    <row r="618" spans="12:15">
      <c r="L618" s="13"/>
      <c r="O618" s="13"/>
    </row>
    <row r="619" spans="12:15">
      <c r="L619" s="13"/>
      <c r="O619" s="13"/>
    </row>
    <row r="620" spans="12:15">
      <c r="L620" s="13"/>
      <c r="O620" s="13"/>
    </row>
    <row r="621" spans="12:15">
      <c r="L621" s="13"/>
      <c r="O621" s="13"/>
    </row>
    <row r="622" spans="12:15">
      <c r="L622" s="13"/>
      <c r="O622" s="13"/>
    </row>
    <row r="623" spans="12:15">
      <c r="L623" s="13"/>
      <c r="O623" s="13"/>
    </row>
    <row r="624" spans="12:15">
      <c r="L624" s="13"/>
      <c r="O624" s="13"/>
    </row>
    <row r="625" spans="12:15">
      <c r="L625" s="13"/>
      <c r="O625" s="13"/>
    </row>
    <row r="626" spans="12:15">
      <c r="L626" s="13"/>
      <c r="O626" s="13"/>
    </row>
    <row r="627" spans="12:15">
      <c r="L627" s="13"/>
      <c r="O627" s="13"/>
    </row>
    <row r="628" spans="12:15">
      <c r="L628" s="13"/>
      <c r="O628" s="13"/>
    </row>
    <row r="629" spans="12:15">
      <c r="L629" s="13"/>
      <c r="O629" s="13"/>
    </row>
    <row r="630" spans="12:15">
      <c r="L630" s="13"/>
      <c r="O630" s="13"/>
    </row>
    <row r="631" spans="12:15">
      <c r="L631" s="13"/>
      <c r="O631" s="13"/>
    </row>
    <row r="632" spans="12:15">
      <c r="L632" s="13"/>
      <c r="O632" s="13"/>
    </row>
    <row r="633" spans="12:15">
      <c r="L633" s="13"/>
      <c r="O633" s="13"/>
    </row>
    <row r="634" spans="12:15">
      <c r="L634" s="13"/>
      <c r="O634" s="13"/>
    </row>
    <row r="635" spans="12:15">
      <c r="L635" s="13"/>
      <c r="O635" s="13"/>
    </row>
    <row r="636" spans="12:15">
      <c r="L636" s="13"/>
      <c r="O636" s="13"/>
    </row>
    <row r="637" spans="12:15">
      <c r="L637" s="13"/>
      <c r="O637" s="13"/>
    </row>
    <row r="638" spans="12:15">
      <c r="L638" s="13"/>
      <c r="O638" s="13"/>
    </row>
    <row r="639" spans="12:15">
      <c r="L639" s="13"/>
      <c r="O639" s="13"/>
    </row>
    <row r="640" spans="12:15">
      <c r="L640" s="13"/>
      <c r="O640" s="13"/>
    </row>
    <row r="641" spans="12:15">
      <c r="L641" s="13"/>
      <c r="O641" s="13"/>
    </row>
    <row r="642" spans="12:15">
      <c r="L642" s="13"/>
      <c r="O642" s="13"/>
    </row>
    <row r="643" spans="12:15">
      <c r="L643" s="13"/>
      <c r="O643" s="13"/>
    </row>
    <row r="644" spans="12:15">
      <c r="L644" s="13"/>
      <c r="O644" s="13"/>
    </row>
    <row r="645" spans="12:15">
      <c r="L645" s="13"/>
      <c r="O645" s="13"/>
    </row>
    <row r="646" spans="12:15">
      <c r="L646" s="13"/>
      <c r="O646" s="13"/>
    </row>
    <row r="647" spans="12:15">
      <c r="L647" s="13"/>
      <c r="O647" s="13"/>
    </row>
    <row r="648" spans="12:15">
      <c r="L648" s="13"/>
      <c r="O648" s="13"/>
    </row>
    <row r="649" spans="12:15">
      <c r="L649" s="13"/>
      <c r="O649" s="13"/>
    </row>
    <row r="650" spans="12:15">
      <c r="L650" s="13"/>
      <c r="O650" s="13"/>
    </row>
    <row r="651" spans="12:15">
      <c r="L651" s="13"/>
      <c r="O651" s="13"/>
    </row>
    <row r="652" spans="12:15">
      <c r="L652" s="13"/>
      <c r="O652" s="13"/>
    </row>
    <row r="653" spans="12:15">
      <c r="L653" s="13"/>
      <c r="O653" s="13"/>
    </row>
    <row r="654" spans="12:15">
      <c r="L654" s="13"/>
      <c r="O654" s="13"/>
    </row>
    <row r="655" spans="12:15">
      <c r="L655" s="13"/>
      <c r="O655" s="13"/>
    </row>
    <row r="656" spans="12:15">
      <c r="L656" s="13"/>
      <c r="O656" s="13"/>
    </row>
    <row r="657" spans="12:15">
      <c r="L657" s="13"/>
      <c r="O657" s="13"/>
    </row>
    <row r="658" spans="12:15">
      <c r="L658" s="13"/>
      <c r="O658" s="13"/>
    </row>
    <row r="659" spans="12:15">
      <c r="L659" s="13"/>
      <c r="O659" s="13"/>
    </row>
    <row r="660" spans="12:15">
      <c r="L660" s="13"/>
      <c r="O660" s="13"/>
    </row>
    <row r="661" spans="12:15">
      <c r="L661" s="13"/>
      <c r="O661" s="13"/>
    </row>
    <row r="662" spans="12:15">
      <c r="L662" s="13"/>
      <c r="O662" s="13"/>
    </row>
    <row r="663" spans="12:15">
      <c r="L663" s="13"/>
      <c r="O663" s="13"/>
    </row>
    <row r="664" spans="12:15">
      <c r="L664" s="13"/>
      <c r="O664" s="13"/>
    </row>
    <row r="665" spans="12:15">
      <c r="L665" s="13"/>
      <c r="O665" s="13"/>
    </row>
    <row r="666" spans="12:15">
      <c r="L666" s="13"/>
      <c r="O666" s="13"/>
    </row>
    <row r="667" spans="12:15">
      <c r="L667" s="13"/>
      <c r="O667" s="13"/>
    </row>
    <row r="668" spans="12:15">
      <c r="L668" s="13"/>
      <c r="O668" s="13"/>
    </row>
    <row r="669" spans="12:15">
      <c r="L669" s="13"/>
      <c r="O669" s="13"/>
    </row>
    <row r="670" spans="12:15">
      <c r="L670" s="13"/>
      <c r="O670" s="13"/>
    </row>
    <row r="671" spans="12:15">
      <c r="L671" s="13"/>
      <c r="O671" s="13"/>
    </row>
    <row r="672" spans="12:15">
      <c r="L672" s="13"/>
      <c r="O672" s="13"/>
    </row>
    <row r="673" spans="12:15">
      <c r="L673" s="13"/>
      <c r="O673" s="13"/>
    </row>
    <row r="674" spans="12:15">
      <c r="L674" s="13"/>
      <c r="O674" s="13"/>
    </row>
    <row r="675" spans="12:15">
      <c r="L675" s="13"/>
      <c r="O675" s="13"/>
    </row>
    <row r="676" spans="12:15">
      <c r="L676" s="13"/>
      <c r="O676" s="13"/>
    </row>
    <row r="677" spans="12:15">
      <c r="L677" s="13"/>
      <c r="O677" s="13"/>
    </row>
    <row r="678" spans="12:15">
      <c r="L678" s="13"/>
      <c r="O678" s="13"/>
    </row>
    <row r="679" spans="12:15">
      <c r="L679" s="13"/>
      <c r="O679" s="13"/>
    </row>
    <row r="680" spans="12:15">
      <c r="L680" s="13"/>
      <c r="O680" s="13"/>
    </row>
    <row r="681" spans="12:15">
      <c r="L681" s="13"/>
      <c r="O681" s="13"/>
    </row>
    <row r="682" spans="12:15">
      <c r="L682" s="13"/>
      <c r="O682" s="13"/>
    </row>
    <row r="683" spans="12:15">
      <c r="L683" s="13"/>
      <c r="O683" s="13"/>
    </row>
    <row r="684" spans="12:15">
      <c r="L684" s="13"/>
      <c r="O684" s="13"/>
    </row>
    <row r="685" spans="12:15">
      <c r="L685" s="13"/>
      <c r="O685" s="13"/>
    </row>
    <row r="686" spans="12:15">
      <c r="L686" s="13"/>
      <c r="O686" s="13"/>
    </row>
    <row r="687" spans="12:15">
      <c r="L687" s="13"/>
      <c r="O687" s="13"/>
    </row>
    <row r="688" spans="12:15">
      <c r="L688" s="13"/>
      <c r="O688" s="13"/>
    </row>
    <row r="689" spans="12:15">
      <c r="L689" s="13"/>
      <c r="O689" s="13"/>
    </row>
    <row r="690" spans="12:15">
      <c r="L690" s="13"/>
      <c r="O690" s="13"/>
    </row>
    <row r="691" spans="12:15">
      <c r="L691" s="13"/>
      <c r="O691" s="13"/>
    </row>
    <row r="692" spans="12:15">
      <c r="L692" s="13"/>
      <c r="O692" s="13"/>
    </row>
    <row r="693" spans="12:15">
      <c r="L693" s="13"/>
      <c r="O693" s="13"/>
    </row>
    <row r="694" spans="12:15">
      <c r="L694" s="13"/>
      <c r="O694" s="13"/>
    </row>
    <row r="695" spans="12:15">
      <c r="L695" s="13"/>
      <c r="O695" s="13"/>
    </row>
    <row r="696" spans="12:15">
      <c r="L696" s="13"/>
      <c r="O696" s="13"/>
    </row>
    <row r="697" spans="12:15">
      <c r="L697" s="13"/>
      <c r="O697" s="13"/>
    </row>
    <row r="698" spans="12:15">
      <c r="L698" s="13"/>
      <c r="O698" s="13"/>
    </row>
    <row r="699" spans="12:15">
      <c r="L699" s="13"/>
      <c r="O699" s="13"/>
    </row>
    <row r="700" spans="12:15">
      <c r="L700" s="13"/>
      <c r="O700" s="13"/>
    </row>
    <row r="701" spans="12:15">
      <c r="L701" s="13"/>
      <c r="O701" s="13"/>
    </row>
    <row r="702" spans="12:15">
      <c r="L702" s="13"/>
      <c r="O702" s="13"/>
    </row>
    <row r="703" spans="12:15">
      <c r="L703" s="13"/>
      <c r="O703" s="13"/>
    </row>
    <row r="704" spans="12:15">
      <c r="L704" s="13"/>
      <c r="O704" s="13"/>
    </row>
    <row r="705" spans="12:15">
      <c r="L705" s="13"/>
      <c r="O705" s="13"/>
    </row>
    <row r="706" spans="12:15">
      <c r="L706" s="13"/>
      <c r="O706" s="13"/>
    </row>
    <row r="707" spans="12:15">
      <c r="L707" s="13"/>
      <c r="O707" s="13"/>
    </row>
    <row r="708" spans="12:15">
      <c r="L708" s="13"/>
      <c r="O708" s="13"/>
    </row>
    <row r="709" spans="12:15">
      <c r="L709" s="13"/>
      <c r="O709" s="13"/>
    </row>
    <row r="710" spans="12:15">
      <c r="L710" s="13"/>
      <c r="O710" s="13"/>
    </row>
    <row r="711" spans="12:15">
      <c r="L711" s="13"/>
      <c r="O711" s="13"/>
    </row>
    <row r="712" spans="12:15">
      <c r="L712" s="13"/>
      <c r="O712" s="13"/>
    </row>
    <row r="713" spans="12:15">
      <c r="L713" s="13"/>
      <c r="O713" s="13"/>
    </row>
    <row r="714" spans="12:15">
      <c r="L714" s="13"/>
      <c r="O714" s="13"/>
    </row>
    <row r="715" spans="12:15">
      <c r="L715" s="13"/>
      <c r="O715" s="13"/>
    </row>
    <row r="716" spans="12:15">
      <c r="L716" s="13"/>
      <c r="O716" s="13"/>
    </row>
  </sheetData>
  <pageMargins left="0.75" right="0.75" top="1" bottom="1" header="0.5" footer="0.5"/>
  <pageSetup orientation="portrait" horizontalDpi="4294967292" verticalDpi="4294967292" r:id="rId1"/>
  <ignoredErrors>
    <ignoredError sqref="Y2 AA2:AM35 Y3:Y45 AA40:AM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38C7-6A3B-4FFE-9AFF-0BC7E14BDE10}">
  <dimension ref="A3:M39"/>
  <sheetViews>
    <sheetView workbookViewId="0"/>
  </sheetViews>
  <sheetFormatPr defaultRowHeight="15.6"/>
  <cols>
    <col min="1" max="1" width="8.19921875" bestFit="1" customWidth="1"/>
    <col min="2" max="2" width="13.19921875" bestFit="1" customWidth="1"/>
    <col min="3" max="3" width="13.3984375" bestFit="1" customWidth="1"/>
    <col min="4" max="4" width="8.19921875" bestFit="1" customWidth="1"/>
    <col min="5" max="5" width="10.59765625" bestFit="1" customWidth="1"/>
    <col min="6" max="6" width="12.5" bestFit="1" customWidth="1"/>
    <col min="7" max="7" width="7.69921875" bestFit="1" customWidth="1"/>
    <col min="8" max="8" width="10.59765625" bestFit="1" customWidth="1"/>
    <col min="9" max="9" width="13.3984375" bestFit="1" customWidth="1"/>
    <col min="10" max="10" width="7.69921875" bestFit="1" customWidth="1"/>
    <col min="11" max="11" width="14.8984375" bestFit="1" customWidth="1"/>
    <col min="12" max="12" width="14.19921875" bestFit="1" customWidth="1"/>
    <col min="13" max="13" width="7.69921875" bestFit="1" customWidth="1"/>
    <col min="14" max="14" width="13.19921875" bestFit="1" customWidth="1"/>
    <col min="15" max="15" width="13.3984375" bestFit="1" customWidth="1"/>
    <col min="16" max="16" width="7.19921875" bestFit="1" customWidth="1"/>
    <col min="17" max="17" width="13.19921875" bestFit="1" customWidth="1"/>
    <col min="18" max="18" width="14.19921875" bestFit="1" customWidth="1"/>
  </cols>
  <sheetData>
    <row r="3" spans="1:13">
      <c r="A3" s="16"/>
      <c r="D3" s="16"/>
      <c r="G3" s="16"/>
      <c r="J3" s="16"/>
      <c r="M3" s="16"/>
    </row>
    <row r="10" spans="1:13">
      <c r="A10" s="16"/>
      <c r="D10" s="16"/>
      <c r="G10" s="16"/>
      <c r="J10" s="16"/>
    </row>
    <row r="12" spans="1:13">
      <c r="J12" s="16"/>
    </row>
    <row r="16" spans="1:13">
      <c r="A16" s="16"/>
      <c r="D16" s="16"/>
      <c r="G16" s="16"/>
    </row>
    <row r="18" spans="1:7">
      <c r="G18" s="16"/>
    </row>
    <row r="22" spans="1:7">
      <c r="A22" s="16"/>
      <c r="D22" s="16"/>
    </row>
    <row r="25" spans="1:7">
      <c r="D25" s="16"/>
    </row>
    <row r="35" spans="1:1">
      <c r="A35" s="16"/>
    </row>
    <row r="39" spans="1:1">
      <c r="A3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AL133"/>
  <sheetViews>
    <sheetView workbookViewId="0">
      <selection activeCell="A153" sqref="A153"/>
    </sheetView>
  </sheetViews>
  <sheetFormatPr defaultRowHeight="15.6"/>
  <cols>
    <col min="1" max="1" width="23" bestFit="1" customWidth="1"/>
    <col min="2" max="2" width="14.8984375" bestFit="1" customWidth="1"/>
    <col min="3" max="3" width="16.59765625" hidden="1" customWidth="1"/>
    <col min="4" max="4" width="12.3984375" bestFit="1" customWidth="1"/>
    <col min="5" max="5" width="16.59765625" hidden="1" customWidth="1"/>
    <col min="6" max="6" width="12.3984375" bestFit="1" customWidth="1"/>
    <col min="7" max="7" width="16.59765625" hidden="1" customWidth="1"/>
    <col min="8" max="8" width="11.5" bestFit="1" customWidth="1"/>
    <col min="9" max="9" width="16.59765625" hidden="1" customWidth="1"/>
    <col min="10" max="10" width="12.09765625" bestFit="1" customWidth="1"/>
    <col min="11" max="11" width="16.59765625" hidden="1" customWidth="1"/>
    <col min="12" max="12" width="22.8984375" hidden="1" customWidth="1"/>
    <col min="13" max="13" width="16.59765625" hidden="1" customWidth="1"/>
    <col min="14" max="14" width="24.59765625" bestFit="1" customWidth="1"/>
    <col min="15" max="15" width="6.69921875" hidden="1" customWidth="1"/>
    <col min="16" max="16" width="7.59765625" bestFit="1" customWidth="1"/>
    <col min="17" max="17" width="7.19921875" bestFit="1" customWidth="1"/>
    <col min="18" max="18" width="8.09765625" bestFit="1" customWidth="1"/>
    <col min="19" max="19" width="10.19921875" hidden="1" customWidth="1"/>
    <col min="20" max="21" width="7.69921875" bestFit="1" customWidth="1"/>
    <col min="22" max="22" width="6.3984375" hidden="1" customWidth="1"/>
    <col min="23" max="23" width="11.09765625" bestFit="1" customWidth="1"/>
    <col min="24" max="24" width="10.5" bestFit="1" customWidth="1"/>
    <col min="25" max="25" width="14.09765625" hidden="1" customWidth="1"/>
    <col min="26" max="26" width="10.69921875" hidden="1" customWidth="1"/>
    <col min="27" max="27" width="11.8984375" hidden="1" customWidth="1"/>
    <col min="28" max="28" width="11.19921875" hidden="1" customWidth="1"/>
    <col min="29" max="29" width="12.09765625" hidden="1" customWidth="1"/>
    <col min="30" max="30" width="13.19921875" hidden="1" customWidth="1"/>
    <col min="31" max="32" width="11.8984375" hidden="1" customWidth="1"/>
    <col min="33" max="33" width="10.3984375" hidden="1" customWidth="1"/>
    <col min="34" max="34" width="11.8984375" hidden="1" customWidth="1"/>
  </cols>
  <sheetData>
    <row r="2" spans="1:38">
      <c r="A2" t="s">
        <v>115</v>
      </c>
      <c r="B2">
        <v>0</v>
      </c>
      <c r="D2">
        <v>1</v>
      </c>
      <c r="F2">
        <v>0.57499999999999996</v>
      </c>
      <c r="H2">
        <v>0.443</v>
      </c>
      <c r="J2">
        <v>0.224</v>
      </c>
      <c r="N2" t="s">
        <v>117</v>
      </c>
      <c r="O2">
        <v>16.11</v>
      </c>
      <c r="P2">
        <v>22.22</v>
      </c>
      <c r="Q2">
        <v>21.22</v>
      </c>
      <c r="R2">
        <v>21.22</v>
      </c>
      <c r="S2">
        <v>20.22</v>
      </c>
      <c r="T2">
        <v>19.22</v>
      </c>
      <c r="U2">
        <v>21.22</v>
      </c>
      <c r="V2">
        <v>19.22</v>
      </c>
      <c r="X2" t="s">
        <v>128</v>
      </c>
    </row>
    <row r="3" spans="1:38">
      <c r="N3" t="s">
        <v>130</v>
      </c>
      <c r="O3" s="14">
        <f t="shared" ref="O3:V3" si="0">SUM(Z6:Z133)</f>
        <v>0</v>
      </c>
      <c r="P3" s="14">
        <f t="shared" si="0"/>
        <v>0.99999999999999978</v>
      </c>
      <c r="Q3" s="14">
        <f t="shared" si="0"/>
        <v>0</v>
      </c>
      <c r="R3" s="14">
        <f t="shared" si="0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X3" s="14">
        <f>SUM(AH6:AH133)</f>
        <v>0</v>
      </c>
    </row>
    <row r="4" spans="1:38">
      <c r="N4" t="s">
        <v>131</v>
      </c>
      <c r="O4" s="14">
        <f>SUBTOTAL(9,Z6:Z133)/SUBTOTAL(9,$N6:$N133)</f>
        <v>0</v>
      </c>
      <c r="P4" s="14">
        <f t="shared" ref="P4:V4" si="1">SUBTOTAL(9,AA6:AA133)/SUBTOTAL(9,$N6:$N133)</f>
        <v>1</v>
      </c>
      <c r="Q4" s="14">
        <f t="shared" si="1"/>
        <v>0</v>
      </c>
      <c r="R4" s="14">
        <f t="shared" si="1"/>
        <v>0</v>
      </c>
      <c r="S4" s="14">
        <f t="shared" si="1"/>
        <v>0</v>
      </c>
      <c r="T4" s="14">
        <f t="shared" si="1"/>
        <v>0</v>
      </c>
      <c r="U4" s="14">
        <f t="shared" si="1"/>
        <v>0</v>
      </c>
      <c r="V4" s="14">
        <f t="shared" si="1"/>
        <v>0</v>
      </c>
      <c r="X4" s="14">
        <f>SUBTOTAL(9,AH6:AH133)/SUBTOTAL(9,N6:N133)</f>
        <v>0</v>
      </c>
    </row>
    <row r="5" spans="1:38">
      <c r="A5" t="s">
        <v>113</v>
      </c>
      <c r="B5" t="s">
        <v>83</v>
      </c>
      <c r="C5" t="s">
        <v>114</v>
      </c>
      <c r="D5" t="s">
        <v>91</v>
      </c>
      <c r="E5" t="s">
        <v>114</v>
      </c>
      <c r="F5" t="s">
        <v>94</v>
      </c>
      <c r="G5" t="s">
        <v>114</v>
      </c>
      <c r="H5" t="s">
        <v>95</v>
      </c>
      <c r="I5" t="s">
        <v>114</v>
      </c>
      <c r="J5" t="s">
        <v>96</v>
      </c>
      <c r="K5" t="s">
        <v>114</v>
      </c>
      <c r="L5" t="s">
        <v>10</v>
      </c>
      <c r="M5" t="s">
        <v>114</v>
      </c>
      <c r="N5" t="s">
        <v>116</v>
      </c>
      <c r="O5" s="3" t="s">
        <v>11</v>
      </c>
      <c r="P5" s="13" t="s">
        <v>40</v>
      </c>
      <c r="Q5" s="3" t="s">
        <v>41</v>
      </c>
      <c r="R5" s="3" t="s">
        <v>42</v>
      </c>
      <c r="S5" s="13" t="s">
        <v>43</v>
      </c>
      <c r="T5" s="3" t="s">
        <v>44</v>
      </c>
      <c r="U5" s="3" t="s">
        <v>45</v>
      </c>
      <c r="V5" s="3" t="s">
        <v>46</v>
      </c>
      <c r="W5" s="3" t="s">
        <v>118</v>
      </c>
      <c r="X5" s="3" t="s">
        <v>48</v>
      </c>
      <c r="Y5" s="3" t="s">
        <v>129</v>
      </c>
      <c r="Z5" s="3" t="s">
        <v>119</v>
      </c>
      <c r="AA5" s="3" t="s">
        <v>120</v>
      </c>
      <c r="AB5" s="3" t="s">
        <v>121</v>
      </c>
      <c r="AC5" s="3" t="s">
        <v>122</v>
      </c>
      <c r="AD5" s="3" t="s">
        <v>123</v>
      </c>
      <c r="AE5" s="3" t="s">
        <v>124</v>
      </c>
      <c r="AF5" s="3" t="s">
        <v>125</v>
      </c>
      <c r="AG5" s="3" t="s">
        <v>126</v>
      </c>
      <c r="AH5" s="3" t="s">
        <v>127</v>
      </c>
      <c r="AI5" s="3" t="s">
        <v>136</v>
      </c>
      <c r="AJ5" s="3" t="s">
        <v>135</v>
      </c>
      <c r="AK5" s="3" t="s">
        <v>137</v>
      </c>
      <c r="AL5" s="3" t="s">
        <v>139</v>
      </c>
    </row>
    <row r="6" spans="1:38" hidden="1">
      <c r="A6">
        <v>1</v>
      </c>
      <c r="B6" t="s">
        <v>8</v>
      </c>
      <c r="C6">
        <f t="shared" ref="C6" si="2">IF(B6="Mississippi State",B$2,1-B$2)</f>
        <v>0</v>
      </c>
      <c r="D6" t="s">
        <v>38</v>
      </c>
      <c r="E6">
        <f t="shared" ref="E6" si="3">IF(D6="Kentucky",D$2,1-D$2)</f>
        <v>1</v>
      </c>
      <c r="F6" t="s">
        <v>15</v>
      </c>
      <c r="G6">
        <f t="shared" ref="G6" si="4">IF(F6="LSU",F$2,1-F$2)</f>
        <v>0.57499999999999996</v>
      </c>
      <c r="H6" t="s">
        <v>5</v>
      </c>
      <c r="I6">
        <f t="shared" ref="I6" si="5">IF(H6="Washington",H$2,1-H$2)</f>
        <v>0.443</v>
      </c>
      <c r="J6" t="s">
        <v>68</v>
      </c>
      <c r="K6">
        <f t="shared" ref="K6" si="6">IF(J6="Texas",J$2,1-J$2)</f>
        <v>0.224</v>
      </c>
      <c r="L6" t="s">
        <v>84</v>
      </c>
      <c r="M6">
        <v>0</v>
      </c>
      <c r="N6">
        <f t="shared" ref="N6" si="7">PRODUCT(C6,E6,G6,I6,K6,M6)</f>
        <v>0</v>
      </c>
      <c r="O6">
        <f>O$2+IF(Sheet1!K34=$B6,1,0)+IF(Sheet1!K35=$D6,1,0)+IF(Sheet1!K43=$F6,1.1,0)+IF(Sheet1!K44=$H6,1.1,0)+IF(Sheet1!K45=$J6,1.1,0)+IF(Sheet1!K48=$L6,1.11,0)</f>
        <v>16.11</v>
      </c>
      <c r="P6">
        <f>P$2+IF(Sheet1!L34=$B6,1,0)+IF(Sheet1!L35=$D6,1,0)+IF(Sheet1!L43=$F6,1.1,0)+IF(Sheet1!L44=$H6,1.1,0)+IF(Sheet1!L45=$J6,1.1,0)+IF(Sheet1!L48=$L6,1.11,0)</f>
        <v>22.22</v>
      </c>
      <c r="Q6">
        <f>Q$2+IF(Sheet1!M34=$B6,1,0)+IF(Sheet1!M35=$D6,1,0)+IF(Sheet1!M43=$F6,1.1,0)+IF(Sheet1!M44=$H6,1.1,0)+IF(Sheet1!M45=$J6,1.1,0)+IF(Sheet1!M48=$L6,1.11,0)</f>
        <v>21.22</v>
      </c>
      <c r="R6">
        <f>R$2+IF(Sheet1!N34=$B6,1,0)+IF(Sheet1!N35=$D6,1,0)+IF(Sheet1!N43=$F6,1.1,0)+IF(Sheet1!N44=$H6,1.1,0)+IF(Sheet1!N45=$J6,1.1,0)+IF(Sheet1!N48=$L6,1.11,0)</f>
        <v>21.22</v>
      </c>
      <c r="S6">
        <f>S$2+IF(Sheet1!O34=$B6,1,0)+IF(Sheet1!O35=$D6,1,0)+IF(Sheet1!O43=$F6,1.1,0)+IF(Sheet1!O44=$H6,1.1,0)+IF(Sheet1!O45=$J6,1.1,0)+IF(Sheet1!O48=$L6,1.11,0)</f>
        <v>20.22</v>
      </c>
      <c r="T6">
        <f>T$2+IF(Sheet1!P34=$B6,1,0)+IF(Sheet1!P35=$D6,1,0)+IF(Sheet1!P43=$F6,1.1,0)+IF(Sheet1!P44=$H6,1.1,0)+IF(Sheet1!P45=$J6,1.1,0)+IF(Sheet1!P48=$L6,1.11,0)</f>
        <v>19.22</v>
      </c>
      <c r="U6">
        <f>U$2+IF(Sheet1!Q34=$B6,1,0)+IF(Sheet1!Q35=$D6,1,0)+IF(Sheet1!Q43=$F6,1.1,0)+IF(Sheet1!Q44=$H6,1.1,0)+IF(Sheet1!Q45=$J6,1.1,0)+IF(Sheet1!Q48=$L6,1.11,0)</f>
        <v>21.22</v>
      </c>
      <c r="V6">
        <f>V$2+IF(Sheet1!R34=$B6,1,0)+IF(Sheet1!R35=$D6,1,0)+IF(Sheet1!R43=$F6,1.1,0)+IF(Sheet1!R44=$H6,1.1,0)+IF(Sheet1!R45=$J6,1.1,0)+IF(Sheet1!R48=$L6,1.11,0)</f>
        <v>19.22</v>
      </c>
      <c r="W6">
        <f t="shared" ref="W6" si="8">MAX(O6,P6,Q6,R6,S6,T6,U6,V6)</f>
        <v>22.22</v>
      </c>
      <c r="X6" t="str">
        <f t="shared" ref="X6" si="9">IF(Y6&gt;1,"Tie",IF(O6=W6,"Ryan",IF(P6=W6,"Becca",IF(Q6=W6,"Jason",IF(R6=W6,"Damon",IF(S6=W6,"Grandpa",IF(T6=W6,"Greta",IF(U6=W6,"Amber",IF(V6=W6,"Mom","nowinner")))))))))</f>
        <v>Becca</v>
      </c>
      <c r="Y6">
        <f t="shared" ref="Y6" si="10">COUNTIF(O6:V6,W6)</f>
        <v>1</v>
      </c>
      <c r="Z6">
        <f t="shared" ref="Z6" si="11">IF($X6=O$5,$N6,0)</f>
        <v>0</v>
      </c>
      <c r="AA6">
        <f t="shared" ref="AA6" si="12">IF($X6=P$5,$N6,0)</f>
        <v>0</v>
      </c>
      <c r="AB6">
        <f t="shared" ref="AB6" si="13">IF($X6=Q$5,$N6,0)</f>
        <v>0</v>
      </c>
      <c r="AC6">
        <f t="shared" ref="AC6" si="14">IF($X6=R$5,$N6,0)</f>
        <v>0</v>
      </c>
      <c r="AD6">
        <f t="shared" ref="AD6" si="15">IF($X6=S$5,$N6,0)</f>
        <v>0</v>
      </c>
      <c r="AE6">
        <f t="shared" ref="AE6" si="16">IF($X6=T$5,$N6,0)</f>
        <v>0</v>
      </c>
      <c r="AF6">
        <f t="shared" ref="AF6" si="17">IF($X6=U$5,$N6,0)</f>
        <v>0</v>
      </c>
      <c r="AG6">
        <f t="shared" ref="AG6" si="18">IF($X6=V$5,$N6,0)</f>
        <v>0</v>
      </c>
      <c r="AH6">
        <f t="shared" ref="AH6" si="19">IF(X6="Tie",N6,0)</f>
        <v>0</v>
      </c>
    </row>
    <row r="7" spans="1:38" hidden="1">
      <c r="A7">
        <v>1</v>
      </c>
      <c r="B7" t="s">
        <v>8</v>
      </c>
      <c r="C7">
        <f t="shared" ref="C7:C38" si="20">IF(B7="Mississippi State",B$2,1-B$2)</f>
        <v>0</v>
      </c>
      <c r="D7" t="s">
        <v>38</v>
      </c>
      <c r="E7">
        <f t="shared" ref="E7:E38" si="21">IF(D7="Kentucky",D$2,1-D$2)</f>
        <v>1</v>
      </c>
      <c r="F7" t="s">
        <v>15</v>
      </c>
      <c r="G7">
        <f t="shared" ref="G7:G38" si="22">IF(F7="LSU",F$2,1-F$2)</f>
        <v>0.57499999999999996</v>
      </c>
      <c r="H7" t="s">
        <v>5</v>
      </c>
      <c r="I7">
        <f t="shared" ref="I7:I38" si="23">IF(H7="Washington",H$2,1-H$2)</f>
        <v>0.443</v>
      </c>
      <c r="J7" t="s">
        <v>68</v>
      </c>
      <c r="K7">
        <f t="shared" ref="K7:K38" si="24">IF(J7="Texas",J$2,1-J$2)</f>
        <v>0.224</v>
      </c>
      <c r="L7" t="s">
        <v>17</v>
      </c>
      <c r="M7">
        <f>1-0.516</f>
        <v>0.48399999999999999</v>
      </c>
      <c r="N7">
        <f t="shared" ref="N7:N38" si="25">PRODUCT(C7,E7,G7,I7,K7,M7)</f>
        <v>0</v>
      </c>
      <c r="O7">
        <f>O$2+IF(Sheet1!K34=$B7,1,0)+IF(Sheet1!K35=$D7,1,0)+IF(Sheet1!K43=$F7,1.1,0)+IF(Sheet1!K44=$H7,1.1,0)+IF(Sheet1!K45=$J7,1.1,0)+IF(Sheet1!K48=$L7,1.11,0)</f>
        <v>16.11</v>
      </c>
      <c r="P7">
        <f>P$2+IF(Sheet1!L34=$B7,1,0)+IF(Sheet1!L35=$D7,1,0)+IF(Sheet1!L43=$F7,1.1,0)+IF(Sheet1!L44=$H7,1.1,0)+IF(Sheet1!L45=$J7,1.1,0)+IF(Sheet1!L48=$L7,1.11,0)</f>
        <v>22.22</v>
      </c>
      <c r="Q7">
        <f>Q$2+IF(Sheet1!M34=$B7,1,0)+IF(Sheet1!M35=$D7,1,0)+IF(Sheet1!M43=$F7,1.1,0)+IF(Sheet1!M44=$H7,1.1,0)+IF(Sheet1!M45=$J7,1.1,0)+IF(Sheet1!M48=$L7,1.11,0)</f>
        <v>21.22</v>
      </c>
      <c r="R7">
        <f>R$2+IF(Sheet1!N34=$B7,1,0)+IF(Sheet1!N35=$D7,1,0)+IF(Sheet1!N43=$F7,1.1,0)+IF(Sheet1!N44=$H7,1.1,0)+IF(Sheet1!N45=$J7,1.1,0)+IF(Sheet1!N48=$L7,1.11,0)</f>
        <v>21.22</v>
      </c>
      <c r="S7">
        <f>S$2+IF(Sheet1!O34=$B7,1,0)+IF(Sheet1!O35=$D7,1,0)+IF(Sheet1!O43=$F7,1.1,0)+IF(Sheet1!O44=$H7,1.1,0)+IF(Sheet1!O45=$J7,1.1,0)+IF(Sheet1!O48=$L7,1.11,0)</f>
        <v>20.22</v>
      </c>
      <c r="T7">
        <f>T$2+IF(Sheet1!P34=$B7,1,0)+IF(Sheet1!P35=$D7,1,0)+IF(Sheet1!P43=$F7,1.1,0)+IF(Sheet1!P44=$H7,1.1,0)+IF(Sheet1!P45=$J7,1.1,0)+IF(Sheet1!P48=$L7,1.11,0)</f>
        <v>19.22</v>
      </c>
      <c r="U7">
        <f>U$2+IF(Sheet1!Q34=$B7,1,0)+IF(Sheet1!Q35=$D7,1,0)+IF(Sheet1!Q43=$F7,1.1,0)+IF(Sheet1!Q44=$H7,1.1,0)+IF(Sheet1!Q45=$J7,1.1,0)+IF(Sheet1!Q48=$L7,1.11,0)</f>
        <v>21.22</v>
      </c>
      <c r="V7">
        <f>V$2+IF(Sheet1!R34=$B7,1,0)+IF(Sheet1!R35=$D7,1,0)+IF(Sheet1!R43=$F7,1.1,0)+IF(Sheet1!R44=$H7,1.1,0)+IF(Sheet1!R45=$J7,1.1,0)+IF(Sheet1!R48=$L7,1.11,0)</f>
        <v>19.22</v>
      </c>
      <c r="W7">
        <f t="shared" ref="W7:W38" si="26">MAX(O7,P7,Q7,R7,S7,T7,U7,V7)</f>
        <v>22.22</v>
      </c>
      <c r="X7" t="str">
        <f t="shared" ref="X7:X38" si="27">IF(Y7&gt;1,"Tie",IF(O7=W7,"Ryan",IF(P7=W7,"Becca",IF(Q7=W7,"Jason",IF(R7=W7,"Damon",IF(S7=W7,"Grandpa",IF(T7=W7,"Greta",IF(U7=W7,"Amber",IF(V7=W7,"Mom","nowinner")))))))))</f>
        <v>Becca</v>
      </c>
      <c r="Y7">
        <f t="shared" ref="Y7:Y38" si="28">COUNTIF(O7:V7,W7)</f>
        <v>1</v>
      </c>
      <c r="Z7">
        <f t="shared" ref="Z7:Z38" si="29">IF($X7=O$5,$N7,0)</f>
        <v>0</v>
      </c>
      <c r="AA7">
        <f t="shared" ref="AA7:AA38" si="30">IF($X7=P$5,$N7,0)</f>
        <v>0</v>
      </c>
      <c r="AB7">
        <f t="shared" ref="AB7:AB38" si="31">IF($X7=Q$5,$N7,0)</f>
        <v>0</v>
      </c>
      <c r="AC7">
        <f t="shared" ref="AC7:AC38" si="32">IF($X7=R$5,$N7,0)</f>
        <v>0</v>
      </c>
      <c r="AD7">
        <f t="shared" ref="AD7:AD38" si="33">IF($X7=S$5,$N7,0)</f>
        <v>0</v>
      </c>
      <c r="AE7">
        <f t="shared" ref="AE7:AE38" si="34">IF($X7=T$5,$N7,0)</f>
        <v>0</v>
      </c>
      <c r="AF7">
        <f t="shared" ref="AF7:AF38" si="35">IF($X7=U$5,$N7,0)</f>
        <v>0</v>
      </c>
      <c r="AG7">
        <f t="shared" ref="AG7:AG38" si="36">IF($X7=V$5,$N7,0)</f>
        <v>0</v>
      </c>
      <c r="AH7">
        <f t="shared" ref="AH7:AH38" si="37">IF(X7="Tie",N7,0)</f>
        <v>0</v>
      </c>
    </row>
    <row r="8" spans="1:38" hidden="1">
      <c r="A8">
        <v>2</v>
      </c>
      <c r="B8" t="s">
        <v>8</v>
      </c>
      <c r="C8">
        <f t="shared" si="20"/>
        <v>0</v>
      </c>
      <c r="D8" t="s">
        <v>38</v>
      </c>
      <c r="E8">
        <f t="shared" si="21"/>
        <v>1</v>
      </c>
      <c r="F8" t="s">
        <v>15</v>
      </c>
      <c r="G8">
        <f t="shared" si="22"/>
        <v>0.57499999999999996</v>
      </c>
      <c r="H8" t="s">
        <v>5</v>
      </c>
      <c r="I8">
        <f t="shared" si="23"/>
        <v>0.443</v>
      </c>
      <c r="J8" t="s">
        <v>68</v>
      </c>
      <c r="K8">
        <f t="shared" si="24"/>
        <v>0.224</v>
      </c>
      <c r="L8" t="s">
        <v>14</v>
      </c>
      <c r="M8">
        <v>0.51600000000000001</v>
      </c>
      <c r="N8">
        <f t="shared" si="25"/>
        <v>0</v>
      </c>
      <c r="O8">
        <f>O$2+IF(Sheet1!K34=$B8,1,0)+IF(Sheet1!K35=$D8,1,0)+IF(Sheet1!K43=$F8,1.1,0)+IF(Sheet1!K44=$H8,1.1,0)+IF(Sheet1!K45=$J8,1.1,0)+IF(Sheet1!K48=$L8,1.11,0)</f>
        <v>16.11</v>
      </c>
      <c r="P8">
        <f>P$2+IF(Sheet1!L34=$B8,1,0)+IF(Sheet1!L35=$D8,1,0)+IF(Sheet1!L43=$F8,1.1,0)+IF(Sheet1!L44=$H8,1.1,0)+IF(Sheet1!L45=$J8,1.1,0)+IF(Sheet1!L48=$L8,1.11,0)</f>
        <v>22.22</v>
      </c>
      <c r="Q8">
        <f>Q$2+IF(Sheet1!M34=$B8,1,0)+IF(Sheet1!M35=$D8,1,0)+IF(Sheet1!M43=$F8,1.1,0)+IF(Sheet1!M44=$H8,1.1,0)+IF(Sheet1!M45=$J8,1.1,0)+IF(Sheet1!M48=$L8,1.11,0)</f>
        <v>21.22</v>
      </c>
      <c r="R8">
        <f>R$2+IF(Sheet1!N34=$B8,1,0)+IF(Sheet1!N35=$D8,1,0)+IF(Sheet1!N43=$F8,1.1,0)+IF(Sheet1!N44=$H8,1.1,0)+IF(Sheet1!N45=$J8,1.1,0)+IF(Sheet1!N48=$L8,1.11,0)</f>
        <v>21.22</v>
      </c>
      <c r="S8">
        <f>S$2+IF(Sheet1!O34=$B8,1,0)+IF(Sheet1!O35=$D8,1,0)+IF(Sheet1!O43=$F8,1.1,0)+IF(Sheet1!O44=$H8,1.1,0)+IF(Sheet1!O45=$J8,1.1,0)+IF(Sheet1!O48=$L8,1.11,0)</f>
        <v>20.22</v>
      </c>
      <c r="T8">
        <f>T$2+IF(Sheet1!P34=$B8,1,0)+IF(Sheet1!P35=$D8,1,0)+IF(Sheet1!P43=$F8,1.1,0)+IF(Sheet1!P44=$H8,1.1,0)+IF(Sheet1!P45=$J8,1.1,0)+IF(Sheet1!P48=$L8,1.11,0)</f>
        <v>19.22</v>
      </c>
      <c r="U8">
        <f>U$2+IF(Sheet1!Q34=$B8,1,0)+IF(Sheet1!Q35=$D8,1,0)+IF(Sheet1!Q43=$F8,1.1,0)+IF(Sheet1!Q44=$H8,1.1,0)+IF(Sheet1!Q45=$J8,1.1,0)+IF(Sheet1!Q48=$L8,1.11,0)</f>
        <v>21.22</v>
      </c>
      <c r="V8">
        <f>V$2+IF(Sheet1!R34=$B8,1,0)+IF(Sheet1!R35=$D8,1,0)+IF(Sheet1!R43=$F8,1.1,0)+IF(Sheet1!R44=$H8,1.1,0)+IF(Sheet1!R45=$J8,1.1,0)+IF(Sheet1!R48=$L8,1.11,0)</f>
        <v>19.22</v>
      </c>
      <c r="W8">
        <f t="shared" si="26"/>
        <v>22.22</v>
      </c>
      <c r="X8" t="str">
        <f t="shared" si="27"/>
        <v>Becca</v>
      </c>
      <c r="Y8">
        <f t="shared" si="28"/>
        <v>1</v>
      </c>
      <c r="Z8">
        <f t="shared" si="29"/>
        <v>0</v>
      </c>
      <c r="AA8">
        <f t="shared" si="30"/>
        <v>0</v>
      </c>
      <c r="AB8">
        <f t="shared" si="31"/>
        <v>0</v>
      </c>
      <c r="AC8">
        <f t="shared" si="32"/>
        <v>0</v>
      </c>
      <c r="AD8">
        <f t="shared" si="33"/>
        <v>0</v>
      </c>
      <c r="AE8">
        <f t="shared" si="34"/>
        <v>0</v>
      </c>
      <c r="AF8">
        <f t="shared" si="35"/>
        <v>0</v>
      </c>
      <c r="AG8">
        <f t="shared" si="36"/>
        <v>0</v>
      </c>
      <c r="AH8">
        <f t="shared" si="37"/>
        <v>0</v>
      </c>
    </row>
    <row r="9" spans="1:38" hidden="1">
      <c r="A9">
        <v>4</v>
      </c>
      <c r="B9" t="s">
        <v>8</v>
      </c>
      <c r="C9">
        <f t="shared" si="20"/>
        <v>0</v>
      </c>
      <c r="D9" t="s">
        <v>38</v>
      </c>
      <c r="E9">
        <f t="shared" si="21"/>
        <v>1</v>
      </c>
      <c r="F9" t="s">
        <v>15</v>
      </c>
      <c r="G9">
        <f t="shared" si="22"/>
        <v>0.57499999999999996</v>
      </c>
      <c r="H9" t="s">
        <v>5</v>
      </c>
      <c r="I9">
        <f t="shared" si="23"/>
        <v>0.443</v>
      </c>
      <c r="J9" t="s">
        <v>68</v>
      </c>
      <c r="K9">
        <f t="shared" si="24"/>
        <v>0.224</v>
      </c>
      <c r="L9" t="s">
        <v>28</v>
      </c>
      <c r="M9">
        <v>0</v>
      </c>
      <c r="N9">
        <f t="shared" si="25"/>
        <v>0</v>
      </c>
      <c r="O9">
        <f>O$2+IF(Sheet1!K34=$B9,1,0)+IF(Sheet1!K35=$D9,1,0)+IF(Sheet1!K43=$F9,1.1,0)+IF(Sheet1!K44=$H9,1.1,0)+IF(Sheet1!K45=$J9,1.1,0)+IF(Sheet1!K48=$L9,1.11,0)</f>
        <v>16.11</v>
      </c>
      <c r="P9">
        <f>P$2+IF(Sheet1!L34=$B9,1,0)+IF(Sheet1!L35=$D9,1,0)+IF(Sheet1!L43=$F9,1.1,0)+IF(Sheet1!L44=$H9,1.1,0)+IF(Sheet1!L45=$J9,1.1,0)+IF(Sheet1!L48=$L9,1.11,0)</f>
        <v>22.22</v>
      </c>
      <c r="Q9">
        <f>Q$2+IF(Sheet1!M34=$B9,1,0)+IF(Sheet1!M35=$D9,1,0)+IF(Sheet1!M43=$F9,1.1,0)+IF(Sheet1!M44=$H9,1.1,0)+IF(Sheet1!M45=$J9,1.1,0)+IF(Sheet1!M48=$L9,1.11,0)</f>
        <v>21.22</v>
      </c>
      <c r="R9">
        <f>R$2+IF(Sheet1!N34=$B9,1,0)+IF(Sheet1!N35=$D9,1,0)+IF(Sheet1!N43=$F9,1.1,0)+IF(Sheet1!N44=$H9,1.1,0)+IF(Sheet1!N45=$J9,1.1,0)+IF(Sheet1!N48=$L9,1.11,0)</f>
        <v>21.22</v>
      </c>
      <c r="S9">
        <f>S$2+IF(Sheet1!O34=$B9,1,0)+IF(Sheet1!O35=$D9,1,0)+IF(Sheet1!O43=$F9,1.1,0)+IF(Sheet1!O44=$H9,1.1,0)+IF(Sheet1!O45=$J9,1.1,0)+IF(Sheet1!O48=$L9,1.11,0)</f>
        <v>20.22</v>
      </c>
      <c r="T9">
        <f>T$2+IF(Sheet1!P34=$B9,1,0)+IF(Sheet1!P35=$D9,1,0)+IF(Sheet1!P43=$F9,1.1,0)+IF(Sheet1!P44=$H9,1.1,0)+IF(Sheet1!P45=$J9,1.1,0)+IF(Sheet1!P48=$L9,1.11,0)</f>
        <v>19.22</v>
      </c>
      <c r="U9">
        <f>U$2+IF(Sheet1!Q34=$B9,1,0)+IF(Sheet1!Q35=$D9,1,0)+IF(Sheet1!Q43=$F9,1.1,0)+IF(Sheet1!Q44=$H9,1.1,0)+IF(Sheet1!Q45=$J9,1.1,0)+IF(Sheet1!Q48=$L9,1.11,0)</f>
        <v>21.22</v>
      </c>
      <c r="V9">
        <f>V$2+IF(Sheet1!R34=$B9,1,0)+IF(Sheet1!R35=$D9,1,0)+IF(Sheet1!R43=$F9,1.1,0)+IF(Sheet1!R44=$H9,1.1,0)+IF(Sheet1!R45=$J9,1.1,0)+IF(Sheet1!R48=$L9,1.11,0)</f>
        <v>19.22</v>
      </c>
      <c r="W9">
        <f t="shared" si="26"/>
        <v>22.22</v>
      </c>
      <c r="X9" t="str">
        <f t="shared" si="27"/>
        <v>Becca</v>
      </c>
      <c r="Y9">
        <f t="shared" si="28"/>
        <v>1</v>
      </c>
      <c r="Z9">
        <f t="shared" si="29"/>
        <v>0</v>
      </c>
      <c r="AA9">
        <f t="shared" si="30"/>
        <v>0</v>
      </c>
      <c r="AB9">
        <f t="shared" si="31"/>
        <v>0</v>
      </c>
      <c r="AC9">
        <f t="shared" si="32"/>
        <v>0</v>
      </c>
      <c r="AD9">
        <f t="shared" si="33"/>
        <v>0</v>
      </c>
      <c r="AE9">
        <f t="shared" si="34"/>
        <v>0</v>
      </c>
      <c r="AF9">
        <f t="shared" si="35"/>
        <v>0</v>
      </c>
      <c r="AG9">
        <f t="shared" si="36"/>
        <v>0</v>
      </c>
      <c r="AH9">
        <f t="shared" si="37"/>
        <v>0</v>
      </c>
    </row>
    <row r="10" spans="1:38" hidden="1">
      <c r="A10">
        <v>5</v>
      </c>
      <c r="B10" t="s">
        <v>8</v>
      </c>
      <c r="C10">
        <f t="shared" si="20"/>
        <v>0</v>
      </c>
      <c r="D10" t="s">
        <v>38</v>
      </c>
      <c r="E10">
        <f t="shared" si="21"/>
        <v>1</v>
      </c>
      <c r="F10" t="s">
        <v>15</v>
      </c>
      <c r="G10">
        <f t="shared" si="22"/>
        <v>0.57499999999999996</v>
      </c>
      <c r="H10" t="s">
        <v>5</v>
      </c>
      <c r="I10">
        <f t="shared" si="23"/>
        <v>0.443</v>
      </c>
      <c r="J10" t="s">
        <v>25</v>
      </c>
      <c r="K10">
        <f t="shared" si="24"/>
        <v>0.77600000000000002</v>
      </c>
      <c r="L10" t="s">
        <v>84</v>
      </c>
      <c r="M10">
        <v>0</v>
      </c>
      <c r="N10">
        <f t="shared" si="25"/>
        <v>0</v>
      </c>
      <c r="O10">
        <f>O$2+IF(Sheet1!K34=$B10,1,0)+IF(Sheet1!K35=$D10,1,0)+IF(Sheet1!K43=$F10,1.1,0)+IF(Sheet1!K44=$H10,1.1,0)+IF(Sheet1!K45=$J10,1.1,0)+IF(Sheet1!K48=$L10,1.11,0)</f>
        <v>17.21</v>
      </c>
      <c r="P10">
        <f>P$2+IF(Sheet1!L34=$B10,1,0)+IF(Sheet1!L35=$D10,1,0)+IF(Sheet1!L43=$F10,1.1,0)+IF(Sheet1!L44=$H10,1.1,0)+IF(Sheet1!L45=$J10,1.1,0)+IF(Sheet1!L48=$L10,1.11,0)</f>
        <v>23.32</v>
      </c>
      <c r="Q10">
        <f>Q$2+IF(Sheet1!M34=$B10,1,0)+IF(Sheet1!M35=$D10,1,0)+IF(Sheet1!M43=$F10,1.1,0)+IF(Sheet1!M44=$H10,1.1,0)+IF(Sheet1!M45=$J10,1.1,0)+IF(Sheet1!M48=$L10,1.11,0)</f>
        <v>22.32</v>
      </c>
      <c r="R10">
        <f>R$2+IF(Sheet1!N34=$B10,1,0)+IF(Sheet1!N35=$D10,1,0)+IF(Sheet1!N43=$F10,1.1,0)+IF(Sheet1!N44=$H10,1.1,0)+IF(Sheet1!N45=$J10,1.1,0)+IF(Sheet1!N48=$L10,1.11,0)</f>
        <v>22.32</v>
      </c>
      <c r="S10">
        <f>S$2+IF(Sheet1!O34=$B10,1,0)+IF(Sheet1!O35=$D10,1,0)+IF(Sheet1!O43=$F10,1.1,0)+IF(Sheet1!O44=$H10,1.1,0)+IF(Sheet1!O45=$J10,1.1,0)+IF(Sheet1!O48=$L10,1.11,0)</f>
        <v>21.32</v>
      </c>
      <c r="T10">
        <f>T$2+IF(Sheet1!P34=$B10,1,0)+IF(Sheet1!P35=$D10,1,0)+IF(Sheet1!P43=$F10,1.1,0)+IF(Sheet1!P44=$H10,1.1,0)+IF(Sheet1!P45=$J10,1.1,0)+IF(Sheet1!P48=$L10,1.11,0)</f>
        <v>19.22</v>
      </c>
      <c r="U10">
        <f>U$2+IF(Sheet1!Q34=$B10,1,0)+IF(Sheet1!Q35=$D10,1,0)+IF(Sheet1!Q43=$F10,1.1,0)+IF(Sheet1!Q44=$H10,1.1,0)+IF(Sheet1!Q45=$J10,1.1,0)+IF(Sheet1!Q48=$L10,1.11,0)</f>
        <v>22.32</v>
      </c>
      <c r="V10">
        <f>V$2+IF(Sheet1!R34=$B10,1,0)+IF(Sheet1!R35=$D10,1,0)+IF(Sheet1!R43=$F10,1.1,0)+IF(Sheet1!R44=$H10,1.1,0)+IF(Sheet1!R45=$J10,1.1,0)+IF(Sheet1!R48=$L10,1.11,0)</f>
        <v>19.22</v>
      </c>
      <c r="W10">
        <f t="shared" si="26"/>
        <v>23.32</v>
      </c>
      <c r="X10" t="str">
        <f t="shared" si="27"/>
        <v>Becca</v>
      </c>
      <c r="Y10">
        <f t="shared" si="28"/>
        <v>1</v>
      </c>
      <c r="Z10">
        <f t="shared" si="29"/>
        <v>0</v>
      </c>
      <c r="AA10">
        <f t="shared" si="30"/>
        <v>0</v>
      </c>
      <c r="AB10">
        <f t="shared" si="31"/>
        <v>0</v>
      </c>
      <c r="AC10">
        <f t="shared" si="32"/>
        <v>0</v>
      </c>
      <c r="AD10">
        <f t="shared" si="33"/>
        <v>0</v>
      </c>
      <c r="AE10">
        <f t="shared" si="34"/>
        <v>0</v>
      </c>
      <c r="AF10">
        <f t="shared" si="35"/>
        <v>0</v>
      </c>
      <c r="AG10">
        <f t="shared" si="36"/>
        <v>0</v>
      </c>
      <c r="AH10">
        <f t="shared" si="37"/>
        <v>0</v>
      </c>
    </row>
    <row r="11" spans="1:38" hidden="1">
      <c r="A11">
        <v>3</v>
      </c>
      <c r="B11" t="s">
        <v>8</v>
      </c>
      <c r="C11">
        <f t="shared" si="20"/>
        <v>0</v>
      </c>
      <c r="D11" t="s">
        <v>38</v>
      </c>
      <c r="E11">
        <f t="shared" si="21"/>
        <v>1</v>
      </c>
      <c r="F11" t="s">
        <v>15</v>
      </c>
      <c r="G11">
        <f t="shared" si="22"/>
        <v>0.57499999999999996</v>
      </c>
      <c r="H11" t="s">
        <v>5</v>
      </c>
      <c r="I11">
        <f t="shared" si="23"/>
        <v>0.443</v>
      </c>
      <c r="J11" t="s">
        <v>25</v>
      </c>
      <c r="K11">
        <f t="shared" si="24"/>
        <v>0.77600000000000002</v>
      </c>
      <c r="L11" t="s">
        <v>17</v>
      </c>
      <c r="M11">
        <f>1-0.516</f>
        <v>0.48399999999999999</v>
      </c>
      <c r="N11">
        <f t="shared" si="25"/>
        <v>0</v>
      </c>
      <c r="O11">
        <f>O$2+IF(Sheet1!K34=$B11,1,0)+IF(Sheet1!K35=$D11,1,0)+IF(Sheet1!K43=$F11,1.1,0)+IF(Sheet1!K44=$H11,1.1,0)+IF(Sheet1!K45=$J11,1.1,0)+IF(Sheet1!K48=$L11,1.11,0)</f>
        <v>17.21</v>
      </c>
      <c r="P11">
        <f>P$2+IF(Sheet1!L34=$B11,1,0)+IF(Sheet1!L35=$D11,1,0)+IF(Sheet1!L43=$F11,1.1,0)+IF(Sheet1!L44=$H11,1.1,0)+IF(Sheet1!L45=$J11,1.1,0)+IF(Sheet1!L48=$L11,1.11,0)</f>
        <v>23.32</v>
      </c>
      <c r="Q11">
        <f>Q$2+IF(Sheet1!M34=$B11,1,0)+IF(Sheet1!M35=$D11,1,0)+IF(Sheet1!M43=$F11,1.1,0)+IF(Sheet1!M44=$H11,1.1,0)+IF(Sheet1!M45=$J11,1.1,0)+IF(Sheet1!M48=$L11,1.11,0)</f>
        <v>22.32</v>
      </c>
      <c r="R11">
        <f>R$2+IF(Sheet1!N34=$B11,1,0)+IF(Sheet1!N35=$D11,1,0)+IF(Sheet1!N43=$F11,1.1,0)+IF(Sheet1!N44=$H11,1.1,0)+IF(Sheet1!N45=$J11,1.1,0)+IF(Sheet1!N48=$L11,1.11,0)</f>
        <v>22.32</v>
      </c>
      <c r="S11">
        <f>S$2+IF(Sheet1!O34=$B11,1,0)+IF(Sheet1!O35=$D11,1,0)+IF(Sheet1!O43=$F11,1.1,0)+IF(Sheet1!O44=$H11,1.1,0)+IF(Sheet1!O45=$J11,1.1,0)+IF(Sheet1!O48=$L11,1.11,0)</f>
        <v>21.32</v>
      </c>
      <c r="T11">
        <f>T$2+IF(Sheet1!P34=$B11,1,0)+IF(Sheet1!P35=$D11,1,0)+IF(Sheet1!P43=$F11,1.1,0)+IF(Sheet1!P44=$H11,1.1,0)+IF(Sheet1!P45=$J11,1.1,0)+IF(Sheet1!P48=$L11,1.11,0)</f>
        <v>19.22</v>
      </c>
      <c r="U11">
        <f>U$2+IF(Sheet1!Q34=$B11,1,0)+IF(Sheet1!Q35=$D11,1,0)+IF(Sheet1!Q43=$F11,1.1,0)+IF(Sheet1!Q44=$H11,1.1,0)+IF(Sheet1!Q45=$J11,1.1,0)+IF(Sheet1!Q48=$L11,1.11,0)</f>
        <v>22.32</v>
      </c>
      <c r="V11">
        <f>V$2+IF(Sheet1!R34=$B11,1,0)+IF(Sheet1!R35=$D11,1,0)+IF(Sheet1!R43=$F11,1.1,0)+IF(Sheet1!R44=$H11,1.1,0)+IF(Sheet1!R45=$J11,1.1,0)+IF(Sheet1!R48=$L11,1.11,0)</f>
        <v>19.22</v>
      </c>
      <c r="W11">
        <f t="shared" si="26"/>
        <v>23.32</v>
      </c>
      <c r="X11" t="str">
        <f t="shared" si="27"/>
        <v>Becca</v>
      </c>
      <c r="Y11">
        <f t="shared" si="28"/>
        <v>1</v>
      </c>
      <c r="Z11">
        <f t="shared" si="29"/>
        <v>0</v>
      </c>
      <c r="AA11">
        <f t="shared" si="30"/>
        <v>0</v>
      </c>
      <c r="AB11">
        <f t="shared" si="31"/>
        <v>0</v>
      </c>
      <c r="AC11">
        <f t="shared" si="32"/>
        <v>0</v>
      </c>
      <c r="AD11">
        <f t="shared" si="33"/>
        <v>0</v>
      </c>
      <c r="AE11">
        <f t="shared" si="34"/>
        <v>0</v>
      </c>
      <c r="AF11">
        <f t="shared" si="35"/>
        <v>0</v>
      </c>
      <c r="AG11">
        <f t="shared" si="36"/>
        <v>0</v>
      </c>
      <c r="AH11">
        <f t="shared" si="37"/>
        <v>0</v>
      </c>
    </row>
    <row r="12" spans="1:38" hidden="1">
      <c r="A12">
        <v>4</v>
      </c>
      <c r="B12" t="s">
        <v>8</v>
      </c>
      <c r="C12">
        <f t="shared" si="20"/>
        <v>0</v>
      </c>
      <c r="D12" t="s">
        <v>38</v>
      </c>
      <c r="E12">
        <f t="shared" si="21"/>
        <v>1</v>
      </c>
      <c r="F12" t="s">
        <v>15</v>
      </c>
      <c r="G12">
        <f t="shared" si="22"/>
        <v>0.57499999999999996</v>
      </c>
      <c r="H12" t="s">
        <v>5</v>
      </c>
      <c r="I12">
        <f t="shared" si="23"/>
        <v>0.443</v>
      </c>
      <c r="J12" t="s">
        <v>25</v>
      </c>
      <c r="K12">
        <f t="shared" si="24"/>
        <v>0.77600000000000002</v>
      </c>
      <c r="L12" t="s">
        <v>14</v>
      </c>
      <c r="M12">
        <v>0.51600000000000001</v>
      </c>
      <c r="N12">
        <f t="shared" si="25"/>
        <v>0</v>
      </c>
      <c r="O12">
        <f>O$2+IF(Sheet1!K34=$B12,1,0)+IF(Sheet1!K35=$D12,1,0)+IF(Sheet1!K43=$F12,1.1,0)+IF(Sheet1!K44=$H12,1.1,0)+IF(Sheet1!K45=$J12,1.1,0)+IF(Sheet1!K48=$L12,1.11,0)</f>
        <v>17.21</v>
      </c>
      <c r="P12">
        <f>P$2+IF(Sheet1!L34=$B12,1,0)+IF(Sheet1!L35=$D12,1,0)+IF(Sheet1!L43=$F12,1.1,0)+IF(Sheet1!L44=$H12,1.1,0)+IF(Sheet1!L45=$J12,1.1,0)+IF(Sheet1!L48=$L12,1.11,0)</f>
        <v>23.32</v>
      </c>
      <c r="Q12">
        <f>Q$2+IF(Sheet1!M34=$B12,1,0)+IF(Sheet1!M35=$D12,1,0)+IF(Sheet1!M43=$F12,1.1,0)+IF(Sheet1!M44=$H12,1.1,0)+IF(Sheet1!M45=$J12,1.1,0)+IF(Sheet1!M48=$L12,1.11,0)</f>
        <v>22.32</v>
      </c>
      <c r="R12">
        <f>R$2+IF(Sheet1!N34=$B12,1,0)+IF(Sheet1!N35=$D12,1,0)+IF(Sheet1!N43=$F12,1.1,0)+IF(Sheet1!N44=$H12,1.1,0)+IF(Sheet1!N45=$J12,1.1,0)+IF(Sheet1!N48=$L12,1.11,0)</f>
        <v>22.32</v>
      </c>
      <c r="S12">
        <f>S$2+IF(Sheet1!O34=$B12,1,0)+IF(Sheet1!O35=$D12,1,0)+IF(Sheet1!O43=$F12,1.1,0)+IF(Sheet1!O44=$H12,1.1,0)+IF(Sheet1!O45=$J12,1.1,0)+IF(Sheet1!O48=$L12,1.11,0)</f>
        <v>21.32</v>
      </c>
      <c r="T12">
        <f>T$2+IF(Sheet1!P34=$B12,1,0)+IF(Sheet1!P35=$D12,1,0)+IF(Sheet1!P43=$F12,1.1,0)+IF(Sheet1!P44=$H12,1.1,0)+IF(Sheet1!P45=$J12,1.1,0)+IF(Sheet1!P48=$L12,1.11,0)</f>
        <v>19.22</v>
      </c>
      <c r="U12">
        <f>U$2+IF(Sheet1!Q34=$B12,1,0)+IF(Sheet1!Q35=$D12,1,0)+IF(Sheet1!Q43=$F12,1.1,0)+IF(Sheet1!Q44=$H12,1.1,0)+IF(Sheet1!Q45=$J12,1.1,0)+IF(Sheet1!Q48=$L12,1.11,0)</f>
        <v>22.32</v>
      </c>
      <c r="V12">
        <f>V$2+IF(Sheet1!R34=$B12,1,0)+IF(Sheet1!R35=$D12,1,0)+IF(Sheet1!R43=$F12,1.1,0)+IF(Sheet1!R44=$H12,1.1,0)+IF(Sheet1!R45=$J12,1.1,0)+IF(Sheet1!R48=$L12,1.11,0)</f>
        <v>19.22</v>
      </c>
      <c r="W12">
        <f t="shared" si="26"/>
        <v>23.32</v>
      </c>
      <c r="X12" t="str">
        <f t="shared" si="27"/>
        <v>Becca</v>
      </c>
      <c r="Y12">
        <f t="shared" si="28"/>
        <v>1</v>
      </c>
      <c r="Z12">
        <f t="shared" si="29"/>
        <v>0</v>
      </c>
      <c r="AA12">
        <f t="shared" si="30"/>
        <v>0</v>
      </c>
      <c r="AB12">
        <f t="shared" si="31"/>
        <v>0</v>
      </c>
      <c r="AC12">
        <f t="shared" si="32"/>
        <v>0</v>
      </c>
      <c r="AD12">
        <f t="shared" si="33"/>
        <v>0</v>
      </c>
      <c r="AE12">
        <f t="shared" si="34"/>
        <v>0</v>
      </c>
      <c r="AF12">
        <f t="shared" si="35"/>
        <v>0</v>
      </c>
      <c r="AG12">
        <f t="shared" si="36"/>
        <v>0</v>
      </c>
      <c r="AH12">
        <f t="shared" si="37"/>
        <v>0</v>
      </c>
    </row>
    <row r="13" spans="1:38" hidden="1">
      <c r="A13">
        <v>8</v>
      </c>
      <c r="B13" t="s">
        <v>8</v>
      </c>
      <c r="C13">
        <f t="shared" si="20"/>
        <v>0</v>
      </c>
      <c r="D13" t="s">
        <v>38</v>
      </c>
      <c r="E13">
        <f t="shared" si="21"/>
        <v>1</v>
      </c>
      <c r="F13" t="s">
        <v>15</v>
      </c>
      <c r="G13">
        <f t="shared" si="22"/>
        <v>0.57499999999999996</v>
      </c>
      <c r="H13" t="s">
        <v>5</v>
      </c>
      <c r="I13">
        <f t="shared" si="23"/>
        <v>0.443</v>
      </c>
      <c r="J13" t="s">
        <v>25</v>
      </c>
      <c r="K13">
        <f t="shared" si="24"/>
        <v>0.77600000000000002</v>
      </c>
      <c r="L13" t="s">
        <v>28</v>
      </c>
      <c r="M13">
        <v>0</v>
      </c>
      <c r="N13">
        <f t="shared" si="25"/>
        <v>0</v>
      </c>
      <c r="O13">
        <f>O$2+IF(Sheet1!K34=$B13,1,0)+IF(Sheet1!K35=$D13,1,0)+IF(Sheet1!K43=$F13,1.1,0)+IF(Sheet1!K44=$H13,1.1,0)+IF(Sheet1!K45=$J13,1.1,0)+IF(Sheet1!K48=$L13,1.11,0)</f>
        <v>17.21</v>
      </c>
      <c r="P13">
        <f>P$2+IF(Sheet1!L34=$B13,1,0)+IF(Sheet1!L35=$D13,1,0)+IF(Sheet1!L43=$F13,1.1,0)+IF(Sheet1!L44=$H13,1.1,0)+IF(Sheet1!L45=$J13,1.1,0)+IF(Sheet1!L48=$L13,1.11,0)</f>
        <v>23.32</v>
      </c>
      <c r="Q13">
        <f>Q$2+IF(Sheet1!M34=$B13,1,0)+IF(Sheet1!M35=$D13,1,0)+IF(Sheet1!M43=$F13,1.1,0)+IF(Sheet1!M44=$H13,1.1,0)+IF(Sheet1!M45=$J13,1.1,0)+IF(Sheet1!M48=$L13,1.11,0)</f>
        <v>22.32</v>
      </c>
      <c r="R13">
        <f>R$2+IF(Sheet1!N34=$B13,1,0)+IF(Sheet1!N35=$D13,1,0)+IF(Sheet1!N43=$F13,1.1,0)+IF(Sheet1!N44=$H13,1.1,0)+IF(Sheet1!N45=$J13,1.1,0)+IF(Sheet1!N48=$L13,1.11,0)</f>
        <v>22.32</v>
      </c>
      <c r="S13">
        <f>S$2+IF(Sheet1!O34=$B13,1,0)+IF(Sheet1!O35=$D13,1,0)+IF(Sheet1!O43=$F13,1.1,0)+IF(Sheet1!O44=$H13,1.1,0)+IF(Sheet1!O45=$J13,1.1,0)+IF(Sheet1!O48=$L13,1.11,0)</f>
        <v>21.32</v>
      </c>
      <c r="T13">
        <f>T$2+IF(Sheet1!P34=$B13,1,0)+IF(Sheet1!P35=$D13,1,0)+IF(Sheet1!P43=$F13,1.1,0)+IF(Sheet1!P44=$H13,1.1,0)+IF(Sheet1!P45=$J13,1.1,0)+IF(Sheet1!P48=$L13,1.11,0)</f>
        <v>19.22</v>
      </c>
      <c r="U13">
        <f>U$2+IF(Sheet1!Q34=$B13,1,0)+IF(Sheet1!Q35=$D13,1,0)+IF(Sheet1!Q43=$F13,1.1,0)+IF(Sheet1!Q44=$H13,1.1,0)+IF(Sheet1!Q45=$J13,1.1,0)+IF(Sheet1!Q48=$L13,1.11,0)</f>
        <v>22.32</v>
      </c>
      <c r="V13">
        <f>V$2+IF(Sheet1!R34=$B13,1,0)+IF(Sheet1!R35=$D13,1,0)+IF(Sheet1!R43=$F13,1.1,0)+IF(Sheet1!R44=$H13,1.1,0)+IF(Sheet1!R45=$J13,1.1,0)+IF(Sheet1!R48=$L13,1.11,0)</f>
        <v>19.22</v>
      </c>
      <c r="W13">
        <f t="shared" si="26"/>
        <v>23.32</v>
      </c>
      <c r="X13" t="str">
        <f t="shared" si="27"/>
        <v>Becca</v>
      </c>
      <c r="Y13">
        <f t="shared" si="28"/>
        <v>1</v>
      </c>
      <c r="Z13">
        <f t="shared" si="29"/>
        <v>0</v>
      </c>
      <c r="AA13">
        <f t="shared" si="30"/>
        <v>0</v>
      </c>
      <c r="AB13">
        <f t="shared" si="31"/>
        <v>0</v>
      </c>
      <c r="AC13">
        <f t="shared" si="32"/>
        <v>0</v>
      </c>
      <c r="AD13">
        <f t="shared" si="33"/>
        <v>0</v>
      </c>
      <c r="AE13">
        <f t="shared" si="34"/>
        <v>0</v>
      </c>
      <c r="AF13">
        <f t="shared" si="35"/>
        <v>0</v>
      </c>
      <c r="AG13">
        <f t="shared" si="36"/>
        <v>0</v>
      </c>
      <c r="AH13">
        <f t="shared" si="37"/>
        <v>0</v>
      </c>
    </row>
    <row r="14" spans="1:38" hidden="1">
      <c r="A14">
        <v>9</v>
      </c>
      <c r="B14" t="s">
        <v>8</v>
      </c>
      <c r="C14">
        <f t="shared" si="20"/>
        <v>0</v>
      </c>
      <c r="D14" t="s">
        <v>38</v>
      </c>
      <c r="E14">
        <f t="shared" si="21"/>
        <v>1</v>
      </c>
      <c r="F14" t="s">
        <v>15</v>
      </c>
      <c r="G14">
        <f t="shared" si="22"/>
        <v>0.57499999999999996</v>
      </c>
      <c r="H14" t="s">
        <v>13</v>
      </c>
      <c r="I14">
        <f t="shared" si="23"/>
        <v>0.55699999999999994</v>
      </c>
      <c r="J14" t="s">
        <v>68</v>
      </c>
      <c r="K14">
        <f t="shared" si="24"/>
        <v>0.224</v>
      </c>
      <c r="L14" t="s">
        <v>84</v>
      </c>
      <c r="M14">
        <v>0</v>
      </c>
      <c r="N14">
        <f t="shared" si="25"/>
        <v>0</v>
      </c>
      <c r="O14">
        <f>O$2+IF(Sheet1!K34=$B14,1,0)+IF(Sheet1!K35=$D14,1,0)+IF(Sheet1!K43=$F14,1.1,0)+IF(Sheet1!K44=$H14,1.1,0)+IF(Sheet1!K45=$J14,1.1,0)+IF(Sheet1!K48=$L14,1.11,0)</f>
        <v>16.11</v>
      </c>
      <c r="P14">
        <f>P$2+IF(Sheet1!L34=$B14,1,0)+IF(Sheet1!L35=$D14,1,0)+IF(Sheet1!L43=$F14,1.1,0)+IF(Sheet1!L44=$H14,1.1,0)+IF(Sheet1!L45=$J14,1.1,0)+IF(Sheet1!L48=$L14,1.11,0)</f>
        <v>22.22</v>
      </c>
      <c r="Q14">
        <f>Q$2+IF(Sheet1!M34=$B14,1,0)+IF(Sheet1!M35=$D14,1,0)+IF(Sheet1!M43=$F14,1.1,0)+IF(Sheet1!M44=$H14,1.1,0)+IF(Sheet1!M45=$J14,1.1,0)+IF(Sheet1!M48=$L14,1.11,0)</f>
        <v>21.22</v>
      </c>
      <c r="R14">
        <f>R$2+IF(Sheet1!N34=$B14,1,0)+IF(Sheet1!N35=$D14,1,0)+IF(Sheet1!N43=$F14,1.1,0)+IF(Sheet1!N44=$H14,1.1,0)+IF(Sheet1!N45=$J14,1.1,0)+IF(Sheet1!N48=$L14,1.11,0)</f>
        <v>21.22</v>
      </c>
      <c r="S14">
        <f>S$2+IF(Sheet1!O34=$B14,1,0)+IF(Sheet1!O35=$D14,1,0)+IF(Sheet1!O43=$F14,1.1,0)+IF(Sheet1!O44=$H14,1.1,0)+IF(Sheet1!O45=$J14,1.1,0)+IF(Sheet1!O48=$L14,1.11,0)</f>
        <v>20.22</v>
      </c>
      <c r="T14">
        <f>T$2+IF(Sheet1!P34=$B14,1,0)+IF(Sheet1!P35=$D14,1,0)+IF(Sheet1!P43=$F14,1.1,0)+IF(Sheet1!P44=$H14,1.1,0)+IF(Sheet1!P45=$J14,1.1,0)+IF(Sheet1!P48=$L14,1.11,0)</f>
        <v>19.22</v>
      </c>
      <c r="U14">
        <f>U$2+IF(Sheet1!Q34=$B14,1,0)+IF(Sheet1!Q35=$D14,1,0)+IF(Sheet1!Q43=$F14,1.1,0)+IF(Sheet1!Q44=$H14,1.1,0)+IF(Sheet1!Q45=$J14,1.1,0)+IF(Sheet1!Q48=$L14,1.11,0)</f>
        <v>21.22</v>
      </c>
      <c r="V14">
        <f>V$2+IF(Sheet1!R34=$B14,1,0)+IF(Sheet1!R35=$D14,1,0)+IF(Sheet1!R43=$F14,1.1,0)+IF(Sheet1!R44=$H14,1.1,0)+IF(Sheet1!R45=$J14,1.1,0)+IF(Sheet1!R48=$L14,1.11,0)</f>
        <v>19.22</v>
      </c>
      <c r="W14">
        <f t="shared" si="26"/>
        <v>22.22</v>
      </c>
      <c r="X14" t="str">
        <f t="shared" si="27"/>
        <v>Becca</v>
      </c>
      <c r="Y14">
        <f t="shared" si="28"/>
        <v>1</v>
      </c>
      <c r="Z14">
        <f t="shared" si="29"/>
        <v>0</v>
      </c>
      <c r="AA14">
        <f t="shared" si="30"/>
        <v>0</v>
      </c>
      <c r="AB14">
        <f t="shared" si="31"/>
        <v>0</v>
      </c>
      <c r="AC14">
        <f t="shared" si="32"/>
        <v>0</v>
      </c>
      <c r="AD14">
        <f t="shared" si="33"/>
        <v>0</v>
      </c>
      <c r="AE14">
        <f t="shared" si="34"/>
        <v>0</v>
      </c>
      <c r="AF14">
        <f t="shared" si="35"/>
        <v>0</v>
      </c>
      <c r="AG14">
        <f t="shared" si="36"/>
        <v>0</v>
      </c>
      <c r="AH14">
        <f t="shared" si="37"/>
        <v>0</v>
      </c>
    </row>
    <row r="15" spans="1:38" hidden="1">
      <c r="A15">
        <v>5</v>
      </c>
      <c r="B15" t="s">
        <v>8</v>
      </c>
      <c r="C15">
        <f t="shared" si="20"/>
        <v>0</v>
      </c>
      <c r="D15" t="s">
        <v>38</v>
      </c>
      <c r="E15">
        <f t="shared" si="21"/>
        <v>1</v>
      </c>
      <c r="F15" t="s">
        <v>15</v>
      </c>
      <c r="G15">
        <f t="shared" si="22"/>
        <v>0.57499999999999996</v>
      </c>
      <c r="H15" t="s">
        <v>13</v>
      </c>
      <c r="I15">
        <f t="shared" si="23"/>
        <v>0.55699999999999994</v>
      </c>
      <c r="J15" t="s">
        <v>68</v>
      </c>
      <c r="K15">
        <f t="shared" si="24"/>
        <v>0.224</v>
      </c>
      <c r="L15" t="s">
        <v>17</v>
      </c>
      <c r="M15">
        <f>1-0.516</f>
        <v>0.48399999999999999</v>
      </c>
      <c r="N15">
        <f t="shared" si="25"/>
        <v>0</v>
      </c>
      <c r="O15">
        <f>O$2+IF(Sheet1!K34=$B15,1,0)+IF(Sheet1!K35=$D15,1,0)+IF(Sheet1!K43=$F15,1.1,0)+IF(Sheet1!K44=$H15,1.1,0)+IF(Sheet1!K45=$J15,1.1,0)+IF(Sheet1!K48=$L15,1.11,0)</f>
        <v>16.11</v>
      </c>
      <c r="P15">
        <f>P$2+IF(Sheet1!L34=$B15,1,0)+IF(Sheet1!L35=$D15,1,0)+IF(Sheet1!L43=$F15,1.1,0)+IF(Sheet1!L44=$H15,1.1,0)+IF(Sheet1!L45=$J15,1.1,0)+IF(Sheet1!L48=$L15,1.11,0)</f>
        <v>22.22</v>
      </c>
      <c r="Q15">
        <f>Q$2+IF(Sheet1!M34=$B15,1,0)+IF(Sheet1!M35=$D15,1,0)+IF(Sheet1!M43=$F15,1.1,0)+IF(Sheet1!M44=$H15,1.1,0)+IF(Sheet1!M45=$J15,1.1,0)+IF(Sheet1!M48=$L15,1.11,0)</f>
        <v>21.22</v>
      </c>
      <c r="R15">
        <f>R$2+IF(Sheet1!N34=$B15,1,0)+IF(Sheet1!N35=$D15,1,0)+IF(Sheet1!N43=$F15,1.1,0)+IF(Sheet1!N44=$H15,1.1,0)+IF(Sheet1!N45=$J15,1.1,0)+IF(Sheet1!N48=$L15,1.11,0)</f>
        <v>21.22</v>
      </c>
      <c r="S15">
        <f>S$2+IF(Sheet1!O34=$B15,1,0)+IF(Sheet1!O35=$D15,1,0)+IF(Sheet1!O43=$F15,1.1,0)+IF(Sheet1!O44=$H15,1.1,0)+IF(Sheet1!O45=$J15,1.1,0)+IF(Sheet1!O48=$L15,1.11,0)</f>
        <v>20.22</v>
      </c>
      <c r="T15">
        <f>T$2+IF(Sheet1!P34=$B15,1,0)+IF(Sheet1!P35=$D15,1,0)+IF(Sheet1!P43=$F15,1.1,0)+IF(Sheet1!P44=$H15,1.1,0)+IF(Sheet1!P45=$J15,1.1,0)+IF(Sheet1!P48=$L15,1.11,0)</f>
        <v>19.22</v>
      </c>
      <c r="U15">
        <f>U$2+IF(Sheet1!Q34=$B15,1,0)+IF(Sheet1!Q35=$D15,1,0)+IF(Sheet1!Q43=$F15,1.1,0)+IF(Sheet1!Q44=$H15,1.1,0)+IF(Sheet1!Q45=$J15,1.1,0)+IF(Sheet1!Q48=$L15,1.11,0)</f>
        <v>21.22</v>
      </c>
      <c r="V15">
        <f>V$2+IF(Sheet1!R34=$B15,1,0)+IF(Sheet1!R35=$D15,1,0)+IF(Sheet1!R43=$F15,1.1,0)+IF(Sheet1!R44=$H15,1.1,0)+IF(Sheet1!R45=$J15,1.1,0)+IF(Sheet1!R48=$L15,1.11,0)</f>
        <v>19.22</v>
      </c>
      <c r="W15">
        <f t="shared" si="26"/>
        <v>22.22</v>
      </c>
      <c r="X15" t="str">
        <f t="shared" si="27"/>
        <v>Becca</v>
      </c>
      <c r="Y15">
        <f t="shared" si="28"/>
        <v>1</v>
      </c>
      <c r="Z15">
        <f t="shared" si="29"/>
        <v>0</v>
      </c>
      <c r="AA15">
        <f t="shared" si="30"/>
        <v>0</v>
      </c>
      <c r="AB15">
        <f t="shared" si="31"/>
        <v>0</v>
      </c>
      <c r="AC15">
        <f t="shared" si="32"/>
        <v>0</v>
      </c>
      <c r="AD15">
        <f t="shared" si="33"/>
        <v>0</v>
      </c>
      <c r="AE15">
        <f t="shared" si="34"/>
        <v>0</v>
      </c>
      <c r="AF15">
        <f t="shared" si="35"/>
        <v>0</v>
      </c>
      <c r="AG15">
        <f t="shared" si="36"/>
        <v>0</v>
      </c>
      <c r="AH15">
        <f t="shared" si="37"/>
        <v>0</v>
      </c>
    </row>
    <row r="16" spans="1:38" hidden="1">
      <c r="A16">
        <v>6</v>
      </c>
      <c r="B16" t="s">
        <v>8</v>
      </c>
      <c r="C16">
        <f t="shared" si="20"/>
        <v>0</v>
      </c>
      <c r="D16" t="s">
        <v>38</v>
      </c>
      <c r="E16">
        <f t="shared" si="21"/>
        <v>1</v>
      </c>
      <c r="F16" t="s">
        <v>15</v>
      </c>
      <c r="G16">
        <f t="shared" si="22"/>
        <v>0.57499999999999996</v>
      </c>
      <c r="H16" t="s">
        <v>13</v>
      </c>
      <c r="I16">
        <f t="shared" si="23"/>
        <v>0.55699999999999994</v>
      </c>
      <c r="J16" t="s">
        <v>68</v>
      </c>
      <c r="K16">
        <f t="shared" si="24"/>
        <v>0.224</v>
      </c>
      <c r="L16" t="s">
        <v>14</v>
      </c>
      <c r="M16">
        <v>0.51600000000000001</v>
      </c>
      <c r="N16">
        <f t="shared" si="25"/>
        <v>0</v>
      </c>
      <c r="O16">
        <f>O$2+IF(Sheet1!K34=$B16,1,0)+IF(Sheet1!K35=$D16,1,0)+IF(Sheet1!K43=$F16,1.1,0)+IF(Sheet1!K44=$H16,1.1,0)+IF(Sheet1!K45=$J16,1.1,0)+IF(Sheet1!K48=$L16,1.11,0)</f>
        <v>16.11</v>
      </c>
      <c r="P16">
        <f>P$2+IF(Sheet1!L34=$B16,1,0)+IF(Sheet1!L35=$D16,1,0)+IF(Sheet1!L43=$F16,1.1,0)+IF(Sheet1!L44=$H16,1.1,0)+IF(Sheet1!L45=$J16,1.1,0)+IF(Sheet1!L48=$L16,1.11,0)</f>
        <v>22.22</v>
      </c>
      <c r="Q16">
        <f>Q$2+IF(Sheet1!M34=$B16,1,0)+IF(Sheet1!M35=$D16,1,0)+IF(Sheet1!M43=$F16,1.1,0)+IF(Sheet1!M44=$H16,1.1,0)+IF(Sheet1!M45=$J16,1.1,0)+IF(Sheet1!M48=$L16,1.11,0)</f>
        <v>21.22</v>
      </c>
      <c r="R16">
        <f>R$2+IF(Sheet1!N34=$B16,1,0)+IF(Sheet1!N35=$D16,1,0)+IF(Sheet1!N43=$F16,1.1,0)+IF(Sheet1!N44=$H16,1.1,0)+IF(Sheet1!N45=$J16,1.1,0)+IF(Sheet1!N48=$L16,1.11,0)</f>
        <v>21.22</v>
      </c>
      <c r="S16">
        <f>S$2+IF(Sheet1!O34=$B16,1,0)+IF(Sheet1!O35=$D16,1,0)+IF(Sheet1!O43=$F16,1.1,0)+IF(Sheet1!O44=$H16,1.1,0)+IF(Sheet1!O45=$J16,1.1,0)+IF(Sheet1!O48=$L16,1.11,0)</f>
        <v>20.22</v>
      </c>
      <c r="T16">
        <f>T$2+IF(Sheet1!P34=$B16,1,0)+IF(Sheet1!P35=$D16,1,0)+IF(Sheet1!P43=$F16,1.1,0)+IF(Sheet1!P44=$H16,1.1,0)+IF(Sheet1!P45=$J16,1.1,0)+IF(Sheet1!P48=$L16,1.11,0)</f>
        <v>19.22</v>
      </c>
      <c r="U16">
        <f>U$2+IF(Sheet1!Q34=$B16,1,0)+IF(Sheet1!Q35=$D16,1,0)+IF(Sheet1!Q43=$F16,1.1,0)+IF(Sheet1!Q44=$H16,1.1,0)+IF(Sheet1!Q45=$J16,1.1,0)+IF(Sheet1!Q48=$L16,1.11,0)</f>
        <v>21.22</v>
      </c>
      <c r="V16">
        <f>V$2+IF(Sheet1!R34=$B16,1,0)+IF(Sheet1!R35=$D16,1,0)+IF(Sheet1!R43=$F16,1.1,0)+IF(Sheet1!R44=$H16,1.1,0)+IF(Sheet1!R45=$J16,1.1,0)+IF(Sheet1!R48=$L16,1.11,0)</f>
        <v>19.22</v>
      </c>
      <c r="W16">
        <f t="shared" si="26"/>
        <v>22.22</v>
      </c>
      <c r="X16" t="str">
        <f t="shared" si="27"/>
        <v>Becca</v>
      </c>
      <c r="Y16">
        <f t="shared" si="28"/>
        <v>1</v>
      </c>
      <c r="Z16">
        <f t="shared" si="29"/>
        <v>0</v>
      </c>
      <c r="AA16">
        <f t="shared" si="30"/>
        <v>0</v>
      </c>
      <c r="AB16">
        <f t="shared" si="31"/>
        <v>0</v>
      </c>
      <c r="AC16">
        <f t="shared" si="32"/>
        <v>0</v>
      </c>
      <c r="AD16">
        <f t="shared" si="33"/>
        <v>0</v>
      </c>
      <c r="AE16">
        <f t="shared" si="34"/>
        <v>0</v>
      </c>
      <c r="AF16">
        <f t="shared" si="35"/>
        <v>0</v>
      </c>
      <c r="AG16">
        <f t="shared" si="36"/>
        <v>0</v>
      </c>
      <c r="AH16">
        <f t="shared" si="37"/>
        <v>0</v>
      </c>
    </row>
    <row r="17" spans="1:34" hidden="1">
      <c r="A17">
        <v>12</v>
      </c>
      <c r="B17" t="s">
        <v>8</v>
      </c>
      <c r="C17">
        <f t="shared" si="20"/>
        <v>0</v>
      </c>
      <c r="D17" t="s">
        <v>38</v>
      </c>
      <c r="E17">
        <f t="shared" si="21"/>
        <v>1</v>
      </c>
      <c r="F17" t="s">
        <v>15</v>
      </c>
      <c r="G17">
        <f t="shared" si="22"/>
        <v>0.57499999999999996</v>
      </c>
      <c r="H17" t="s">
        <v>13</v>
      </c>
      <c r="I17">
        <f t="shared" si="23"/>
        <v>0.55699999999999994</v>
      </c>
      <c r="J17" t="s">
        <v>68</v>
      </c>
      <c r="K17">
        <f t="shared" si="24"/>
        <v>0.224</v>
      </c>
      <c r="L17" t="s">
        <v>28</v>
      </c>
      <c r="M17">
        <v>0</v>
      </c>
      <c r="N17">
        <f t="shared" si="25"/>
        <v>0</v>
      </c>
      <c r="O17">
        <f>O$2+IF(Sheet1!K34=$B17,1,0)+IF(Sheet1!K35=$D17,1,0)+IF(Sheet1!K43=$F17,1.1,0)+IF(Sheet1!K44=$H17,1.1,0)+IF(Sheet1!K45=$J17,1.1,0)+IF(Sheet1!K48=$L17,1.11,0)</f>
        <v>16.11</v>
      </c>
      <c r="P17">
        <f>P$2+IF(Sheet1!L34=$B17,1,0)+IF(Sheet1!L35=$D17,1,0)+IF(Sheet1!L43=$F17,1.1,0)+IF(Sheet1!L44=$H17,1.1,0)+IF(Sheet1!L45=$J17,1.1,0)+IF(Sheet1!L48=$L17,1.11,0)</f>
        <v>22.22</v>
      </c>
      <c r="Q17">
        <f>Q$2+IF(Sheet1!M34=$B17,1,0)+IF(Sheet1!M35=$D17,1,0)+IF(Sheet1!M43=$F17,1.1,0)+IF(Sheet1!M44=$H17,1.1,0)+IF(Sheet1!M45=$J17,1.1,0)+IF(Sheet1!M48=$L17,1.11,0)</f>
        <v>21.22</v>
      </c>
      <c r="R17">
        <f>R$2+IF(Sheet1!N34=$B17,1,0)+IF(Sheet1!N35=$D17,1,0)+IF(Sheet1!N43=$F17,1.1,0)+IF(Sheet1!N44=$H17,1.1,0)+IF(Sheet1!N45=$J17,1.1,0)+IF(Sheet1!N48=$L17,1.11,0)</f>
        <v>21.22</v>
      </c>
      <c r="S17">
        <f>S$2+IF(Sheet1!O34=$B17,1,0)+IF(Sheet1!O35=$D17,1,0)+IF(Sheet1!O43=$F17,1.1,0)+IF(Sheet1!O44=$H17,1.1,0)+IF(Sheet1!O45=$J17,1.1,0)+IF(Sheet1!O48=$L17,1.11,0)</f>
        <v>20.22</v>
      </c>
      <c r="T17">
        <f>T$2+IF(Sheet1!P34=$B17,1,0)+IF(Sheet1!P35=$D17,1,0)+IF(Sheet1!P43=$F17,1.1,0)+IF(Sheet1!P44=$H17,1.1,0)+IF(Sheet1!P45=$J17,1.1,0)+IF(Sheet1!P48=$L17,1.11,0)</f>
        <v>19.22</v>
      </c>
      <c r="U17">
        <f>U$2+IF(Sheet1!Q34=$B17,1,0)+IF(Sheet1!Q35=$D17,1,0)+IF(Sheet1!Q43=$F17,1.1,0)+IF(Sheet1!Q44=$H17,1.1,0)+IF(Sheet1!Q45=$J17,1.1,0)+IF(Sheet1!Q48=$L17,1.11,0)</f>
        <v>21.22</v>
      </c>
      <c r="V17">
        <f>V$2+IF(Sheet1!R34=$B17,1,0)+IF(Sheet1!R35=$D17,1,0)+IF(Sheet1!R43=$F17,1.1,0)+IF(Sheet1!R44=$H17,1.1,0)+IF(Sheet1!R45=$J17,1.1,0)+IF(Sheet1!R48=$L17,1.11,0)</f>
        <v>19.22</v>
      </c>
      <c r="W17">
        <f t="shared" si="26"/>
        <v>22.22</v>
      </c>
      <c r="X17" t="str">
        <f t="shared" si="27"/>
        <v>Becca</v>
      </c>
      <c r="Y17">
        <f t="shared" si="28"/>
        <v>1</v>
      </c>
      <c r="Z17">
        <f t="shared" si="29"/>
        <v>0</v>
      </c>
      <c r="AA17">
        <f t="shared" si="30"/>
        <v>0</v>
      </c>
      <c r="AB17">
        <f t="shared" si="31"/>
        <v>0</v>
      </c>
      <c r="AC17">
        <f t="shared" si="32"/>
        <v>0</v>
      </c>
      <c r="AD17">
        <f t="shared" si="33"/>
        <v>0</v>
      </c>
      <c r="AE17">
        <f t="shared" si="34"/>
        <v>0</v>
      </c>
      <c r="AF17">
        <f t="shared" si="35"/>
        <v>0</v>
      </c>
      <c r="AG17">
        <f t="shared" si="36"/>
        <v>0</v>
      </c>
      <c r="AH17">
        <f t="shared" si="37"/>
        <v>0</v>
      </c>
    </row>
    <row r="18" spans="1:34" hidden="1">
      <c r="A18">
        <v>13</v>
      </c>
      <c r="B18" t="s">
        <v>8</v>
      </c>
      <c r="C18">
        <f t="shared" si="20"/>
        <v>0</v>
      </c>
      <c r="D18" t="s">
        <v>38</v>
      </c>
      <c r="E18">
        <f t="shared" si="21"/>
        <v>1</v>
      </c>
      <c r="F18" t="s">
        <v>15</v>
      </c>
      <c r="G18">
        <f t="shared" si="22"/>
        <v>0.57499999999999996</v>
      </c>
      <c r="H18" t="s">
        <v>13</v>
      </c>
      <c r="I18">
        <f t="shared" si="23"/>
        <v>0.55699999999999994</v>
      </c>
      <c r="J18" t="s">
        <v>25</v>
      </c>
      <c r="K18">
        <f t="shared" si="24"/>
        <v>0.77600000000000002</v>
      </c>
      <c r="L18" t="s">
        <v>84</v>
      </c>
      <c r="M18">
        <v>0</v>
      </c>
      <c r="N18">
        <f t="shared" si="25"/>
        <v>0</v>
      </c>
      <c r="O18">
        <f>O$2+IF(Sheet1!K34=$B18,1,0)+IF(Sheet1!K35=$D18,1,0)+IF(Sheet1!K43=$F18,1.1,0)+IF(Sheet1!K44=$H18,1.1,0)+IF(Sheet1!K45=$J18,1.1,0)+IF(Sheet1!K48=$L18,1.11,0)</f>
        <v>17.21</v>
      </c>
      <c r="P18">
        <f>P$2+IF(Sheet1!L34=$B18,1,0)+IF(Sheet1!L35=$D18,1,0)+IF(Sheet1!L43=$F18,1.1,0)+IF(Sheet1!L44=$H18,1.1,0)+IF(Sheet1!L45=$J18,1.1,0)+IF(Sheet1!L48=$L18,1.11,0)</f>
        <v>23.32</v>
      </c>
      <c r="Q18">
        <f>Q$2+IF(Sheet1!M34=$B18,1,0)+IF(Sheet1!M35=$D18,1,0)+IF(Sheet1!M43=$F18,1.1,0)+IF(Sheet1!M44=$H18,1.1,0)+IF(Sheet1!M45=$J18,1.1,0)+IF(Sheet1!M48=$L18,1.11,0)</f>
        <v>22.32</v>
      </c>
      <c r="R18">
        <f>R$2+IF(Sheet1!N34=$B18,1,0)+IF(Sheet1!N35=$D18,1,0)+IF(Sheet1!N43=$F18,1.1,0)+IF(Sheet1!N44=$H18,1.1,0)+IF(Sheet1!N45=$J18,1.1,0)+IF(Sheet1!N48=$L18,1.11,0)</f>
        <v>22.32</v>
      </c>
      <c r="S18">
        <f>S$2+IF(Sheet1!O34=$B18,1,0)+IF(Sheet1!O35=$D18,1,0)+IF(Sheet1!O43=$F18,1.1,0)+IF(Sheet1!O44=$H18,1.1,0)+IF(Sheet1!O45=$J18,1.1,0)+IF(Sheet1!O48=$L18,1.11,0)</f>
        <v>21.32</v>
      </c>
      <c r="T18">
        <f>T$2+IF(Sheet1!P34=$B18,1,0)+IF(Sheet1!P35=$D18,1,0)+IF(Sheet1!P43=$F18,1.1,0)+IF(Sheet1!P44=$H18,1.1,0)+IF(Sheet1!P45=$J18,1.1,0)+IF(Sheet1!P48=$L18,1.11,0)</f>
        <v>19.22</v>
      </c>
      <c r="U18">
        <f>U$2+IF(Sheet1!Q34=$B18,1,0)+IF(Sheet1!Q35=$D18,1,0)+IF(Sheet1!Q43=$F18,1.1,0)+IF(Sheet1!Q44=$H18,1.1,0)+IF(Sheet1!Q45=$J18,1.1,0)+IF(Sheet1!Q48=$L18,1.11,0)</f>
        <v>22.32</v>
      </c>
      <c r="V18">
        <f>V$2+IF(Sheet1!R34=$B18,1,0)+IF(Sheet1!R35=$D18,1,0)+IF(Sheet1!R43=$F18,1.1,0)+IF(Sheet1!R44=$H18,1.1,0)+IF(Sheet1!R45=$J18,1.1,0)+IF(Sheet1!R48=$L18,1.11,0)</f>
        <v>19.22</v>
      </c>
      <c r="W18">
        <f t="shared" si="26"/>
        <v>23.32</v>
      </c>
      <c r="X18" t="str">
        <f t="shared" si="27"/>
        <v>Becca</v>
      </c>
      <c r="Y18">
        <f t="shared" si="28"/>
        <v>1</v>
      </c>
      <c r="Z18">
        <f t="shared" si="29"/>
        <v>0</v>
      </c>
      <c r="AA18">
        <f t="shared" si="30"/>
        <v>0</v>
      </c>
      <c r="AB18">
        <f t="shared" si="31"/>
        <v>0</v>
      </c>
      <c r="AC18">
        <f t="shared" si="32"/>
        <v>0</v>
      </c>
      <c r="AD18">
        <f t="shared" si="33"/>
        <v>0</v>
      </c>
      <c r="AE18">
        <f t="shared" si="34"/>
        <v>0</v>
      </c>
      <c r="AF18">
        <f t="shared" si="35"/>
        <v>0</v>
      </c>
      <c r="AG18">
        <f t="shared" si="36"/>
        <v>0</v>
      </c>
      <c r="AH18">
        <f t="shared" si="37"/>
        <v>0</v>
      </c>
    </row>
    <row r="19" spans="1:34" hidden="1">
      <c r="A19">
        <v>7</v>
      </c>
      <c r="B19" t="s">
        <v>8</v>
      </c>
      <c r="C19">
        <f t="shared" si="20"/>
        <v>0</v>
      </c>
      <c r="D19" t="s">
        <v>38</v>
      </c>
      <c r="E19">
        <f t="shared" si="21"/>
        <v>1</v>
      </c>
      <c r="F19" t="s">
        <v>15</v>
      </c>
      <c r="G19">
        <f t="shared" si="22"/>
        <v>0.57499999999999996</v>
      </c>
      <c r="H19" t="s">
        <v>13</v>
      </c>
      <c r="I19">
        <f t="shared" si="23"/>
        <v>0.55699999999999994</v>
      </c>
      <c r="J19" t="s">
        <v>25</v>
      </c>
      <c r="K19">
        <f t="shared" si="24"/>
        <v>0.77600000000000002</v>
      </c>
      <c r="L19" t="s">
        <v>17</v>
      </c>
      <c r="M19">
        <f>1-0.516</f>
        <v>0.48399999999999999</v>
      </c>
      <c r="N19">
        <f t="shared" si="25"/>
        <v>0</v>
      </c>
      <c r="O19">
        <f>O$2+IF(Sheet1!K34=$B19,1,0)+IF(Sheet1!K35=$D19,1,0)+IF(Sheet1!K43=$F19,1.1,0)+IF(Sheet1!K44=$H19,1.1,0)+IF(Sheet1!K45=$J19,1.1,0)+IF(Sheet1!K48=$L19,1.11,0)</f>
        <v>17.21</v>
      </c>
      <c r="P19">
        <f>P$2+IF(Sheet1!L34=$B19,1,0)+IF(Sheet1!L35=$D19,1,0)+IF(Sheet1!L43=$F19,1.1,0)+IF(Sheet1!L44=$H19,1.1,0)+IF(Sheet1!L45=$J19,1.1,0)+IF(Sheet1!L48=$L19,1.11,0)</f>
        <v>23.32</v>
      </c>
      <c r="Q19">
        <f>Q$2+IF(Sheet1!M34=$B19,1,0)+IF(Sheet1!M35=$D19,1,0)+IF(Sheet1!M43=$F19,1.1,0)+IF(Sheet1!M44=$H19,1.1,0)+IF(Sheet1!M45=$J19,1.1,0)+IF(Sheet1!M48=$L19,1.11,0)</f>
        <v>22.32</v>
      </c>
      <c r="R19">
        <f>R$2+IF(Sheet1!N34=$B19,1,0)+IF(Sheet1!N35=$D19,1,0)+IF(Sheet1!N43=$F19,1.1,0)+IF(Sheet1!N44=$H19,1.1,0)+IF(Sheet1!N45=$J19,1.1,0)+IF(Sheet1!N48=$L19,1.11,0)</f>
        <v>22.32</v>
      </c>
      <c r="S19">
        <f>S$2+IF(Sheet1!O34=$B19,1,0)+IF(Sheet1!O35=$D19,1,0)+IF(Sheet1!O43=$F19,1.1,0)+IF(Sheet1!O44=$H19,1.1,0)+IF(Sheet1!O45=$J19,1.1,0)+IF(Sheet1!O48=$L19,1.11,0)</f>
        <v>21.32</v>
      </c>
      <c r="T19">
        <f>T$2+IF(Sheet1!P34=$B19,1,0)+IF(Sheet1!P35=$D19,1,0)+IF(Sheet1!P43=$F19,1.1,0)+IF(Sheet1!P44=$H19,1.1,0)+IF(Sheet1!P45=$J19,1.1,0)+IF(Sheet1!P48=$L19,1.11,0)</f>
        <v>19.22</v>
      </c>
      <c r="U19">
        <f>U$2+IF(Sheet1!Q34=$B19,1,0)+IF(Sheet1!Q35=$D19,1,0)+IF(Sheet1!Q43=$F19,1.1,0)+IF(Sheet1!Q44=$H19,1.1,0)+IF(Sheet1!Q45=$J19,1.1,0)+IF(Sheet1!Q48=$L19,1.11,0)</f>
        <v>22.32</v>
      </c>
      <c r="V19">
        <f>V$2+IF(Sheet1!R34=$B19,1,0)+IF(Sheet1!R35=$D19,1,0)+IF(Sheet1!R43=$F19,1.1,0)+IF(Sheet1!R44=$H19,1.1,0)+IF(Sheet1!R45=$J19,1.1,0)+IF(Sheet1!R48=$L19,1.11,0)</f>
        <v>19.22</v>
      </c>
      <c r="W19">
        <f t="shared" si="26"/>
        <v>23.32</v>
      </c>
      <c r="X19" t="str">
        <f t="shared" si="27"/>
        <v>Becca</v>
      </c>
      <c r="Y19">
        <f t="shared" si="28"/>
        <v>1</v>
      </c>
      <c r="Z19">
        <f t="shared" si="29"/>
        <v>0</v>
      </c>
      <c r="AA19">
        <f t="shared" si="30"/>
        <v>0</v>
      </c>
      <c r="AB19">
        <f t="shared" si="31"/>
        <v>0</v>
      </c>
      <c r="AC19">
        <f t="shared" si="32"/>
        <v>0</v>
      </c>
      <c r="AD19">
        <f t="shared" si="33"/>
        <v>0</v>
      </c>
      <c r="AE19">
        <f t="shared" si="34"/>
        <v>0</v>
      </c>
      <c r="AF19">
        <f t="shared" si="35"/>
        <v>0</v>
      </c>
      <c r="AG19">
        <f t="shared" si="36"/>
        <v>0</v>
      </c>
      <c r="AH19">
        <f t="shared" si="37"/>
        <v>0</v>
      </c>
    </row>
    <row r="20" spans="1:34" hidden="1">
      <c r="A20">
        <v>8</v>
      </c>
      <c r="B20" t="s">
        <v>8</v>
      </c>
      <c r="C20">
        <f t="shared" si="20"/>
        <v>0</v>
      </c>
      <c r="D20" t="s">
        <v>38</v>
      </c>
      <c r="E20">
        <f t="shared" si="21"/>
        <v>1</v>
      </c>
      <c r="F20" t="s">
        <v>15</v>
      </c>
      <c r="G20">
        <f t="shared" si="22"/>
        <v>0.57499999999999996</v>
      </c>
      <c r="H20" t="s">
        <v>13</v>
      </c>
      <c r="I20">
        <f t="shared" si="23"/>
        <v>0.55699999999999994</v>
      </c>
      <c r="J20" t="s">
        <v>25</v>
      </c>
      <c r="K20">
        <f t="shared" si="24"/>
        <v>0.77600000000000002</v>
      </c>
      <c r="L20" t="s">
        <v>14</v>
      </c>
      <c r="M20">
        <v>0.51600000000000001</v>
      </c>
      <c r="N20">
        <f t="shared" si="25"/>
        <v>0</v>
      </c>
      <c r="O20">
        <f>O$2+IF(Sheet1!K34=$B20,1,0)+IF(Sheet1!K35=$D20,1,0)+IF(Sheet1!K43=$F20,1.1,0)+IF(Sheet1!K44=$H20,1.1,0)+IF(Sheet1!K45=$J20,1.1,0)+IF(Sheet1!K48=$L20,1.11,0)</f>
        <v>17.21</v>
      </c>
      <c r="P20">
        <f>P$2+IF(Sheet1!L34=$B20,1,0)+IF(Sheet1!L35=$D20,1,0)+IF(Sheet1!L43=$F20,1.1,0)+IF(Sheet1!L44=$H20,1.1,0)+IF(Sheet1!L45=$J20,1.1,0)+IF(Sheet1!L48=$L20,1.11,0)</f>
        <v>23.32</v>
      </c>
      <c r="Q20">
        <f>Q$2+IF(Sheet1!M34=$B20,1,0)+IF(Sheet1!M35=$D20,1,0)+IF(Sheet1!M43=$F20,1.1,0)+IF(Sheet1!M44=$H20,1.1,0)+IF(Sheet1!M45=$J20,1.1,0)+IF(Sheet1!M48=$L20,1.11,0)</f>
        <v>22.32</v>
      </c>
      <c r="R20">
        <f>R$2+IF(Sheet1!N34=$B20,1,0)+IF(Sheet1!N35=$D20,1,0)+IF(Sheet1!N43=$F20,1.1,0)+IF(Sheet1!N44=$H20,1.1,0)+IF(Sheet1!N45=$J20,1.1,0)+IF(Sheet1!N48=$L20,1.11,0)</f>
        <v>22.32</v>
      </c>
      <c r="S20">
        <f>S$2+IF(Sheet1!O34=$B20,1,0)+IF(Sheet1!O35=$D20,1,0)+IF(Sheet1!O43=$F20,1.1,0)+IF(Sheet1!O44=$H20,1.1,0)+IF(Sheet1!O45=$J20,1.1,0)+IF(Sheet1!O48=$L20,1.11,0)</f>
        <v>21.32</v>
      </c>
      <c r="T20">
        <f>T$2+IF(Sheet1!P34=$B20,1,0)+IF(Sheet1!P35=$D20,1,0)+IF(Sheet1!P43=$F20,1.1,0)+IF(Sheet1!P44=$H20,1.1,0)+IF(Sheet1!P45=$J20,1.1,0)+IF(Sheet1!P48=$L20,1.11,0)</f>
        <v>19.22</v>
      </c>
      <c r="U20">
        <f>U$2+IF(Sheet1!Q34=$B20,1,0)+IF(Sheet1!Q35=$D20,1,0)+IF(Sheet1!Q43=$F20,1.1,0)+IF(Sheet1!Q44=$H20,1.1,0)+IF(Sheet1!Q45=$J20,1.1,0)+IF(Sheet1!Q48=$L20,1.11,0)</f>
        <v>22.32</v>
      </c>
      <c r="V20">
        <f>V$2+IF(Sheet1!R34=$B20,1,0)+IF(Sheet1!R35=$D20,1,0)+IF(Sheet1!R43=$F20,1.1,0)+IF(Sheet1!R44=$H20,1.1,0)+IF(Sheet1!R45=$J20,1.1,0)+IF(Sheet1!R48=$L20,1.11,0)</f>
        <v>19.22</v>
      </c>
      <c r="W20">
        <f t="shared" si="26"/>
        <v>23.32</v>
      </c>
      <c r="X20" t="str">
        <f t="shared" si="27"/>
        <v>Becca</v>
      </c>
      <c r="Y20">
        <f t="shared" si="28"/>
        <v>1</v>
      </c>
      <c r="Z20">
        <f t="shared" si="29"/>
        <v>0</v>
      </c>
      <c r="AA20">
        <f t="shared" si="30"/>
        <v>0</v>
      </c>
      <c r="AB20">
        <f t="shared" si="31"/>
        <v>0</v>
      </c>
      <c r="AC20">
        <f t="shared" si="32"/>
        <v>0</v>
      </c>
      <c r="AD20">
        <f t="shared" si="33"/>
        <v>0</v>
      </c>
      <c r="AE20">
        <f t="shared" si="34"/>
        <v>0</v>
      </c>
      <c r="AF20">
        <f t="shared" si="35"/>
        <v>0</v>
      </c>
      <c r="AG20">
        <f t="shared" si="36"/>
        <v>0</v>
      </c>
      <c r="AH20">
        <f t="shared" si="37"/>
        <v>0</v>
      </c>
    </row>
    <row r="21" spans="1:34" hidden="1">
      <c r="A21">
        <v>16</v>
      </c>
      <c r="B21" t="s">
        <v>8</v>
      </c>
      <c r="C21">
        <f t="shared" si="20"/>
        <v>0</v>
      </c>
      <c r="D21" t="s">
        <v>38</v>
      </c>
      <c r="E21">
        <f t="shared" si="21"/>
        <v>1</v>
      </c>
      <c r="F21" t="s">
        <v>15</v>
      </c>
      <c r="G21">
        <f t="shared" si="22"/>
        <v>0.57499999999999996</v>
      </c>
      <c r="H21" t="s">
        <v>13</v>
      </c>
      <c r="I21">
        <f t="shared" si="23"/>
        <v>0.55699999999999994</v>
      </c>
      <c r="J21" t="s">
        <v>25</v>
      </c>
      <c r="K21">
        <f t="shared" si="24"/>
        <v>0.77600000000000002</v>
      </c>
      <c r="L21" t="s">
        <v>28</v>
      </c>
      <c r="M21">
        <v>0</v>
      </c>
      <c r="N21">
        <f t="shared" si="25"/>
        <v>0</v>
      </c>
      <c r="O21">
        <f>O$2+IF(Sheet1!K34=$B21,1,0)+IF(Sheet1!K35=$D21,1,0)+IF(Sheet1!K43=$F21,1.1,0)+IF(Sheet1!K44=$H21,1.1,0)+IF(Sheet1!K45=$J21,1.1,0)+IF(Sheet1!K48=$L21,1.11,0)</f>
        <v>17.21</v>
      </c>
      <c r="P21">
        <f>P$2+IF(Sheet1!L34=$B21,1,0)+IF(Sheet1!L35=$D21,1,0)+IF(Sheet1!L43=$F21,1.1,0)+IF(Sheet1!L44=$H21,1.1,0)+IF(Sheet1!L45=$J21,1.1,0)+IF(Sheet1!L48=$L21,1.11,0)</f>
        <v>23.32</v>
      </c>
      <c r="Q21">
        <f>Q$2+IF(Sheet1!M34=$B21,1,0)+IF(Sheet1!M35=$D21,1,0)+IF(Sheet1!M43=$F21,1.1,0)+IF(Sheet1!M44=$H21,1.1,0)+IF(Sheet1!M45=$J21,1.1,0)+IF(Sheet1!M48=$L21,1.11,0)</f>
        <v>22.32</v>
      </c>
      <c r="R21">
        <f>R$2+IF(Sheet1!N34=$B21,1,0)+IF(Sheet1!N35=$D21,1,0)+IF(Sheet1!N43=$F21,1.1,0)+IF(Sheet1!N44=$H21,1.1,0)+IF(Sheet1!N45=$J21,1.1,0)+IF(Sheet1!N48=$L21,1.11,0)</f>
        <v>22.32</v>
      </c>
      <c r="S21">
        <f>S$2+IF(Sheet1!O34=$B21,1,0)+IF(Sheet1!O35=$D21,1,0)+IF(Sheet1!O43=$F21,1.1,0)+IF(Sheet1!O44=$H21,1.1,0)+IF(Sheet1!O45=$J21,1.1,0)+IF(Sheet1!O48=$L21,1.11,0)</f>
        <v>21.32</v>
      </c>
      <c r="T21">
        <f>T$2+IF(Sheet1!P34=$B21,1,0)+IF(Sheet1!P35=$D21,1,0)+IF(Sheet1!P43=$F21,1.1,0)+IF(Sheet1!P44=$H21,1.1,0)+IF(Sheet1!P45=$J21,1.1,0)+IF(Sheet1!P48=$L21,1.11,0)</f>
        <v>19.22</v>
      </c>
      <c r="U21">
        <f>U$2+IF(Sheet1!Q34=$B21,1,0)+IF(Sheet1!Q35=$D21,1,0)+IF(Sheet1!Q43=$F21,1.1,0)+IF(Sheet1!Q44=$H21,1.1,0)+IF(Sheet1!Q45=$J21,1.1,0)+IF(Sheet1!Q48=$L21,1.11,0)</f>
        <v>22.32</v>
      </c>
      <c r="V21">
        <f>V$2+IF(Sheet1!R34=$B21,1,0)+IF(Sheet1!R35=$D21,1,0)+IF(Sheet1!R43=$F21,1.1,0)+IF(Sheet1!R44=$H21,1.1,0)+IF(Sheet1!R45=$J21,1.1,0)+IF(Sheet1!R48=$L21,1.11,0)</f>
        <v>19.22</v>
      </c>
      <c r="W21">
        <f t="shared" si="26"/>
        <v>23.32</v>
      </c>
      <c r="X21" t="str">
        <f t="shared" si="27"/>
        <v>Becca</v>
      </c>
      <c r="Y21">
        <f t="shared" si="28"/>
        <v>1</v>
      </c>
      <c r="Z21">
        <f t="shared" si="29"/>
        <v>0</v>
      </c>
      <c r="AA21">
        <f t="shared" si="30"/>
        <v>0</v>
      </c>
      <c r="AB21">
        <f t="shared" si="31"/>
        <v>0</v>
      </c>
      <c r="AC21">
        <f t="shared" si="32"/>
        <v>0</v>
      </c>
      <c r="AD21">
        <f t="shared" si="33"/>
        <v>0</v>
      </c>
      <c r="AE21">
        <f t="shared" si="34"/>
        <v>0</v>
      </c>
      <c r="AF21">
        <f t="shared" si="35"/>
        <v>0</v>
      </c>
      <c r="AG21">
        <f t="shared" si="36"/>
        <v>0</v>
      </c>
      <c r="AH21">
        <f t="shared" si="37"/>
        <v>0</v>
      </c>
    </row>
    <row r="22" spans="1:34" hidden="1">
      <c r="A22">
        <v>17</v>
      </c>
      <c r="B22" t="s">
        <v>8</v>
      </c>
      <c r="C22">
        <f t="shared" si="20"/>
        <v>0</v>
      </c>
      <c r="D22" t="s">
        <v>38</v>
      </c>
      <c r="E22">
        <f t="shared" si="21"/>
        <v>1</v>
      </c>
      <c r="F22" t="s">
        <v>86</v>
      </c>
      <c r="G22">
        <f t="shared" si="22"/>
        <v>0.42500000000000004</v>
      </c>
      <c r="H22" t="s">
        <v>5</v>
      </c>
      <c r="I22">
        <f t="shared" si="23"/>
        <v>0.443</v>
      </c>
      <c r="J22" t="s">
        <v>68</v>
      </c>
      <c r="K22">
        <f t="shared" si="24"/>
        <v>0.224</v>
      </c>
      <c r="L22" t="s">
        <v>84</v>
      </c>
      <c r="M22">
        <v>0</v>
      </c>
      <c r="N22">
        <f t="shared" si="25"/>
        <v>0</v>
      </c>
      <c r="O22">
        <f>O$2+IF(Sheet1!K34=$B22,1,0)+IF(Sheet1!K35=$D22,1,0)+IF(Sheet1!K43=$F22,1.1,0)+IF(Sheet1!K44=$H22,1.1,0)+IF(Sheet1!K45=$J22,1.1,0)+IF(Sheet1!K48=$L22,1.11,0)</f>
        <v>16.11</v>
      </c>
      <c r="P22">
        <f>P$2+IF(Sheet1!L34=$B22,1,0)+IF(Sheet1!L35=$D22,1,0)+IF(Sheet1!L43=$F22,1.1,0)+IF(Sheet1!L44=$H22,1.1,0)+IF(Sheet1!L45=$J22,1.1,0)+IF(Sheet1!L48=$L22,1.11,0)</f>
        <v>22.22</v>
      </c>
      <c r="Q22">
        <f>Q$2+IF(Sheet1!M34=$B22,1,0)+IF(Sheet1!M35=$D22,1,0)+IF(Sheet1!M43=$F22,1.1,0)+IF(Sheet1!M44=$H22,1.1,0)+IF(Sheet1!M45=$J22,1.1,0)+IF(Sheet1!M48=$L22,1.11,0)</f>
        <v>21.22</v>
      </c>
      <c r="R22">
        <f>R$2+IF(Sheet1!N34=$B22,1,0)+IF(Sheet1!N35=$D22,1,0)+IF(Sheet1!N43=$F22,1.1,0)+IF(Sheet1!N44=$H22,1.1,0)+IF(Sheet1!N45=$J22,1.1,0)+IF(Sheet1!N48=$L22,1.11,0)</f>
        <v>21.22</v>
      </c>
      <c r="S22">
        <f>S$2+IF(Sheet1!O34=$B22,1,0)+IF(Sheet1!O35=$D22,1,0)+IF(Sheet1!O43=$F22,1.1,0)+IF(Sheet1!O44=$H22,1.1,0)+IF(Sheet1!O45=$J22,1.1,0)+IF(Sheet1!O48=$L22,1.11,0)</f>
        <v>20.22</v>
      </c>
      <c r="T22">
        <f>T$2+IF(Sheet1!P34=$B22,1,0)+IF(Sheet1!P35=$D22,1,0)+IF(Sheet1!P43=$F22,1.1,0)+IF(Sheet1!P44=$H22,1.1,0)+IF(Sheet1!P45=$J22,1.1,0)+IF(Sheet1!P48=$L22,1.11,0)</f>
        <v>19.22</v>
      </c>
      <c r="U22">
        <f>U$2+IF(Sheet1!Q34=$B22,1,0)+IF(Sheet1!Q35=$D22,1,0)+IF(Sheet1!Q43=$F22,1.1,0)+IF(Sheet1!Q44=$H22,1.1,0)+IF(Sheet1!Q45=$J22,1.1,0)+IF(Sheet1!Q48=$L22,1.11,0)</f>
        <v>21.22</v>
      </c>
      <c r="V22">
        <f>V$2+IF(Sheet1!R34=$B22,1,0)+IF(Sheet1!R35=$D22,1,0)+IF(Sheet1!R43=$F22,1.1,0)+IF(Sheet1!R44=$H22,1.1,0)+IF(Sheet1!R45=$J22,1.1,0)+IF(Sheet1!R48=$L22,1.11,0)</f>
        <v>19.22</v>
      </c>
      <c r="W22">
        <f t="shared" si="26"/>
        <v>22.22</v>
      </c>
      <c r="X22" t="str">
        <f t="shared" si="27"/>
        <v>Becca</v>
      </c>
      <c r="Y22">
        <f t="shared" si="28"/>
        <v>1</v>
      </c>
      <c r="Z22">
        <f t="shared" si="29"/>
        <v>0</v>
      </c>
      <c r="AA22">
        <f t="shared" si="30"/>
        <v>0</v>
      </c>
      <c r="AB22">
        <f t="shared" si="31"/>
        <v>0</v>
      </c>
      <c r="AC22">
        <f t="shared" si="32"/>
        <v>0</v>
      </c>
      <c r="AD22">
        <f t="shared" si="33"/>
        <v>0</v>
      </c>
      <c r="AE22">
        <f t="shared" si="34"/>
        <v>0</v>
      </c>
      <c r="AF22">
        <f t="shared" si="35"/>
        <v>0</v>
      </c>
      <c r="AG22">
        <f t="shared" si="36"/>
        <v>0</v>
      </c>
      <c r="AH22">
        <f t="shared" si="37"/>
        <v>0</v>
      </c>
    </row>
    <row r="23" spans="1:34" hidden="1">
      <c r="A23">
        <v>9</v>
      </c>
      <c r="B23" t="s">
        <v>8</v>
      </c>
      <c r="C23">
        <f t="shared" si="20"/>
        <v>0</v>
      </c>
      <c r="D23" t="s">
        <v>38</v>
      </c>
      <c r="E23">
        <f t="shared" si="21"/>
        <v>1</v>
      </c>
      <c r="F23" t="s">
        <v>86</v>
      </c>
      <c r="G23">
        <f t="shared" si="22"/>
        <v>0.42500000000000004</v>
      </c>
      <c r="H23" t="s">
        <v>5</v>
      </c>
      <c r="I23">
        <f t="shared" si="23"/>
        <v>0.443</v>
      </c>
      <c r="J23" t="s">
        <v>68</v>
      </c>
      <c r="K23">
        <f t="shared" si="24"/>
        <v>0.224</v>
      </c>
      <c r="L23" t="s">
        <v>17</v>
      </c>
      <c r="M23">
        <f>1-0.516</f>
        <v>0.48399999999999999</v>
      </c>
      <c r="N23">
        <f t="shared" si="25"/>
        <v>0</v>
      </c>
      <c r="O23">
        <f>O$2+IF(Sheet1!K34=$B23,1,0)+IF(Sheet1!K35=$D23,1,0)+IF(Sheet1!K43=$F23,1.1,0)+IF(Sheet1!K44=$H23,1.1,0)+IF(Sheet1!K45=$J23,1.1,0)+IF(Sheet1!K48=$L23,1.11,0)</f>
        <v>16.11</v>
      </c>
      <c r="P23">
        <f>P$2+IF(Sheet1!L34=$B23,1,0)+IF(Sheet1!L35=$D23,1,0)+IF(Sheet1!L43=$F23,1.1,0)+IF(Sheet1!L44=$H23,1.1,0)+IF(Sheet1!L45=$J23,1.1,0)+IF(Sheet1!L48=$L23,1.11,0)</f>
        <v>22.22</v>
      </c>
      <c r="Q23">
        <f>Q$2+IF(Sheet1!M34=$B23,1,0)+IF(Sheet1!M35=$D23,1,0)+IF(Sheet1!M43=$F23,1.1,0)+IF(Sheet1!M44=$H23,1.1,0)+IF(Sheet1!M45=$J23,1.1,0)+IF(Sheet1!M48=$L23,1.11,0)</f>
        <v>21.22</v>
      </c>
      <c r="R23">
        <f>R$2+IF(Sheet1!N34=$B23,1,0)+IF(Sheet1!N35=$D23,1,0)+IF(Sheet1!N43=$F23,1.1,0)+IF(Sheet1!N44=$H23,1.1,0)+IF(Sheet1!N45=$J23,1.1,0)+IF(Sheet1!N48=$L23,1.11,0)</f>
        <v>21.22</v>
      </c>
      <c r="S23">
        <f>S$2+IF(Sheet1!O34=$B23,1,0)+IF(Sheet1!O35=$D23,1,0)+IF(Sheet1!O43=$F23,1.1,0)+IF(Sheet1!O44=$H23,1.1,0)+IF(Sheet1!O45=$J23,1.1,0)+IF(Sheet1!O48=$L23,1.11,0)</f>
        <v>20.22</v>
      </c>
      <c r="T23">
        <f>T$2+IF(Sheet1!P34=$B23,1,0)+IF(Sheet1!P35=$D23,1,0)+IF(Sheet1!P43=$F23,1.1,0)+IF(Sheet1!P44=$H23,1.1,0)+IF(Sheet1!P45=$J23,1.1,0)+IF(Sheet1!P48=$L23,1.11,0)</f>
        <v>19.22</v>
      </c>
      <c r="U23">
        <f>U$2+IF(Sheet1!Q34=$B23,1,0)+IF(Sheet1!Q35=$D23,1,0)+IF(Sheet1!Q43=$F23,1.1,0)+IF(Sheet1!Q44=$H23,1.1,0)+IF(Sheet1!Q45=$J23,1.1,0)+IF(Sheet1!Q48=$L23,1.11,0)</f>
        <v>21.22</v>
      </c>
      <c r="V23">
        <f>V$2+IF(Sheet1!R34=$B23,1,0)+IF(Sheet1!R35=$D23,1,0)+IF(Sheet1!R43=$F23,1.1,0)+IF(Sheet1!R44=$H23,1.1,0)+IF(Sheet1!R45=$J23,1.1,0)+IF(Sheet1!R48=$L23,1.11,0)</f>
        <v>19.22</v>
      </c>
      <c r="W23">
        <f t="shared" si="26"/>
        <v>22.22</v>
      </c>
      <c r="X23" t="str">
        <f t="shared" si="27"/>
        <v>Becca</v>
      </c>
      <c r="Y23">
        <f t="shared" si="28"/>
        <v>1</v>
      </c>
      <c r="Z23">
        <f t="shared" si="29"/>
        <v>0</v>
      </c>
      <c r="AA23">
        <f t="shared" si="30"/>
        <v>0</v>
      </c>
      <c r="AB23">
        <f t="shared" si="31"/>
        <v>0</v>
      </c>
      <c r="AC23">
        <f t="shared" si="32"/>
        <v>0</v>
      </c>
      <c r="AD23">
        <f t="shared" si="33"/>
        <v>0</v>
      </c>
      <c r="AE23">
        <f t="shared" si="34"/>
        <v>0</v>
      </c>
      <c r="AF23">
        <f t="shared" si="35"/>
        <v>0</v>
      </c>
      <c r="AG23">
        <f t="shared" si="36"/>
        <v>0</v>
      </c>
      <c r="AH23">
        <f t="shared" si="37"/>
        <v>0</v>
      </c>
    </row>
    <row r="24" spans="1:34" hidden="1">
      <c r="A24">
        <v>10</v>
      </c>
      <c r="B24" t="s">
        <v>8</v>
      </c>
      <c r="C24">
        <f t="shared" si="20"/>
        <v>0</v>
      </c>
      <c r="D24" t="s">
        <v>38</v>
      </c>
      <c r="E24">
        <f t="shared" si="21"/>
        <v>1</v>
      </c>
      <c r="F24" t="s">
        <v>86</v>
      </c>
      <c r="G24">
        <f t="shared" si="22"/>
        <v>0.42500000000000004</v>
      </c>
      <c r="H24" t="s">
        <v>5</v>
      </c>
      <c r="I24">
        <f t="shared" si="23"/>
        <v>0.443</v>
      </c>
      <c r="J24" t="s">
        <v>68</v>
      </c>
      <c r="K24">
        <f t="shared" si="24"/>
        <v>0.224</v>
      </c>
      <c r="L24" t="s">
        <v>14</v>
      </c>
      <c r="M24">
        <v>0.51600000000000001</v>
      </c>
      <c r="N24">
        <f t="shared" si="25"/>
        <v>0</v>
      </c>
      <c r="O24">
        <f>O$2+IF(Sheet1!K34=$B24,1,0)+IF(Sheet1!K35=$D24,1,0)+IF(Sheet1!K43=$F24,1.1,0)+IF(Sheet1!K44=$H24,1.1,0)+IF(Sheet1!K45=$J24,1.1,0)+IF(Sheet1!K48=$L24,1.11,0)</f>
        <v>16.11</v>
      </c>
      <c r="P24">
        <f>P$2+IF(Sheet1!L34=$B24,1,0)+IF(Sheet1!L35=$D24,1,0)+IF(Sheet1!L43=$F24,1.1,0)+IF(Sheet1!L44=$H24,1.1,0)+IF(Sheet1!L45=$J24,1.1,0)+IF(Sheet1!L48=$L24,1.11,0)</f>
        <v>22.22</v>
      </c>
      <c r="Q24">
        <f>Q$2+IF(Sheet1!M34=$B24,1,0)+IF(Sheet1!M35=$D24,1,0)+IF(Sheet1!M43=$F24,1.1,0)+IF(Sheet1!M44=$H24,1.1,0)+IF(Sheet1!M45=$J24,1.1,0)+IF(Sheet1!M48=$L24,1.11,0)</f>
        <v>21.22</v>
      </c>
      <c r="R24">
        <f>R$2+IF(Sheet1!N34=$B24,1,0)+IF(Sheet1!N35=$D24,1,0)+IF(Sheet1!N43=$F24,1.1,0)+IF(Sheet1!N44=$H24,1.1,0)+IF(Sheet1!N45=$J24,1.1,0)+IF(Sheet1!N48=$L24,1.11,0)</f>
        <v>21.22</v>
      </c>
      <c r="S24">
        <f>S$2+IF(Sheet1!O34=$B24,1,0)+IF(Sheet1!O35=$D24,1,0)+IF(Sheet1!O43=$F24,1.1,0)+IF(Sheet1!O44=$H24,1.1,0)+IF(Sheet1!O45=$J24,1.1,0)+IF(Sheet1!O48=$L24,1.11,0)</f>
        <v>20.22</v>
      </c>
      <c r="T24">
        <f>T$2+IF(Sheet1!P34=$B24,1,0)+IF(Sheet1!P35=$D24,1,0)+IF(Sheet1!P43=$F24,1.1,0)+IF(Sheet1!P44=$H24,1.1,0)+IF(Sheet1!P45=$J24,1.1,0)+IF(Sheet1!P48=$L24,1.11,0)</f>
        <v>19.22</v>
      </c>
      <c r="U24">
        <f>U$2+IF(Sheet1!Q34=$B24,1,0)+IF(Sheet1!Q35=$D24,1,0)+IF(Sheet1!Q43=$F24,1.1,0)+IF(Sheet1!Q44=$H24,1.1,0)+IF(Sheet1!Q45=$J24,1.1,0)+IF(Sheet1!Q48=$L24,1.11,0)</f>
        <v>21.22</v>
      </c>
      <c r="V24">
        <f>V$2+IF(Sheet1!R34=$B24,1,0)+IF(Sheet1!R35=$D24,1,0)+IF(Sheet1!R43=$F24,1.1,0)+IF(Sheet1!R44=$H24,1.1,0)+IF(Sheet1!R45=$J24,1.1,0)+IF(Sheet1!R48=$L24,1.11,0)</f>
        <v>19.22</v>
      </c>
      <c r="W24">
        <f t="shared" si="26"/>
        <v>22.22</v>
      </c>
      <c r="X24" t="str">
        <f t="shared" si="27"/>
        <v>Becca</v>
      </c>
      <c r="Y24">
        <f t="shared" si="28"/>
        <v>1</v>
      </c>
      <c r="Z24">
        <f t="shared" si="29"/>
        <v>0</v>
      </c>
      <c r="AA24">
        <f t="shared" si="30"/>
        <v>0</v>
      </c>
      <c r="AB24">
        <f t="shared" si="31"/>
        <v>0</v>
      </c>
      <c r="AC24">
        <f t="shared" si="32"/>
        <v>0</v>
      </c>
      <c r="AD24">
        <f t="shared" si="33"/>
        <v>0</v>
      </c>
      <c r="AE24">
        <f t="shared" si="34"/>
        <v>0</v>
      </c>
      <c r="AF24">
        <f t="shared" si="35"/>
        <v>0</v>
      </c>
      <c r="AG24">
        <f t="shared" si="36"/>
        <v>0</v>
      </c>
      <c r="AH24">
        <f t="shared" si="37"/>
        <v>0</v>
      </c>
    </row>
    <row r="25" spans="1:34" hidden="1">
      <c r="A25">
        <v>20</v>
      </c>
      <c r="B25" t="s">
        <v>8</v>
      </c>
      <c r="C25">
        <f t="shared" si="20"/>
        <v>0</v>
      </c>
      <c r="D25" t="s">
        <v>38</v>
      </c>
      <c r="E25">
        <f t="shared" si="21"/>
        <v>1</v>
      </c>
      <c r="F25" t="s">
        <v>86</v>
      </c>
      <c r="G25">
        <f t="shared" si="22"/>
        <v>0.42500000000000004</v>
      </c>
      <c r="H25" t="s">
        <v>5</v>
      </c>
      <c r="I25">
        <f t="shared" si="23"/>
        <v>0.443</v>
      </c>
      <c r="J25" t="s">
        <v>68</v>
      </c>
      <c r="K25">
        <f t="shared" si="24"/>
        <v>0.224</v>
      </c>
      <c r="L25" t="s">
        <v>28</v>
      </c>
      <c r="M25">
        <v>0</v>
      </c>
      <c r="N25">
        <f t="shared" si="25"/>
        <v>0</v>
      </c>
      <c r="O25">
        <f>O$2+IF(Sheet1!K34=$B25,1,0)+IF(Sheet1!K35=$D25,1,0)+IF(Sheet1!K43=$F25,1.1,0)+IF(Sheet1!K44=$H25,1.1,0)+IF(Sheet1!K45=$J25,1.1,0)+IF(Sheet1!K48=$L25,1.11,0)</f>
        <v>16.11</v>
      </c>
      <c r="P25">
        <f>P$2+IF(Sheet1!L34=$B25,1,0)+IF(Sheet1!L35=$D25,1,0)+IF(Sheet1!L43=$F25,1.1,0)+IF(Sheet1!L44=$H25,1.1,0)+IF(Sheet1!L45=$J25,1.1,0)+IF(Sheet1!L48=$L25,1.11,0)</f>
        <v>22.22</v>
      </c>
      <c r="Q25">
        <f>Q$2+IF(Sheet1!M34=$B25,1,0)+IF(Sheet1!M35=$D25,1,0)+IF(Sheet1!M43=$F25,1.1,0)+IF(Sheet1!M44=$H25,1.1,0)+IF(Sheet1!M45=$J25,1.1,0)+IF(Sheet1!M48=$L25,1.11,0)</f>
        <v>21.22</v>
      </c>
      <c r="R25">
        <f>R$2+IF(Sheet1!N34=$B25,1,0)+IF(Sheet1!N35=$D25,1,0)+IF(Sheet1!N43=$F25,1.1,0)+IF(Sheet1!N44=$H25,1.1,0)+IF(Sheet1!N45=$J25,1.1,0)+IF(Sheet1!N48=$L25,1.11,0)</f>
        <v>21.22</v>
      </c>
      <c r="S25">
        <f>S$2+IF(Sheet1!O34=$B25,1,0)+IF(Sheet1!O35=$D25,1,0)+IF(Sheet1!O43=$F25,1.1,0)+IF(Sheet1!O44=$H25,1.1,0)+IF(Sheet1!O45=$J25,1.1,0)+IF(Sheet1!O48=$L25,1.11,0)</f>
        <v>20.22</v>
      </c>
      <c r="T25">
        <f>T$2+IF(Sheet1!P34=$B25,1,0)+IF(Sheet1!P35=$D25,1,0)+IF(Sheet1!P43=$F25,1.1,0)+IF(Sheet1!P44=$H25,1.1,0)+IF(Sheet1!P45=$J25,1.1,0)+IF(Sheet1!P48=$L25,1.11,0)</f>
        <v>19.22</v>
      </c>
      <c r="U25">
        <f>U$2+IF(Sheet1!Q34=$B25,1,0)+IF(Sheet1!Q35=$D25,1,0)+IF(Sheet1!Q43=$F25,1.1,0)+IF(Sheet1!Q44=$H25,1.1,0)+IF(Sheet1!Q45=$J25,1.1,0)+IF(Sheet1!Q48=$L25,1.11,0)</f>
        <v>21.22</v>
      </c>
      <c r="V25">
        <f>V$2+IF(Sheet1!R34=$B25,1,0)+IF(Sheet1!R35=$D25,1,0)+IF(Sheet1!R43=$F25,1.1,0)+IF(Sheet1!R44=$H25,1.1,0)+IF(Sheet1!R45=$J25,1.1,0)+IF(Sheet1!R48=$L25,1.11,0)</f>
        <v>19.22</v>
      </c>
      <c r="W25">
        <f t="shared" si="26"/>
        <v>22.22</v>
      </c>
      <c r="X25" t="str">
        <f t="shared" si="27"/>
        <v>Becca</v>
      </c>
      <c r="Y25">
        <f t="shared" si="28"/>
        <v>1</v>
      </c>
      <c r="Z25">
        <f t="shared" si="29"/>
        <v>0</v>
      </c>
      <c r="AA25">
        <f t="shared" si="30"/>
        <v>0</v>
      </c>
      <c r="AB25">
        <f t="shared" si="31"/>
        <v>0</v>
      </c>
      <c r="AC25">
        <f t="shared" si="32"/>
        <v>0</v>
      </c>
      <c r="AD25">
        <f t="shared" si="33"/>
        <v>0</v>
      </c>
      <c r="AE25">
        <f t="shared" si="34"/>
        <v>0</v>
      </c>
      <c r="AF25">
        <f t="shared" si="35"/>
        <v>0</v>
      </c>
      <c r="AG25">
        <f t="shared" si="36"/>
        <v>0</v>
      </c>
      <c r="AH25">
        <f t="shared" si="37"/>
        <v>0</v>
      </c>
    </row>
    <row r="26" spans="1:34" hidden="1">
      <c r="A26">
        <v>21</v>
      </c>
      <c r="B26" t="s">
        <v>8</v>
      </c>
      <c r="C26">
        <f t="shared" si="20"/>
        <v>0</v>
      </c>
      <c r="D26" t="s">
        <v>38</v>
      </c>
      <c r="E26">
        <f t="shared" si="21"/>
        <v>1</v>
      </c>
      <c r="F26" t="s">
        <v>86</v>
      </c>
      <c r="G26">
        <f t="shared" si="22"/>
        <v>0.42500000000000004</v>
      </c>
      <c r="H26" t="s">
        <v>5</v>
      </c>
      <c r="I26">
        <f t="shared" si="23"/>
        <v>0.443</v>
      </c>
      <c r="J26" t="s">
        <v>25</v>
      </c>
      <c r="K26">
        <f t="shared" si="24"/>
        <v>0.77600000000000002</v>
      </c>
      <c r="L26" t="s">
        <v>84</v>
      </c>
      <c r="M26">
        <v>0</v>
      </c>
      <c r="N26">
        <f t="shared" si="25"/>
        <v>0</v>
      </c>
      <c r="O26">
        <f>O$2+IF(Sheet1!K34=$B26,1,0)+IF(Sheet1!K35=$D26,1,0)+IF(Sheet1!K43=$F26,1.1,0)+IF(Sheet1!K44=$H26,1.1,0)+IF(Sheet1!K45=$J26,1.1,0)+IF(Sheet1!K48=$L26,1.11,0)</f>
        <v>17.21</v>
      </c>
      <c r="P26">
        <f>P$2+IF(Sheet1!L34=$B26,1,0)+IF(Sheet1!L35=$D26,1,0)+IF(Sheet1!L43=$F26,1.1,0)+IF(Sheet1!L44=$H26,1.1,0)+IF(Sheet1!L45=$J26,1.1,0)+IF(Sheet1!L48=$L26,1.11,0)</f>
        <v>23.32</v>
      </c>
      <c r="Q26">
        <f>Q$2+IF(Sheet1!M34=$B26,1,0)+IF(Sheet1!M35=$D26,1,0)+IF(Sheet1!M43=$F26,1.1,0)+IF(Sheet1!M44=$H26,1.1,0)+IF(Sheet1!M45=$J26,1.1,0)+IF(Sheet1!M48=$L26,1.11,0)</f>
        <v>22.32</v>
      </c>
      <c r="R26">
        <f>R$2+IF(Sheet1!N34=$B26,1,0)+IF(Sheet1!N35=$D26,1,0)+IF(Sheet1!N43=$F26,1.1,0)+IF(Sheet1!N44=$H26,1.1,0)+IF(Sheet1!N45=$J26,1.1,0)+IF(Sheet1!N48=$L26,1.11,0)</f>
        <v>22.32</v>
      </c>
      <c r="S26">
        <f>S$2+IF(Sheet1!O34=$B26,1,0)+IF(Sheet1!O35=$D26,1,0)+IF(Sheet1!O43=$F26,1.1,0)+IF(Sheet1!O44=$H26,1.1,0)+IF(Sheet1!O45=$J26,1.1,0)+IF(Sheet1!O48=$L26,1.11,0)</f>
        <v>21.32</v>
      </c>
      <c r="T26">
        <f>T$2+IF(Sheet1!P34=$B26,1,0)+IF(Sheet1!P35=$D26,1,0)+IF(Sheet1!P43=$F26,1.1,0)+IF(Sheet1!P44=$H26,1.1,0)+IF(Sheet1!P45=$J26,1.1,0)+IF(Sheet1!P48=$L26,1.11,0)</f>
        <v>19.22</v>
      </c>
      <c r="U26">
        <f>U$2+IF(Sheet1!Q34=$B26,1,0)+IF(Sheet1!Q35=$D26,1,0)+IF(Sheet1!Q43=$F26,1.1,0)+IF(Sheet1!Q44=$H26,1.1,0)+IF(Sheet1!Q45=$J26,1.1,0)+IF(Sheet1!Q48=$L26,1.11,0)</f>
        <v>22.32</v>
      </c>
      <c r="V26">
        <f>V$2+IF(Sheet1!R34=$B26,1,0)+IF(Sheet1!R35=$D26,1,0)+IF(Sheet1!R43=$F26,1.1,0)+IF(Sheet1!R44=$H26,1.1,0)+IF(Sheet1!R45=$J26,1.1,0)+IF(Sheet1!R48=$L26,1.11,0)</f>
        <v>19.22</v>
      </c>
      <c r="W26">
        <f t="shared" si="26"/>
        <v>23.32</v>
      </c>
      <c r="X26" t="str">
        <f t="shared" si="27"/>
        <v>Becca</v>
      </c>
      <c r="Y26">
        <f t="shared" si="28"/>
        <v>1</v>
      </c>
      <c r="Z26">
        <f t="shared" si="29"/>
        <v>0</v>
      </c>
      <c r="AA26">
        <f t="shared" si="30"/>
        <v>0</v>
      </c>
      <c r="AB26">
        <f t="shared" si="31"/>
        <v>0</v>
      </c>
      <c r="AC26">
        <f t="shared" si="32"/>
        <v>0</v>
      </c>
      <c r="AD26">
        <f t="shared" si="33"/>
        <v>0</v>
      </c>
      <c r="AE26">
        <f t="shared" si="34"/>
        <v>0</v>
      </c>
      <c r="AF26">
        <f t="shared" si="35"/>
        <v>0</v>
      </c>
      <c r="AG26">
        <f t="shared" si="36"/>
        <v>0</v>
      </c>
      <c r="AH26">
        <f t="shared" si="37"/>
        <v>0</v>
      </c>
    </row>
    <row r="27" spans="1:34" hidden="1">
      <c r="A27">
        <v>11</v>
      </c>
      <c r="B27" t="s">
        <v>8</v>
      </c>
      <c r="C27">
        <f t="shared" si="20"/>
        <v>0</v>
      </c>
      <c r="D27" t="s">
        <v>38</v>
      </c>
      <c r="E27">
        <f t="shared" si="21"/>
        <v>1</v>
      </c>
      <c r="F27" t="s">
        <v>86</v>
      </c>
      <c r="G27">
        <f t="shared" si="22"/>
        <v>0.42500000000000004</v>
      </c>
      <c r="H27" t="s">
        <v>5</v>
      </c>
      <c r="I27">
        <f t="shared" si="23"/>
        <v>0.443</v>
      </c>
      <c r="J27" t="s">
        <v>25</v>
      </c>
      <c r="K27">
        <f t="shared" si="24"/>
        <v>0.77600000000000002</v>
      </c>
      <c r="L27" t="s">
        <v>17</v>
      </c>
      <c r="M27">
        <f>1-0.516</f>
        <v>0.48399999999999999</v>
      </c>
      <c r="N27">
        <f t="shared" si="25"/>
        <v>0</v>
      </c>
      <c r="O27">
        <f>O$2+IF(Sheet1!K34=$B27,1,0)+IF(Sheet1!K35=$D27,1,0)+IF(Sheet1!K43=$F27,1.1,0)+IF(Sheet1!K44=$H27,1.1,0)+IF(Sheet1!K45=$J27,1.1,0)+IF(Sheet1!K48=$L27,1.11,0)</f>
        <v>17.21</v>
      </c>
      <c r="P27">
        <f>P$2+IF(Sheet1!L34=$B27,1,0)+IF(Sheet1!L35=$D27,1,0)+IF(Sheet1!L43=$F27,1.1,0)+IF(Sheet1!L44=$H27,1.1,0)+IF(Sheet1!L45=$J27,1.1,0)+IF(Sheet1!L48=$L27,1.11,0)</f>
        <v>23.32</v>
      </c>
      <c r="Q27">
        <f>Q$2+IF(Sheet1!M34=$B27,1,0)+IF(Sheet1!M35=$D27,1,0)+IF(Sheet1!M43=$F27,1.1,0)+IF(Sheet1!M44=$H27,1.1,0)+IF(Sheet1!M45=$J27,1.1,0)+IF(Sheet1!M48=$L27,1.11,0)</f>
        <v>22.32</v>
      </c>
      <c r="R27">
        <f>R$2+IF(Sheet1!N34=$B27,1,0)+IF(Sheet1!N35=$D27,1,0)+IF(Sheet1!N43=$F27,1.1,0)+IF(Sheet1!N44=$H27,1.1,0)+IF(Sheet1!N45=$J27,1.1,0)+IF(Sheet1!N48=$L27,1.11,0)</f>
        <v>22.32</v>
      </c>
      <c r="S27">
        <f>S$2+IF(Sheet1!O34=$B27,1,0)+IF(Sheet1!O35=$D27,1,0)+IF(Sheet1!O43=$F27,1.1,0)+IF(Sheet1!O44=$H27,1.1,0)+IF(Sheet1!O45=$J27,1.1,0)+IF(Sheet1!O48=$L27,1.11,0)</f>
        <v>21.32</v>
      </c>
      <c r="T27">
        <f>T$2+IF(Sheet1!P34=$B27,1,0)+IF(Sheet1!P35=$D27,1,0)+IF(Sheet1!P43=$F27,1.1,0)+IF(Sheet1!P44=$H27,1.1,0)+IF(Sheet1!P45=$J27,1.1,0)+IF(Sheet1!P48=$L27,1.11,0)</f>
        <v>19.22</v>
      </c>
      <c r="U27">
        <f>U$2+IF(Sheet1!Q34=$B27,1,0)+IF(Sheet1!Q35=$D27,1,0)+IF(Sheet1!Q43=$F27,1.1,0)+IF(Sheet1!Q44=$H27,1.1,0)+IF(Sheet1!Q45=$J27,1.1,0)+IF(Sheet1!Q48=$L27,1.11,0)</f>
        <v>22.32</v>
      </c>
      <c r="V27">
        <f>V$2+IF(Sheet1!R34=$B27,1,0)+IF(Sheet1!R35=$D27,1,0)+IF(Sheet1!R43=$F27,1.1,0)+IF(Sheet1!R44=$H27,1.1,0)+IF(Sheet1!R45=$J27,1.1,0)+IF(Sheet1!R48=$L27,1.11,0)</f>
        <v>19.22</v>
      </c>
      <c r="W27">
        <f t="shared" si="26"/>
        <v>23.32</v>
      </c>
      <c r="X27" t="str">
        <f t="shared" si="27"/>
        <v>Becca</v>
      </c>
      <c r="Y27">
        <f t="shared" si="28"/>
        <v>1</v>
      </c>
      <c r="Z27">
        <f t="shared" si="29"/>
        <v>0</v>
      </c>
      <c r="AA27">
        <f t="shared" si="30"/>
        <v>0</v>
      </c>
      <c r="AB27">
        <f t="shared" si="31"/>
        <v>0</v>
      </c>
      <c r="AC27">
        <f t="shared" si="32"/>
        <v>0</v>
      </c>
      <c r="AD27">
        <f t="shared" si="33"/>
        <v>0</v>
      </c>
      <c r="AE27">
        <f t="shared" si="34"/>
        <v>0</v>
      </c>
      <c r="AF27">
        <f t="shared" si="35"/>
        <v>0</v>
      </c>
      <c r="AG27">
        <f t="shared" si="36"/>
        <v>0</v>
      </c>
      <c r="AH27">
        <f t="shared" si="37"/>
        <v>0</v>
      </c>
    </row>
    <row r="28" spans="1:34" hidden="1">
      <c r="A28">
        <v>12</v>
      </c>
      <c r="B28" t="s">
        <v>8</v>
      </c>
      <c r="C28">
        <f t="shared" si="20"/>
        <v>0</v>
      </c>
      <c r="D28" t="s">
        <v>38</v>
      </c>
      <c r="E28">
        <f t="shared" si="21"/>
        <v>1</v>
      </c>
      <c r="F28" t="s">
        <v>86</v>
      </c>
      <c r="G28">
        <f t="shared" si="22"/>
        <v>0.42500000000000004</v>
      </c>
      <c r="H28" t="s">
        <v>5</v>
      </c>
      <c r="I28">
        <f t="shared" si="23"/>
        <v>0.443</v>
      </c>
      <c r="J28" t="s">
        <v>25</v>
      </c>
      <c r="K28">
        <f t="shared" si="24"/>
        <v>0.77600000000000002</v>
      </c>
      <c r="L28" t="s">
        <v>14</v>
      </c>
      <c r="M28">
        <v>0.51600000000000001</v>
      </c>
      <c r="N28">
        <f t="shared" si="25"/>
        <v>0</v>
      </c>
      <c r="O28">
        <f>O$2+IF(Sheet1!K34=$B28,1,0)+IF(Sheet1!K35=$D28,1,0)+IF(Sheet1!K43=$F28,1.1,0)+IF(Sheet1!K44=$H28,1.1,0)+IF(Sheet1!K45=$J28,1.1,0)+IF(Sheet1!K48=$L28,1.11,0)</f>
        <v>17.21</v>
      </c>
      <c r="P28">
        <f>P$2+IF(Sheet1!L34=$B28,1,0)+IF(Sheet1!L35=$D28,1,0)+IF(Sheet1!L43=$F28,1.1,0)+IF(Sheet1!L44=$H28,1.1,0)+IF(Sheet1!L45=$J28,1.1,0)+IF(Sheet1!L48=$L28,1.11,0)</f>
        <v>23.32</v>
      </c>
      <c r="Q28">
        <f>Q$2+IF(Sheet1!M34=$B28,1,0)+IF(Sheet1!M35=$D28,1,0)+IF(Sheet1!M43=$F28,1.1,0)+IF(Sheet1!M44=$H28,1.1,0)+IF(Sheet1!M45=$J28,1.1,0)+IF(Sheet1!M48=$L28,1.11,0)</f>
        <v>22.32</v>
      </c>
      <c r="R28">
        <f>R$2+IF(Sheet1!N34=$B28,1,0)+IF(Sheet1!N35=$D28,1,0)+IF(Sheet1!N43=$F28,1.1,0)+IF(Sheet1!N44=$H28,1.1,0)+IF(Sheet1!N45=$J28,1.1,0)+IF(Sheet1!N48=$L28,1.11,0)</f>
        <v>22.32</v>
      </c>
      <c r="S28">
        <f>S$2+IF(Sheet1!O34=$B28,1,0)+IF(Sheet1!O35=$D28,1,0)+IF(Sheet1!O43=$F28,1.1,0)+IF(Sheet1!O44=$H28,1.1,0)+IF(Sheet1!O45=$J28,1.1,0)+IF(Sheet1!O48=$L28,1.11,0)</f>
        <v>21.32</v>
      </c>
      <c r="T28">
        <f>T$2+IF(Sheet1!P34=$B28,1,0)+IF(Sheet1!P35=$D28,1,0)+IF(Sheet1!P43=$F28,1.1,0)+IF(Sheet1!P44=$H28,1.1,0)+IF(Sheet1!P45=$J28,1.1,0)+IF(Sheet1!P48=$L28,1.11,0)</f>
        <v>19.22</v>
      </c>
      <c r="U28">
        <f>U$2+IF(Sheet1!Q34=$B28,1,0)+IF(Sheet1!Q35=$D28,1,0)+IF(Sheet1!Q43=$F28,1.1,0)+IF(Sheet1!Q44=$H28,1.1,0)+IF(Sheet1!Q45=$J28,1.1,0)+IF(Sheet1!Q48=$L28,1.11,0)</f>
        <v>22.32</v>
      </c>
      <c r="V28">
        <f>V$2+IF(Sheet1!R34=$B28,1,0)+IF(Sheet1!R35=$D28,1,0)+IF(Sheet1!R43=$F28,1.1,0)+IF(Sheet1!R44=$H28,1.1,0)+IF(Sheet1!R45=$J28,1.1,0)+IF(Sheet1!R48=$L28,1.11,0)</f>
        <v>19.22</v>
      </c>
      <c r="W28">
        <f t="shared" si="26"/>
        <v>23.32</v>
      </c>
      <c r="X28" t="str">
        <f t="shared" si="27"/>
        <v>Becca</v>
      </c>
      <c r="Y28">
        <f t="shared" si="28"/>
        <v>1</v>
      </c>
      <c r="Z28">
        <f t="shared" si="29"/>
        <v>0</v>
      </c>
      <c r="AA28">
        <f t="shared" si="30"/>
        <v>0</v>
      </c>
      <c r="AB28">
        <f t="shared" si="31"/>
        <v>0</v>
      </c>
      <c r="AC28">
        <f t="shared" si="32"/>
        <v>0</v>
      </c>
      <c r="AD28">
        <f t="shared" si="33"/>
        <v>0</v>
      </c>
      <c r="AE28">
        <f t="shared" si="34"/>
        <v>0</v>
      </c>
      <c r="AF28">
        <f t="shared" si="35"/>
        <v>0</v>
      </c>
      <c r="AG28">
        <f t="shared" si="36"/>
        <v>0</v>
      </c>
      <c r="AH28">
        <f t="shared" si="37"/>
        <v>0</v>
      </c>
    </row>
    <row r="29" spans="1:34" hidden="1">
      <c r="A29">
        <v>24</v>
      </c>
      <c r="B29" t="s">
        <v>8</v>
      </c>
      <c r="C29">
        <f t="shared" si="20"/>
        <v>0</v>
      </c>
      <c r="D29" t="s">
        <v>38</v>
      </c>
      <c r="E29">
        <f t="shared" si="21"/>
        <v>1</v>
      </c>
      <c r="F29" t="s">
        <v>86</v>
      </c>
      <c r="G29">
        <f t="shared" si="22"/>
        <v>0.42500000000000004</v>
      </c>
      <c r="H29" t="s">
        <v>5</v>
      </c>
      <c r="I29">
        <f t="shared" si="23"/>
        <v>0.443</v>
      </c>
      <c r="J29" t="s">
        <v>25</v>
      </c>
      <c r="K29">
        <f t="shared" si="24"/>
        <v>0.77600000000000002</v>
      </c>
      <c r="L29" t="s">
        <v>28</v>
      </c>
      <c r="M29">
        <v>0</v>
      </c>
      <c r="N29">
        <f t="shared" si="25"/>
        <v>0</v>
      </c>
      <c r="O29">
        <f>O$2+IF(Sheet1!K34=$B29,1,0)+IF(Sheet1!K35=$D29,1,0)+IF(Sheet1!K43=$F29,1.1,0)+IF(Sheet1!K44=$H29,1.1,0)+IF(Sheet1!K45=$J29,1.1,0)+IF(Sheet1!K48=$L29,1.11,0)</f>
        <v>17.21</v>
      </c>
      <c r="P29">
        <f>P$2+IF(Sheet1!L34=$B29,1,0)+IF(Sheet1!L35=$D29,1,0)+IF(Sheet1!L43=$F29,1.1,0)+IF(Sheet1!L44=$H29,1.1,0)+IF(Sheet1!L45=$J29,1.1,0)+IF(Sheet1!L48=$L29,1.11,0)</f>
        <v>23.32</v>
      </c>
      <c r="Q29">
        <f>Q$2+IF(Sheet1!M34=$B29,1,0)+IF(Sheet1!M35=$D29,1,0)+IF(Sheet1!M43=$F29,1.1,0)+IF(Sheet1!M44=$H29,1.1,0)+IF(Sheet1!M45=$J29,1.1,0)+IF(Sheet1!M48=$L29,1.11,0)</f>
        <v>22.32</v>
      </c>
      <c r="R29">
        <f>R$2+IF(Sheet1!N34=$B29,1,0)+IF(Sheet1!N35=$D29,1,0)+IF(Sheet1!N43=$F29,1.1,0)+IF(Sheet1!N44=$H29,1.1,0)+IF(Sheet1!N45=$J29,1.1,0)+IF(Sheet1!N48=$L29,1.11,0)</f>
        <v>22.32</v>
      </c>
      <c r="S29">
        <f>S$2+IF(Sheet1!O34=$B29,1,0)+IF(Sheet1!O35=$D29,1,0)+IF(Sheet1!O43=$F29,1.1,0)+IF(Sheet1!O44=$H29,1.1,0)+IF(Sheet1!O45=$J29,1.1,0)+IF(Sheet1!O48=$L29,1.11,0)</f>
        <v>21.32</v>
      </c>
      <c r="T29">
        <f>T$2+IF(Sheet1!P34=$B29,1,0)+IF(Sheet1!P35=$D29,1,0)+IF(Sheet1!P43=$F29,1.1,0)+IF(Sheet1!P44=$H29,1.1,0)+IF(Sheet1!P45=$J29,1.1,0)+IF(Sheet1!P48=$L29,1.11,0)</f>
        <v>19.22</v>
      </c>
      <c r="U29">
        <f>U$2+IF(Sheet1!Q34=$B29,1,0)+IF(Sheet1!Q35=$D29,1,0)+IF(Sheet1!Q43=$F29,1.1,0)+IF(Sheet1!Q44=$H29,1.1,0)+IF(Sheet1!Q45=$J29,1.1,0)+IF(Sheet1!Q48=$L29,1.11,0)</f>
        <v>22.32</v>
      </c>
      <c r="V29">
        <f>V$2+IF(Sheet1!R34=$B29,1,0)+IF(Sheet1!R35=$D29,1,0)+IF(Sheet1!R43=$F29,1.1,0)+IF(Sheet1!R44=$H29,1.1,0)+IF(Sheet1!R45=$J29,1.1,0)+IF(Sheet1!R48=$L29,1.11,0)</f>
        <v>19.22</v>
      </c>
      <c r="W29">
        <f t="shared" si="26"/>
        <v>23.32</v>
      </c>
      <c r="X29" t="str">
        <f t="shared" si="27"/>
        <v>Becca</v>
      </c>
      <c r="Y29">
        <f t="shared" si="28"/>
        <v>1</v>
      </c>
      <c r="Z29">
        <f t="shared" si="29"/>
        <v>0</v>
      </c>
      <c r="AA29">
        <f t="shared" si="30"/>
        <v>0</v>
      </c>
      <c r="AB29">
        <f t="shared" si="31"/>
        <v>0</v>
      </c>
      <c r="AC29">
        <f t="shared" si="32"/>
        <v>0</v>
      </c>
      <c r="AD29">
        <f t="shared" si="33"/>
        <v>0</v>
      </c>
      <c r="AE29">
        <f t="shared" si="34"/>
        <v>0</v>
      </c>
      <c r="AF29">
        <f t="shared" si="35"/>
        <v>0</v>
      </c>
      <c r="AG29">
        <f t="shared" si="36"/>
        <v>0</v>
      </c>
      <c r="AH29">
        <f t="shared" si="37"/>
        <v>0</v>
      </c>
    </row>
    <row r="30" spans="1:34" hidden="1">
      <c r="A30">
        <v>25</v>
      </c>
      <c r="B30" t="s">
        <v>8</v>
      </c>
      <c r="C30">
        <f t="shared" si="20"/>
        <v>0</v>
      </c>
      <c r="D30" t="s">
        <v>38</v>
      </c>
      <c r="E30">
        <f t="shared" si="21"/>
        <v>1</v>
      </c>
      <c r="F30" t="s">
        <v>86</v>
      </c>
      <c r="G30">
        <f t="shared" si="22"/>
        <v>0.42500000000000004</v>
      </c>
      <c r="H30" t="s">
        <v>13</v>
      </c>
      <c r="I30">
        <f t="shared" si="23"/>
        <v>0.55699999999999994</v>
      </c>
      <c r="J30" t="s">
        <v>68</v>
      </c>
      <c r="K30">
        <f t="shared" si="24"/>
        <v>0.224</v>
      </c>
      <c r="L30" t="s">
        <v>84</v>
      </c>
      <c r="M30">
        <v>0</v>
      </c>
      <c r="N30">
        <f t="shared" si="25"/>
        <v>0</v>
      </c>
      <c r="O30">
        <f>O$2+IF(Sheet1!K34=$B30,1,0)+IF(Sheet1!K35=$D30,1,0)+IF(Sheet1!K43=$F30,1.1,0)+IF(Sheet1!K44=$H30,1.1,0)+IF(Sheet1!K45=$J30,1.1,0)+IF(Sheet1!K48=$L30,1.11,0)</f>
        <v>16.11</v>
      </c>
      <c r="P30">
        <f>P$2+IF(Sheet1!L34=$B30,1,0)+IF(Sheet1!L35=$D30,1,0)+IF(Sheet1!L43=$F30,1.1,0)+IF(Sheet1!L44=$H30,1.1,0)+IF(Sheet1!L45=$J30,1.1,0)+IF(Sheet1!L48=$L30,1.11,0)</f>
        <v>22.22</v>
      </c>
      <c r="Q30">
        <f>Q$2+IF(Sheet1!M34=$B30,1,0)+IF(Sheet1!M35=$D30,1,0)+IF(Sheet1!M43=$F30,1.1,0)+IF(Sheet1!M44=$H30,1.1,0)+IF(Sheet1!M45=$J30,1.1,0)+IF(Sheet1!M48=$L30,1.11,0)</f>
        <v>21.22</v>
      </c>
      <c r="R30">
        <f>R$2+IF(Sheet1!N34=$B30,1,0)+IF(Sheet1!N35=$D30,1,0)+IF(Sheet1!N43=$F30,1.1,0)+IF(Sheet1!N44=$H30,1.1,0)+IF(Sheet1!N45=$J30,1.1,0)+IF(Sheet1!N48=$L30,1.11,0)</f>
        <v>21.22</v>
      </c>
      <c r="S30">
        <f>S$2+IF(Sheet1!O34=$B30,1,0)+IF(Sheet1!O35=$D30,1,0)+IF(Sheet1!O43=$F30,1.1,0)+IF(Sheet1!O44=$H30,1.1,0)+IF(Sheet1!O45=$J30,1.1,0)+IF(Sheet1!O48=$L30,1.11,0)</f>
        <v>20.22</v>
      </c>
      <c r="T30">
        <f>T$2+IF(Sheet1!P34=$B30,1,0)+IF(Sheet1!P35=$D30,1,0)+IF(Sheet1!P43=$F30,1.1,0)+IF(Sheet1!P44=$H30,1.1,0)+IF(Sheet1!P45=$J30,1.1,0)+IF(Sheet1!P48=$L30,1.11,0)</f>
        <v>19.22</v>
      </c>
      <c r="U30">
        <f>U$2+IF(Sheet1!Q34=$B30,1,0)+IF(Sheet1!Q35=$D30,1,0)+IF(Sheet1!Q43=$F30,1.1,0)+IF(Sheet1!Q44=$H30,1.1,0)+IF(Sheet1!Q45=$J30,1.1,0)+IF(Sheet1!Q48=$L30,1.11,0)</f>
        <v>21.22</v>
      </c>
      <c r="V30">
        <f>V$2+IF(Sheet1!R34=$B30,1,0)+IF(Sheet1!R35=$D30,1,0)+IF(Sheet1!R43=$F30,1.1,0)+IF(Sheet1!R44=$H30,1.1,0)+IF(Sheet1!R45=$J30,1.1,0)+IF(Sheet1!R48=$L30,1.11,0)</f>
        <v>19.22</v>
      </c>
      <c r="W30">
        <f t="shared" si="26"/>
        <v>22.22</v>
      </c>
      <c r="X30" t="str">
        <f t="shared" si="27"/>
        <v>Becca</v>
      </c>
      <c r="Y30">
        <f t="shared" si="28"/>
        <v>1</v>
      </c>
      <c r="Z30">
        <f t="shared" si="29"/>
        <v>0</v>
      </c>
      <c r="AA30">
        <f t="shared" si="30"/>
        <v>0</v>
      </c>
      <c r="AB30">
        <f t="shared" si="31"/>
        <v>0</v>
      </c>
      <c r="AC30">
        <f t="shared" si="32"/>
        <v>0</v>
      </c>
      <c r="AD30">
        <f t="shared" si="33"/>
        <v>0</v>
      </c>
      <c r="AE30">
        <f t="shared" si="34"/>
        <v>0</v>
      </c>
      <c r="AF30">
        <f t="shared" si="35"/>
        <v>0</v>
      </c>
      <c r="AG30">
        <f t="shared" si="36"/>
        <v>0</v>
      </c>
      <c r="AH30">
        <f t="shared" si="37"/>
        <v>0</v>
      </c>
    </row>
    <row r="31" spans="1:34" hidden="1">
      <c r="A31">
        <v>13</v>
      </c>
      <c r="B31" t="s">
        <v>8</v>
      </c>
      <c r="C31">
        <f t="shared" si="20"/>
        <v>0</v>
      </c>
      <c r="D31" t="s">
        <v>38</v>
      </c>
      <c r="E31">
        <f t="shared" si="21"/>
        <v>1</v>
      </c>
      <c r="F31" t="s">
        <v>86</v>
      </c>
      <c r="G31">
        <f t="shared" si="22"/>
        <v>0.42500000000000004</v>
      </c>
      <c r="H31" t="s">
        <v>13</v>
      </c>
      <c r="I31">
        <f t="shared" si="23"/>
        <v>0.55699999999999994</v>
      </c>
      <c r="J31" t="s">
        <v>68</v>
      </c>
      <c r="K31">
        <f t="shared" si="24"/>
        <v>0.224</v>
      </c>
      <c r="L31" t="s">
        <v>17</v>
      </c>
      <c r="M31">
        <f>1-0.516</f>
        <v>0.48399999999999999</v>
      </c>
      <c r="N31">
        <f t="shared" si="25"/>
        <v>0</v>
      </c>
      <c r="O31">
        <f>O$2+IF(Sheet1!K34=$B31,1,0)+IF(Sheet1!K35=$D31,1,0)+IF(Sheet1!K43=$F31,1.1,0)+IF(Sheet1!K44=$H31,1.1,0)+IF(Sheet1!K45=$J31,1.1,0)+IF(Sheet1!K48=$L31,1.11,0)</f>
        <v>16.11</v>
      </c>
      <c r="P31">
        <f>P$2+IF(Sheet1!L34=$B31,1,0)+IF(Sheet1!L35=$D31,1,0)+IF(Sheet1!L43=$F31,1.1,0)+IF(Sheet1!L44=$H31,1.1,0)+IF(Sheet1!L45=$J31,1.1,0)+IF(Sheet1!L48=$L31,1.11,0)</f>
        <v>22.22</v>
      </c>
      <c r="Q31">
        <f>Q$2+IF(Sheet1!M34=$B31,1,0)+IF(Sheet1!M35=$D31,1,0)+IF(Sheet1!M43=$F31,1.1,0)+IF(Sheet1!M44=$H31,1.1,0)+IF(Sheet1!M45=$J31,1.1,0)+IF(Sheet1!M48=$L31,1.11,0)</f>
        <v>21.22</v>
      </c>
      <c r="R31">
        <f>R$2+IF(Sheet1!N34=$B31,1,0)+IF(Sheet1!N35=$D31,1,0)+IF(Sheet1!N43=$F31,1.1,0)+IF(Sheet1!N44=$H31,1.1,0)+IF(Sheet1!N45=$J31,1.1,0)+IF(Sheet1!N48=$L31,1.11,0)</f>
        <v>21.22</v>
      </c>
      <c r="S31">
        <f>S$2+IF(Sheet1!O34=$B31,1,0)+IF(Sheet1!O35=$D31,1,0)+IF(Sheet1!O43=$F31,1.1,0)+IF(Sheet1!O44=$H31,1.1,0)+IF(Sheet1!O45=$J31,1.1,0)+IF(Sheet1!O48=$L31,1.11,0)</f>
        <v>20.22</v>
      </c>
      <c r="T31">
        <f>T$2+IF(Sheet1!P34=$B31,1,0)+IF(Sheet1!P35=$D31,1,0)+IF(Sheet1!P43=$F31,1.1,0)+IF(Sheet1!P44=$H31,1.1,0)+IF(Sheet1!P45=$J31,1.1,0)+IF(Sheet1!P48=$L31,1.11,0)</f>
        <v>19.22</v>
      </c>
      <c r="U31">
        <f>U$2+IF(Sheet1!Q34=$B31,1,0)+IF(Sheet1!Q35=$D31,1,0)+IF(Sheet1!Q43=$F31,1.1,0)+IF(Sheet1!Q44=$H31,1.1,0)+IF(Sheet1!Q45=$J31,1.1,0)+IF(Sheet1!Q48=$L31,1.11,0)</f>
        <v>21.22</v>
      </c>
      <c r="V31">
        <f>V$2+IF(Sheet1!R34=$B31,1,0)+IF(Sheet1!R35=$D31,1,0)+IF(Sheet1!R43=$F31,1.1,0)+IF(Sheet1!R44=$H31,1.1,0)+IF(Sheet1!R45=$J31,1.1,0)+IF(Sheet1!R48=$L31,1.11,0)</f>
        <v>19.22</v>
      </c>
      <c r="W31">
        <f t="shared" si="26"/>
        <v>22.22</v>
      </c>
      <c r="X31" t="str">
        <f t="shared" si="27"/>
        <v>Becca</v>
      </c>
      <c r="Y31">
        <f t="shared" si="28"/>
        <v>1</v>
      </c>
      <c r="Z31">
        <f t="shared" si="29"/>
        <v>0</v>
      </c>
      <c r="AA31">
        <f t="shared" si="30"/>
        <v>0</v>
      </c>
      <c r="AB31">
        <f t="shared" si="31"/>
        <v>0</v>
      </c>
      <c r="AC31">
        <f t="shared" si="32"/>
        <v>0</v>
      </c>
      <c r="AD31">
        <f t="shared" si="33"/>
        <v>0</v>
      </c>
      <c r="AE31">
        <f t="shared" si="34"/>
        <v>0</v>
      </c>
      <c r="AF31">
        <f t="shared" si="35"/>
        <v>0</v>
      </c>
      <c r="AG31">
        <f t="shared" si="36"/>
        <v>0</v>
      </c>
      <c r="AH31">
        <f t="shared" si="37"/>
        <v>0</v>
      </c>
    </row>
    <row r="32" spans="1:34" hidden="1">
      <c r="A32">
        <v>14</v>
      </c>
      <c r="B32" t="s">
        <v>8</v>
      </c>
      <c r="C32">
        <f t="shared" si="20"/>
        <v>0</v>
      </c>
      <c r="D32" t="s">
        <v>38</v>
      </c>
      <c r="E32">
        <f t="shared" si="21"/>
        <v>1</v>
      </c>
      <c r="F32" t="s">
        <v>86</v>
      </c>
      <c r="G32">
        <f t="shared" si="22"/>
        <v>0.42500000000000004</v>
      </c>
      <c r="H32" t="s">
        <v>13</v>
      </c>
      <c r="I32">
        <f t="shared" si="23"/>
        <v>0.55699999999999994</v>
      </c>
      <c r="J32" t="s">
        <v>68</v>
      </c>
      <c r="K32">
        <f t="shared" si="24"/>
        <v>0.224</v>
      </c>
      <c r="L32" t="s">
        <v>14</v>
      </c>
      <c r="M32">
        <v>0.51600000000000001</v>
      </c>
      <c r="N32">
        <f t="shared" si="25"/>
        <v>0</v>
      </c>
      <c r="O32">
        <f>O$2+IF(Sheet1!K34=$B32,1,0)+IF(Sheet1!K35=$D32,1,0)+IF(Sheet1!K43=$F32,1.1,0)+IF(Sheet1!K44=$H32,1.1,0)+IF(Sheet1!K45=$J32,1.1,0)+IF(Sheet1!K48=$L32,1.11,0)</f>
        <v>16.11</v>
      </c>
      <c r="P32">
        <f>P$2+IF(Sheet1!L34=$B32,1,0)+IF(Sheet1!L35=$D32,1,0)+IF(Sheet1!L43=$F32,1.1,0)+IF(Sheet1!L44=$H32,1.1,0)+IF(Sheet1!L45=$J32,1.1,0)+IF(Sheet1!L48=$L32,1.11,0)</f>
        <v>22.22</v>
      </c>
      <c r="Q32">
        <f>Q$2+IF(Sheet1!M34=$B32,1,0)+IF(Sheet1!M35=$D32,1,0)+IF(Sheet1!M43=$F32,1.1,0)+IF(Sheet1!M44=$H32,1.1,0)+IF(Sheet1!M45=$J32,1.1,0)+IF(Sheet1!M48=$L32,1.11,0)</f>
        <v>21.22</v>
      </c>
      <c r="R32">
        <f>R$2+IF(Sheet1!N34=$B32,1,0)+IF(Sheet1!N35=$D32,1,0)+IF(Sheet1!N43=$F32,1.1,0)+IF(Sheet1!N44=$H32,1.1,0)+IF(Sheet1!N45=$J32,1.1,0)+IF(Sheet1!N48=$L32,1.11,0)</f>
        <v>21.22</v>
      </c>
      <c r="S32">
        <f>S$2+IF(Sheet1!O34=$B32,1,0)+IF(Sheet1!O35=$D32,1,0)+IF(Sheet1!O43=$F32,1.1,0)+IF(Sheet1!O44=$H32,1.1,0)+IF(Sheet1!O45=$J32,1.1,0)+IF(Sheet1!O48=$L32,1.11,0)</f>
        <v>20.22</v>
      </c>
      <c r="T32">
        <f>T$2+IF(Sheet1!P34=$B32,1,0)+IF(Sheet1!P35=$D32,1,0)+IF(Sheet1!P43=$F32,1.1,0)+IF(Sheet1!P44=$H32,1.1,0)+IF(Sheet1!P45=$J32,1.1,0)+IF(Sheet1!P48=$L32,1.11,0)</f>
        <v>19.22</v>
      </c>
      <c r="U32">
        <f>U$2+IF(Sheet1!Q34=$B32,1,0)+IF(Sheet1!Q35=$D32,1,0)+IF(Sheet1!Q43=$F32,1.1,0)+IF(Sheet1!Q44=$H32,1.1,0)+IF(Sheet1!Q45=$J32,1.1,0)+IF(Sheet1!Q48=$L32,1.11,0)</f>
        <v>21.22</v>
      </c>
      <c r="V32">
        <f>V$2+IF(Sheet1!R34=$B32,1,0)+IF(Sheet1!R35=$D32,1,0)+IF(Sheet1!R43=$F32,1.1,0)+IF(Sheet1!R44=$H32,1.1,0)+IF(Sheet1!R45=$J32,1.1,0)+IF(Sheet1!R48=$L32,1.11,0)</f>
        <v>19.22</v>
      </c>
      <c r="W32">
        <f t="shared" si="26"/>
        <v>22.22</v>
      </c>
      <c r="X32" t="str">
        <f t="shared" si="27"/>
        <v>Becca</v>
      </c>
      <c r="Y32">
        <f t="shared" si="28"/>
        <v>1</v>
      </c>
      <c r="Z32">
        <f t="shared" si="29"/>
        <v>0</v>
      </c>
      <c r="AA32">
        <f t="shared" si="30"/>
        <v>0</v>
      </c>
      <c r="AB32">
        <f t="shared" si="31"/>
        <v>0</v>
      </c>
      <c r="AC32">
        <f t="shared" si="32"/>
        <v>0</v>
      </c>
      <c r="AD32">
        <f t="shared" si="33"/>
        <v>0</v>
      </c>
      <c r="AE32">
        <f t="shared" si="34"/>
        <v>0</v>
      </c>
      <c r="AF32">
        <f t="shared" si="35"/>
        <v>0</v>
      </c>
      <c r="AG32">
        <f t="shared" si="36"/>
        <v>0</v>
      </c>
      <c r="AH32">
        <f t="shared" si="37"/>
        <v>0</v>
      </c>
    </row>
    <row r="33" spans="1:38" hidden="1">
      <c r="A33">
        <v>28</v>
      </c>
      <c r="B33" t="s">
        <v>8</v>
      </c>
      <c r="C33">
        <f t="shared" si="20"/>
        <v>0</v>
      </c>
      <c r="D33" t="s">
        <v>38</v>
      </c>
      <c r="E33">
        <f t="shared" si="21"/>
        <v>1</v>
      </c>
      <c r="F33" t="s">
        <v>86</v>
      </c>
      <c r="G33">
        <f t="shared" si="22"/>
        <v>0.42500000000000004</v>
      </c>
      <c r="H33" t="s">
        <v>13</v>
      </c>
      <c r="I33">
        <f t="shared" si="23"/>
        <v>0.55699999999999994</v>
      </c>
      <c r="J33" t="s">
        <v>68</v>
      </c>
      <c r="K33">
        <f t="shared" si="24"/>
        <v>0.224</v>
      </c>
      <c r="L33" t="s">
        <v>28</v>
      </c>
      <c r="M33">
        <v>0</v>
      </c>
      <c r="N33">
        <f t="shared" si="25"/>
        <v>0</v>
      </c>
      <c r="O33">
        <f>O$2+IF(Sheet1!K34=$B33,1,0)+IF(Sheet1!K35=$D33,1,0)+IF(Sheet1!K43=$F33,1.1,0)+IF(Sheet1!K44=$H33,1.1,0)+IF(Sheet1!K45=$J33,1.1,0)+IF(Sheet1!K48=$L33,1.11,0)</f>
        <v>16.11</v>
      </c>
      <c r="P33">
        <f>P$2+IF(Sheet1!L34=$B33,1,0)+IF(Sheet1!L35=$D33,1,0)+IF(Sheet1!L43=$F33,1.1,0)+IF(Sheet1!L44=$H33,1.1,0)+IF(Sheet1!L45=$J33,1.1,0)+IF(Sheet1!L48=$L33,1.11,0)</f>
        <v>22.22</v>
      </c>
      <c r="Q33">
        <f>Q$2+IF(Sheet1!M34=$B33,1,0)+IF(Sheet1!M35=$D33,1,0)+IF(Sheet1!M43=$F33,1.1,0)+IF(Sheet1!M44=$H33,1.1,0)+IF(Sheet1!M45=$J33,1.1,0)+IF(Sheet1!M48=$L33,1.11,0)</f>
        <v>21.22</v>
      </c>
      <c r="R33">
        <f>R$2+IF(Sheet1!N34=$B33,1,0)+IF(Sheet1!N35=$D33,1,0)+IF(Sheet1!N43=$F33,1.1,0)+IF(Sheet1!N44=$H33,1.1,0)+IF(Sheet1!N45=$J33,1.1,0)+IF(Sheet1!N48=$L33,1.11,0)</f>
        <v>21.22</v>
      </c>
      <c r="S33">
        <f>S$2+IF(Sheet1!O34=$B33,1,0)+IF(Sheet1!O35=$D33,1,0)+IF(Sheet1!O43=$F33,1.1,0)+IF(Sheet1!O44=$H33,1.1,0)+IF(Sheet1!O45=$J33,1.1,0)+IF(Sheet1!O48=$L33,1.11,0)</f>
        <v>20.22</v>
      </c>
      <c r="T33">
        <f>T$2+IF(Sheet1!P34=$B33,1,0)+IF(Sheet1!P35=$D33,1,0)+IF(Sheet1!P43=$F33,1.1,0)+IF(Sheet1!P44=$H33,1.1,0)+IF(Sheet1!P45=$J33,1.1,0)+IF(Sheet1!P48=$L33,1.11,0)</f>
        <v>19.22</v>
      </c>
      <c r="U33">
        <f>U$2+IF(Sheet1!Q34=$B33,1,0)+IF(Sheet1!Q35=$D33,1,0)+IF(Sheet1!Q43=$F33,1.1,0)+IF(Sheet1!Q44=$H33,1.1,0)+IF(Sheet1!Q45=$J33,1.1,0)+IF(Sheet1!Q48=$L33,1.11,0)</f>
        <v>21.22</v>
      </c>
      <c r="V33">
        <f>V$2+IF(Sheet1!R34=$B33,1,0)+IF(Sheet1!R35=$D33,1,0)+IF(Sheet1!R43=$F33,1.1,0)+IF(Sheet1!R44=$H33,1.1,0)+IF(Sheet1!R45=$J33,1.1,0)+IF(Sheet1!R48=$L33,1.11,0)</f>
        <v>19.22</v>
      </c>
      <c r="W33">
        <f t="shared" si="26"/>
        <v>22.22</v>
      </c>
      <c r="X33" t="str">
        <f t="shared" si="27"/>
        <v>Becca</v>
      </c>
      <c r="Y33">
        <f t="shared" si="28"/>
        <v>1</v>
      </c>
      <c r="Z33">
        <f t="shared" si="29"/>
        <v>0</v>
      </c>
      <c r="AA33">
        <f t="shared" si="30"/>
        <v>0</v>
      </c>
      <c r="AB33">
        <f t="shared" si="31"/>
        <v>0</v>
      </c>
      <c r="AC33">
        <f t="shared" si="32"/>
        <v>0</v>
      </c>
      <c r="AD33">
        <f t="shared" si="33"/>
        <v>0</v>
      </c>
      <c r="AE33">
        <f t="shared" si="34"/>
        <v>0</v>
      </c>
      <c r="AF33">
        <f t="shared" si="35"/>
        <v>0</v>
      </c>
      <c r="AG33">
        <f t="shared" si="36"/>
        <v>0</v>
      </c>
      <c r="AH33">
        <f t="shared" si="37"/>
        <v>0</v>
      </c>
    </row>
    <row r="34" spans="1:38" hidden="1">
      <c r="A34">
        <v>29</v>
      </c>
      <c r="B34" t="s">
        <v>8</v>
      </c>
      <c r="C34">
        <f t="shared" si="20"/>
        <v>0</v>
      </c>
      <c r="D34" t="s">
        <v>38</v>
      </c>
      <c r="E34">
        <f t="shared" si="21"/>
        <v>1</v>
      </c>
      <c r="F34" t="s">
        <v>86</v>
      </c>
      <c r="G34">
        <f t="shared" si="22"/>
        <v>0.42500000000000004</v>
      </c>
      <c r="H34" t="s">
        <v>13</v>
      </c>
      <c r="I34">
        <f t="shared" si="23"/>
        <v>0.55699999999999994</v>
      </c>
      <c r="J34" t="s">
        <v>25</v>
      </c>
      <c r="K34">
        <f t="shared" si="24"/>
        <v>0.77600000000000002</v>
      </c>
      <c r="L34" t="s">
        <v>84</v>
      </c>
      <c r="M34">
        <v>0</v>
      </c>
      <c r="N34">
        <f t="shared" si="25"/>
        <v>0</v>
      </c>
      <c r="O34">
        <f>O$2+IF(Sheet1!K34=$B34,1,0)+IF(Sheet1!K35=$D34,1,0)+IF(Sheet1!K43=$F34,1.1,0)+IF(Sheet1!K44=$H34,1.1,0)+IF(Sheet1!K45=$J34,1.1,0)+IF(Sheet1!K48=$L34,1.11,0)</f>
        <v>17.21</v>
      </c>
      <c r="P34">
        <f>P$2+IF(Sheet1!L34=$B34,1,0)+IF(Sheet1!L35=$D34,1,0)+IF(Sheet1!L43=$F34,1.1,0)+IF(Sheet1!L44=$H34,1.1,0)+IF(Sheet1!L45=$J34,1.1,0)+IF(Sheet1!L48=$L34,1.11,0)</f>
        <v>23.32</v>
      </c>
      <c r="Q34">
        <f>Q$2+IF(Sheet1!M34=$B34,1,0)+IF(Sheet1!M35=$D34,1,0)+IF(Sheet1!M43=$F34,1.1,0)+IF(Sheet1!M44=$H34,1.1,0)+IF(Sheet1!M45=$J34,1.1,0)+IF(Sheet1!M48=$L34,1.11,0)</f>
        <v>22.32</v>
      </c>
      <c r="R34">
        <f>R$2+IF(Sheet1!N34=$B34,1,0)+IF(Sheet1!N35=$D34,1,0)+IF(Sheet1!N43=$F34,1.1,0)+IF(Sheet1!N44=$H34,1.1,0)+IF(Sheet1!N45=$J34,1.1,0)+IF(Sheet1!N48=$L34,1.11,0)</f>
        <v>22.32</v>
      </c>
      <c r="S34">
        <f>S$2+IF(Sheet1!O34=$B34,1,0)+IF(Sheet1!O35=$D34,1,0)+IF(Sheet1!O43=$F34,1.1,0)+IF(Sheet1!O44=$H34,1.1,0)+IF(Sheet1!O45=$J34,1.1,0)+IF(Sheet1!O48=$L34,1.11,0)</f>
        <v>21.32</v>
      </c>
      <c r="T34">
        <f>T$2+IF(Sheet1!P34=$B34,1,0)+IF(Sheet1!P35=$D34,1,0)+IF(Sheet1!P43=$F34,1.1,0)+IF(Sheet1!P44=$H34,1.1,0)+IF(Sheet1!P45=$J34,1.1,0)+IF(Sheet1!P48=$L34,1.11,0)</f>
        <v>19.22</v>
      </c>
      <c r="U34">
        <f>U$2+IF(Sheet1!Q34=$B34,1,0)+IF(Sheet1!Q35=$D34,1,0)+IF(Sheet1!Q43=$F34,1.1,0)+IF(Sheet1!Q44=$H34,1.1,0)+IF(Sheet1!Q45=$J34,1.1,0)+IF(Sheet1!Q48=$L34,1.11,0)</f>
        <v>22.32</v>
      </c>
      <c r="V34">
        <f>V$2+IF(Sheet1!R34=$B34,1,0)+IF(Sheet1!R35=$D34,1,0)+IF(Sheet1!R43=$F34,1.1,0)+IF(Sheet1!R44=$H34,1.1,0)+IF(Sheet1!R45=$J34,1.1,0)+IF(Sheet1!R48=$L34,1.11,0)</f>
        <v>19.22</v>
      </c>
      <c r="W34">
        <f t="shared" si="26"/>
        <v>23.32</v>
      </c>
      <c r="X34" t="str">
        <f t="shared" si="27"/>
        <v>Becca</v>
      </c>
      <c r="Y34">
        <f t="shared" si="28"/>
        <v>1</v>
      </c>
      <c r="Z34">
        <f t="shared" si="29"/>
        <v>0</v>
      </c>
      <c r="AA34">
        <f t="shared" si="30"/>
        <v>0</v>
      </c>
      <c r="AB34">
        <f t="shared" si="31"/>
        <v>0</v>
      </c>
      <c r="AC34">
        <f t="shared" si="32"/>
        <v>0</v>
      </c>
      <c r="AD34">
        <f t="shared" si="33"/>
        <v>0</v>
      </c>
      <c r="AE34">
        <f t="shared" si="34"/>
        <v>0</v>
      </c>
      <c r="AF34">
        <f t="shared" si="35"/>
        <v>0</v>
      </c>
      <c r="AG34">
        <f t="shared" si="36"/>
        <v>0</v>
      </c>
      <c r="AH34">
        <f t="shared" si="37"/>
        <v>0</v>
      </c>
    </row>
    <row r="35" spans="1:38" hidden="1">
      <c r="A35">
        <v>15</v>
      </c>
      <c r="B35" t="s">
        <v>8</v>
      </c>
      <c r="C35">
        <f t="shared" si="20"/>
        <v>0</v>
      </c>
      <c r="D35" t="s">
        <v>38</v>
      </c>
      <c r="E35">
        <f t="shared" si="21"/>
        <v>1</v>
      </c>
      <c r="F35" t="s">
        <v>86</v>
      </c>
      <c r="G35">
        <f t="shared" si="22"/>
        <v>0.42500000000000004</v>
      </c>
      <c r="H35" t="s">
        <v>13</v>
      </c>
      <c r="I35">
        <f t="shared" si="23"/>
        <v>0.55699999999999994</v>
      </c>
      <c r="J35" t="s">
        <v>25</v>
      </c>
      <c r="K35">
        <f t="shared" si="24"/>
        <v>0.77600000000000002</v>
      </c>
      <c r="L35" t="s">
        <v>17</v>
      </c>
      <c r="M35">
        <f>1-0.516</f>
        <v>0.48399999999999999</v>
      </c>
      <c r="N35">
        <f t="shared" si="25"/>
        <v>0</v>
      </c>
      <c r="O35">
        <f>O$2+IF(Sheet1!K34=$B35,1,0)+IF(Sheet1!K35=$D35,1,0)+IF(Sheet1!K43=$F35,1.1,0)+IF(Sheet1!K44=$H35,1.1,0)+IF(Sheet1!K45=$J35,1.1,0)+IF(Sheet1!K48=$L35,1.11,0)</f>
        <v>17.21</v>
      </c>
      <c r="P35">
        <f>P$2+IF(Sheet1!L34=$B35,1,0)+IF(Sheet1!L35=$D35,1,0)+IF(Sheet1!L43=$F35,1.1,0)+IF(Sheet1!L44=$H35,1.1,0)+IF(Sheet1!L45=$J35,1.1,0)+IF(Sheet1!L48=$L35,1.11,0)</f>
        <v>23.32</v>
      </c>
      <c r="Q35">
        <f>Q$2+IF(Sheet1!M34=$B35,1,0)+IF(Sheet1!M35=$D35,1,0)+IF(Sheet1!M43=$F35,1.1,0)+IF(Sheet1!M44=$H35,1.1,0)+IF(Sheet1!M45=$J35,1.1,0)+IF(Sheet1!M48=$L35,1.11,0)</f>
        <v>22.32</v>
      </c>
      <c r="R35">
        <f>R$2+IF(Sheet1!N34=$B35,1,0)+IF(Sheet1!N35=$D35,1,0)+IF(Sheet1!N43=$F35,1.1,0)+IF(Sheet1!N44=$H35,1.1,0)+IF(Sheet1!N45=$J35,1.1,0)+IF(Sheet1!N48=$L35,1.11,0)</f>
        <v>22.32</v>
      </c>
      <c r="S35">
        <f>S$2+IF(Sheet1!O34=$B35,1,0)+IF(Sheet1!O35=$D35,1,0)+IF(Sheet1!O43=$F35,1.1,0)+IF(Sheet1!O44=$H35,1.1,0)+IF(Sheet1!O45=$J35,1.1,0)+IF(Sheet1!O48=$L35,1.11,0)</f>
        <v>21.32</v>
      </c>
      <c r="T35">
        <f>T$2+IF(Sheet1!P34=$B35,1,0)+IF(Sheet1!P35=$D35,1,0)+IF(Sheet1!P43=$F35,1.1,0)+IF(Sheet1!P44=$H35,1.1,0)+IF(Sheet1!P45=$J35,1.1,0)+IF(Sheet1!P48=$L35,1.11,0)</f>
        <v>19.22</v>
      </c>
      <c r="U35">
        <f>U$2+IF(Sheet1!Q34=$B35,1,0)+IF(Sheet1!Q35=$D35,1,0)+IF(Sheet1!Q43=$F35,1.1,0)+IF(Sheet1!Q44=$H35,1.1,0)+IF(Sheet1!Q45=$J35,1.1,0)+IF(Sheet1!Q48=$L35,1.11,0)</f>
        <v>22.32</v>
      </c>
      <c r="V35">
        <f>V$2+IF(Sheet1!R34=$B35,1,0)+IF(Sheet1!R35=$D35,1,0)+IF(Sheet1!R43=$F35,1.1,0)+IF(Sheet1!R44=$H35,1.1,0)+IF(Sheet1!R45=$J35,1.1,0)+IF(Sheet1!R48=$L35,1.11,0)</f>
        <v>19.22</v>
      </c>
      <c r="W35">
        <f t="shared" si="26"/>
        <v>23.32</v>
      </c>
      <c r="X35" t="str">
        <f t="shared" si="27"/>
        <v>Becca</v>
      </c>
      <c r="Y35">
        <f t="shared" si="28"/>
        <v>1</v>
      </c>
      <c r="Z35">
        <f t="shared" si="29"/>
        <v>0</v>
      </c>
      <c r="AA35">
        <f t="shared" si="30"/>
        <v>0</v>
      </c>
      <c r="AB35">
        <f t="shared" si="31"/>
        <v>0</v>
      </c>
      <c r="AC35">
        <f t="shared" si="32"/>
        <v>0</v>
      </c>
      <c r="AD35">
        <f t="shared" si="33"/>
        <v>0</v>
      </c>
      <c r="AE35">
        <f t="shared" si="34"/>
        <v>0</v>
      </c>
      <c r="AF35">
        <f t="shared" si="35"/>
        <v>0</v>
      </c>
      <c r="AG35">
        <f t="shared" si="36"/>
        <v>0</v>
      </c>
      <c r="AH35">
        <f t="shared" si="37"/>
        <v>0</v>
      </c>
    </row>
    <row r="36" spans="1:38" hidden="1">
      <c r="A36">
        <v>16</v>
      </c>
      <c r="B36" t="s">
        <v>8</v>
      </c>
      <c r="C36">
        <f t="shared" si="20"/>
        <v>0</v>
      </c>
      <c r="D36" t="s">
        <v>38</v>
      </c>
      <c r="E36">
        <f t="shared" si="21"/>
        <v>1</v>
      </c>
      <c r="F36" t="s">
        <v>86</v>
      </c>
      <c r="G36">
        <f t="shared" si="22"/>
        <v>0.42500000000000004</v>
      </c>
      <c r="H36" t="s">
        <v>13</v>
      </c>
      <c r="I36">
        <f t="shared" si="23"/>
        <v>0.55699999999999994</v>
      </c>
      <c r="J36" t="s">
        <v>25</v>
      </c>
      <c r="K36">
        <f t="shared" si="24"/>
        <v>0.77600000000000002</v>
      </c>
      <c r="L36" t="s">
        <v>14</v>
      </c>
      <c r="M36">
        <v>0.51600000000000001</v>
      </c>
      <c r="N36">
        <f t="shared" si="25"/>
        <v>0</v>
      </c>
      <c r="O36">
        <f>O$2+IF(Sheet1!K34=$B36,1,0)+IF(Sheet1!K35=$D36,1,0)+IF(Sheet1!K43=$F36,1.1,0)+IF(Sheet1!K44=$H36,1.1,0)+IF(Sheet1!K45=$J36,1.1,0)+IF(Sheet1!K48=$L36,1.11,0)</f>
        <v>17.21</v>
      </c>
      <c r="P36">
        <f>P$2+IF(Sheet1!L34=$B36,1,0)+IF(Sheet1!L35=$D36,1,0)+IF(Sheet1!L43=$F36,1.1,0)+IF(Sheet1!L44=$H36,1.1,0)+IF(Sheet1!L45=$J36,1.1,0)+IF(Sheet1!L48=$L36,1.11,0)</f>
        <v>23.32</v>
      </c>
      <c r="Q36">
        <f>Q$2+IF(Sheet1!M34=$B36,1,0)+IF(Sheet1!M35=$D36,1,0)+IF(Sheet1!M43=$F36,1.1,0)+IF(Sheet1!M44=$H36,1.1,0)+IF(Sheet1!M45=$J36,1.1,0)+IF(Sheet1!M48=$L36,1.11,0)</f>
        <v>22.32</v>
      </c>
      <c r="R36">
        <f>R$2+IF(Sheet1!N34=$B36,1,0)+IF(Sheet1!N35=$D36,1,0)+IF(Sheet1!N43=$F36,1.1,0)+IF(Sheet1!N44=$H36,1.1,0)+IF(Sheet1!N45=$J36,1.1,0)+IF(Sheet1!N48=$L36,1.11,0)</f>
        <v>22.32</v>
      </c>
      <c r="S36">
        <f>S$2+IF(Sheet1!O34=$B36,1,0)+IF(Sheet1!O35=$D36,1,0)+IF(Sheet1!O43=$F36,1.1,0)+IF(Sheet1!O44=$H36,1.1,0)+IF(Sheet1!O45=$J36,1.1,0)+IF(Sheet1!O48=$L36,1.11,0)</f>
        <v>21.32</v>
      </c>
      <c r="T36">
        <f>T$2+IF(Sheet1!P34=$B36,1,0)+IF(Sheet1!P35=$D36,1,0)+IF(Sheet1!P43=$F36,1.1,0)+IF(Sheet1!P44=$H36,1.1,0)+IF(Sheet1!P45=$J36,1.1,0)+IF(Sheet1!P48=$L36,1.11,0)</f>
        <v>19.22</v>
      </c>
      <c r="U36">
        <f>U$2+IF(Sheet1!Q34=$B36,1,0)+IF(Sheet1!Q35=$D36,1,0)+IF(Sheet1!Q43=$F36,1.1,0)+IF(Sheet1!Q44=$H36,1.1,0)+IF(Sheet1!Q45=$J36,1.1,0)+IF(Sheet1!Q48=$L36,1.11,0)</f>
        <v>22.32</v>
      </c>
      <c r="V36">
        <f>V$2+IF(Sheet1!R34=$B36,1,0)+IF(Sheet1!R35=$D36,1,0)+IF(Sheet1!R43=$F36,1.1,0)+IF(Sheet1!R44=$H36,1.1,0)+IF(Sheet1!R45=$J36,1.1,0)+IF(Sheet1!R48=$L36,1.11,0)</f>
        <v>19.22</v>
      </c>
      <c r="W36">
        <f t="shared" si="26"/>
        <v>23.32</v>
      </c>
      <c r="X36" t="str">
        <f t="shared" si="27"/>
        <v>Becca</v>
      </c>
      <c r="Y36">
        <f t="shared" si="28"/>
        <v>1</v>
      </c>
      <c r="Z36">
        <f t="shared" si="29"/>
        <v>0</v>
      </c>
      <c r="AA36">
        <f t="shared" si="30"/>
        <v>0</v>
      </c>
      <c r="AB36">
        <f t="shared" si="31"/>
        <v>0</v>
      </c>
      <c r="AC36">
        <f t="shared" si="32"/>
        <v>0</v>
      </c>
      <c r="AD36">
        <f t="shared" si="33"/>
        <v>0</v>
      </c>
      <c r="AE36">
        <f t="shared" si="34"/>
        <v>0</v>
      </c>
      <c r="AF36">
        <f t="shared" si="35"/>
        <v>0</v>
      </c>
      <c r="AG36">
        <f t="shared" si="36"/>
        <v>0</v>
      </c>
      <c r="AH36">
        <f t="shared" si="37"/>
        <v>0</v>
      </c>
    </row>
    <row r="37" spans="1:38" hidden="1">
      <c r="A37">
        <v>32</v>
      </c>
      <c r="B37" t="s">
        <v>8</v>
      </c>
      <c r="C37">
        <f t="shared" si="20"/>
        <v>0</v>
      </c>
      <c r="D37" t="s">
        <v>38</v>
      </c>
      <c r="E37">
        <f t="shared" si="21"/>
        <v>1</v>
      </c>
      <c r="F37" t="s">
        <v>86</v>
      </c>
      <c r="G37">
        <f t="shared" si="22"/>
        <v>0.42500000000000004</v>
      </c>
      <c r="H37" t="s">
        <v>13</v>
      </c>
      <c r="I37">
        <f t="shared" si="23"/>
        <v>0.55699999999999994</v>
      </c>
      <c r="J37" t="s">
        <v>25</v>
      </c>
      <c r="K37">
        <f t="shared" si="24"/>
        <v>0.77600000000000002</v>
      </c>
      <c r="L37" t="s">
        <v>28</v>
      </c>
      <c r="M37">
        <v>0</v>
      </c>
      <c r="N37">
        <f t="shared" si="25"/>
        <v>0</v>
      </c>
      <c r="O37">
        <f>O$2+IF(Sheet1!K34=$B37,1,0)+IF(Sheet1!K35=$D37,1,0)+IF(Sheet1!K43=$F37,1.1,0)+IF(Sheet1!K44=$H37,1.1,0)+IF(Sheet1!K45=$J37,1.1,0)+IF(Sheet1!K48=$L37,1.11,0)</f>
        <v>17.21</v>
      </c>
      <c r="P37">
        <f>P$2+IF(Sheet1!L34=$B37,1,0)+IF(Sheet1!L35=$D37,1,0)+IF(Sheet1!L43=$F37,1.1,0)+IF(Sheet1!L44=$H37,1.1,0)+IF(Sheet1!L45=$J37,1.1,0)+IF(Sheet1!L48=$L37,1.11,0)</f>
        <v>23.32</v>
      </c>
      <c r="Q37">
        <f>Q$2+IF(Sheet1!M34=$B37,1,0)+IF(Sheet1!M35=$D37,1,0)+IF(Sheet1!M43=$F37,1.1,0)+IF(Sheet1!M44=$H37,1.1,0)+IF(Sheet1!M45=$J37,1.1,0)+IF(Sheet1!M48=$L37,1.11,0)</f>
        <v>22.32</v>
      </c>
      <c r="R37">
        <f>R$2+IF(Sheet1!N34=$B37,1,0)+IF(Sheet1!N35=$D37,1,0)+IF(Sheet1!N43=$F37,1.1,0)+IF(Sheet1!N44=$H37,1.1,0)+IF(Sheet1!N45=$J37,1.1,0)+IF(Sheet1!N48=$L37,1.11,0)</f>
        <v>22.32</v>
      </c>
      <c r="S37">
        <f>S$2+IF(Sheet1!O34=$B37,1,0)+IF(Sheet1!O35=$D37,1,0)+IF(Sheet1!O43=$F37,1.1,0)+IF(Sheet1!O44=$H37,1.1,0)+IF(Sheet1!O45=$J37,1.1,0)+IF(Sheet1!O48=$L37,1.11,0)</f>
        <v>21.32</v>
      </c>
      <c r="T37">
        <f>T$2+IF(Sheet1!P34=$B37,1,0)+IF(Sheet1!P35=$D37,1,0)+IF(Sheet1!P43=$F37,1.1,0)+IF(Sheet1!P44=$H37,1.1,0)+IF(Sheet1!P45=$J37,1.1,0)+IF(Sheet1!P48=$L37,1.11,0)</f>
        <v>19.22</v>
      </c>
      <c r="U37">
        <f>U$2+IF(Sheet1!Q34=$B37,1,0)+IF(Sheet1!Q35=$D37,1,0)+IF(Sheet1!Q43=$F37,1.1,0)+IF(Sheet1!Q44=$H37,1.1,0)+IF(Sheet1!Q45=$J37,1.1,0)+IF(Sheet1!Q48=$L37,1.11,0)</f>
        <v>22.32</v>
      </c>
      <c r="V37">
        <f>V$2+IF(Sheet1!R34=$B37,1,0)+IF(Sheet1!R35=$D37,1,0)+IF(Sheet1!R43=$F37,1.1,0)+IF(Sheet1!R44=$H37,1.1,0)+IF(Sheet1!R45=$J37,1.1,0)+IF(Sheet1!R48=$L37,1.11,0)</f>
        <v>19.22</v>
      </c>
      <c r="W37">
        <f t="shared" si="26"/>
        <v>23.32</v>
      </c>
      <c r="X37" t="str">
        <f t="shared" si="27"/>
        <v>Becca</v>
      </c>
      <c r="Y37">
        <f t="shared" si="28"/>
        <v>1</v>
      </c>
      <c r="Z37">
        <f t="shared" si="29"/>
        <v>0</v>
      </c>
      <c r="AA37">
        <f t="shared" si="30"/>
        <v>0</v>
      </c>
      <c r="AB37">
        <f t="shared" si="31"/>
        <v>0</v>
      </c>
      <c r="AC37">
        <f t="shared" si="32"/>
        <v>0</v>
      </c>
      <c r="AD37">
        <f t="shared" si="33"/>
        <v>0</v>
      </c>
      <c r="AE37">
        <f t="shared" si="34"/>
        <v>0</v>
      </c>
      <c r="AF37">
        <f t="shared" si="35"/>
        <v>0</v>
      </c>
      <c r="AG37">
        <f t="shared" si="36"/>
        <v>0</v>
      </c>
      <c r="AH37">
        <f t="shared" si="37"/>
        <v>0</v>
      </c>
    </row>
    <row r="38" spans="1:38" hidden="1">
      <c r="A38">
        <v>33</v>
      </c>
      <c r="B38" t="s">
        <v>8</v>
      </c>
      <c r="C38">
        <f t="shared" si="20"/>
        <v>0</v>
      </c>
      <c r="D38" t="s">
        <v>24</v>
      </c>
      <c r="E38">
        <f t="shared" si="21"/>
        <v>0</v>
      </c>
      <c r="F38" t="s">
        <v>15</v>
      </c>
      <c r="G38">
        <f t="shared" si="22"/>
        <v>0.57499999999999996</v>
      </c>
      <c r="H38" t="s">
        <v>5</v>
      </c>
      <c r="I38">
        <f t="shared" si="23"/>
        <v>0.443</v>
      </c>
      <c r="J38" t="s">
        <v>68</v>
      </c>
      <c r="K38">
        <f t="shared" si="24"/>
        <v>0.224</v>
      </c>
      <c r="L38" t="s">
        <v>84</v>
      </c>
      <c r="M38">
        <v>0</v>
      </c>
      <c r="N38">
        <f t="shared" si="25"/>
        <v>0</v>
      </c>
      <c r="O38">
        <f>O$2+IF(Sheet1!K34=$B38,1,0)+IF(Sheet1!K35=$D38,1,0)+IF(Sheet1!K43=$F38,1.1,0)+IF(Sheet1!K44=$H38,1.1,0)+IF(Sheet1!K45=$J38,1.1,0)+IF(Sheet1!K48=$L38,1.11,0)</f>
        <v>16.11</v>
      </c>
      <c r="P38">
        <f>P$2+IF(Sheet1!L34=$B38,1,0)+IF(Sheet1!L35=$D38,1,0)+IF(Sheet1!L43=$F38,1.1,0)+IF(Sheet1!L44=$H38,1.1,0)+IF(Sheet1!L45=$J38,1.1,0)+IF(Sheet1!L48=$L38,1.11,0)</f>
        <v>22.22</v>
      </c>
      <c r="Q38">
        <f>Q$2+IF(Sheet1!M34=$B38,1,0)+IF(Sheet1!M35=$D38,1,0)+IF(Sheet1!M43=$F38,1.1,0)+IF(Sheet1!M44=$H38,1.1,0)+IF(Sheet1!M45=$J38,1.1,0)+IF(Sheet1!M48=$L38,1.11,0)</f>
        <v>21.22</v>
      </c>
      <c r="R38">
        <f>R$2+IF(Sheet1!N34=$B38,1,0)+IF(Sheet1!N35=$D38,1,0)+IF(Sheet1!N43=$F38,1.1,0)+IF(Sheet1!N44=$H38,1.1,0)+IF(Sheet1!N45=$J38,1.1,0)+IF(Sheet1!N48=$L38,1.11,0)</f>
        <v>21.22</v>
      </c>
      <c r="S38">
        <f>S$2+IF(Sheet1!O34=$B38,1,0)+IF(Sheet1!O35=$D38,1,0)+IF(Sheet1!O43=$F38,1.1,0)+IF(Sheet1!O44=$H38,1.1,0)+IF(Sheet1!O45=$J38,1.1,0)+IF(Sheet1!O48=$L38,1.11,0)</f>
        <v>20.22</v>
      </c>
      <c r="T38">
        <f>T$2+IF(Sheet1!P34=$B38,1,0)+IF(Sheet1!P35=$D38,1,0)+IF(Sheet1!P43=$F38,1.1,0)+IF(Sheet1!P44=$H38,1.1,0)+IF(Sheet1!P45=$J38,1.1,0)+IF(Sheet1!P48=$L38,1.11,0)</f>
        <v>19.22</v>
      </c>
      <c r="U38">
        <f>U$2+IF(Sheet1!Q34=$B38,1,0)+IF(Sheet1!Q35=$D38,1,0)+IF(Sheet1!Q43=$F38,1.1,0)+IF(Sheet1!Q44=$H38,1.1,0)+IF(Sheet1!Q45=$J38,1.1,0)+IF(Sheet1!Q48=$L38,1.11,0)</f>
        <v>21.22</v>
      </c>
      <c r="V38">
        <f>V$2+IF(Sheet1!R34=$B38,1,0)+IF(Sheet1!R35=$D38,1,0)+IF(Sheet1!R43=$F38,1.1,0)+IF(Sheet1!R44=$H38,1.1,0)+IF(Sheet1!R45=$J38,1.1,0)+IF(Sheet1!R48=$L38,1.11,0)</f>
        <v>19.22</v>
      </c>
      <c r="W38">
        <f t="shared" si="26"/>
        <v>22.22</v>
      </c>
      <c r="X38" t="str">
        <f t="shared" si="27"/>
        <v>Becca</v>
      </c>
      <c r="Y38">
        <f t="shared" si="28"/>
        <v>1</v>
      </c>
      <c r="Z38">
        <f t="shared" si="29"/>
        <v>0</v>
      </c>
      <c r="AA38">
        <f t="shared" si="30"/>
        <v>0</v>
      </c>
      <c r="AB38">
        <f t="shared" si="31"/>
        <v>0</v>
      </c>
      <c r="AC38">
        <f t="shared" si="32"/>
        <v>0</v>
      </c>
      <c r="AD38">
        <f t="shared" si="33"/>
        <v>0</v>
      </c>
      <c r="AE38">
        <f t="shared" si="34"/>
        <v>0</v>
      </c>
      <c r="AF38">
        <f t="shared" si="35"/>
        <v>0</v>
      </c>
      <c r="AG38">
        <f t="shared" si="36"/>
        <v>0</v>
      </c>
      <c r="AH38">
        <f t="shared" si="37"/>
        <v>0</v>
      </c>
    </row>
    <row r="39" spans="1:38" hidden="1">
      <c r="A39">
        <v>17</v>
      </c>
      <c r="B39" t="s">
        <v>8</v>
      </c>
      <c r="C39">
        <f t="shared" ref="C39:C70" si="38">IF(B39="Mississippi State",B$2,1-B$2)</f>
        <v>0</v>
      </c>
      <c r="D39" t="s">
        <v>24</v>
      </c>
      <c r="E39">
        <f t="shared" ref="E39:E70" si="39">IF(D39="Kentucky",D$2,1-D$2)</f>
        <v>0</v>
      </c>
      <c r="F39" t="s">
        <v>15</v>
      </c>
      <c r="G39">
        <f t="shared" ref="G39:G70" si="40">IF(F39="LSU",F$2,1-F$2)</f>
        <v>0.57499999999999996</v>
      </c>
      <c r="H39" t="s">
        <v>5</v>
      </c>
      <c r="I39">
        <f t="shared" ref="I39:I70" si="41">IF(H39="Washington",H$2,1-H$2)</f>
        <v>0.443</v>
      </c>
      <c r="J39" t="s">
        <v>68</v>
      </c>
      <c r="K39">
        <f t="shared" ref="K39:K70" si="42">IF(J39="Texas",J$2,1-J$2)</f>
        <v>0.224</v>
      </c>
      <c r="L39" t="s">
        <v>17</v>
      </c>
      <c r="M39">
        <f>1-0.516</f>
        <v>0.48399999999999999</v>
      </c>
      <c r="N39">
        <f t="shared" ref="N39:N70" si="43">PRODUCT(C39,E39,G39,I39,K39,M39)</f>
        <v>0</v>
      </c>
      <c r="O39">
        <f>O$2+IF(Sheet1!K34=$B39,1,0)+IF(Sheet1!K35=$D39,1,0)+IF(Sheet1!K43=$F39,1.1,0)+IF(Sheet1!K44=$H39,1.1,0)+IF(Sheet1!K45=$J39,1.1,0)+IF(Sheet1!K48=$L39,1.11,0)</f>
        <v>16.11</v>
      </c>
      <c r="P39">
        <f>P$2+IF(Sheet1!L34=$B39,1,0)+IF(Sheet1!L35=$D39,1,0)+IF(Sheet1!L43=$F39,1.1,0)+IF(Sheet1!L44=$H39,1.1,0)+IF(Sheet1!L45=$J39,1.1,0)+IF(Sheet1!L48=$L39,1.11,0)</f>
        <v>22.22</v>
      </c>
      <c r="Q39">
        <f>Q$2+IF(Sheet1!M34=$B39,1,0)+IF(Sheet1!M35=$D39,1,0)+IF(Sheet1!M43=$F39,1.1,0)+IF(Sheet1!M44=$H39,1.1,0)+IF(Sheet1!M45=$J39,1.1,0)+IF(Sheet1!M48=$L39,1.11,0)</f>
        <v>21.22</v>
      </c>
      <c r="R39">
        <f>R$2+IF(Sheet1!N34=$B39,1,0)+IF(Sheet1!N35=$D39,1,0)+IF(Sheet1!N43=$F39,1.1,0)+IF(Sheet1!N44=$H39,1.1,0)+IF(Sheet1!N45=$J39,1.1,0)+IF(Sheet1!N48=$L39,1.11,0)</f>
        <v>21.22</v>
      </c>
      <c r="S39">
        <f>S$2+IF(Sheet1!O34=$B39,1,0)+IF(Sheet1!O35=$D39,1,0)+IF(Sheet1!O43=$F39,1.1,0)+IF(Sheet1!O44=$H39,1.1,0)+IF(Sheet1!O45=$J39,1.1,0)+IF(Sheet1!O48=$L39,1.11,0)</f>
        <v>20.22</v>
      </c>
      <c r="T39">
        <f>T$2+IF(Sheet1!P34=$B39,1,0)+IF(Sheet1!P35=$D39,1,0)+IF(Sheet1!P43=$F39,1.1,0)+IF(Sheet1!P44=$H39,1.1,0)+IF(Sheet1!P45=$J39,1.1,0)+IF(Sheet1!P48=$L39,1.11,0)</f>
        <v>19.22</v>
      </c>
      <c r="U39">
        <f>U$2+IF(Sheet1!Q34=$B39,1,0)+IF(Sheet1!Q35=$D39,1,0)+IF(Sheet1!Q43=$F39,1.1,0)+IF(Sheet1!Q44=$H39,1.1,0)+IF(Sheet1!Q45=$J39,1.1,0)+IF(Sheet1!Q48=$L39,1.11,0)</f>
        <v>21.22</v>
      </c>
      <c r="V39">
        <f>V$2+IF(Sheet1!R34=$B39,1,0)+IF(Sheet1!R35=$D39,1,0)+IF(Sheet1!R43=$F39,1.1,0)+IF(Sheet1!R44=$H39,1.1,0)+IF(Sheet1!R45=$J39,1.1,0)+IF(Sheet1!R48=$L39,1.11,0)</f>
        <v>19.22</v>
      </c>
      <c r="W39">
        <f t="shared" ref="W39:W70" si="44">MAX(O39,P39,Q39,R39,S39,T39,U39,V39)</f>
        <v>22.22</v>
      </c>
      <c r="X39" t="str">
        <f t="shared" ref="X39:X70" si="45">IF(Y39&gt;1,"Tie",IF(O39=W39,"Ryan",IF(P39=W39,"Becca",IF(Q39=W39,"Jason",IF(R39=W39,"Damon",IF(S39=W39,"Grandpa",IF(T39=W39,"Greta",IF(U39=W39,"Amber",IF(V39=W39,"Mom","nowinner")))))))))</f>
        <v>Becca</v>
      </c>
      <c r="Y39">
        <f t="shared" ref="Y39:Y70" si="46">COUNTIF(O39:V39,W39)</f>
        <v>1</v>
      </c>
      <c r="Z39">
        <f t="shared" ref="Z39:Z70" si="47">IF($X39=O$5,$N39,0)</f>
        <v>0</v>
      </c>
      <c r="AA39">
        <f t="shared" ref="AA39:AA70" si="48">IF($X39=P$5,$N39,0)</f>
        <v>0</v>
      </c>
      <c r="AB39">
        <f t="shared" ref="AB39:AB70" si="49">IF($X39=Q$5,$N39,0)</f>
        <v>0</v>
      </c>
      <c r="AC39">
        <f t="shared" ref="AC39:AC70" si="50">IF($X39=R$5,$N39,0)</f>
        <v>0</v>
      </c>
      <c r="AD39">
        <f t="shared" ref="AD39:AD70" si="51">IF($X39=S$5,$N39,0)</f>
        <v>0</v>
      </c>
      <c r="AE39">
        <f t="shared" ref="AE39:AE70" si="52">IF($X39=T$5,$N39,0)</f>
        <v>0</v>
      </c>
      <c r="AF39">
        <f t="shared" ref="AF39:AF70" si="53">IF($X39=U$5,$N39,0)</f>
        <v>0</v>
      </c>
      <c r="AG39">
        <f t="shared" ref="AG39:AG70" si="54">IF($X39=V$5,$N39,0)</f>
        <v>0</v>
      </c>
      <c r="AH39">
        <f t="shared" ref="AH39:AH70" si="55">IF(X39="Tie",N39,0)</f>
        <v>0</v>
      </c>
      <c r="AI39" t="s">
        <v>138</v>
      </c>
      <c r="AJ39" t="s">
        <v>138</v>
      </c>
      <c r="AK39" t="s">
        <v>138</v>
      </c>
      <c r="AL39" t="s">
        <v>138</v>
      </c>
    </row>
    <row r="40" spans="1:38" hidden="1">
      <c r="A40">
        <v>18</v>
      </c>
      <c r="B40" t="s">
        <v>8</v>
      </c>
      <c r="C40">
        <f t="shared" si="38"/>
        <v>0</v>
      </c>
      <c r="D40" t="s">
        <v>24</v>
      </c>
      <c r="E40">
        <f t="shared" si="39"/>
        <v>0</v>
      </c>
      <c r="F40" t="s">
        <v>15</v>
      </c>
      <c r="G40">
        <f t="shared" si="40"/>
        <v>0.57499999999999996</v>
      </c>
      <c r="H40" t="s">
        <v>5</v>
      </c>
      <c r="I40">
        <f t="shared" si="41"/>
        <v>0.443</v>
      </c>
      <c r="J40" t="s">
        <v>68</v>
      </c>
      <c r="K40">
        <f t="shared" si="42"/>
        <v>0.224</v>
      </c>
      <c r="L40" t="s">
        <v>14</v>
      </c>
      <c r="M40">
        <v>0.51600000000000001</v>
      </c>
      <c r="N40">
        <f t="shared" si="43"/>
        <v>0</v>
      </c>
      <c r="O40">
        <f>O$2+IF(Sheet1!K34=$B40,1,0)+IF(Sheet1!K35=$D40,1,0)+IF(Sheet1!K43=$F40,1.1,0)+IF(Sheet1!K44=$H40,1.1,0)+IF(Sheet1!K45=$J40,1.1,0)+IF(Sheet1!K48=$L40,1.11,0)</f>
        <v>16.11</v>
      </c>
      <c r="P40">
        <f>P$2+IF(Sheet1!L34=$B40,1,0)+IF(Sheet1!L35=$D40,1,0)+IF(Sheet1!L43=$F40,1.1,0)+IF(Sheet1!L44=$H40,1.1,0)+IF(Sheet1!L45=$J40,1.1,0)+IF(Sheet1!L48=$L40,1.11,0)</f>
        <v>22.22</v>
      </c>
      <c r="Q40">
        <f>Q$2+IF(Sheet1!M34=$B40,1,0)+IF(Sheet1!M35=$D40,1,0)+IF(Sheet1!M43=$F40,1.1,0)+IF(Sheet1!M44=$H40,1.1,0)+IF(Sheet1!M45=$J40,1.1,0)+IF(Sheet1!M48=$L40,1.11,0)</f>
        <v>21.22</v>
      </c>
      <c r="R40">
        <f>R$2+IF(Sheet1!N34=$B40,1,0)+IF(Sheet1!N35=$D40,1,0)+IF(Sheet1!N43=$F40,1.1,0)+IF(Sheet1!N44=$H40,1.1,0)+IF(Sheet1!N45=$J40,1.1,0)+IF(Sheet1!N48=$L40,1.11,0)</f>
        <v>21.22</v>
      </c>
      <c r="S40">
        <f>S$2+IF(Sheet1!O34=$B40,1,0)+IF(Sheet1!O35=$D40,1,0)+IF(Sheet1!O43=$F40,1.1,0)+IF(Sheet1!O44=$H40,1.1,0)+IF(Sheet1!O45=$J40,1.1,0)+IF(Sheet1!O48=$L40,1.11,0)</f>
        <v>20.22</v>
      </c>
      <c r="T40">
        <f>T$2+IF(Sheet1!P34=$B40,1,0)+IF(Sheet1!P35=$D40,1,0)+IF(Sheet1!P43=$F40,1.1,0)+IF(Sheet1!P44=$H40,1.1,0)+IF(Sheet1!P45=$J40,1.1,0)+IF(Sheet1!P48=$L40,1.11,0)</f>
        <v>19.22</v>
      </c>
      <c r="U40">
        <f>U$2+IF(Sheet1!Q34=$B40,1,0)+IF(Sheet1!Q35=$D40,1,0)+IF(Sheet1!Q43=$F40,1.1,0)+IF(Sheet1!Q44=$H40,1.1,0)+IF(Sheet1!Q45=$J40,1.1,0)+IF(Sheet1!Q48=$L40,1.11,0)</f>
        <v>21.22</v>
      </c>
      <c r="V40">
        <f>V$2+IF(Sheet1!R34=$B40,1,0)+IF(Sheet1!R35=$D40,1,0)+IF(Sheet1!R43=$F40,1.1,0)+IF(Sheet1!R44=$H40,1.1,0)+IF(Sheet1!R45=$J40,1.1,0)+IF(Sheet1!R48=$L40,1.11,0)</f>
        <v>19.22</v>
      </c>
      <c r="W40">
        <f t="shared" si="44"/>
        <v>22.22</v>
      </c>
      <c r="X40" t="str">
        <f t="shared" si="45"/>
        <v>Becca</v>
      </c>
      <c r="Y40">
        <f t="shared" si="46"/>
        <v>1</v>
      </c>
      <c r="Z40">
        <f t="shared" si="47"/>
        <v>0</v>
      </c>
      <c r="AA40">
        <f t="shared" si="48"/>
        <v>0</v>
      </c>
      <c r="AB40">
        <f t="shared" si="49"/>
        <v>0</v>
      </c>
      <c r="AC40">
        <f t="shared" si="50"/>
        <v>0</v>
      </c>
      <c r="AD40">
        <f t="shared" si="51"/>
        <v>0</v>
      </c>
      <c r="AE40">
        <f t="shared" si="52"/>
        <v>0</v>
      </c>
      <c r="AF40">
        <f t="shared" si="53"/>
        <v>0</v>
      </c>
      <c r="AG40">
        <f t="shared" si="54"/>
        <v>0</v>
      </c>
      <c r="AH40">
        <f t="shared" si="55"/>
        <v>0</v>
      </c>
      <c r="AI40" t="s">
        <v>138</v>
      </c>
      <c r="AJ40" t="s">
        <v>138</v>
      </c>
      <c r="AK40" t="s">
        <v>138</v>
      </c>
      <c r="AL40" t="s">
        <v>138</v>
      </c>
    </row>
    <row r="41" spans="1:38" hidden="1">
      <c r="A41">
        <v>36</v>
      </c>
      <c r="B41" t="s">
        <v>8</v>
      </c>
      <c r="C41">
        <f t="shared" si="38"/>
        <v>0</v>
      </c>
      <c r="D41" t="s">
        <v>24</v>
      </c>
      <c r="E41">
        <f t="shared" si="39"/>
        <v>0</v>
      </c>
      <c r="F41" t="s">
        <v>15</v>
      </c>
      <c r="G41">
        <f t="shared" si="40"/>
        <v>0.57499999999999996</v>
      </c>
      <c r="H41" t="s">
        <v>5</v>
      </c>
      <c r="I41">
        <f t="shared" si="41"/>
        <v>0.443</v>
      </c>
      <c r="J41" t="s">
        <v>68</v>
      </c>
      <c r="K41">
        <f t="shared" si="42"/>
        <v>0.224</v>
      </c>
      <c r="L41" t="s">
        <v>28</v>
      </c>
      <c r="M41">
        <v>0</v>
      </c>
      <c r="N41">
        <f t="shared" si="43"/>
        <v>0</v>
      </c>
      <c r="O41">
        <f>O$2+IF(Sheet1!K34=$B41,1,0)+IF(Sheet1!K35=$D41,1,0)+IF(Sheet1!K43=$F41,1.1,0)+IF(Sheet1!K44=$H41,1.1,0)+IF(Sheet1!K45=$J41,1.1,0)+IF(Sheet1!K48=$L41,1.11,0)</f>
        <v>16.11</v>
      </c>
      <c r="P41">
        <f>P$2+IF(Sheet1!L34=$B41,1,0)+IF(Sheet1!L35=$D41,1,0)+IF(Sheet1!L43=$F41,1.1,0)+IF(Sheet1!L44=$H41,1.1,0)+IF(Sheet1!L45=$J41,1.1,0)+IF(Sheet1!L48=$L41,1.11,0)</f>
        <v>22.22</v>
      </c>
      <c r="Q41">
        <f>Q$2+IF(Sheet1!M34=$B41,1,0)+IF(Sheet1!M35=$D41,1,0)+IF(Sheet1!M43=$F41,1.1,0)+IF(Sheet1!M44=$H41,1.1,0)+IF(Sheet1!M45=$J41,1.1,0)+IF(Sheet1!M48=$L41,1.11,0)</f>
        <v>21.22</v>
      </c>
      <c r="R41">
        <f>R$2+IF(Sheet1!N34=$B41,1,0)+IF(Sheet1!N35=$D41,1,0)+IF(Sheet1!N43=$F41,1.1,0)+IF(Sheet1!N44=$H41,1.1,0)+IF(Sheet1!N45=$J41,1.1,0)+IF(Sheet1!N48=$L41,1.11,0)</f>
        <v>21.22</v>
      </c>
      <c r="S41">
        <f>S$2+IF(Sheet1!O34=$B41,1,0)+IF(Sheet1!O35=$D41,1,0)+IF(Sheet1!O43=$F41,1.1,0)+IF(Sheet1!O44=$H41,1.1,0)+IF(Sheet1!O45=$J41,1.1,0)+IF(Sheet1!O48=$L41,1.11,0)</f>
        <v>20.22</v>
      </c>
      <c r="T41">
        <f>T$2+IF(Sheet1!P34=$B41,1,0)+IF(Sheet1!P35=$D41,1,0)+IF(Sheet1!P43=$F41,1.1,0)+IF(Sheet1!P44=$H41,1.1,0)+IF(Sheet1!P45=$J41,1.1,0)+IF(Sheet1!P48=$L41,1.11,0)</f>
        <v>19.22</v>
      </c>
      <c r="U41">
        <f>U$2+IF(Sheet1!Q34=$B41,1,0)+IF(Sheet1!Q35=$D41,1,0)+IF(Sheet1!Q43=$F41,1.1,0)+IF(Sheet1!Q44=$H41,1.1,0)+IF(Sheet1!Q45=$J41,1.1,0)+IF(Sheet1!Q48=$L41,1.11,0)</f>
        <v>21.22</v>
      </c>
      <c r="V41">
        <f>V$2+IF(Sheet1!R34=$B41,1,0)+IF(Sheet1!R35=$D41,1,0)+IF(Sheet1!R43=$F41,1.1,0)+IF(Sheet1!R44=$H41,1.1,0)+IF(Sheet1!R45=$J41,1.1,0)+IF(Sheet1!R48=$L41,1.11,0)</f>
        <v>19.22</v>
      </c>
      <c r="W41">
        <f t="shared" si="44"/>
        <v>22.22</v>
      </c>
      <c r="X41" t="str">
        <f t="shared" si="45"/>
        <v>Becca</v>
      </c>
      <c r="Y41">
        <f t="shared" si="46"/>
        <v>1</v>
      </c>
      <c r="Z41">
        <f t="shared" si="47"/>
        <v>0</v>
      </c>
      <c r="AA41">
        <f t="shared" si="48"/>
        <v>0</v>
      </c>
      <c r="AB41">
        <f t="shared" si="49"/>
        <v>0</v>
      </c>
      <c r="AC41">
        <f t="shared" si="50"/>
        <v>0</v>
      </c>
      <c r="AD41">
        <f t="shared" si="51"/>
        <v>0</v>
      </c>
      <c r="AE41">
        <f t="shared" si="52"/>
        <v>0</v>
      </c>
      <c r="AF41">
        <f t="shared" si="53"/>
        <v>0</v>
      </c>
      <c r="AG41">
        <f t="shared" si="54"/>
        <v>0</v>
      </c>
      <c r="AH41">
        <f t="shared" si="55"/>
        <v>0</v>
      </c>
    </row>
    <row r="42" spans="1:38" hidden="1">
      <c r="A42">
        <v>37</v>
      </c>
      <c r="B42" t="s">
        <v>8</v>
      </c>
      <c r="C42">
        <f t="shared" si="38"/>
        <v>0</v>
      </c>
      <c r="D42" t="s">
        <v>24</v>
      </c>
      <c r="E42">
        <f t="shared" si="39"/>
        <v>0</v>
      </c>
      <c r="F42" t="s">
        <v>15</v>
      </c>
      <c r="G42">
        <f t="shared" si="40"/>
        <v>0.57499999999999996</v>
      </c>
      <c r="H42" t="s">
        <v>5</v>
      </c>
      <c r="I42">
        <f t="shared" si="41"/>
        <v>0.443</v>
      </c>
      <c r="J42" t="s">
        <v>25</v>
      </c>
      <c r="K42">
        <f t="shared" si="42"/>
        <v>0.77600000000000002</v>
      </c>
      <c r="L42" t="s">
        <v>84</v>
      </c>
      <c r="M42">
        <v>0</v>
      </c>
      <c r="N42">
        <f t="shared" si="43"/>
        <v>0</v>
      </c>
      <c r="O42">
        <f>O$2+IF(Sheet1!K34=$B42,1,0)+IF(Sheet1!K35=$D42,1,0)+IF(Sheet1!K43=$F42,1.1,0)+IF(Sheet1!K44=$H42,1.1,0)+IF(Sheet1!K45=$J42,1.1,0)+IF(Sheet1!K48=$L42,1.11,0)</f>
        <v>17.21</v>
      </c>
      <c r="P42">
        <f>P$2+IF(Sheet1!L34=$B42,1,0)+IF(Sheet1!L35=$D42,1,0)+IF(Sheet1!L43=$F42,1.1,0)+IF(Sheet1!L44=$H42,1.1,0)+IF(Sheet1!L45=$J42,1.1,0)+IF(Sheet1!L48=$L42,1.11,0)</f>
        <v>23.32</v>
      </c>
      <c r="Q42">
        <f>Q$2+IF(Sheet1!M34=$B42,1,0)+IF(Sheet1!M35=$D42,1,0)+IF(Sheet1!M43=$F42,1.1,0)+IF(Sheet1!M44=$H42,1.1,0)+IF(Sheet1!M45=$J42,1.1,0)+IF(Sheet1!M48=$L42,1.11,0)</f>
        <v>22.32</v>
      </c>
      <c r="R42">
        <f>R$2+IF(Sheet1!N34=$B42,1,0)+IF(Sheet1!N35=$D42,1,0)+IF(Sheet1!N43=$F42,1.1,0)+IF(Sheet1!N44=$H42,1.1,0)+IF(Sheet1!N45=$J42,1.1,0)+IF(Sheet1!N48=$L42,1.11,0)</f>
        <v>22.32</v>
      </c>
      <c r="S42">
        <f>S$2+IF(Sheet1!O34=$B42,1,0)+IF(Sheet1!O35=$D42,1,0)+IF(Sheet1!O43=$F42,1.1,0)+IF(Sheet1!O44=$H42,1.1,0)+IF(Sheet1!O45=$J42,1.1,0)+IF(Sheet1!O48=$L42,1.11,0)</f>
        <v>21.32</v>
      </c>
      <c r="T42">
        <f>T$2+IF(Sheet1!P34=$B42,1,0)+IF(Sheet1!P35=$D42,1,0)+IF(Sheet1!P43=$F42,1.1,0)+IF(Sheet1!P44=$H42,1.1,0)+IF(Sheet1!P45=$J42,1.1,0)+IF(Sheet1!P48=$L42,1.11,0)</f>
        <v>19.22</v>
      </c>
      <c r="U42">
        <f>U$2+IF(Sheet1!Q34=$B42,1,0)+IF(Sheet1!Q35=$D42,1,0)+IF(Sheet1!Q43=$F42,1.1,0)+IF(Sheet1!Q44=$H42,1.1,0)+IF(Sheet1!Q45=$J42,1.1,0)+IF(Sheet1!Q48=$L42,1.11,0)</f>
        <v>22.32</v>
      </c>
      <c r="V42">
        <f>V$2+IF(Sheet1!R34=$B42,1,0)+IF(Sheet1!R35=$D42,1,0)+IF(Sheet1!R43=$F42,1.1,0)+IF(Sheet1!R44=$H42,1.1,0)+IF(Sheet1!R45=$J42,1.1,0)+IF(Sheet1!R48=$L42,1.11,0)</f>
        <v>19.22</v>
      </c>
      <c r="W42">
        <f t="shared" si="44"/>
        <v>23.32</v>
      </c>
      <c r="X42" t="str">
        <f t="shared" si="45"/>
        <v>Becca</v>
      </c>
      <c r="Y42">
        <f t="shared" si="46"/>
        <v>1</v>
      </c>
      <c r="Z42">
        <f t="shared" si="47"/>
        <v>0</v>
      </c>
      <c r="AA42">
        <f t="shared" si="48"/>
        <v>0</v>
      </c>
      <c r="AB42">
        <f t="shared" si="49"/>
        <v>0</v>
      </c>
      <c r="AC42">
        <f t="shared" si="50"/>
        <v>0</v>
      </c>
      <c r="AD42">
        <f t="shared" si="51"/>
        <v>0</v>
      </c>
      <c r="AE42">
        <f t="shared" si="52"/>
        <v>0</v>
      </c>
      <c r="AF42">
        <f t="shared" si="53"/>
        <v>0</v>
      </c>
      <c r="AG42">
        <f t="shared" si="54"/>
        <v>0</v>
      </c>
      <c r="AH42">
        <f t="shared" si="55"/>
        <v>0</v>
      </c>
    </row>
    <row r="43" spans="1:38" hidden="1">
      <c r="A43">
        <v>19</v>
      </c>
      <c r="B43" t="s">
        <v>8</v>
      </c>
      <c r="C43">
        <f t="shared" si="38"/>
        <v>0</v>
      </c>
      <c r="D43" t="s">
        <v>24</v>
      </c>
      <c r="E43">
        <f t="shared" si="39"/>
        <v>0</v>
      </c>
      <c r="F43" t="s">
        <v>15</v>
      </c>
      <c r="G43">
        <f t="shared" si="40"/>
        <v>0.57499999999999996</v>
      </c>
      <c r="H43" t="s">
        <v>5</v>
      </c>
      <c r="I43">
        <f t="shared" si="41"/>
        <v>0.443</v>
      </c>
      <c r="J43" t="s">
        <v>25</v>
      </c>
      <c r="K43">
        <f t="shared" si="42"/>
        <v>0.77600000000000002</v>
      </c>
      <c r="L43" t="s">
        <v>17</v>
      </c>
      <c r="M43">
        <f>1-0.516</f>
        <v>0.48399999999999999</v>
      </c>
      <c r="N43">
        <f t="shared" si="43"/>
        <v>0</v>
      </c>
      <c r="O43">
        <f>O$2+IF(Sheet1!K34=$B43,1,0)+IF(Sheet1!K35=$D43,1,0)+IF(Sheet1!K43=$F43,1.1,0)+IF(Sheet1!K44=$H43,1.1,0)+IF(Sheet1!K45=$J43,1.1,0)+IF(Sheet1!K48=$L43,1.11,0)</f>
        <v>17.21</v>
      </c>
      <c r="P43">
        <f>P$2+IF(Sheet1!L34=$B43,1,0)+IF(Sheet1!L35=$D43,1,0)+IF(Sheet1!L43=$F43,1.1,0)+IF(Sheet1!L44=$H43,1.1,0)+IF(Sheet1!L45=$J43,1.1,0)+IF(Sheet1!L48=$L43,1.11,0)</f>
        <v>23.32</v>
      </c>
      <c r="Q43">
        <f>Q$2+IF(Sheet1!M34=$B43,1,0)+IF(Sheet1!M35=$D43,1,0)+IF(Sheet1!M43=$F43,1.1,0)+IF(Sheet1!M44=$H43,1.1,0)+IF(Sheet1!M45=$J43,1.1,0)+IF(Sheet1!M48=$L43,1.11,0)</f>
        <v>22.32</v>
      </c>
      <c r="R43">
        <f>R$2+IF(Sheet1!N34=$B43,1,0)+IF(Sheet1!N35=$D43,1,0)+IF(Sheet1!N43=$F43,1.1,0)+IF(Sheet1!N44=$H43,1.1,0)+IF(Sheet1!N45=$J43,1.1,0)+IF(Sheet1!N48=$L43,1.11,0)</f>
        <v>22.32</v>
      </c>
      <c r="S43">
        <f>S$2+IF(Sheet1!O34=$B43,1,0)+IF(Sheet1!O35=$D43,1,0)+IF(Sheet1!O43=$F43,1.1,0)+IF(Sheet1!O44=$H43,1.1,0)+IF(Sheet1!O45=$J43,1.1,0)+IF(Sheet1!O48=$L43,1.11,0)</f>
        <v>21.32</v>
      </c>
      <c r="T43">
        <f>T$2+IF(Sheet1!P34=$B43,1,0)+IF(Sheet1!P35=$D43,1,0)+IF(Sheet1!P43=$F43,1.1,0)+IF(Sheet1!P44=$H43,1.1,0)+IF(Sheet1!P45=$J43,1.1,0)+IF(Sheet1!P48=$L43,1.11,0)</f>
        <v>19.22</v>
      </c>
      <c r="U43">
        <f>U$2+IF(Sheet1!Q34=$B43,1,0)+IF(Sheet1!Q35=$D43,1,0)+IF(Sheet1!Q43=$F43,1.1,0)+IF(Sheet1!Q44=$H43,1.1,0)+IF(Sheet1!Q45=$J43,1.1,0)+IF(Sheet1!Q48=$L43,1.11,0)</f>
        <v>22.32</v>
      </c>
      <c r="V43">
        <f>V$2+IF(Sheet1!R34=$B43,1,0)+IF(Sheet1!R35=$D43,1,0)+IF(Sheet1!R43=$F43,1.1,0)+IF(Sheet1!R44=$H43,1.1,0)+IF(Sheet1!R45=$J43,1.1,0)+IF(Sheet1!R48=$L43,1.11,0)</f>
        <v>19.22</v>
      </c>
      <c r="W43">
        <f t="shared" si="44"/>
        <v>23.32</v>
      </c>
      <c r="X43" t="str">
        <f t="shared" si="45"/>
        <v>Becca</v>
      </c>
      <c r="Y43">
        <f t="shared" si="46"/>
        <v>1</v>
      </c>
      <c r="Z43">
        <f t="shared" si="47"/>
        <v>0</v>
      </c>
      <c r="AA43">
        <f t="shared" si="48"/>
        <v>0</v>
      </c>
      <c r="AB43">
        <f t="shared" si="49"/>
        <v>0</v>
      </c>
      <c r="AC43">
        <f t="shared" si="50"/>
        <v>0</v>
      </c>
      <c r="AD43">
        <f t="shared" si="51"/>
        <v>0</v>
      </c>
      <c r="AE43">
        <f t="shared" si="52"/>
        <v>0</v>
      </c>
      <c r="AF43">
        <f t="shared" si="53"/>
        <v>0</v>
      </c>
      <c r="AG43">
        <f t="shared" si="54"/>
        <v>0</v>
      </c>
      <c r="AH43">
        <f t="shared" si="55"/>
        <v>0</v>
      </c>
      <c r="AI43" t="s">
        <v>138</v>
      </c>
      <c r="AJ43" t="s">
        <v>138</v>
      </c>
      <c r="AK43" t="s">
        <v>138</v>
      </c>
      <c r="AL43" t="s">
        <v>138</v>
      </c>
    </row>
    <row r="44" spans="1:38" hidden="1">
      <c r="A44">
        <v>20</v>
      </c>
      <c r="B44" t="s">
        <v>8</v>
      </c>
      <c r="C44">
        <f t="shared" si="38"/>
        <v>0</v>
      </c>
      <c r="D44" t="s">
        <v>24</v>
      </c>
      <c r="E44">
        <f t="shared" si="39"/>
        <v>0</v>
      </c>
      <c r="F44" t="s">
        <v>15</v>
      </c>
      <c r="G44">
        <f t="shared" si="40"/>
        <v>0.57499999999999996</v>
      </c>
      <c r="H44" t="s">
        <v>5</v>
      </c>
      <c r="I44">
        <f t="shared" si="41"/>
        <v>0.443</v>
      </c>
      <c r="J44" t="s">
        <v>25</v>
      </c>
      <c r="K44">
        <f t="shared" si="42"/>
        <v>0.77600000000000002</v>
      </c>
      <c r="L44" t="s">
        <v>14</v>
      </c>
      <c r="M44">
        <v>0.51600000000000001</v>
      </c>
      <c r="N44">
        <f t="shared" si="43"/>
        <v>0</v>
      </c>
      <c r="O44">
        <f>O$2+IF(Sheet1!K34=$B44,1,0)+IF(Sheet1!K35=$D44,1,0)+IF(Sheet1!K43=$F44,1.1,0)+IF(Sheet1!K44=$H44,1.1,0)+IF(Sheet1!K45=$J44,1.1,0)+IF(Sheet1!K48=$L44,1.11,0)</f>
        <v>17.21</v>
      </c>
      <c r="P44">
        <f>P$2+IF(Sheet1!L34=$B44,1,0)+IF(Sheet1!L35=$D44,1,0)+IF(Sheet1!L43=$F44,1.1,0)+IF(Sheet1!L44=$H44,1.1,0)+IF(Sheet1!L45=$J44,1.1,0)+IF(Sheet1!L48=$L44,1.11,0)</f>
        <v>23.32</v>
      </c>
      <c r="Q44">
        <f>Q$2+IF(Sheet1!M34=$B44,1,0)+IF(Sheet1!M35=$D44,1,0)+IF(Sheet1!M43=$F44,1.1,0)+IF(Sheet1!M44=$H44,1.1,0)+IF(Sheet1!M45=$J44,1.1,0)+IF(Sheet1!M48=$L44,1.11,0)</f>
        <v>22.32</v>
      </c>
      <c r="R44">
        <f>R$2+IF(Sheet1!N34=$B44,1,0)+IF(Sheet1!N35=$D44,1,0)+IF(Sheet1!N43=$F44,1.1,0)+IF(Sheet1!N44=$H44,1.1,0)+IF(Sheet1!N45=$J44,1.1,0)+IF(Sheet1!N48=$L44,1.11,0)</f>
        <v>22.32</v>
      </c>
      <c r="S44">
        <f>S$2+IF(Sheet1!O34=$B44,1,0)+IF(Sheet1!O35=$D44,1,0)+IF(Sheet1!O43=$F44,1.1,0)+IF(Sheet1!O44=$H44,1.1,0)+IF(Sheet1!O45=$J44,1.1,0)+IF(Sheet1!O48=$L44,1.11,0)</f>
        <v>21.32</v>
      </c>
      <c r="T44">
        <f>T$2+IF(Sheet1!P34=$B44,1,0)+IF(Sheet1!P35=$D44,1,0)+IF(Sheet1!P43=$F44,1.1,0)+IF(Sheet1!P44=$H44,1.1,0)+IF(Sheet1!P45=$J44,1.1,0)+IF(Sheet1!P48=$L44,1.11,0)</f>
        <v>19.22</v>
      </c>
      <c r="U44">
        <f>U$2+IF(Sheet1!Q34=$B44,1,0)+IF(Sheet1!Q35=$D44,1,0)+IF(Sheet1!Q43=$F44,1.1,0)+IF(Sheet1!Q44=$H44,1.1,0)+IF(Sheet1!Q45=$J44,1.1,0)+IF(Sheet1!Q48=$L44,1.11,0)</f>
        <v>22.32</v>
      </c>
      <c r="V44">
        <f>V$2+IF(Sheet1!R34=$B44,1,0)+IF(Sheet1!R35=$D44,1,0)+IF(Sheet1!R43=$F44,1.1,0)+IF(Sheet1!R44=$H44,1.1,0)+IF(Sheet1!R45=$J44,1.1,0)+IF(Sheet1!R48=$L44,1.11,0)</f>
        <v>19.22</v>
      </c>
      <c r="W44">
        <f t="shared" si="44"/>
        <v>23.32</v>
      </c>
      <c r="X44" t="str">
        <f t="shared" si="45"/>
        <v>Becca</v>
      </c>
      <c r="Y44">
        <f t="shared" si="46"/>
        <v>1</v>
      </c>
      <c r="Z44">
        <f t="shared" si="47"/>
        <v>0</v>
      </c>
      <c r="AA44">
        <f t="shared" si="48"/>
        <v>0</v>
      </c>
      <c r="AB44">
        <f t="shared" si="49"/>
        <v>0</v>
      </c>
      <c r="AC44">
        <f t="shared" si="50"/>
        <v>0</v>
      </c>
      <c r="AD44">
        <f t="shared" si="51"/>
        <v>0</v>
      </c>
      <c r="AE44">
        <f t="shared" si="52"/>
        <v>0</v>
      </c>
      <c r="AF44">
        <f t="shared" si="53"/>
        <v>0</v>
      </c>
      <c r="AG44">
        <f t="shared" si="54"/>
        <v>0</v>
      </c>
      <c r="AH44">
        <f t="shared" si="55"/>
        <v>0</v>
      </c>
      <c r="AI44" t="s">
        <v>138</v>
      </c>
      <c r="AJ44" t="s">
        <v>138</v>
      </c>
      <c r="AK44" t="s">
        <v>138</v>
      </c>
      <c r="AL44" t="s">
        <v>138</v>
      </c>
    </row>
    <row r="45" spans="1:38" hidden="1">
      <c r="A45">
        <v>40</v>
      </c>
      <c r="B45" t="s">
        <v>8</v>
      </c>
      <c r="C45">
        <f t="shared" si="38"/>
        <v>0</v>
      </c>
      <c r="D45" t="s">
        <v>24</v>
      </c>
      <c r="E45">
        <f t="shared" si="39"/>
        <v>0</v>
      </c>
      <c r="F45" t="s">
        <v>15</v>
      </c>
      <c r="G45">
        <f t="shared" si="40"/>
        <v>0.57499999999999996</v>
      </c>
      <c r="H45" t="s">
        <v>5</v>
      </c>
      <c r="I45">
        <f t="shared" si="41"/>
        <v>0.443</v>
      </c>
      <c r="J45" t="s">
        <v>25</v>
      </c>
      <c r="K45">
        <f t="shared" si="42"/>
        <v>0.77600000000000002</v>
      </c>
      <c r="L45" t="s">
        <v>28</v>
      </c>
      <c r="M45">
        <v>0</v>
      </c>
      <c r="N45">
        <f t="shared" si="43"/>
        <v>0</v>
      </c>
      <c r="O45">
        <f>O$2+IF(Sheet1!K34=$B45,1,0)+IF(Sheet1!K35=$D45,1,0)+IF(Sheet1!K43=$F45,1.1,0)+IF(Sheet1!K44=$H45,1.1,0)+IF(Sheet1!K45=$J45,1.1,0)+IF(Sheet1!K48=$L45,1.11,0)</f>
        <v>17.21</v>
      </c>
      <c r="P45">
        <f>P$2+IF(Sheet1!L34=$B45,1,0)+IF(Sheet1!L35=$D45,1,0)+IF(Sheet1!L43=$F45,1.1,0)+IF(Sheet1!L44=$H45,1.1,0)+IF(Sheet1!L45=$J45,1.1,0)+IF(Sheet1!L48=$L45,1.11,0)</f>
        <v>23.32</v>
      </c>
      <c r="Q45">
        <f>Q$2+IF(Sheet1!M34=$B45,1,0)+IF(Sheet1!M35=$D45,1,0)+IF(Sheet1!M43=$F45,1.1,0)+IF(Sheet1!M44=$H45,1.1,0)+IF(Sheet1!M45=$J45,1.1,0)+IF(Sheet1!M48=$L45,1.11,0)</f>
        <v>22.32</v>
      </c>
      <c r="R45">
        <f>R$2+IF(Sheet1!N34=$B45,1,0)+IF(Sheet1!N35=$D45,1,0)+IF(Sheet1!N43=$F45,1.1,0)+IF(Sheet1!N44=$H45,1.1,0)+IF(Sheet1!N45=$J45,1.1,0)+IF(Sheet1!N48=$L45,1.11,0)</f>
        <v>22.32</v>
      </c>
      <c r="S45">
        <f>S$2+IF(Sheet1!O34=$B45,1,0)+IF(Sheet1!O35=$D45,1,0)+IF(Sheet1!O43=$F45,1.1,0)+IF(Sheet1!O44=$H45,1.1,0)+IF(Sheet1!O45=$J45,1.1,0)+IF(Sheet1!O48=$L45,1.11,0)</f>
        <v>21.32</v>
      </c>
      <c r="T45">
        <f>T$2+IF(Sheet1!P34=$B45,1,0)+IF(Sheet1!P35=$D45,1,0)+IF(Sheet1!P43=$F45,1.1,0)+IF(Sheet1!P44=$H45,1.1,0)+IF(Sheet1!P45=$J45,1.1,0)+IF(Sheet1!P48=$L45,1.11,0)</f>
        <v>19.22</v>
      </c>
      <c r="U45">
        <f>U$2+IF(Sheet1!Q34=$B45,1,0)+IF(Sheet1!Q35=$D45,1,0)+IF(Sheet1!Q43=$F45,1.1,0)+IF(Sheet1!Q44=$H45,1.1,0)+IF(Sheet1!Q45=$J45,1.1,0)+IF(Sheet1!Q48=$L45,1.11,0)</f>
        <v>22.32</v>
      </c>
      <c r="V45">
        <f>V$2+IF(Sheet1!R34=$B45,1,0)+IF(Sheet1!R35=$D45,1,0)+IF(Sheet1!R43=$F45,1.1,0)+IF(Sheet1!R44=$H45,1.1,0)+IF(Sheet1!R45=$J45,1.1,0)+IF(Sheet1!R48=$L45,1.11,0)</f>
        <v>19.22</v>
      </c>
      <c r="W45">
        <f t="shared" si="44"/>
        <v>23.32</v>
      </c>
      <c r="X45" t="str">
        <f t="shared" si="45"/>
        <v>Becca</v>
      </c>
      <c r="Y45">
        <f t="shared" si="46"/>
        <v>1</v>
      </c>
      <c r="Z45">
        <f t="shared" si="47"/>
        <v>0</v>
      </c>
      <c r="AA45">
        <f t="shared" si="48"/>
        <v>0</v>
      </c>
      <c r="AB45">
        <f t="shared" si="49"/>
        <v>0</v>
      </c>
      <c r="AC45">
        <f t="shared" si="50"/>
        <v>0</v>
      </c>
      <c r="AD45">
        <f t="shared" si="51"/>
        <v>0</v>
      </c>
      <c r="AE45">
        <f t="shared" si="52"/>
        <v>0</v>
      </c>
      <c r="AF45">
        <f t="shared" si="53"/>
        <v>0</v>
      </c>
      <c r="AG45">
        <f t="shared" si="54"/>
        <v>0</v>
      </c>
      <c r="AH45">
        <f t="shared" si="55"/>
        <v>0</v>
      </c>
    </row>
    <row r="46" spans="1:38" hidden="1">
      <c r="A46">
        <v>41</v>
      </c>
      <c r="B46" t="s">
        <v>8</v>
      </c>
      <c r="C46">
        <f t="shared" si="38"/>
        <v>0</v>
      </c>
      <c r="D46" t="s">
        <v>24</v>
      </c>
      <c r="E46">
        <f t="shared" si="39"/>
        <v>0</v>
      </c>
      <c r="F46" t="s">
        <v>15</v>
      </c>
      <c r="G46">
        <f t="shared" si="40"/>
        <v>0.57499999999999996</v>
      </c>
      <c r="H46" t="s">
        <v>13</v>
      </c>
      <c r="I46">
        <f t="shared" si="41"/>
        <v>0.55699999999999994</v>
      </c>
      <c r="J46" t="s">
        <v>68</v>
      </c>
      <c r="K46">
        <f t="shared" si="42"/>
        <v>0.224</v>
      </c>
      <c r="L46" t="s">
        <v>84</v>
      </c>
      <c r="M46">
        <v>0</v>
      </c>
      <c r="N46">
        <f t="shared" si="43"/>
        <v>0</v>
      </c>
      <c r="O46">
        <f>O$2+IF(Sheet1!K34=$B46,1,0)+IF(Sheet1!K35=$D46,1,0)+IF(Sheet1!K43=$F46,1.1,0)+IF(Sheet1!K44=$H46,1.1,0)+IF(Sheet1!K45=$J46,1.1,0)+IF(Sheet1!K48=$L46,1.11,0)</f>
        <v>16.11</v>
      </c>
      <c r="P46">
        <f>P$2+IF(Sheet1!L34=$B46,1,0)+IF(Sheet1!L35=$D46,1,0)+IF(Sheet1!L43=$F46,1.1,0)+IF(Sheet1!L44=$H46,1.1,0)+IF(Sheet1!L45=$J46,1.1,0)+IF(Sheet1!L48=$L46,1.11,0)</f>
        <v>22.22</v>
      </c>
      <c r="Q46">
        <f>Q$2+IF(Sheet1!M34=$B46,1,0)+IF(Sheet1!M35=$D46,1,0)+IF(Sheet1!M43=$F46,1.1,0)+IF(Sheet1!M44=$H46,1.1,0)+IF(Sheet1!M45=$J46,1.1,0)+IF(Sheet1!M48=$L46,1.11,0)</f>
        <v>21.22</v>
      </c>
      <c r="R46">
        <f>R$2+IF(Sheet1!N34=$B46,1,0)+IF(Sheet1!N35=$D46,1,0)+IF(Sheet1!N43=$F46,1.1,0)+IF(Sheet1!N44=$H46,1.1,0)+IF(Sheet1!N45=$J46,1.1,0)+IF(Sheet1!N48=$L46,1.11,0)</f>
        <v>21.22</v>
      </c>
      <c r="S46">
        <f>S$2+IF(Sheet1!O34=$B46,1,0)+IF(Sheet1!O35=$D46,1,0)+IF(Sheet1!O43=$F46,1.1,0)+IF(Sheet1!O44=$H46,1.1,0)+IF(Sheet1!O45=$J46,1.1,0)+IF(Sheet1!O48=$L46,1.11,0)</f>
        <v>20.22</v>
      </c>
      <c r="T46">
        <f>T$2+IF(Sheet1!P34=$B46,1,0)+IF(Sheet1!P35=$D46,1,0)+IF(Sheet1!P43=$F46,1.1,0)+IF(Sheet1!P44=$H46,1.1,0)+IF(Sheet1!P45=$J46,1.1,0)+IF(Sheet1!P48=$L46,1.11,0)</f>
        <v>19.22</v>
      </c>
      <c r="U46">
        <f>U$2+IF(Sheet1!Q34=$B46,1,0)+IF(Sheet1!Q35=$D46,1,0)+IF(Sheet1!Q43=$F46,1.1,0)+IF(Sheet1!Q44=$H46,1.1,0)+IF(Sheet1!Q45=$J46,1.1,0)+IF(Sheet1!Q48=$L46,1.11,0)</f>
        <v>21.22</v>
      </c>
      <c r="V46">
        <f>V$2+IF(Sheet1!R34=$B46,1,0)+IF(Sheet1!R35=$D46,1,0)+IF(Sheet1!R43=$F46,1.1,0)+IF(Sheet1!R44=$H46,1.1,0)+IF(Sheet1!R45=$J46,1.1,0)+IF(Sheet1!R48=$L46,1.11,0)</f>
        <v>19.22</v>
      </c>
      <c r="W46">
        <f t="shared" si="44"/>
        <v>22.22</v>
      </c>
      <c r="X46" t="str">
        <f t="shared" si="45"/>
        <v>Becca</v>
      </c>
      <c r="Y46">
        <f t="shared" si="46"/>
        <v>1</v>
      </c>
      <c r="Z46">
        <f t="shared" si="47"/>
        <v>0</v>
      </c>
      <c r="AA46">
        <f t="shared" si="48"/>
        <v>0</v>
      </c>
      <c r="AB46">
        <f t="shared" si="49"/>
        <v>0</v>
      </c>
      <c r="AC46">
        <f t="shared" si="50"/>
        <v>0</v>
      </c>
      <c r="AD46">
        <f t="shared" si="51"/>
        <v>0</v>
      </c>
      <c r="AE46">
        <f t="shared" si="52"/>
        <v>0</v>
      </c>
      <c r="AF46">
        <f t="shared" si="53"/>
        <v>0</v>
      </c>
      <c r="AG46">
        <f t="shared" si="54"/>
        <v>0</v>
      </c>
      <c r="AH46">
        <f t="shared" si="55"/>
        <v>0</v>
      </c>
    </row>
    <row r="47" spans="1:38" hidden="1">
      <c r="A47">
        <v>21</v>
      </c>
      <c r="B47" t="s">
        <v>8</v>
      </c>
      <c r="C47">
        <f t="shared" si="38"/>
        <v>0</v>
      </c>
      <c r="D47" t="s">
        <v>24</v>
      </c>
      <c r="E47">
        <f t="shared" si="39"/>
        <v>0</v>
      </c>
      <c r="F47" t="s">
        <v>15</v>
      </c>
      <c r="G47">
        <f t="shared" si="40"/>
        <v>0.57499999999999996</v>
      </c>
      <c r="H47" t="s">
        <v>13</v>
      </c>
      <c r="I47">
        <f t="shared" si="41"/>
        <v>0.55699999999999994</v>
      </c>
      <c r="J47" t="s">
        <v>68</v>
      </c>
      <c r="K47">
        <f t="shared" si="42"/>
        <v>0.224</v>
      </c>
      <c r="L47" t="s">
        <v>17</v>
      </c>
      <c r="M47">
        <f>1-0.516</f>
        <v>0.48399999999999999</v>
      </c>
      <c r="N47">
        <f t="shared" si="43"/>
        <v>0</v>
      </c>
      <c r="O47">
        <f>O$2+IF(Sheet1!K34=$B47,1,0)+IF(Sheet1!K35=$D47,1,0)+IF(Sheet1!K43=$F47,1.1,0)+IF(Sheet1!K44=$H47,1.1,0)+IF(Sheet1!K45=$J47,1.1,0)+IF(Sheet1!K48=$L47,1.11,0)</f>
        <v>16.11</v>
      </c>
      <c r="P47">
        <f>P$2+IF(Sheet1!L34=$B47,1,0)+IF(Sheet1!L35=$D47,1,0)+IF(Sheet1!L43=$F47,1.1,0)+IF(Sheet1!L44=$H47,1.1,0)+IF(Sheet1!L45=$J47,1.1,0)+IF(Sheet1!L48=$L47,1.11,0)</f>
        <v>22.22</v>
      </c>
      <c r="Q47">
        <f>Q$2+IF(Sheet1!M34=$B47,1,0)+IF(Sheet1!M35=$D47,1,0)+IF(Sheet1!M43=$F47,1.1,0)+IF(Sheet1!M44=$H47,1.1,0)+IF(Sheet1!M45=$J47,1.1,0)+IF(Sheet1!M48=$L47,1.11,0)</f>
        <v>21.22</v>
      </c>
      <c r="R47">
        <f>R$2+IF(Sheet1!N34=$B47,1,0)+IF(Sheet1!N35=$D47,1,0)+IF(Sheet1!N43=$F47,1.1,0)+IF(Sheet1!N44=$H47,1.1,0)+IF(Sheet1!N45=$J47,1.1,0)+IF(Sheet1!N48=$L47,1.11,0)</f>
        <v>21.22</v>
      </c>
      <c r="S47">
        <f>S$2+IF(Sheet1!O34=$B47,1,0)+IF(Sheet1!O35=$D47,1,0)+IF(Sheet1!O43=$F47,1.1,0)+IF(Sheet1!O44=$H47,1.1,0)+IF(Sheet1!O45=$J47,1.1,0)+IF(Sheet1!O48=$L47,1.11,0)</f>
        <v>20.22</v>
      </c>
      <c r="T47">
        <f>T$2+IF(Sheet1!P34=$B47,1,0)+IF(Sheet1!P35=$D47,1,0)+IF(Sheet1!P43=$F47,1.1,0)+IF(Sheet1!P44=$H47,1.1,0)+IF(Sheet1!P45=$J47,1.1,0)+IF(Sheet1!P48=$L47,1.11,0)</f>
        <v>19.22</v>
      </c>
      <c r="U47">
        <f>U$2+IF(Sheet1!Q34=$B47,1,0)+IF(Sheet1!Q35=$D47,1,0)+IF(Sheet1!Q43=$F47,1.1,0)+IF(Sheet1!Q44=$H47,1.1,0)+IF(Sheet1!Q45=$J47,1.1,0)+IF(Sheet1!Q48=$L47,1.11,0)</f>
        <v>21.22</v>
      </c>
      <c r="V47">
        <f>V$2+IF(Sheet1!R34=$B47,1,0)+IF(Sheet1!R35=$D47,1,0)+IF(Sheet1!R43=$F47,1.1,0)+IF(Sheet1!R44=$H47,1.1,0)+IF(Sheet1!R45=$J47,1.1,0)+IF(Sheet1!R48=$L47,1.11,0)</f>
        <v>19.22</v>
      </c>
      <c r="W47">
        <f t="shared" si="44"/>
        <v>22.22</v>
      </c>
      <c r="X47" t="str">
        <f t="shared" si="45"/>
        <v>Becca</v>
      </c>
      <c r="Y47">
        <f t="shared" si="46"/>
        <v>1</v>
      </c>
      <c r="Z47">
        <f t="shared" si="47"/>
        <v>0</v>
      </c>
      <c r="AA47">
        <f t="shared" si="48"/>
        <v>0</v>
      </c>
      <c r="AB47">
        <f t="shared" si="49"/>
        <v>0</v>
      </c>
      <c r="AC47">
        <f t="shared" si="50"/>
        <v>0</v>
      </c>
      <c r="AD47">
        <f t="shared" si="51"/>
        <v>0</v>
      </c>
      <c r="AE47">
        <f t="shared" si="52"/>
        <v>0</v>
      </c>
      <c r="AF47">
        <f t="shared" si="53"/>
        <v>0</v>
      </c>
      <c r="AG47">
        <f t="shared" si="54"/>
        <v>0</v>
      </c>
      <c r="AH47">
        <f t="shared" si="55"/>
        <v>0</v>
      </c>
      <c r="AI47" t="s">
        <v>138</v>
      </c>
      <c r="AJ47" t="s">
        <v>138</v>
      </c>
      <c r="AK47" t="s">
        <v>138</v>
      </c>
      <c r="AL47" t="s">
        <v>140</v>
      </c>
    </row>
    <row r="48" spans="1:38" hidden="1">
      <c r="A48">
        <v>22</v>
      </c>
      <c r="B48" t="s">
        <v>8</v>
      </c>
      <c r="C48">
        <f t="shared" si="38"/>
        <v>0</v>
      </c>
      <c r="D48" t="s">
        <v>24</v>
      </c>
      <c r="E48">
        <f t="shared" si="39"/>
        <v>0</v>
      </c>
      <c r="F48" t="s">
        <v>15</v>
      </c>
      <c r="G48">
        <f t="shared" si="40"/>
        <v>0.57499999999999996</v>
      </c>
      <c r="H48" t="s">
        <v>13</v>
      </c>
      <c r="I48">
        <f t="shared" si="41"/>
        <v>0.55699999999999994</v>
      </c>
      <c r="J48" t="s">
        <v>68</v>
      </c>
      <c r="K48">
        <f t="shared" si="42"/>
        <v>0.224</v>
      </c>
      <c r="L48" t="s">
        <v>14</v>
      </c>
      <c r="M48">
        <v>0.51600000000000001</v>
      </c>
      <c r="N48">
        <f t="shared" si="43"/>
        <v>0</v>
      </c>
      <c r="O48">
        <f>O$2+IF(Sheet1!K34=$B48,1,0)+IF(Sheet1!K35=$D48,1,0)+IF(Sheet1!K43=$F48,1.1,0)+IF(Sheet1!K44=$H48,1.1,0)+IF(Sheet1!K45=$J48,1.1,0)+IF(Sheet1!K48=$L48,1.11,0)</f>
        <v>16.11</v>
      </c>
      <c r="P48">
        <f>P$2+IF(Sheet1!L34=$B48,1,0)+IF(Sheet1!L35=$D48,1,0)+IF(Sheet1!L43=$F48,1.1,0)+IF(Sheet1!L44=$H48,1.1,0)+IF(Sheet1!L45=$J48,1.1,0)+IF(Sheet1!L48=$L48,1.11,0)</f>
        <v>22.22</v>
      </c>
      <c r="Q48">
        <f>Q$2+IF(Sheet1!M34=$B48,1,0)+IF(Sheet1!M35=$D48,1,0)+IF(Sheet1!M43=$F48,1.1,0)+IF(Sheet1!M44=$H48,1.1,0)+IF(Sheet1!M45=$J48,1.1,0)+IF(Sheet1!M48=$L48,1.11,0)</f>
        <v>21.22</v>
      </c>
      <c r="R48">
        <f>R$2+IF(Sheet1!N34=$B48,1,0)+IF(Sheet1!N35=$D48,1,0)+IF(Sheet1!N43=$F48,1.1,0)+IF(Sheet1!N44=$H48,1.1,0)+IF(Sheet1!N45=$J48,1.1,0)+IF(Sheet1!N48=$L48,1.11,0)</f>
        <v>21.22</v>
      </c>
      <c r="S48">
        <f>S$2+IF(Sheet1!O34=$B48,1,0)+IF(Sheet1!O35=$D48,1,0)+IF(Sheet1!O43=$F48,1.1,0)+IF(Sheet1!O44=$H48,1.1,0)+IF(Sheet1!O45=$J48,1.1,0)+IF(Sheet1!O48=$L48,1.11,0)</f>
        <v>20.22</v>
      </c>
      <c r="T48">
        <f>T$2+IF(Sheet1!P34=$B48,1,0)+IF(Sheet1!P35=$D48,1,0)+IF(Sheet1!P43=$F48,1.1,0)+IF(Sheet1!P44=$H48,1.1,0)+IF(Sheet1!P45=$J48,1.1,0)+IF(Sheet1!P48=$L48,1.11,0)</f>
        <v>19.22</v>
      </c>
      <c r="U48">
        <f>U$2+IF(Sheet1!Q34=$B48,1,0)+IF(Sheet1!Q35=$D48,1,0)+IF(Sheet1!Q43=$F48,1.1,0)+IF(Sheet1!Q44=$H48,1.1,0)+IF(Sheet1!Q45=$J48,1.1,0)+IF(Sheet1!Q48=$L48,1.11,0)</f>
        <v>21.22</v>
      </c>
      <c r="V48">
        <f>V$2+IF(Sheet1!R34=$B48,1,0)+IF(Sheet1!R35=$D48,1,0)+IF(Sheet1!R43=$F48,1.1,0)+IF(Sheet1!R44=$H48,1.1,0)+IF(Sheet1!R45=$J48,1.1,0)+IF(Sheet1!R48=$L48,1.11,0)</f>
        <v>19.22</v>
      </c>
      <c r="W48">
        <f t="shared" si="44"/>
        <v>22.22</v>
      </c>
      <c r="X48" t="str">
        <f t="shared" si="45"/>
        <v>Becca</v>
      </c>
      <c r="Y48">
        <f t="shared" si="46"/>
        <v>1</v>
      </c>
      <c r="Z48">
        <f t="shared" si="47"/>
        <v>0</v>
      </c>
      <c r="AA48">
        <f t="shared" si="48"/>
        <v>0</v>
      </c>
      <c r="AB48">
        <f t="shared" si="49"/>
        <v>0</v>
      </c>
      <c r="AC48">
        <f t="shared" si="50"/>
        <v>0</v>
      </c>
      <c r="AD48">
        <f t="shared" si="51"/>
        <v>0</v>
      </c>
      <c r="AE48">
        <f t="shared" si="52"/>
        <v>0</v>
      </c>
      <c r="AF48">
        <f t="shared" si="53"/>
        <v>0</v>
      </c>
      <c r="AG48">
        <f t="shared" si="54"/>
        <v>0</v>
      </c>
      <c r="AH48">
        <f t="shared" si="55"/>
        <v>0</v>
      </c>
      <c r="AI48" t="s">
        <v>138</v>
      </c>
      <c r="AJ48" t="s">
        <v>138</v>
      </c>
      <c r="AK48" t="s">
        <v>138</v>
      </c>
      <c r="AL48" t="s">
        <v>140</v>
      </c>
    </row>
    <row r="49" spans="1:38" hidden="1">
      <c r="A49">
        <v>44</v>
      </c>
      <c r="B49" t="s">
        <v>8</v>
      </c>
      <c r="C49">
        <f t="shared" si="38"/>
        <v>0</v>
      </c>
      <c r="D49" t="s">
        <v>24</v>
      </c>
      <c r="E49">
        <f t="shared" si="39"/>
        <v>0</v>
      </c>
      <c r="F49" t="s">
        <v>15</v>
      </c>
      <c r="G49">
        <f t="shared" si="40"/>
        <v>0.57499999999999996</v>
      </c>
      <c r="H49" t="s">
        <v>13</v>
      </c>
      <c r="I49">
        <f t="shared" si="41"/>
        <v>0.55699999999999994</v>
      </c>
      <c r="J49" t="s">
        <v>68</v>
      </c>
      <c r="K49">
        <f t="shared" si="42"/>
        <v>0.224</v>
      </c>
      <c r="L49" t="s">
        <v>28</v>
      </c>
      <c r="M49">
        <v>0</v>
      </c>
      <c r="N49">
        <f t="shared" si="43"/>
        <v>0</v>
      </c>
      <c r="O49">
        <f>O$2+IF(Sheet1!K34=$B49,1,0)+IF(Sheet1!K35=$D49,1,0)+IF(Sheet1!K43=$F49,1.1,0)+IF(Sheet1!K44=$H49,1.1,0)+IF(Sheet1!K45=$J49,1.1,0)+IF(Sheet1!K48=$L49,1.11,0)</f>
        <v>16.11</v>
      </c>
      <c r="P49">
        <f>P$2+IF(Sheet1!L34=$B49,1,0)+IF(Sheet1!L35=$D49,1,0)+IF(Sheet1!L43=$F49,1.1,0)+IF(Sheet1!L44=$H49,1.1,0)+IF(Sheet1!L45=$J49,1.1,0)+IF(Sheet1!L48=$L49,1.11,0)</f>
        <v>22.22</v>
      </c>
      <c r="Q49">
        <f>Q$2+IF(Sheet1!M34=$B49,1,0)+IF(Sheet1!M35=$D49,1,0)+IF(Sheet1!M43=$F49,1.1,0)+IF(Sheet1!M44=$H49,1.1,0)+IF(Sheet1!M45=$J49,1.1,0)+IF(Sheet1!M48=$L49,1.11,0)</f>
        <v>21.22</v>
      </c>
      <c r="R49">
        <f>R$2+IF(Sheet1!N34=$B49,1,0)+IF(Sheet1!N35=$D49,1,0)+IF(Sheet1!N43=$F49,1.1,0)+IF(Sheet1!N44=$H49,1.1,0)+IF(Sheet1!N45=$J49,1.1,0)+IF(Sheet1!N48=$L49,1.11,0)</f>
        <v>21.22</v>
      </c>
      <c r="S49">
        <f>S$2+IF(Sheet1!O34=$B49,1,0)+IF(Sheet1!O35=$D49,1,0)+IF(Sheet1!O43=$F49,1.1,0)+IF(Sheet1!O44=$H49,1.1,0)+IF(Sheet1!O45=$J49,1.1,0)+IF(Sheet1!O48=$L49,1.11,0)</f>
        <v>20.22</v>
      </c>
      <c r="T49">
        <f>T$2+IF(Sheet1!P34=$B49,1,0)+IF(Sheet1!P35=$D49,1,0)+IF(Sheet1!P43=$F49,1.1,0)+IF(Sheet1!P44=$H49,1.1,0)+IF(Sheet1!P45=$J49,1.1,0)+IF(Sheet1!P48=$L49,1.11,0)</f>
        <v>19.22</v>
      </c>
      <c r="U49">
        <f>U$2+IF(Sheet1!Q34=$B49,1,0)+IF(Sheet1!Q35=$D49,1,0)+IF(Sheet1!Q43=$F49,1.1,0)+IF(Sheet1!Q44=$H49,1.1,0)+IF(Sheet1!Q45=$J49,1.1,0)+IF(Sheet1!Q48=$L49,1.11,0)</f>
        <v>21.22</v>
      </c>
      <c r="V49">
        <f>V$2+IF(Sheet1!R34=$B49,1,0)+IF(Sheet1!R35=$D49,1,0)+IF(Sheet1!R43=$F49,1.1,0)+IF(Sheet1!R44=$H49,1.1,0)+IF(Sheet1!R45=$J49,1.1,0)+IF(Sheet1!R48=$L49,1.11,0)</f>
        <v>19.22</v>
      </c>
      <c r="W49">
        <f t="shared" si="44"/>
        <v>22.22</v>
      </c>
      <c r="X49" t="str">
        <f t="shared" si="45"/>
        <v>Becca</v>
      </c>
      <c r="Y49">
        <f t="shared" si="46"/>
        <v>1</v>
      </c>
      <c r="Z49">
        <f t="shared" si="47"/>
        <v>0</v>
      </c>
      <c r="AA49">
        <f t="shared" si="48"/>
        <v>0</v>
      </c>
      <c r="AB49">
        <f t="shared" si="49"/>
        <v>0</v>
      </c>
      <c r="AC49">
        <f t="shared" si="50"/>
        <v>0</v>
      </c>
      <c r="AD49">
        <f t="shared" si="51"/>
        <v>0</v>
      </c>
      <c r="AE49">
        <f t="shared" si="52"/>
        <v>0</v>
      </c>
      <c r="AF49">
        <f t="shared" si="53"/>
        <v>0</v>
      </c>
      <c r="AG49">
        <f t="shared" si="54"/>
        <v>0</v>
      </c>
      <c r="AH49">
        <f t="shared" si="55"/>
        <v>0</v>
      </c>
    </row>
    <row r="50" spans="1:38" hidden="1">
      <c r="A50">
        <v>45</v>
      </c>
      <c r="B50" t="s">
        <v>8</v>
      </c>
      <c r="C50">
        <f t="shared" si="38"/>
        <v>0</v>
      </c>
      <c r="D50" t="s">
        <v>24</v>
      </c>
      <c r="E50">
        <f t="shared" si="39"/>
        <v>0</v>
      </c>
      <c r="F50" t="s">
        <v>15</v>
      </c>
      <c r="G50">
        <f t="shared" si="40"/>
        <v>0.57499999999999996</v>
      </c>
      <c r="H50" t="s">
        <v>13</v>
      </c>
      <c r="I50">
        <f t="shared" si="41"/>
        <v>0.55699999999999994</v>
      </c>
      <c r="J50" t="s">
        <v>25</v>
      </c>
      <c r="K50">
        <f t="shared" si="42"/>
        <v>0.77600000000000002</v>
      </c>
      <c r="L50" t="s">
        <v>84</v>
      </c>
      <c r="M50">
        <v>0</v>
      </c>
      <c r="N50">
        <f t="shared" si="43"/>
        <v>0</v>
      </c>
      <c r="O50">
        <f>O$2+IF(Sheet1!K34=$B50,1,0)+IF(Sheet1!K35=$D50,1,0)+IF(Sheet1!K43=$F50,1.1,0)+IF(Sheet1!K44=$H50,1.1,0)+IF(Sheet1!K45=$J50,1.1,0)+IF(Sheet1!K48=$L50,1.11,0)</f>
        <v>17.21</v>
      </c>
      <c r="P50">
        <f>P$2+IF(Sheet1!L34=$B50,1,0)+IF(Sheet1!L35=$D50,1,0)+IF(Sheet1!L43=$F50,1.1,0)+IF(Sheet1!L44=$H50,1.1,0)+IF(Sheet1!L45=$J50,1.1,0)+IF(Sheet1!L48=$L50,1.11,0)</f>
        <v>23.32</v>
      </c>
      <c r="Q50">
        <f>Q$2+IF(Sheet1!M34=$B50,1,0)+IF(Sheet1!M35=$D50,1,0)+IF(Sheet1!M43=$F50,1.1,0)+IF(Sheet1!M44=$H50,1.1,0)+IF(Sheet1!M45=$J50,1.1,0)+IF(Sheet1!M48=$L50,1.11,0)</f>
        <v>22.32</v>
      </c>
      <c r="R50">
        <f>R$2+IF(Sheet1!N34=$B50,1,0)+IF(Sheet1!N35=$D50,1,0)+IF(Sheet1!N43=$F50,1.1,0)+IF(Sheet1!N44=$H50,1.1,0)+IF(Sheet1!N45=$J50,1.1,0)+IF(Sheet1!N48=$L50,1.11,0)</f>
        <v>22.32</v>
      </c>
      <c r="S50">
        <f>S$2+IF(Sheet1!O34=$B50,1,0)+IF(Sheet1!O35=$D50,1,0)+IF(Sheet1!O43=$F50,1.1,0)+IF(Sheet1!O44=$H50,1.1,0)+IF(Sheet1!O45=$J50,1.1,0)+IF(Sheet1!O48=$L50,1.11,0)</f>
        <v>21.32</v>
      </c>
      <c r="T50">
        <f>T$2+IF(Sheet1!P34=$B50,1,0)+IF(Sheet1!P35=$D50,1,0)+IF(Sheet1!P43=$F50,1.1,0)+IF(Sheet1!P44=$H50,1.1,0)+IF(Sheet1!P45=$J50,1.1,0)+IF(Sheet1!P48=$L50,1.11,0)</f>
        <v>19.22</v>
      </c>
      <c r="U50">
        <f>U$2+IF(Sheet1!Q34=$B50,1,0)+IF(Sheet1!Q35=$D50,1,0)+IF(Sheet1!Q43=$F50,1.1,0)+IF(Sheet1!Q44=$H50,1.1,0)+IF(Sheet1!Q45=$J50,1.1,0)+IF(Sheet1!Q48=$L50,1.11,0)</f>
        <v>22.32</v>
      </c>
      <c r="V50">
        <f>V$2+IF(Sheet1!R34=$B50,1,0)+IF(Sheet1!R35=$D50,1,0)+IF(Sheet1!R43=$F50,1.1,0)+IF(Sheet1!R44=$H50,1.1,0)+IF(Sheet1!R45=$J50,1.1,0)+IF(Sheet1!R48=$L50,1.11,0)</f>
        <v>19.22</v>
      </c>
      <c r="W50">
        <f t="shared" si="44"/>
        <v>23.32</v>
      </c>
      <c r="X50" t="str">
        <f t="shared" si="45"/>
        <v>Becca</v>
      </c>
      <c r="Y50">
        <f t="shared" si="46"/>
        <v>1</v>
      </c>
      <c r="Z50">
        <f t="shared" si="47"/>
        <v>0</v>
      </c>
      <c r="AA50">
        <f t="shared" si="48"/>
        <v>0</v>
      </c>
      <c r="AB50">
        <f t="shared" si="49"/>
        <v>0</v>
      </c>
      <c r="AC50">
        <f t="shared" si="50"/>
        <v>0</v>
      </c>
      <c r="AD50">
        <f t="shared" si="51"/>
        <v>0</v>
      </c>
      <c r="AE50">
        <f t="shared" si="52"/>
        <v>0</v>
      </c>
      <c r="AF50">
        <f t="shared" si="53"/>
        <v>0</v>
      </c>
      <c r="AG50">
        <f t="shared" si="54"/>
        <v>0</v>
      </c>
      <c r="AH50">
        <f t="shared" si="55"/>
        <v>0</v>
      </c>
    </row>
    <row r="51" spans="1:38" hidden="1">
      <c r="A51">
        <v>23</v>
      </c>
      <c r="B51" t="s">
        <v>8</v>
      </c>
      <c r="C51">
        <f t="shared" si="38"/>
        <v>0</v>
      </c>
      <c r="D51" t="s">
        <v>24</v>
      </c>
      <c r="E51">
        <f t="shared" si="39"/>
        <v>0</v>
      </c>
      <c r="F51" t="s">
        <v>15</v>
      </c>
      <c r="G51">
        <f t="shared" si="40"/>
        <v>0.57499999999999996</v>
      </c>
      <c r="H51" t="s">
        <v>13</v>
      </c>
      <c r="I51">
        <f t="shared" si="41"/>
        <v>0.55699999999999994</v>
      </c>
      <c r="J51" t="s">
        <v>25</v>
      </c>
      <c r="K51">
        <f t="shared" si="42"/>
        <v>0.77600000000000002</v>
      </c>
      <c r="L51" t="s">
        <v>17</v>
      </c>
      <c r="M51">
        <f>1-0.516</f>
        <v>0.48399999999999999</v>
      </c>
      <c r="N51">
        <f t="shared" si="43"/>
        <v>0</v>
      </c>
      <c r="O51">
        <f>O$2+IF(Sheet1!K34=$B51,1,0)+IF(Sheet1!K35=$D51,1,0)+IF(Sheet1!K43=$F51,1.1,0)+IF(Sheet1!K44=$H51,1.1,0)+IF(Sheet1!K45=$J51,1.1,0)+IF(Sheet1!K48=$L51,1.11,0)</f>
        <v>17.21</v>
      </c>
      <c r="P51">
        <f>P$2+IF(Sheet1!L34=$B51,1,0)+IF(Sheet1!L35=$D51,1,0)+IF(Sheet1!L43=$F51,1.1,0)+IF(Sheet1!L44=$H51,1.1,0)+IF(Sheet1!L45=$J51,1.1,0)+IF(Sheet1!L48=$L51,1.11,0)</f>
        <v>23.32</v>
      </c>
      <c r="Q51">
        <f>Q$2+IF(Sheet1!M34=$B51,1,0)+IF(Sheet1!M35=$D51,1,0)+IF(Sheet1!M43=$F51,1.1,0)+IF(Sheet1!M44=$H51,1.1,0)+IF(Sheet1!M45=$J51,1.1,0)+IF(Sheet1!M48=$L51,1.11,0)</f>
        <v>22.32</v>
      </c>
      <c r="R51">
        <f>R$2+IF(Sheet1!N34=$B51,1,0)+IF(Sheet1!N35=$D51,1,0)+IF(Sheet1!N43=$F51,1.1,0)+IF(Sheet1!N44=$H51,1.1,0)+IF(Sheet1!N45=$J51,1.1,0)+IF(Sheet1!N48=$L51,1.11,0)</f>
        <v>22.32</v>
      </c>
      <c r="S51">
        <f>S$2+IF(Sheet1!O34=$B51,1,0)+IF(Sheet1!O35=$D51,1,0)+IF(Sheet1!O43=$F51,1.1,0)+IF(Sheet1!O44=$H51,1.1,0)+IF(Sheet1!O45=$J51,1.1,0)+IF(Sheet1!O48=$L51,1.11,0)</f>
        <v>21.32</v>
      </c>
      <c r="T51">
        <f>T$2+IF(Sheet1!P34=$B51,1,0)+IF(Sheet1!P35=$D51,1,0)+IF(Sheet1!P43=$F51,1.1,0)+IF(Sheet1!P44=$H51,1.1,0)+IF(Sheet1!P45=$J51,1.1,0)+IF(Sheet1!P48=$L51,1.11,0)</f>
        <v>19.22</v>
      </c>
      <c r="U51">
        <f>U$2+IF(Sheet1!Q34=$B51,1,0)+IF(Sheet1!Q35=$D51,1,0)+IF(Sheet1!Q43=$F51,1.1,0)+IF(Sheet1!Q44=$H51,1.1,0)+IF(Sheet1!Q45=$J51,1.1,0)+IF(Sheet1!Q48=$L51,1.11,0)</f>
        <v>22.32</v>
      </c>
      <c r="V51">
        <f>V$2+IF(Sheet1!R34=$B51,1,0)+IF(Sheet1!R35=$D51,1,0)+IF(Sheet1!R43=$F51,1.1,0)+IF(Sheet1!R44=$H51,1.1,0)+IF(Sheet1!R45=$J51,1.1,0)+IF(Sheet1!R48=$L51,1.11,0)</f>
        <v>19.22</v>
      </c>
      <c r="W51">
        <f t="shared" si="44"/>
        <v>23.32</v>
      </c>
      <c r="X51" t="str">
        <f t="shared" si="45"/>
        <v>Becca</v>
      </c>
      <c r="Y51">
        <f t="shared" si="46"/>
        <v>1</v>
      </c>
      <c r="Z51">
        <f t="shared" si="47"/>
        <v>0</v>
      </c>
      <c r="AA51">
        <f t="shared" si="48"/>
        <v>0</v>
      </c>
      <c r="AB51">
        <f t="shared" si="49"/>
        <v>0</v>
      </c>
      <c r="AC51">
        <f t="shared" si="50"/>
        <v>0</v>
      </c>
      <c r="AD51">
        <f t="shared" si="51"/>
        <v>0</v>
      </c>
      <c r="AE51">
        <f t="shared" si="52"/>
        <v>0</v>
      </c>
      <c r="AF51">
        <f t="shared" si="53"/>
        <v>0</v>
      </c>
      <c r="AG51">
        <f t="shared" si="54"/>
        <v>0</v>
      </c>
      <c r="AH51">
        <f t="shared" si="55"/>
        <v>0</v>
      </c>
      <c r="AI51" t="s">
        <v>138</v>
      </c>
      <c r="AJ51" t="s">
        <v>138</v>
      </c>
      <c r="AK51" t="s">
        <v>138</v>
      </c>
      <c r="AL51" t="s">
        <v>140</v>
      </c>
    </row>
    <row r="52" spans="1:38" hidden="1">
      <c r="A52">
        <v>24</v>
      </c>
      <c r="B52" t="s">
        <v>8</v>
      </c>
      <c r="C52">
        <f t="shared" si="38"/>
        <v>0</v>
      </c>
      <c r="D52" t="s">
        <v>24</v>
      </c>
      <c r="E52">
        <f t="shared" si="39"/>
        <v>0</v>
      </c>
      <c r="F52" t="s">
        <v>15</v>
      </c>
      <c r="G52">
        <f t="shared" si="40"/>
        <v>0.57499999999999996</v>
      </c>
      <c r="H52" t="s">
        <v>13</v>
      </c>
      <c r="I52">
        <f t="shared" si="41"/>
        <v>0.55699999999999994</v>
      </c>
      <c r="J52" t="s">
        <v>25</v>
      </c>
      <c r="K52">
        <f t="shared" si="42"/>
        <v>0.77600000000000002</v>
      </c>
      <c r="L52" t="s">
        <v>14</v>
      </c>
      <c r="M52">
        <v>0.51600000000000001</v>
      </c>
      <c r="N52">
        <f t="shared" si="43"/>
        <v>0</v>
      </c>
      <c r="O52">
        <f>O$2+IF(Sheet1!K34=$B52,1,0)+IF(Sheet1!K35=$D52,1,0)+IF(Sheet1!K43=$F52,1.1,0)+IF(Sheet1!K44=$H52,1.1,0)+IF(Sheet1!K45=$J52,1.1,0)+IF(Sheet1!K48=$L52,1.11,0)</f>
        <v>17.21</v>
      </c>
      <c r="P52">
        <f>P$2+IF(Sheet1!L34=$B52,1,0)+IF(Sheet1!L35=$D52,1,0)+IF(Sheet1!L43=$F52,1.1,0)+IF(Sheet1!L44=$H52,1.1,0)+IF(Sheet1!L45=$J52,1.1,0)+IF(Sheet1!L48=$L52,1.11,0)</f>
        <v>23.32</v>
      </c>
      <c r="Q52">
        <f>Q$2+IF(Sheet1!M34=$B52,1,0)+IF(Sheet1!M35=$D52,1,0)+IF(Sheet1!M43=$F52,1.1,0)+IF(Sheet1!M44=$H52,1.1,0)+IF(Sheet1!M45=$J52,1.1,0)+IF(Sheet1!M48=$L52,1.11,0)</f>
        <v>22.32</v>
      </c>
      <c r="R52">
        <f>R$2+IF(Sheet1!N34=$B52,1,0)+IF(Sheet1!N35=$D52,1,0)+IF(Sheet1!N43=$F52,1.1,0)+IF(Sheet1!N44=$H52,1.1,0)+IF(Sheet1!N45=$J52,1.1,0)+IF(Sheet1!N48=$L52,1.11,0)</f>
        <v>22.32</v>
      </c>
      <c r="S52">
        <f>S$2+IF(Sheet1!O34=$B52,1,0)+IF(Sheet1!O35=$D52,1,0)+IF(Sheet1!O43=$F52,1.1,0)+IF(Sheet1!O44=$H52,1.1,0)+IF(Sheet1!O45=$J52,1.1,0)+IF(Sheet1!O48=$L52,1.11,0)</f>
        <v>21.32</v>
      </c>
      <c r="T52">
        <f>T$2+IF(Sheet1!P34=$B52,1,0)+IF(Sheet1!P35=$D52,1,0)+IF(Sheet1!P43=$F52,1.1,0)+IF(Sheet1!P44=$H52,1.1,0)+IF(Sheet1!P45=$J52,1.1,0)+IF(Sheet1!P48=$L52,1.11,0)</f>
        <v>19.22</v>
      </c>
      <c r="U52">
        <f>U$2+IF(Sheet1!Q34=$B52,1,0)+IF(Sheet1!Q35=$D52,1,0)+IF(Sheet1!Q43=$F52,1.1,0)+IF(Sheet1!Q44=$H52,1.1,0)+IF(Sheet1!Q45=$J52,1.1,0)+IF(Sheet1!Q48=$L52,1.11,0)</f>
        <v>22.32</v>
      </c>
      <c r="V52">
        <f>V$2+IF(Sheet1!R34=$B52,1,0)+IF(Sheet1!R35=$D52,1,0)+IF(Sheet1!R43=$F52,1.1,0)+IF(Sheet1!R44=$H52,1.1,0)+IF(Sheet1!R45=$J52,1.1,0)+IF(Sheet1!R48=$L52,1.11,0)</f>
        <v>19.22</v>
      </c>
      <c r="W52">
        <f t="shared" si="44"/>
        <v>23.32</v>
      </c>
      <c r="X52" t="str">
        <f t="shared" si="45"/>
        <v>Becca</v>
      </c>
      <c r="Y52">
        <f t="shared" si="46"/>
        <v>1</v>
      </c>
      <c r="Z52">
        <f t="shared" si="47"/>
        <v>0</v>
      </c>
      <c r="AA52">
        <f t="shared" si="48"/>
        <v>0</v>
      </c>
      <c r="AB52">
        <f t="shared" si="49"/>
        <v>0</v>
      </c>
      <c r="AC52">
        <f t="shared" si="50"/>
        <v>0</v>
      </c>
      <c r="AD52">
        <f t="shared" si="51"/>
        <v>0</v>
      </c>
      <c r="AE52">
        <f t="shared" si="52"/>
        <v>0</v>
      </c>
      <c r="AF52">
        <f t="shared" si="53"/>
        <v>0</v>
      </c>
      <c r="AG52">
        <f t="shared" si="54"/>
        <v>0</v>
      </c>
      <c r="AH52">
        <f t="shared" si="55"/>
        <v>0</v>
      </c>
      <c r="AI52" t="s">
        <v>138</v>
      </c>
      <c r="AJ52" t="s">
        <v>138</v>
      </c>
      <c r="AK52" t="s">
        <v>138</v>
      </c>
      <c r="AL52" t="s">
        <v>140</v>
      </c>
    </row>
    <row r="53" spans="1:38" hidden="1">
      <c r="A53">
        <v>48</v>
      </c>
      <c r="B53" t="s">
        <v>8</v>
      </c>
      <c r="C53">
        <f t="shared" si="38"/>
        <v>0</v>
      </c>
      <c r="D53" t="s">
        <v>24</v>
      </c>
      <c r="E53">
        <f t="shared" si="39"/>
        <v>0</v>
      </c>
      <c r="F53" t="s">
        <v>15</v>
      </c>
      <c r="G53">
        <f t="shared" si="40"/>
        <v>0.57499999999999996</v>
      </c>
      <c r="H53" t="s">
        <v>13</v>
      </c>
      <c r="I53">
        <f t="shared" si="41"/>
        <v>0.55699999999999994</v>
      </c>
      <c r="J53" t="s">
        <v>25</v>
      </c>
      <c r="K53">
        <f t="shared" si="42"/>
        <v>0.77600000000000002</v>
      </c>
      <c r="L53" t="s">
        <v>28</v>
      </c>
      <c r="M53">
        <v>0</v>
      </c>
      <c r="N53">
        <f t="shared" si="43"/>
        <v>0</v>
      </c>
      <c r="O53">
        <f>O$2+IF(Sheet1!K34=$B53,1,0)+IF(Sheet1!K35=$D53,1,0)+IF(Sheet1!K43=$F53,1.1,0)+IF(Sheet1!K44=$H53,1.1,0)+IF(Sheet1!K45=$J53,1.1,0)+IF(Sheet1!K48=$L53,1.11,0)</f>
        <v>17.21</v>
      </c>
      <c r="P53">
        <f>P$2+IF(Sheet1!L34=$B53,1,0)+IF(Sheet1!L35=$D53,1,0)+IF(Sheet1!L43=$F53,1.1,0)+IF(Sheet1!L44=$H53,1.1,0)+IF(Sheet1!L45=$J53,1.1,0)+IF(Sheet1!L48=$L53,1.11,0)</f>
        <v>23.32</v>
      </c>
      <c r="Q53">
        <f>Q$2+IF(Sheet1!M34=$B53,1,0)+IF(Sheet1!M35=$D53,1,0)+IF(Sheet1!M43=$F53,1.1,0)+IF(Sheet1!M44=$H53,1.1,0)+IF(Sheet1!M45=$J53,1.1,0)+IF(Sheet1!M48=$L53,1.11,0)</f>
        <v>22.32</v>
      </c>
      <c r="R53">
        <f>R$2+IF(Sheet1!N34=$B53,1,0)+IF(Sheet1!N35=$D53,1,0)+IF(Sheet1!N43=$F53,1.1,0)+IF(Sheet1!N44=$H53,1.1,0)+IF(Sheet1!N45=$J53,1.1,0)+IF(Sheet1!N48=$L53,1.11,0)</f>
        <v>22.32</v>
      </c>
      <c r="S53">
        <f>S$2+IF(Sheet1!O34=$B53,1,0)+IF(Sheet1!O35=$D53,1,0)+IF(Sheet1!O43=$F53,1.1,0)+IF(Sheet1!O44=$H53,1.1,0)+IF(Sheet1!O45=$J53,1.1,0)+IF(Sheet1!O48=$L53,1.11,0)</f>
        <v>21.32</v>
      </c>
      <c r="T53">
        <f>T$2+IF(Sheet1!P34=$B53,1,0)+IF(Sheet1!P35=$D53,1,0)+IF(Sheet1!P43=$F53,1.1,0)+IF(Sheet1!P44=$H53,1.1,0)+IF(Sheet1!P45=$J53,1.1,0)+IF(Sheet1!P48=$L53,1.11,0)</f>
        <v>19.22</v>
      </c>
      <c r="U53">
        <f>U$2+IF(Sheet1!Q34=$B53,1,0)+IF(Sheet1!Q35=$D53,1,0)+IF(Sheet1!Q43=$F53,1.1,0)+IF(Sheet1!Q44=$H53,1.1,0)+IF(Sheet1!Q45=$J53,1.1,0)+IF(Sheet1!Q48=$L53,1.11,0)</f>
        <v>22.32</v>
      </c>
      <c r="V53">
        <f>V$2+IF(Sheet1!R34=$B53,1,0)+IF(Sheet1!R35=$D53,1,0)+IF(Sheet1!R43=$F53,1.1,0)+IF(Sheet1!R44=$H53,1.1,0)+IF(Sheet1!R45=$J53,1.1,0)+IF(Sheet1!R48=$L53,1.11,0)</f>
        <v>19.22</v>
      </c>
      <c r="W53">
        <f t="shared" si="44"/>
        <v>23.32</v>
      </c>
      <c r="X53" t="str">
        <f t="shared" si="45"/>
        <v>Becca</v>
      </c>
      <c r="Y53">
        <f t="shared" si="46"/>
        <v>1</v>
      </c>
      <c r="Z53">
        <f t="shared" si="47"/>
        <v>0</v>
      </c>
      <c r="AA53">
        <f t="shared" si="48"/>
        <v>0</v>
      </c>
      <c r="AB53">
        <f t="shared" si="49"/>
        <v>0</v>
      </c>
      <c r="AC53">
        <f t="shared" si="50"/>
        <v>0</v>
      </c>
      <c r="AD53">
        <f t="shared" si="51"/>
        <v>0</v>
      </c>
      <c r="AE53">
        <f t="shared" si="52"/>
        <v>0</v>
      </c>
      <c r="AF53">
        <f t="shared" si="53"/>
        <v>0</v>
      </c>
      <c r="AG53">
        <f t="shared" si="54"/>
        <v>0</v>
      </c>
      <c r="AH53">
        <f t="shared" si="55"/>
        <v>0</v>
      </c>
    </row>
    <row r="54" spans="1:38" hidden="1">
      <c r="A54">
        <v>49</v>
      </c>
      <c r="B54" t="s">
        <v>8</v>
      </c>
      <c r="C54">
        <f t="shared" si="38"/>
        <v>0</v>
      </c>
      <c r="D54" t="s">
        <v>24</v>
      </c>
      <c r="E54">
        <f t="shared" si="39"/>
        <v>0</v>
      </c>
      <c r="F54" t="s">
        <v>86</v>
      </c>
      <c r="G54">
        <f t="shared" si="40"/>
        <v>0.42500000000000004</v>
      </c>
      <c r="H54" t="s">
        <v>5</v>
      </c>
      <c r="I54">
        <f t="shared" si="41"/>
        <v>0.443</v>
      </c>
      <c r="J54" t="s">
        <v>68</v>
      </c>
      <c r="K54">
        <f t="shared" si="42"/>
        <v>0.224</v>
      </c>
      <c r="L54" t="s">
        <v>84</v>
      </c>
      <c r="M54">
        <v>0</v>
      </c>
      <c r="N54">
        <f t="shared" si="43"/>
        <v>0</v>
      </c>
      <c r="O54">
        <f>O$2+IF(Sheet1!K34=$B54,1,0)+IF(Sheet1!K35=$D54,1,0)+IF(Sheet1!K43=$F54,1.1,0)+IF(Sheet1!K44=$H54,1.1,0)+IF(Sheet1!K45=$J54,1.1,0)+IF(Sheet1!K48=$L54,1.11,0)</f>
        <v>16.11</v>
      </c>
      <c r="P54">
        <f>P$2+IF(Sheet1!L34=$B54,1,0)+IF(Sheet1!L35=$D54,1,0)+IF(Sheet1!L43=$F54,1.1,0)+IF(Sheet1!L44=$H54,1.1,0)+IF(Sheet1!L45=$J54,1.1,0)+IF(Sheet1!L48=$L54,1.11,0)</f>
        <v>22.22</v>
      </c>
      <c r="Q54">
        <f>Q$2+IF(Sheet1!M34=$B54,1,0)+IF(Sheet1!M35=$D54,1,0)+IF(Sheet1!M43=$F54,1.1,0)+IF(Sheet1!M44=$H54,1.1,0)+IF(Sheet1!M45=$J54,1.1,0)+IF(Sheet1!M48=$L54,1.11,0)</f>
        <v>21.22</v>
      </c>
      <c r="R54">
        <f>R$2+IF(Sheet1!N34=$B54,1,0)+IF(Sheet1!N35=$D54,1,0)+IF(Sheet1!N43=$F54,1.1,0)+IF(Sheet1!N44=$H54,1.1,0)+IF(Sheet1!N45=$J54,1.1,0)+IF(Sheet1!N48=$L54,1.11,0)</f>
        <v>21.22</v>
      </c>
      <c r="S54">
        <f>S$2+IF(Sheet1!O34=$B54,1,0)+IF(Sheet1!O35=$D54,1,0)+IF(Sheet1!O43=$F54,1.1,0)+IF(Sheet1!O44=$H54,1.1,0)+IF(Sheet1!O45=$J54,1.1,0)+IF(Sheet1!O48=$L54,1.11,0)</f>
        <v>20.22</v>
      </c>
      <c r="T54">
        <f>T$2+IF(Sheet1!P34=$B54,1,0)+IF(Sheet1!P35=$D54,1,0)+IF(Sheet1!P43=$F54,1.1,0)+IF(Sheet1!P44=$H54,1.1,0)+IF(Sheet1!P45=$J54,1.1,0)+IF(Sheet1!P48=$L54,1.11,0)</f>
        <v>19.22</v>
      </c>
      <c r="U54">
        <f>U$2+IF(Sheet1!Q34=$B54,1,0)+IF(Sheet1!Q35=$D54,1,0)+IF(Sheet1!Q43=$F54,1.1,0)+IF(Sheet1!Q44=$H54,1.1,0)+IF(Sheet1!Q45=$J54,1.1,0)+IF(Sheet1!Q48=$L54,1.11,0)</f>
        <v>21.22</v>
      </c>
      <c r="V54">
        <f>V$2+IF(Sheet1!R34=$B54,1,0)+IF(Sheet1!R35=$D54,1,0)+IF(Sheet1!R43=$F54,1.1,0)+IF(Sheet1!R44=$H54,1.1,0)+IF(Sheet1!R45=$J54,1.1,0)+IF(Sheet1!R48=$L54,1.11,0)</f>
        <v>19.22</v>
      </c>
      <c r="W54">
        <f t="shared" si="44"/>
        <v>22.22</v>
      </c>
      <c r="X54" t="str">
        <f t="shared" si="45"/>
        <v>Becca</v>
      </c>
      <c r="Y54">
        <f t="shared" si="46"/>
        <v>1</v>
      </c>
      <c r="Z54">
        <f t="shared" si="47"/>
        <v>0</v>
      </c>
      <c r="AA54">
        <f t="shared" si="48"/>
        <v>0</v>
      </c>
      <c r="AB54">
        <f t="shared" si="49"/>
        <v>0</v>
      </c>
      <c r="AC54">
        <f t="shared" si="50"/>
        <v>0</v>
      </c>
      <c r="AD54">
        <f t="shared" si="51"/>
        <v>0</v>
      </c>
      <c r="AE54">
        <f t="shared" si="52"/>
        <v>0</v>
      </c>
      <c r="AF54">
        <f t="shared" si="53"/>
        <v>0</v>
      </c>
      <c r="AG54">
        <f t="shared" si="54"/>
        <v>0</v>
      </c>
      <c r="AH54">
        <f t="shared" si="55"/>
        <v>0</v>
      </c>
    </row>
    <row r="55" spans="1:38" hidden="1">
      <c r="A55">
        <v>25</v>
      </c>
      <c r="B55" t="s">
        <v>8</v>
      </c>
      <c r="C55">
        <f t="shared" si="38"/>
        <v>0</v>
      </c>
      <c r="D55" t="s">
        <v>24</v>
      </c>
      <c r="E55">
        <f t="shared" si="39"/>
        <v>0</v>
      </c>
      <c r="F55" t="s">
        <v>86</v>
      </c>
      <c r="G55">
        <f t="shared" si="40"/>
        <v>0.42500000000000004</v>
      </c>
      <c r="H55" t="s">
        <v>5</v>
      </c>
      <c r="I55">
        <f t="shared" si="41"/>
        <v>0.443</v>
      </c>
      <c r="J55" t="s">
        <v>68</v>
      </c>
      <c r="K55">
        <f t="shared" si="42"/>
        <v>0.224</v>
      </c>
      <c r="L55" t="s">
        <v>17</v>
      </c>
      <c r="M55">
        <f>1-0.516</f>
        <v>0.48399999999999999</v>
      </c>
      <c r="N55">
        <f t="shared" si="43"/>
        <v>0</v>
      </c>
      <c r="O55">
        <f>O$2+IF(Sheet1!K34=$B55,1,0)+IF(Sheet1!K35=$D55,1,0)+IF(Sheet1!K43=$F55,1.1,0)+IF(Sheet1!K44=$H55,1.1,0)+IF(Sheet1!K45=$J55,1.1,0)+IF(Sheet1!K48=$L55,1.11,0)</f>
        <v>16.11</v>
      </c>
      <c r="P55">
        <f>P$2+IF(Sheet1!L34=$B55,1,0)+IF(Sheet1!L35=$D55,1,0)+IF(Sheet1!L43=$F55,1.1,0)+IF(Sheet1!L44=$H55,1.1,0)+IF(Sheet1!L45=$J55,1.1,0)+IF(Sheet1!L48=$L55,1.11,0)</f>
        <v>22.22</v>
      </c>
      <c r="Q55">
        <f>Q$2+IF(Sheet1!M34=$B55,1,0)+IF(Sheet1!M35=$D55,1,0)+IF(Sheet1!M43=$F55,1.1,0)+IF(Sheet1!M44=$H55,1.1,0)+IF(Sheet1!M45=$J55,1.1,0)+IF(Sheet1!M48=$L55,1.11,0)</f>
        <v>21.22</v>
      </c>
      <c r="R55">
        <f>R$2+IF(Sheet1!N34=$B55,1,0)+IF(Sheet1!N35=$D55,1,0)+IF(Sheet1!N43=$F55,1.1,0)+IF(Sheet1!N44=$H55,1.1,0)+IF(Sheet1!N45=$J55,1.1,0)+IF(Sheet1!N48=$L55,1.11,0)</f>
        <v>21.22</v>
      </c>
      <c r="S55">
        <f>S$2+IF(Sheet1!O34=$B55,1,0)+IF(Sheet1!O35=$D55,1,0)+IF(Sheet1!O43=$F55,1.1,0)+IF(Sheet1!O44=$H55,1.1,0)+IF(Sheet1!O45=$J55,1.1,0)+IF(Sheet1!O48=$L55,1.11,0)</f>
        <v>20.22</v>
      </c>
      <c r="T55">
        <f>T$2+IF(Sheet1!P34=$B55,1,0)+IF(Sheet1!P35=$D55,1,0)+IF(Sheet1!P43=$F55,1.1,0)+IF(Sheet1!P44=$H55,1.1,0)+IF(Sheet1!P45=$J55,1.1,0)+IF(Sheet1!P48=$L55,1.11,0)</f>
        <v>19.22</v>
      </c>
      <c r="U55">
        <f>U$2+IF(Sheet1!Q34=$B55,1,0)+IF(Sheet1!Q35=$D55,1,0)+IF(Sheet1!Q43=$F55,1.1,0)+IF(Sheet1!Q44=$H55,1.1,0)+IF(Sheet1!Q45=$J55,1.1,0)+IF(Sheet1!Q48=$L55,1.11,0)</f>
        <v>21.22</v>
      </c>
      <c r="V55">
        <f>V$2+IF(Sheet1!R34=$B55,1,0)+IF(Sheet1!R35=$D55,1,0)+IF(Sheet1!R43=$F55,1.1,0)+IF(Sheet1!R44=$H55,1.1,0)+IF(Sheet1!R45=$J55,1.1,0)+IF(Sheet1!R48=$L55,1.11,0)</f>
        <v>19.22</v>
      </c>
      <c r="W55">
        <f t="shared" si="44"/>
        <v>22.22</v>
      </c>
      <c r="X55" t="str">
        <f t="shared" si="45"/>
        <v>Becca</v>
      </c>
      <c r="Y55">
        <f t="shared" si="46"/>
        <v>1</v>
      </c>
      <c r="Z55">
        <f t="shared" si="47"/>
        <v>0</v>
      </c>
      <c r="AA55">
        <f t="shared" si="48"/>
        <v>0</v>
      </c>
      <c r="AB55">
        <f t="shared" si="49"/>
        <v>0</v>
      </c>
      <c r="AC55">
        <f t="shared" si="50"/>
        <v>0</v>
      </c>
      <c r="AD55">
        <f t="shared" si="51"/>
        <v>0</v>
      </c>
      <c r="AE55">
        <f t="shared" si="52"/>
        <v>0</v>
      </c>
      <c r="AF55">
        <f t="shared" si="53"/>
        <v>0</v>
      </c>
      <c r="AG55">
        <f t="shared" si="54"/>
        <v>0</v>
      </c>
      <c r="AH55">
        <f t="shared" si="55"/>
        <v>0</v>
      </c>
    </row>
    <row r="56" spans="1:38" hidden="1">
      <c r="A56">
        <v>26</v>
      </c>
      <c r="B56" t="s">
        <v>8</v>
      </c>
      <c r="C56">
        <f t="shared" si="38"/>
        <v>0</v>
      </c>
      <c r="D56" t="s">
        <v>24</v>
      </c>
      <c r="E56">
        <f t="shared" si="39"/>
        <v>0</v>
      </c>
      <c r="F56" t="s">
        <v>86</v>
      </c>
      <c r="G56">
        <f t="shared" si="40"/>
        <v>0.42500000000000004</v>
      </c>
      <c r="H56" t="s">
        <v>5</v>
      </c>
      <c r="I56">
        <f t="shared" si="41"/>
        <v>0.443</v>
      </c>
      <c r="J56" t="s">
        <v>68</v>
      </c>
      <c r="K56">
        <f t="shared" si="42"/>
        <v>0.224</v>
      </c>
      <c r="L56" t="s">
        <v>14</v>
      </c>
      <c r="M56">
        <v>0.51600000000000001</v>
      </c>
      <c r="N56">
        <f t="shared" si="43"/>
        <v>0</v>
      </c>
      <c r="O56">
        <f>O$2+IF(Sheet1!K34=$B56,1,0)+IF(Sheet1!K35=$D56,1,0)+IF(Sheet1!K43=$F56,1.1,0)+IF(Sheet1!K44=$H56,1.1,0)+IF(Sheet1!K45=$J56,1.1,0)+IF(Sheet1!K48=$L56,1.11,0)</f>
        <v>16.11</v>
      </c>
      <c r="P56">
        <f>P$2+IF(Sheet1!L34=$B56,1,0)+IF(Sheet1!L35=$D56,1,0)+IF(Sheet1!L43=$F56,1.1,0)+IF(Sheet1!L44=$H56,1.1,0)+IF(Sheet1!L45=$J56,1.1,0)+IF(Sheet1!L48=$L56,1.11,0)</f>
        <v>22.22</v>
      </c>
      <c r="Q56">
        <f>Q$2+IF(Sheet1!M34=$B56,1,0)+IF(Sheet1!M35=$D56,1,0)+IF(Sheet1!M43=$F56,1.1,0)+IF(Sheet1!M44=$H56,1.1,0)+IF(Sheet1!M45=$J56,1.1,0)+IF(Sheet1!M48=$L56,1.11,0)</f>
        <v>21.22</v>
      </c>
      <c r="R56">
        <f>R$2+IF(Sheet1!N34=$B56,1,0)+IF(Sheet1!N35=$D56,1,0)+IF(Sheet1!N43=$F56,1.1,0)+IF(Sheet1!N44=$H56,1.1,0)+IF(Sheet1!N45=$J56,1.1,0)+IF(Sheet1!N48=$L56,1.11,0)</f>
        <v>21.22</v>
      </c>
      <c r="S56">
        <f>S$2+IF(Sheet1!O34=$B56,1,0)+IF(Sheet1!O35=$D56,1,0)+IF(Sheet1!O43=$F56,1.1,0)+IF(Sheet1!O44=$H56,1.1,0)+IF(Sheet1!O45=$J56,1.1,0)+IF(Sheet1!O48=$L56,1.11,0)</f>
        <v>20.22</v>
      </c>
      <c r="T56">
        <f>T$2+IF(Sheet1!P34=$B56,1,0)+IF(Sheet1!P35=$D56,1,0)+IF(Sheet1!P43=$F56,1.1,0)+IF(Sheet1!P44=$H56,1.1,0)+IF(Sheet1!P45=$J56,1.1,0)+IF(Sheet1!P48=$L56,1.11,0)</f>
        <v>19.22</v>
      </c>
      <c r="U56">
        <f>U$2+IF(Sheet1!Q34=$B56,1,0)+IF(Sheet1!Q35=$D56,1,0)+IF(Sheet1!Q43=$F56,1.1,0)+IF(Sheet1!Q44=$H56,1.1,0)+IF(Sheet1!Q45=$J56,1.1,0)+IF(Sheet1!Q48=$L56,1.11,0)</f>
        <v>21.22</v>
      </c>
      <c r="V56">
        <f>V$2+IF(Sheet1!R34=$B56,1,0)+IF(Sheet1!R35=$D56,1,0)+IF(Sheet1!R43=$F56,1.1,0)+IF(Sheet1!R44=$H56,1.1,0)+IF(Sheet1!R45=$J56,1.1,0)+IF(Sheet1!R48=$L56,1.11,0)</f>
        <v>19.22</v>
      </c>
      <c r="W56">
        <f t="shared" si="44"/>
        <v>22.22</v>
      </c>
      <c r="X56" t="str">
        <f t="shared" si="45"/>
        <v>Becca</v>
      </c>
      <c r="Y56">
        <f t="shared" si="46"/>
        <v>1</v>
      </c>
      <c r="Z56">
        <f t="shared" si="47"/>
        <v>0</v>
      </c>
      <c r="AA56">
        <f t="shared" si="48"/>
        <v>0</v>
      </c>
      <c r="AB56">
        <f t="shared" si="49"/>
        <v>0</v>
      </c>
      <c r="AC56">
        <f t="shared" si="50"/>
        <v>0</v>
      </c>
      <c r="AD56">
        <f t="shared" si="51"/>
        <v>0</v>
      </c>
      <c r="AE56">
        <f t="shared" si="52"/>
        <v>0</v>
      </c>
      <c r="AF56">
        <f t="shared" si="53"/>
        <v>0</v>
      </c>
      <c r="AG56">
        <f t="shared" si="54"/>
        <v>0</v>
      </c>
      <c r="AH56">
        <f t="shared" si="55"/>
        <v>0</v>
      </c>
    </row>
    <row r="57" spans="1:38" hidden="1">
      <c r="A57">
        <v>52</v>
      </c>
      <c r="B57" t="s">
        <v>8</v>
      </c>
      <c r="C57">
        <f t="shared" si="38"/>
        <v>0</v>
      </c>
      <c r="D57" t="s">
        <v>24</v>
      </c>
      <c r="E57">
        <f t="shared" si="39"/>
        <v>0</v>
      </c>
      <c r="F57" t="s">
        <v>86</v>
      </c>
      <c r="G57">
        <f t="shared" si="40"/>
        <v>0.42500000000000004</v>
      </c>
      <c r="H57" t="s">
        <v>5</v>
      </c>
      <c r="I57">
        <f t="shared" si="41"/>
        <v>0.443</v>
      </c>
      <c r="J57" t="s">
        <v>68</v>
      </c>
      <c r="K57">
        <f t="shared" si="42"/>
        <v>0.224</v>
      </c>
      <c r="L57" t="s">
        <v>28</v>
      </c>
      <c r="M57">
        <v>0</v>
      </c>
      <c r="N57">
        <f t="shared" si="43"/>
        <v>0</v>
      </c>
      <c r="O57">
        <f>O$2+IF(Sheet1!K34=$B57,1,0)+IF(Sheet1!K35=$D57,1,0)+IF(Sheet1!K43=$F57,1.1,0)+IF(Sheet1!K44=$H57,1.1,0)+IF(Sheet1!K45=$J57,1.1,0)+IF(Sheet1!K48=$L57,1.11,0)</f>
        <v>16.11</v>
      </c>
      <c r="P57">
        <f>P$2+IF(Sheet1!L34=$B57,1,0)+IF(Sheet1!L35=$D57,1,0)+IF(Sheet1!L43=$F57,1.1,0)+IF(Sheet1!L44=$H57,1.1,0)+IF(Sheet1!L45=$J57,1.1,0)+IF(Sheet1!L48=$L57,1.11,0)</f>
        <v>22.22</v>
      </c>
      <c r="Q57">
        <f>Q$2+IF(Sheet1!M34=$B57,1,0)+IF(Sheet1!M35=$D57,1,0)+IF(Sheet1!M43=$F57,1.1,0)+IF(Sheet1!M44=$H57,1.1,0)+IF(Sheet1!M45=$J57,1.1,0)+IF(Sheet1!M48=$L57,1.11,0)</f>
        <v>21.22</v>
      </c>
      <c r="R57">
        <f>R$2+IF(Sheet1!N34=$B57,1,0)+IF(Sheet1!N35=$D57,1,0)+IF(Sheet1!N43=$F57,1.1,0)+IF(Sheet1!N44=$H57,1.1,0)+IF(Sheet1!N45=$J57,1.1,0)+IF(Sheet1!N48=$L57,1.11,0)</f>
        <v>21.22</v>
      </c>
      <c r="S57">
        <f>S$2+IF(Sheet1!O34=$B57,1,0)+IF(Sheet1!O35=$D57,1,0)+IF(Sheet1!O43=$F57,1.1,0)+IF(Sheet1!O44=$H57,1.1,0)+IF(Sheet1!O45=$J57,1.1,0)+IF(Sheet1!O48=$L57,1.11,0)</f>
        <v>20.22</v>
      </c>
      <c r="T57">
        <f>T$2+IF(Sheet1!P34=$B57,1,0)+IF(Sheet1!P35=$D57,1,0)+IF(Sheet1!P43=$F57,1.1,0)+IF(Sheet1!P44=$H57,1.1,0)+IF(Sheet1!P45=$J57,1.1,0)+IF(Sheet1!P48=$L57,1.11,0)</f>
        <v>19.22</v>
      </c>
      <c r="U57">
        <f>U$2+IF(Sheet1!Q34=$B57,1,0)+IF(Sheet1!Q35=$D57,1,0)+IF(Sheet1!Q43=$F57,1.1,0)+IF(Sheet1!Q44=$H57,1.1,0)+IF(Sheet1!Q45=$J57,1.1,0)+IF(Sheet1!Q48=$L57,1.11,0)</f>
        <v>21.22</v>
      </c>
      <c r="V57">
        <f>V$2+IF(Sheet1!R34=$B57,1,0)+IF(Sheet1!R35=$D57,1,0)+IF(Sheet1!R43=$F57,1.1,0)+IF(Sheet1!R44=$H57,1.1,0)+IF(Sheet1!R45=$J57,1.1,0)+IF(Sheet1!R48=$L57,1.11,0)</f>
        <v>19.22</v>
      </c>
      <c r="W57">
        <f t="shared" si="44"/>
        <v>22.22</v>
      </c>
      <c r="X57" t="str">
        <f t="shared" si="45"/>
        <v>Becca</v>
      </c>
      <c r="Y57">
        <f t="shared" si="46"/>
        <v>1</v>
      </c>
      <c r="Z57">
        <f t="shared" si="47"/>
        <v>0</v>
      </c>
      <c r="AA57">
        <f t="shared" si="48"/>
        <v>0</v>
      </c>
      <c r="AB57">
        <f t="shared" si="49"/>
        <v>0</v>
      </c>
      <c r="AC57">
        <f t="shared" si="50"/>
        <v>0</v>
      </c>
      <c r="AD57">
        <f t="shared" si="51"/>
        <v>0</v>
      </c>
      <c r="AE57">
        <f t="shared" si="52"/>
        <v>0</v>
      </c>
      <c r="AF57">
        <f t="shared" si="53"/>
        <v>0</v>
      </c>
      <c r="AG57">
        <f t="shared" si="54"/>
        <v>0</v>
      </c>
      <c r="AH57">
        <f t="shared" si="55"/>
        <v>0</v>
      </c>
    </row>
    <row r="58" spans="1:38" hidden="1">
      <c r="A58">
        <v>53</v>
      </c>
      <c r="B58" t="s">
        <v>8</v>
      </c>
      <c r="C58">
        <f t="shared" si="38"/>
        <v>0</v>
      </c>
      <c r="D58" t="s">
        <v>24</v>
      </c>
      <c r="E58">
        <f t="shared" si="39"/>
        <v>0</v>
      </c>
      <c r="F58" t="s">
        <v>86</v>
      </c>
      <c r="G58">
        <f t="shared" si="40"/>
        <v>0.42500000000000004</v>
      </c>
      <c r="H58" t="s">
        <v>5</v>
      </c>
      <c r="I58">
        <f t="shared" si="41"/>
        <v>0.443</v>
      </c>
      <c r="J58" t="s">
        <v>25</v>
      </c>
      <c r="K58">
        <f t="shared" si="42"/>
        <v>0.77600000000000002</v>
      </c>
      <c r="L58" t="s">
        <v>84</v>
      </c>
      <c r="M58">
        <v>0</v>
      </c>
      <c r="N58">
        <f t="shared" si="43"/>
        <v>0</v>
      </c>
      <c r="O58">
        <f>O$2+IF(Sheet1!K34=$B58,1,0)+IF(Sheet1!K35=$D58,1,0)+IF(Sheet1!K43=$F58,1.1,0)+IF(Sheet1!K44=$H58,1.1,0)+IF(Sheet1!K45=$J58,1.1,0)+IF(Sheet1!K48=$L58,1.11,0)</f>
        <v>17.21</v>
      </c>
      <c r="P58">
        <f>P$2+IF(Sheet1!L34=$B58,1,0)+IF(Sheet1!L35=$D58,1,0)+IF(Sheet1!L43=$F58,1.1,0)+IF(Sheet1!L44=$H58,1.1,0)+IF(Sheet1!L45=$J58,1.1,0)+IF(Sheet1!L48=$L58,1.11,0)</f>
        <v>23.32</v>
      </c>
      <c r="Q58">
        <f>Q$2+IF(Sheet1!M34=$B58,1,0)+IF(Sheet1!M35=$D58,1,0)+IF(Sheet1!M43=$F58,1.1,0)+IF(Sheet1!M44=$H58,1.1,0)+IF(Sheet1!M45=$J58,1.1,0)+IF(Sheet1!M48=$L58,1.11,0)</f>
        <v>22.32</v>
      </c>
      <c r="R58">
        <f>R$2+IF(Sheet1!N34=$B58,1,0)+IF(Sheet1!N35=$D58,1,0)+IF(Sheet1!N43=$F58,1.1,0)+IF(Sheet1!N44=$H58,1.1,0)+IF(Sheet1!N45=$J58,1.1,0)+IF(Sheet1!N48=$L58,1.11,0)</f>
        <v>22.32</v>
      </c>
      <c r="S58">
        <f>S$2+IF(Sheet1!O34=$B58,1,0)+IF(Sheet1!O35=$D58,1,0)+IF(Sheet1!O43=$F58,1.1,0)+IF(Sheet1!O44=$H58,1.1,0)+IF(Sheet1!O45=$J58,1.1,0)+IF(Sheet1!O48=$L58,1.11,0)</f>
        <v>21.32</v>
      </c>
      <c r="T58">
        <f>T$2+IF(Sheet1!P34=$B58,1,0)+IF(Sheet1!P35=$D58,1,0)+IF(Sheet1!P43=$F58,1.1,0)+IF(Sheet1!P44=$H58,1.1,0)+IF(Sheet1!P45=$J58,1.1,0)+IF(Sheet1!P48=$L58,1.11,0)</f>
        <v>19.22</v>
      </c>
      <c r="U58">
        <f>U$2+IF(Sheet1!Q34=$B58,1,0)+IF(Sheet1!Q35=$D58,1,0)+IF(Sheet1!Q43=$F58,1.1,0)+IF(Sheet1!Q44=$H58,1.1,0)+IF(Sheet1!Q45=$J58,1.1,0)+IF(Sheet1!Q48=$L58,1.11,0)</f>
        <v>22.32</v>
      </c>
      <c r="V58">
        <f>V$2+IF(Sheet1!R34=$B58,1,0)+IF(Sheet1!R35=$D58,1,0)+IF(Sheet1!R43=$F58,1.1,0)+IF(Sheet1!R44=$H58,1.1,0)+IF(Sheet1!R45=$J58,1.1,0)+IF(Sheet1!R48=$L58,1.11,0)</f>
        <v>19.22</v>
      </c>
      <c r="W58">
        <f t="shared" si="44"/>
        <v>23.32</v>
      </c>
      <c r="X58" t="str">
        <f t="shared" si="45"/>
        <v>Becca</v>
      </c>
      <c r="Y58">
        <f t="shared" si="46"/>
        <v>1</v>
      </c>
      <c r="Z58">
        <f t="shared" si="47"/>
        <v>0</v>
      </c>
      <c r="AA58">
        <f t="shared" si="48"/>
        <v>0</v>
      </c>
      <c r="AB58">
        <f t="shared" si="49"/>
        <v>0</v>
      </c>
      <c r="AC58">
        <f t="shared" si="50"/>
        <v>0</v>
      </c>
      <c r="AD58">
        <f t="shared" si="51"/>
        <v>0</v>
      </c>
      <c r="AE58">
        <f t="shared" si="52"/>
        <v>0</v>
      </c>
      <c r="AF58">
        <f t="shared" si="53"/>
        <v>0</v>
      </c>
      <c r="AG58">
        <f t="shared" si="54"/>
        <v>0</v>
      </c>
      <c r="AH58">
        <f t="shared" si="55"/>
        <v>0</v>
      </c>
    </row>
    <row r="59" spans="1:38" hidden="1">
      <c r="A59">
        <v>27</v>
      </c>
      <c r="B59" t="s">
        <v>8</v>
      </c>
      <c r="C59">
        <f t="shared" si="38"/>
        <v>0</v>
      </c>
      <c r="D59" t="s">
        <v>24</v>
      </c>
      <c r="E59">
        <f t="shared" si="39"/>
        <v>0</v>
      </c>
      <c r="F59" t="s">
        <v>86</v>
      </c>
      <c r="G59">
        <f t="shared" si="40"/>
        <v>0.42500000000000004</v>
      </c>
      <c r="H59" t="s">
        <v>5</v>
      </c>
      <c r="I59">
        <f t="shared" si="41"/>
        <v>0.443</v>
      </c>
      <c r="J59" t="s">
        <v>25</v>
      </c>
      <c r="K59">
        <f t="shared" si="42"/>
        <v>0.77600000000000002</v>
      </c>
      <c r="L59" t="s">
        <v>17</v>
      </c>
      <c r="M59">
        <f>1-0.516</f>
        <v>0.48399999999999999</v>
      </c>
      <c r="N59">
        <f t="shared" si="43"/>
        <v>0</v>
      </c>
      <c r="O59">
        <f>O$2+IF(Sheet1!K34=$B59,1,0)+IF(Sheet1!K35=$D59,1,0)+IF(Sheet1!K43=$F59,1.1,0)+IF(Sheet1!K44=$H59,1.1,0)+IF(Sheet1!K45=$J59,1.1,0)+IF(Sheet1!K48=$L59,1.11,0)</f>
        <v>17.21</v>
      </c>
      <c r="P59">
        <f>P$2+IF(Sheet1!L34=$B59,1,0)+IF(Sheet1!L35=$D59,1,0)+IF(Sheet1!L43=$F59,1.1,0)+IF(Sheet1!L44=$H59,1.1,0)+IF(Sheet1!L45=$J59,1.1,0)+IF(Sheet1!L48=$L59,1.11,0)</f>
        <v>23.32</v>
      </c>
      <c r="Q59">
        <f>Q$2+IF(Sheet1!M34=$B59,1,0)+IF(Sheet1!M35=$D59,1,0)+IF(Sheet1!M43=$F59,1.1,0)+IF(Sheet1!M44=$H59,1.1,0)+IF(Sheet1!M45=$J59,1.1,0)+IF(Sheet1!M48=$L59,1.11,0)</f>
        <v>22.32</v>
      </c>
      <c r="R59">
        <f>R$2+IF(Sheet1!N34=$B59,1,0)+IF(Sheet1!N35=$D59,1,0)+IF(Sheet1!N43=$F59,1.1,0)+IF(Sheet1!N44=$H59,1.1,0)+IF(Sheet1!N45=$J59,1.1,0)+IF(Sheet1!N48=$L59,1.11,0)</f>
        <v>22.32</v>
      </c>
      <c r="S59">
        <f>S$2+IF(Sheet1!O34=$B59,1,0)+IF(Sheet1!O35=$D59,1,0)+IF(Sheet1!O43=$F59,1.1,0)+IF(Sheet1!O44=$H59,1.1,0)+IF(Sheet1!O45=$J59,1.1,0)+IF(Sheet1!O48=$L59,1.11,0)</f>
        <v>21.32</v>
      </c>
      <c r="T59">
        <f>T$2+IF(Sheet1!P34=$B59,1,0)+IF(Sheet1!P35=$D59,1,0)+IF(Sheet1!P43=$F59,1.1,0)+IF(Sheet1!P44=$H59,1.1,0)+IF(Sheet1!P45=$J59,1.1,0)+IF(Sheet1!P48=$L59,1.11,0)</f>
        <v>19.22</v>
      </c>
      <c r="U59">
        <f>U$2+IF(Sheet1!Q34=$B59,1,0)+IF(Sheet1!Q35=$D59,1,0)+IF(Sheet1!Q43=$F59,1.1,0)+IF(Sheet1!Q44=$H59,1.1,0)+IF(Sheet1!Q45=$J59,1.1,0)+IF(Sheet1!Q48=$L59,1.11,0)</f>
        <v>22.32</v>
      </c>
      <c r="V59">
        <f>V$2+IF(Sheet1!R34=$B59,1,0)+IF(Sheet1!R35=$D59,1,0)+IF(Sheet1!R43=$F59,1.1,0)+IF(Sheet1!R44=$H59,1.1,0)+IF(Sheet1!R45=$J59,1.1,0)+IF(Sheet1!R48=$L59,1.11,0)</f>
        <v>19.22</v>
      </c>
      <c r="W59">
        <f t="shared" si="44"/>
        <v>23.32</v>
      </c>
      <c r="X59" t="str">
        <f t="shared" si="45"/>
        <v>Becca</v>
      </c>
      <c r="Y59">
        <f t="shared" si="46"/>
        <v>1</v>
      </c>
      <c r="Z59">
        <f t="shared" si="47"/>
        <v>0</v>
      </c>
      <c r="AA59">
        <f t="shared" si="48"/>
        <v>0</v>
      </c>
      <c r="AB59">
        <f t="shared" si="49"/>
        <v>0</v>
      </c>
      <c r="AC59">
        <f t="shared" si="50"/>
        <v>0</v>
      </c>
      <c r="AD59">
        <f t="shared" si="51"/>
        <v>0</v>
      </c>
      <c r="AE59">
        <f t="shared" si="52"/>
        <v>0</v>
      </c>
      <c r="AF59">
        <f t="shared" si="53"/>
        <v>0</v>
      </c>
      <c r="AG59">
        <f t="shared" si="54"/>
        <v>0</v>
      </c>
      <c r="AH59">
        <f t="shared" si="55"/>
        <v>0</v>
      </c>
    </row>
    <row r="60" spans="1:38" hidden="1">
      <c r="A60">
        <v>28</v>
      </c>
      <c r="B60" t="s">
        <v>8</v>
      </c>
      <c r="C60">
        <f t="shared" si="38"/>
        <v>0</v>
      </c>
      <c r="D60" t="s">
        <v>24</v>
      </c>
      <c r="E60">
        <f t="shared" si="39"/>
        <v>0</v>
      </c>
      <c r="F60" t="s">
        <v>86</v>
      </c>
      <c r="G60">
        <f t="shared" si="40"/>
        <v>0.42500000000000004</v>
      </c>
      <c r="H60" t="s">
        <v>5</v>
      </c>
      <c r="I60">
        <f t="shared" si="41"/>
        <v>0.443</v>
      </c>
      <c r="J60" t="s">
        <v>25</v>
      </c>
      <c r="K60">
        <f t="shared" si="42"/>
        <v>0.77600000000000002</v>
      </c>
      <c r="L60" t="s">
        <v>14</v>
      </c>
      <c r="M60">
        <v>0.51600000000000001</v>
      </c>
      <c r="N60">
        <f t="shared" si="43"/>
        <v>0</v>
      </c>
      <c r="O60">
        <f>O$2+IF(Sheet1!K34=$B60,1,0)+IF(Sheet1!K35=$D60,1,0)+IF(Sheet1!K43=$F60,1.1,0)+IF(Sheet1!K44=$H60,1.1,0)+IF(Sheet1!K45=$J60,1.1,0)+IF(Sheet1!K48=$L60,1.11,0)</f>
        <v>17.21</v>
      </c>
      <c r="P60">
        <f>P$2+IF(Sheet1!L34=$B60,1,0)+IF(Sheet1!L35=$D60,1,0)+IF(Sheet1!L43=$F60,1.1,0)+IF(Sheet1!L44=$H60,1.1,0)+IF(Sheet1!L45=$J60,1.1,0)+IF(Sheet1!L48=$L60,1.11,0)</f>
        <v>23.32</v>
      </c>
      <c r="Q60">
        <f>Q$2+IF(Sheet1!M34=$B60,1,0)+IF(Sheet1!M35=$D60,1,0)+IF(Sheet1!M43=$F60,1.1,0)+IF(Sheet1!M44=$H60,1.1,0)+IF(Sheet1!M45=$J60,1.1,0)+IF(Sheet1!M48=$L60,1.11,0)</f>
        <v>22.32</v>
      </c>
      <c r="R60">
        <f>R$2+IF(Sheet1!N34=$B60,1,0)+IF(Sheet1!N35=$D60,1,0)+IF(Sheet1!N43=$F60,1.1,0)+IF(Sheet1!N44=$H60,1.1,0)+IF(Sheet1!N45=$J60,1.1,0)+IF(Sheet1!N48=$L60,1.11,0)</f>
        <v>22.32</v>
      </c>
      <c r="S60">
        <f>S$2+IF(Sheet1!O34=$B60,1,0)+IF(Sheet1!O35=$D60,1,0)+IF(Sheet1!O43=$F60,1.1,0)+IF(Sheet1!O44=$H60,1.1,0)+IF(Sheet1!O45=$J60,1.1,0)+IF(Sheet1!O48=$L60,1.11,0)</f>
        <v>21.32</v>
      </c>
      <c r="T60">
        <f>T$2+IF(Sheet1!P34=$B60,1,0)+IF(Sheet1!P35=$D60,1,0)+IF(Sheet1!P43=$F60,1.1,0)+IF(Sheet1!P44=$H60,1.1,0)+IF(Sheet1!P45=$J60,1.1,0)+IF(Sheet1!P48=$L60,1.11,0)</f>
        <v>19.22</v>
      </c>
      <c r="U60">
        <f>U$2+IF(Sheet1!Q34=$B60,1,0)+IF(Sheet1!Q35=$D60,1,0)+IF(Sheet1!Q43=$F60,1.1,0)+IF(Sheet1!Q44=$H60,1.1,0)+IF(Sheet1!Q45=$J60,1.1,0)+IF(Sheet1!Q48=$L60,1.11,0)</f>
        <v>22.32</v>
      </c>
      <c r="V60">
        <f>V$2+IF(Sheet1!R34=$B60,1,0)+IF(Sheet1!R35=$D60,1,0)+IF(Sheet1!R43=$F60,1.1,0)+IF(Sheet1!R44=$H60,1.1,0)+IF(Sheet1!R45=$J60,1.1,0)+IF(Sheet1!R48=$L60,1.11,0)</f>
        <v>19.22</v>
      </c>
      <c r="W60">
        <f t="shared" si="44"/>
        <v>23.32</v>
      </c>
      <c r="X60" t="str">
        <f t="shared" si="45"/>
        <v>Becca</v>
      </c>
      <c r="Y60">
        <f t="shared" si="46"/>
        <v>1</v>
      </c>
      <c r="Z60">
        <f t="shared" si="47"/>
        <v>0</v>
      </c>
      <c r="AA60">
        <f t="shared" si="48"/>
        <v>0</v>
      </c>
      <c r="AB60">
        <f t="shared" si="49"/>
        <v>0</v>
      </c>
      <c r="AC60">
        <f t="shared" si="50"/>
        <v>0</v>
      </c>
      <c r="AD60">
        <f t="shared" si="51"/>
        <v>0</v>
      </c>
      <c r="AE60">
        <f t="shared" si="52"/>
        <v>0</v>
      </c>
      <c r="AF60">
        <f t="shared" si="53"/>
        <v>0</v>
      </c>
      <c r="AG60">
        <f t="shared" si="54"/>
        <v>0</v>
      </c>
      <c r="AH60">
        <f t="shared" si="55"/>
        <v>0</v>
      </c>
    </row>
    <row r="61" spans="1:38" hidden="1">
      <c r="A61">
        <v>56</v>
      </c>
      <c r="B61" t="s">
        <v>8</v>
      </c>
      <c r="C61">
        <f t="shared" si="38"/>
        <v>0</v>
      </c>
      <c r="D61" t="s">
        <v>24</v>
      </c>
      <c r="E61">
        <f t="shared" si="39"/>
        <v>0</v>
      </c>
      <c r="F61" t="s">
        <v>86</v>
      </c>
      <c r="G61">
        <f t="shared" si="40"/>
        <v>0.42500000000000004</v>
      </c>
      <c r="H61" t="s">
        <v>5</v>
      </c>
      <c r="I61">
        <f t="shared" si="41"/>
        <v>0.443</v>
      </c>
      <c r="J61" t="s">
        <v>25</v>
      </c>
      <c r="K61">
        <f t="shared" si="42"/>
        <v>0.77600000000000002</v>
      </c>
      <c r="L61" t="s">
        <v>28</v>
      </c>
      <c r="M61">
        <v>0</v>
      </c>
      <c r="N61">
        <f t="shared" si="43"/>
        <v>0</v>
      </c>
      <c r="O61">
        <f>O$2+IF(Sheet1!K34=$B61,1,0)+IF(Sheet1!K35=$D61,1,0)+IF(Sheet1!K43=$F61,1.1,0)+IF(Sheet1!K44=$H61,1.1,0)+IF(Sheet1!K45=$J61,1.1,0)+IF(Sheet1!K48=$L61,1.11,0)</f>
        <v>17.21</v>
      </c>
      <c r="P61">
        <f>P$2+IF(Sheet1!L34=$B61,1,0)+IF(Sheet1!L35=$D61,1,0)+IF(Sheet1!L43=$F61,1.1,0)+IF(Sheet1!L44=$H61,1.1,0)+IF(Sheet1!L45=$J61,1.1,0)+IF(Sheet1!L48=$L61,1.11,0)</f>
        <v>23.32</v>
      </c>
      <c r="Q61">
        <f>Q$2+IF(Sheet1!M34=$B61,1,0)+IF(Sheet1!M35=$D61,1,0)+IF(Sheet1!M43=$F61,1.1,0)+IF(Sheet1!M44=$H61,1.1,0)+IF(Sheet1!M45=$J61,1.1,0)+IF(Sheet1!M48=$L61,1.11,0)</f>
        <v>22.32</v>
      </c>
      <c r="R61">
        <f>R$2+IF(Sheet1!N34=$B61,1,0)+IF(Sheet1!N35=$D61,1,0)+IF(Sheet1!N43=$F61,1.1,0)+IF(Sheet1!N44=$H61,1.1,0)+IF(Sheet1!N45=$J61,1.1,0)+IF(Sheet1!N48=$L61,1.11,0)</f>
        <v>22.32</v>
      </c>
      <c r="S61">
        <f>S$2+IF(Sheet1!O34=$B61,1,0)+IF(Sheet1!O35=$D61,1,0)+IF(Sheet1!O43=$F61,1.1,0)+IF(Sheet1!O44=$H61,1.1,0)+IF(Sheet1!O45=$J61,1.1,0)+IF(Sheet1!O48=$L61,1.11,0)</f>
        <v>21.32</v>
      </c>
      <c r="T61">
        <f>T$2+IF(Sheet1!P34=$B61,1,0)+IF(Sheet1!P35=$D61,1,0)+IF(Sheet1!P43=$F61,1.1,0)+IF(Sheet1!P44=$H61,1.1,0)+IF(Sheet1!P45=$J61,1.1,0)+IF(Sheet1!P48=$L61,1.11,0)</f>
        <v>19.22</v>
      </c>
      <c r="U61">
        <f>U$2+IF(Sheet1!Q34=$B61,1,0)+IF(Sheet1!Q35=$D61,1,0)+IF(Sheet1!Q43=$F61,1.1,0)+IF(Sheet1!Q44=$H61,1.1,0)+IF(Sheet1!Q45=$J61,1.1,0)+IF(Sheet1!Q48=$L61,1.11,0)</f>
        <v>22.32</v>
      </c>
      <c r="V61">
        <f>V$2+IF(Sheet1!R34=$B61,1,0)+IF(Sheet1!R35=$D61,1,0)+IF(Sheet1!R43=$F61,1.1,0)+IF(Sheet1!R44=$H61,1.1,0)+IF(Sheet1!R45=$J61,1.1,0)+IF(Sheet1!R48=$L61,1.11,0)</f>
        <v>19.22</v>
      </c>
      <c r="W61">
        <f t="shared" si="44"/>
        <v>23.32</v>
      </c>
      <c r="X61" t="str">
        <f t="shared" si="45"/>
        <v>Becca</v>
      </c>
      <c r="Y61">
        <f t="shared" si="46"/>
        <v>1</v>
      </c>
      <c r="Z61">
        <f t="shared" si="47"/>
        <v>0</v>
      </c>
      <c r="AA61">
        <f t="shared" si="48"/>
        <v>0</v>
      </c>
      <c r="AB61">
        <f t="shared" si="49"/>
        <v>0</v>
      </c>
      <c r="AC61">
        <f t="shared" si="50"/>
        <v>0</v>
      </c>
      <c r="AD61">
        <f t="shared" si="51"/>
        <v>0</v>
      </c>
      <c r="AE61">
        <f t="shared" si="52"/>
        <v>0</v>
      </c>
      <c r="AF61">
        <f t="shared" si="53"/>
        <v>0</v>
      </c>
      <c r="AG61">
        <f t="shared" si="54"/>
        <v>0</v>
      </c>
      <c r="AH61">
        <f t="shared" si="55"/>
        <v>0</v>
      </c>
    </row>
    <row r="62" spans="1:38" hidden="1">
      <c r="A62">
        <v>57</v>
      </c>
      <c r="B62" t="s">
        <v>8</v>
      </c>
      <c r="C62">
        <f t="shared" si="38"/>
        <v>0</v>
      </c>
      <c r="D62" t="s">
        <v>24</v>
      </c>
      <c r="E62">
        <f t="shared" si="39"/>
        <v>0</v>
      </c>
      <c r="F62" t="s">
        <v>86</v>
      </c>
      <c r="G62">
        <f t="shared" si="40"/>
        <v>0.42500000000000004</v>
      </c>
      <c r="H62" t="s">
        <v>13</v>
      </c>
      <c r="I62">
        <f t="shared" si="41"/>
        <v>0.55699999999999994</v>
      </c>
      <c r="J62" t="s">
        <v>68</v>
      </c>
      <c r="K62">
        <f t="shared" si="42"/>
        <v>0.224</v>
      </c>
      <c r="L62" t="s">
        <v>84</v>
      </c>
      <c r="M62">
        <v>0</v>
      </c>
      <c r="N62">
        <f t="shared" si="43"/>
        <v>0</v>
      </c>
      <c r="O62">
        <f>O$2+IF(Sheet1!K34=$B62,1,0)+IF(Sheet1!K35=$D62,1,0)+IF(Sheet1!K43=$F62,1.1,0)+IF(Sheet1!K44=$H62,1.1,0)+IF(Sheet1!K45=$J62,1.1,0)+IF(Sheet1!K48=$L62,1.11,0)</f>
        <v>16.11</v>
      </c>
      <c r="P62">
        <f>P$2+IF(Sheet1!L34=$B62,1,0)+IF(Sheet1!L35=$D62,1,0)+IF(Sheet1!L43=$F62,1.1,0)+IF(Sheet1!L44=$H62,1.1,0)+IF(Sheet1!L45=$J62,1.1,0)+IF(Sheet1!L48=$L62,1.11,0)</f>
        <v>22.22</v>
      </c>
      <c r="Q62">
        <f>Q$2+IF(Sheet1!M34=$B62,1,0)+IF(Sheet1!M35=$D62,1,0)+IF(Sheet1!M43=$F62,1.1,0)+IF(Sheet1!M44=$H62,1.1,0)+IF(Sheet1!M45=$J62,1.1,0)+IF(Sheet1!M48=$L62,1.11,0)</f>
        <v>21.22</v>
      </c>
      <c r="R62">
        <f>R$2+IF(Sheet1!N34=$B62,1,0)+IF(Sheet1!N35=$D62,1,0)+IF(Sheet1!N43=$F62,1.1,0)+IF(Sheet1!N44=$H62,1.1,0)+IF(Sheet1!N45=$J62,1.1,0)+IF(Sheet1!N48=$L62,1.11,0)</f>
        <v>21.22</v>
      </c>
      <c r="S62">
        <f>S$2+IF(Sheet1!O34=$B62,1,0)+IF(Sheet1!O35=$D62,1,0)+IF(Sheet1!O43=$F62,1.1,0)+IF(Sheet1!O44=$H62,1.1,0)+IF(Sheet1!O45=$J62,1.1,0)+IF(Sheet1!O48=$L62,1.11,0)</f>
        <v>20.22</v>
      </c>
      <c r="T62">
        <f>T$2+IF(Sheet1!P34=$B62,1,0)+IF(Sheet1!P35=$D62,1,0)+IF(Sheet1!P43=$F62,1.1,0)+IF(Sheet1!P44=$H62,1.1,0)+IF(Sheet1!P45=$J62,1.1,0)+IF(Sheet1!P48=$L62,1.11,0)</f>
        <v>19.22</v>
      </c>
      <c r="U62">
        <f>U$2+IF(Sheet1!Q34=$B62,1,0)+IF(Sheet1!Q35=$D62,1,0)+IF(Sheet1!Q43=$F62,1.1,0)+IF(Sheet1!Q44=$H62,1.1,0)+IF(Sheet1!Q45=$J62,1.1,0)+IF(Sheet1!Q48=$L62,1.11,0)</f>
        <v>21.22</v>
      </c>
      <c r="V62">
        <f>V$2+IF(Sheet1!R34=$B62,1,0)+IF(Sheet1!R35=$D62,1,0)+IF(Sheet1!R43=$F62,1.1,0)+IF(Sheet1!R44=$H62,1.1,0)+IF(Sheet1!R45=$J62,1.1,0)+IF(Sheet1!R48=$L62,1.11,0)</f>
        <v>19.22</v>
      </c>
      <c r="W62">
        <f t="shared" si="44"/>
        <v>22.22</v>
      </c>
      <c r="X62" t="str">
        <f t="shared" si="45"/>
        <v>Becca</v>
      </c>
      <c r="Y62">
        <f t="shared" si="46"/>
        <v>1</v>
      </c>
      <c r="Z62">
        <f t="shared" si="47"/>
        <v>0</v>
      </c>
      <c r="AA62">
        <f t="shared" si="48"/>
        <v>0</v>
      </c>
      <c r="AB62">
        <f t="shared" si="49"/>
        <v>0</v>
      </c>
      <c r="AC62">
        <f t="shared" si="50"/>
        <v>0</v>
      </c>
      <c r="AD62">
        <f t="shared" si="51"/>
        <v>0</v>
      </c>
      <c r="AE62">
        <f t="shared" si="52"/>
        <v>0</v>
      </c>
      <c r="AF62">
        <f t="shared" si="53"/>
        <v>0</v>
      </c>
      <c r="AG62">
        <f t="shared" si="54"/>
        <v>0</v>
      </c>
      <c r="AH62">
        <f t="shared" si="55"/>
        <v>0</v>
      </c>
    </row>
    <row r="63" spans="1:38" hidden="1">
      <c r="A63">
        <v>29</v>
      </c>
      <c r="B63" t="s">
        <v>8</v>
      </c>
      <c r="C63">
        <f t="shared" si="38"/>
        <v>0</v>
      </c>
      <c r="D63" t="s">
        <v>24</v>
      </c>
      <c r="E63">
        <f t="shared" si="39"/>
        <v>0</v>
      </c>
      <c r="F63" t="s">
        <v>86</v>
      </c>
      <c r="G63">
        <f t="shared" si="40"/>
        <v>0.42500000000000004</v>
      </c>
      <c r="H63" t="s">
        <v>13</v>
      </c>
      <c r="I63">
        <f t="shared" si="41"/>
        <v>0.55699999999999994</v>
      </c>
      <c r="J63" t="s">
        <v>68</v>
      </c>
      <c r="K63">
        <f t="shared" si="42"/>
        <v>0.224</v>
      </c>
      <c r="L63" t="s">
        <v>17</v>
      </c>
      <c r="M63">
        <f>1-0.516</f>
        <v>0.48399999999999999</v>
      </c>
      <c r="N63">
        <f t="shared" si="43"/>
        <v>0</v>
      </c>
      <c r="O63">
        <f>O$2+IF(Sheet1!K34=$B63,1,0)+IF(Sheet1!K35=$D63,1,0)+IF(Sheet1!K43=$F63,1.1,0)+IF(Sheet1!K44=$H63,1.1,0)+IF(Sheet1!K45=$J63,1.1,0)+IF(Sheet1!K48=$L63,1.11,0)</f>
        <v>16.11</v>
      </c>
      <c r="P63">
        <f>P$2+IF(Sheet1!L34=$B63,1,0)+IF(Sheet1!L35=$D63,1,0)+IF(Sheet1!L43=$F63,1.1,0)+IF(Sheet1!L44=$H63,1.1,0)+IF(Sheet1!L45=$J63,1.1,0)+IF(Sheet1!L48=$L63,1.11,0)</f>
        <v>22.22</v>
      </c>
      <c r="Q63">
        <f>Q$2+IF(Sheet1!M34=$B63,1,0)+IF(Sheet1!M35=$D63,1,0)+IF(Sheet1!M43=$F63,1.1,0)+IF(Sheet1!M44=$H63,1.1,0)+IF(Sheet1!M45=$J63,1.1,0)+IF(Sheet1!M48=$L63,1.11,0)</f>
        <v>21.22</v>
      </c>
      <c r="R63">
        <f>R$2+IF(Sheet1!N34=$B63,1,0)+IF(Sheet1!N35=$D63,1,0)+IF(Sheet1!N43=$F63,1.1,0)+IF(Sheet1!N44=$H63,1.1,0)+IF(Sheet1!N45=$J63,1.1,0)+IF(Sheet1!N48=$L63,1.11,0)</f>
        <v>21.22</v>
      </c>
      <c r="S63">
        <f>S$2+IF(Sheet1!O34=$B63,1,0)+IF(Sheet1!O35=$D63,1,0)+IF(Sheet1!O43=$F63,1.1,0)+IF(Sheet1!O44=$H63,1.1,0)+IF(Sheet1!O45=$J63,1.1,0)+IF(Sheet1!O48=$L63,1.11,0)</f>
        <v>20.22</v>
      </c>
      <c r="T63">
        <f>T$2+IF(Sheet1!P34=$B63,1,0)+IF(Sheet1!P35=$D63,1,0)+IF(Sheet1!P43=$F63,1.1,0)+IF(Sheet1!P44=$H63,1.1,0)+IF(Sheet1!P45=$J63,1.1,0)+IF(Sheet1!P48=$L63,1.11,0)</f>
        <v>19.22</v>
      </c>
      <c r="U63">
        <f>U$2+IF(Sheet1!Q34=$B63,1,0)+IF(Sheet1!Q35=$D63,1,0)+IF(Sheet1!Q43=$F63,1.1,0)+IF(Sheet1!Q44=$H63,1.1,0)+IF(Sheet1!Q45=$J63,1.1,0)+IF(Sheet1!Q48=$L63,1.11,0)</f>
        <v>21.22</v>
      </c>
      <c r="V63">
        <f>V$2+IF(Sheet1!R34=$B63,1,0)+IF(Sheet1!R35=$D63,1,0)+IF(Sheet1!R43=$F63,1.1,0)+IF(Sheet1!R44=$H63,1.1,0)+IF(Sheet1!R45=$J63,1.1,0)+IF(Sheet1!R48=$L63,1.11,0)</f>
        <v>19.22</v>
      </c>
      <c r="W63">
        <f t="shared" si="44"/>
        <v>22.22</v>
      </c>
      <c r="X63" t="str">
        <f t="shared" si="45"/>
        <v>Becca</v>
      </c>
      <c r="Y63">
        <f t="shared" si="46"/>
        <v>1</v>
      </c>
      <c r="Z63">
        <f t="shared" si="47"/>
        <v>0</v>
      </c>
      <c r="AA63">
        <f t="shared" si="48"/>
        <v>0</v>
      </c>
      <c r="AB63">
        <f t="shared" si="49"/>
        <v>0</v>
      </c>
      <c r="AC63">
        <f t="shared" si="50"/>
        <v>0</v>
      </c>
      <c r="AD63">
        <f t="shared" si="51"/>
        <v>0</v>
      </c>
      <c r="AE63">
        <f t="shared" si="52"/>
        <v>0</v>
      </c>
      <c r="AF63">
        <f t="shared" si="53"/>
        <v>0</v>
      </c>
      <c r="AG63">
        <f t="shared" si="54"/>
        <v>0</v>
      </c>
      <c r="AH63">
        <f t="shared" si="55"/>
        <v>0</v>
      </c>
      <c r="AI63" t="s">
        <v>138</v>
      </c>
      <c r="AJ63" t="s">
        <v>138</v>
      </c>
      <c r="AK63" t="s">
        <v>138</v>
      </c>
      <c r="AL63" t="s">
        <v>138</v>
      </c>
    </row>
    <row r="64" spans="1:38" hidden="1">
      <c r="A64">
        <v>30</v>
      </c>
      <c r="B64" t="s">
        <v>8</v>
      </c>
      <c r="C64">
        <f t="shared" si="38"/>
        <v>0</v>
      </c>
      <c r="D64" t="s">
        <v>24</v>
      </c>
      <c r="E64">
        <f t="shared" si="39"/>
        <v>0</v>
      </c>
      <c r="F64" t="s">
        <v>86</v>
      </c>
      <c r="G64">
        <f t="shared" si="40"/>
        <v>0.42500000000000004</v>
      </c>
      <c r="H64" t="s">
        <v>13</v>
      </c>
      <c r="I64">
        <f t="shared" si="41"/>
        <v>0.55699999999999994</v>
      </c>
      <c r="J64" t="s">
        <v>68</v>
      </c>
      <c r="K64">
        <f t="shared" si="42"/>
        <v>0.224</v>
      </c>
      <c r="L64" t="s">
        <v>14</v>
      </c>
      <c r="M64">
        <v>0.51600000000000001</v>
      </c>
      <c r="N64">
        <f t="shared" si="43"/>
        <v>0</v>
      </c>
      <c r="O64">
        <f>O$2+IF(Sheet1!K34=$B64,1,0)+IF(Sheet1!K35=$D64,1,0)+IF(Sheet1!K43=$F64,1.1,0)+IF(Sheet1!K44=$H64,1.1,0)+IF(Sheet1!K45=$J64,1.1,0)+IF(Sheet1!K48=$L64,1.11,0)</f>
        <v>16.11</v>
      </c>
      <c r="P64">
        <f>P$2+IF(Sheet1!L34=$B64,1,0)+IF(Sheet1!L35=$D64,1,0)+IF(Sheet1!L43=$F64,1.1,0)+IF(Sheet1!L44=$H64,1.1,0)+IF(Sheet1!L45=$J64,1.1,0)+IF(Sheet1!L48=$L64,1.11,0)</f>
        <v>22.22</v>
      </c>
      <c r="Q64">
        <f>Q$2+IF(Sheet1!M34=$B64,1,0)+IF(Sheet1!M35=$D64,1,0)+IF(Sheet1!M43=$F64,1.1,0)+IF(Sheet1!M44=$H64,1.1,0)+IF(Sheet1!M45=$J64,1.1,0)+IF(Sheet1!M48=$L64,1.11,0)</f>
        <v>21.22</v>
      </c>
      <c r="R64">
        <f>R$2+IF(Sheet1!N34=$B64,1,0)+IF(Sheet1!N35=$D64,1,0)+IF(Sheet1!N43=$F64,1.1,0)+IF(Sheet1!N44=$H64,1.1,0)+IF(Sheet1!N45=$J64,1.1,0)+IF(Sheet1!N48=$L64,1.11,0)</f>
        <v>21.22</v>
      </c>
      <c r="S64">
        <f>S$2+IF(Sheet1!O34=$B64,1,0)+IF(Sheet1!O35=$D64,1,0)+IF(Sheet1!O43=$F64,1.1,0)+IF(Sheet1!O44=$H64,1.1,0)+IF(Sheet1!O45=$J64,1.1,0)+IF(Sheet1!O48=$L64,1.11,0)</f>
        <v>20.22</v>
      </c>
      <c r="T64">
        <f>T$2+IF(Sheet1!P34=$B64,1,0)+IF(Sheet1!P35=$D64,1,0)+IF(Sheet1!P43=$F64,1.1,0)+IF(Sheet1!P44=$H64,1.1,0)+IF(Sheet1!P45=$J64,1.1,0)+IF(Sheet1!P48=$L64,1.11,0)</f>
        <v>19.22</v>
      </c>
      <c r="U64">
        <f>U$2+IF(Sheet1!Q34=$B64,1,0)+IF(Sheet1!Q35=$D64,1,0)+IF(Sheet1!Q43=$F64,1.1,0)+IF(Sheet1!Q44=$H64,1.1,0)+IF(Sheet1!Q45=$J64,1.1,0)+IF(Sheet1!Q48=$L64,1.11,0)</f>
        <v>21.22</v>
      </c>
      <c r="V64">
        <f>V$2+IF(Sheet1!R34=$B64,1,0)+IF(Sheet1!R35=$D64,1,0)+IF(Sheet1!R43=$F64,1.1,0)+IF(Sheet1!R44=$H64,1.1,0)+IF(Sheet1!R45=$J64,1.1,0)+IF(Sheet1!R48=$L64,1.11,0)</f>
        <v>19.22</v>
      </c>
      <c r="W64">
        <f t="shared" si="44"/>
        <v>22.22</v>
      </c>
      <c r="X64" t="str">
        <f t="shared" si="45"/>
        <v>Becca</v>
      </c>
      <c r="Y64">
        <f t="shared" si="46"/>
        <v>1</v>
      </c>
      <c r="Z64">
        <f t="shared" si="47"/>
        <v>0</v>
      </c>
      <c r="AA64">
        <f t="shared" si="48"/>
        <v>0</v>
      </c>
      <c r="AB64">
        <f t="shared" si="49"/>
        <v>0</v>
      </c>
      <c r="AC64">
        <f t="shared" si="50"/>
        <v>0</v>
      </c>
      <c r="AD64">
        <f t="shared" si="51"/>
        <v>0</v>
      </c>
      <c r="AE64">
        <f t="shared" si="52"/>
        <v>0</v>
      </c>
      <c r="AF64">
        <f t="shared" si="53"/>
        <v>0</v>
      </c>
      <c r="AG64">
        <f t="shared" si="54"/>
        <v>0</v>
      </c>
      <c r="AH64">
        <f t="shared" si="55"/>
        <v>0</v>
      </c>
      <c r="AI64" t="s">
        <v>138</v>
      </c>
      <c r="AJ64" t="s">
        <v>138</v>
      </c>
      <c r="AK64" t="s">
        <v>138</v>
      </c>
      <c r="AL64" t="s">
        <v>138</v>
      </c>
    </row>
    <row r="65" spans="1:38" hidden="1">
      <c r="A65">
        <v>60</v>
      </c>
      <c r="B65" t="s">
        <v>8</v>
      </c>
      <c r="C65">
        <f t="shared" si="38"/>
        <v>0</v>
      </c>
      <c r="D65" t="s">
        <v>24</v>
      </c>
      <c r="E65">
        <f t="shared" si="39"/>
        <v>0</v>
      </c>
      <c r="F65" t="s">
        <v>86</v>
      </c>
      <c r="G65">
        <f t="shared" si="40"/>
        <v>0.42500000000000004</v>
      </c>
      <c r="H65" t="s">
        <v>13</v>
      </c>
      <c r="I65">
        <f t="shared" si="41"/>
        <v>0.55699999999999994</v>
      </c>
      <c r="J65" t="s">
        <v>68</v>
      </c>
      <c r="K65">
        <f t="shared" si="42"/>
        <v>0.224</v>
      </c>
      <c r="L65" t="s">
        <v>28</v>
      </c>
      <c r="M65">
        <v>0</v>
      </c>
      <c r="N65">
        <f t="shared" si="43"/>
        <v>0</v>
      </c>
      <c r="O65">
        <f>O$2+IF(Sheet1!K34=$B65,1,0)+IF(Sheet1!K35=$D65,1,0)+IF(Sheet1!K43=$F65,1.1,0)+IF(Sheet1!K44=$H65,1.1,0)+IF(Sheet1!K45=$J65,1.1,0)+IF(Sheet1!K48=$L65,1.11,0)</f>
        <v>16.11</v>
      </c>
      <c r="P65">
        <f>P$2+IF(Sheet1!L34=$B65,1,0)+IF(Sheet1!L35=$D65,1,0)+IF(Sheet1!L43=$F65,1.1,0)+IF(Sheet1!L44=$H65,1.1,0)+IF(Sheet1!L45=$J65,1.1,0)+IF(Sheet1!L48=$L65,1.11,0)</f>
        <v>22.22</v>
      </c>
      <c r="Q65">
        <f>Q$2+IF(Sheet1!M34=$B65,1,0)+IF(Sheet1!M35=$D65,1,0)+IF(Sheet1!M43=$F65,1.1,0)+IF(Sheet1!M44=$H65,1.1,0)+IF(Sheet1!M45=$J65,1.1,0)+IF(Sheet1!M48=$L65,1.11,0)</f>
        <v>21.22</v>
      </c>
      <c r="R65">
        <f>R$2+IF(Sheet1!N34=$B65,1,0)+IF(Sheet1!N35=$D65,1,0)+IF(Sheet1!N43=$F65,1.1,0)+IF(Sheet1!N44=$H65,1.1,0)+IF(Sheet1!N45=$J65,1.1,0)+IF(Sheet1!N48=$L65,1.11,0)</f>
        <v>21.22</v>
      </c>
      <c r="S65">
        <f>S$2+IF(Sheet1!O34=$B65,1,0)+IF(Sheet1!O35=$D65,1,0)+IF(Sheet1!O43=$F65,1.1,0)+IF(Sheet1!O44=$H65,1.1,0)+IF(Sheet1!O45=$J65,1.1,0)+IF(Sheet1!O48=$L65,1.11,0)</f>
        <v>20.22</v>
      </c>
      <c r="T65">
        <f>T$2+IF(Sheet1!P34=$B65,1,0)+IF(Sheet1!P35=$D65,1,0)+IF(Sheet1!P43=$F65,1.1,0)+IF(Sheet1!P44=$H65,1.1,0)+IF(Sheet1!P45=$J65,1.1,0)+IF(Sheet1!P48=$L65,1.11,0)</f>
        <v>19.22</v>
      </c>
      <c r="U65">
        <f>U$2+IF(Sheet1!Q34=$B65,1,0)+IF(Sheet1!Q35=$D65,1,0)+IF(Sheet1!Q43=$F65,1.1,0)+IF(Sheet1!Q44=$H65,1.1,0)+IF(Sheet1!Q45=$J65,1.1,0)+IF(Sheet1!Q48=$L65,1.11,0)</f>
        <v>21.22</v>
      </c>
      <c r="V65">
        <f>V$2+IF(Sheet1!R34=$B65,1,0)+IF(Sheet1!R35=$D65,1,0)+IF(Sheet1!R43=$F65,1.1,0)+IF(Sheet1!R44=$H65,1.1,0)+IF(Sheet1!R45=$J65,1.1,0)+IF(Sheet1!R48=$L65,1.11,0)</f>
        <v>19.22</v>
      </c>
      <c r="W65">
        <f t="shared" si="44"/>
        <v>22.22</v>
      </c>
      <c r="X65" t="str">
        <f t="shared" si="45"/>
        <v>Becca</v>
      </c>
      <c r="Y65">
        <f t="shared" si="46"/>
        <v>1</v>
      </c>
      <c r="Z65">
        <f t="shared" si="47"/>
        <v>0</v>
      </c>
      <c r="AA65">
        <f t="shared" si="48"/>
        <v>0</v>
      </c>
      <c r="AB65">
        <f t="shared" si="49"/>
        <v>0</v>
      </c>
      <c r="AC65">
        <f t="shared" si="50"/>
        <v>0</v>
      </c>
      <c r="AD65">
        <f t="shared" si="51"/>
        <v>0</v>
      </c>
      <c r="AE65">
        <f t="shared" si="52"/>
        <v>0</v>
      </c>
      <c r="AF65">
        <f t="shared" si="53"/>
        <v>0</v>
      </c>
      <c r="AG65">
        <f t="shared" si="54"/>
        <v>0</v>
      </c>
      <c r="AH65">
        <f t="shared" si="55"/>
        <v>0</v>
      </c>
    </row>
    <row r="66" spans="1:38" hidden="1">
      <c r="A66">
        <v>61</v>
      </c>
      <c r="B66" t="s">
        <v>8</v>
      </c>
      <c r="C66">
        <f t="shared" si="38"/>
        <v>0</v>
      </c>
      <c r="D66" t="s">
        <v>24</v>
      </c>
      <c r="E66">
        <f t="shared" si="39"/>
        <v>0</v>
      </c>
      <c r="F66" t="s">
        <v>86</v>
      </c>
      <c r="G66">
        <f t="shared" si="40"/>
        <v>0.42500000000000004</v>
      </c>
      <c r="H66" t="s">
        <v>13</v>
      </c>
      <c r="I66">
        <f t="shared" si="41"/>
        <v>0.55699999999999994</v>
      </c>
      <c r="J66" t="s">
        <v>25</v>
      </c>
      <c r="K66">
        <f t="shared" si="42"/>
        <v>0.77600000000000002</v>
      </c>
      <c r="L66" t="s">
        <v>84</v>
      </c>
      <c r="M66">
        <v>0</v>
      </c>
      <c r="N66">
        <f t="shared" si="43"/>
        <v>0</v>
      </c>
      <c r="O66">
        <f>O$2+IF(Sheet1!K34=$B66,1,0)+IF(Sheet1!K35=$D66,1,0)+IF(Sheet1!K43=$F66,1.1,0)+IF(Sheet1!K44=$H66,1.1,0)+IF(Sheet1!K45=$J66,1.1,0)+IF(Sheet1!K48=$L66,1.11,0)</f>
        <v>17.21</v>
      </c>
      <c r="P66">
        <f>P$2+IF(Sheet1!L34=$B66,1,0)+IF(Sheet1!L35=$D66,1,0)+IF(Sheet1!L43=$F66,1.1,0)+IF(Sheet1!L44=$H66,1.1,0)+IF(Sheet1!L45=$J66,1.1,0)+IF(Sheet1!L48=$L66,1.11,0)</f>
        <v>23.32</v>
      </c>
      <c r="Q66">
        <f>Q$2+IF(Sheet1!M34=$B66,1,0)+IF(Sheet1!M35=$D66,1,0)+IF(Sheet1!M43=$F66,1.1,0)+IF(Sheet1!M44=$H66,1.1,0)+IF(Sheet1!M45=$J66,1.1,0)+IF(Sheet1!M48=$L66,1.11,0)</f>
        <v>22.32</v>
      </c>
      <c r="R66">
        <f>R$2+IF(Sheet1!N34=$B66,1,0)+IF(Sheet1!N35=$D66,1,0)+IF(Sheet1!N43=$F66,1.1,0)+IF(Sheet1!N44=$H66,1.1,0)+IF(Sheet1!N45=$J66,1.1,0)+IF(Sheet1!N48=$L66,1.11,0)</f>
        <v>22.32</v>
      </c>
      <c r="S66">
        <f>S$2+IF(Sheet1!O34=$B66,1,0)+IF(Sheet1!O35=$D66,1,0)+IF(Sheet1!O43=$F66,1.1,0)+IF(Sheet1!O44=$H66,1.1,0)+IF(Sheet1!O45=$J66,1.1,0)+IF(Sheet1!O48=$L66,1.11,0)</f>
        <v>21.32</v>
      </c>
      <c r="T66">
        <f>T$2+IF(Sheet1!P34=$B66,1,0)+IF(Sheet1!P35=$D66,1,0)+IF(Sheet1!P43=$F66,1.1,0)+IF(Sheet1!P44=$H66,1.1,0)+IF(Sheet1!P45=$J66,1.1,0)+IF(Sheet1!P48=$L66,1.11,0)</f>
        <v>19.22</v>
      </c>
      <c r="U66">
        <f>U$2+IF(Sheet1!Q34=$B66,1,0)+IF(Sheet1!Q35=$D66,1,0)+IF(Sheet1!Q43=$F66,1.1,0)+IF(Sheet1!Q44=$H66,1.1,0)+IF(Sheet1!Q45=$J66,1.1,0)+IF(Sheet1!Q48=$L66,1.11,0)</f>
        <v>22.32</v>
      </c>
      <c r="V66">
        <f>V$2+IF(Sheet1!R34=$B66,1,0)+IF(Sheet1!R35=$D66,1,0)+IF(Sheet1!R43=$F66,1.1,0)+IF(Sheet1!R44=$H66,1.1,0)+IF(Sheet1!R45=$J66,1.1,0)+IF(Sheet1!R48=$L66,1.11,0)</f>
        <v>19.22</v>
      </c>
      <c r="W66">
        <f t="shared" si="44"/>
        <v>23.32</v>
      </c>
      <c r="X66" t="str">
        <f t="shared" si="45"/>
        <v>Becca</v>
      </c>
      <c r="Y66">
        <f t="shared" si="46"/>
        <v>1</v>
      </c>
      <c r="Z66">
        <f t="shared" si="47"/>
        <v>0</v>
      </c>
      <c r="AA66">
        <f t="shared" si="48"/>
        <v>0</v>
      </c>
      <c r="AB66">
        <f t="shared" si="49"/>
        <v>0</v>
      </c>
      <c r="AC66">
        <f t="shared" si="50"/>
        <v>0</v>
      </c>
      <c r="AD66">
        <f t="shared" si="51"/>
        <v>0</v>
      </c>
      <c r="AE66">
        <f t="shared" si="52"/>
        <v>0</v>
      </c>
      <c r="AF66">
        <f t="shared" si="53"/>
        <v>0</v>
      </c>
      <c r="AG66">
        <f t="shared" si="54"/>
        <v>0</v>
      </c>
      <c r="AH66">
        <f t="shared" si="55"/>
        <v>0</v>
      </c>
    </row>
    <row r="67" spans="1:38" hidden="1">
      <c r="A67">
        <v>31</v>
      </c>
      <c r="B67" t="s">
        <v>8</v>
      </c>
      <c r="C67">
        <f t="shared" si="38"/>
        <v>0</v>
      </c>
      <c r="D67" t="s">
        <v>24</v>
      </c>
      <c r="E67">
        <f t="shared" si="39"/>
        <v>0</v>
      </c>
      <c r="F67" t="s">
        <v>86</v>
      </c>
      <c r="G67">
        <f t="shared" si="40"/>
        <v>0.42500000000000004</v>
      </c>
      <c r="H67" t="s">
        <v>13</v>
      </c>
      <c r="I67">
        <f t="shared" si="41"/>
        <v>0.55699999999999994</v>
      </c>
      <c r="J67" t="s">
        <v>25</v>
      </c>
      <c r="K67">
        <f t="shared" si="42"/>
        <v>0.77600000000000002</v>
      </c>
      <c r="L67" t="s">
        <v>17</v>
      </c>
      <c r="M67">
        <f>1-0.516</f>
        <v>0.48399999999999999</v>
      </c>
      <c r="N67">
        <f t="shared" si="43"/>
        <v>0</v>
      </c>
      <c r="O67">
        <f>O$2+IF(Sheet1!K34=$B67,1,0)+IF(Sheet1!K35=$D67,1,0)+IF(Sheet1!K43=$F67,1.1,0)+IF(Sheet1!K44=$H67,1.1,0)+IF(Sheet1!K45=$J67,1.1,0)+IF(Sheet1!K48=$L67,1.11,0)</f>
        <v>17.21</v>
      </c>
      <c r="P67">
        <f>P$2+IF(Sheet1!L34=$B67,1,0)+IF(Sheet1!L35=$D67,1,0)+IF(Sheet1!L43=$F67,1.1,0)+IF(Sheet1!L44=$H67,1.1,0)+IF(Sheet1!L45=$J67,1.1,0)+IF(Sheet1!L48=$L67,1.11,0)</f>
        <v>23.32</v>
      </c>
      <c r="Q67">
        <f>Q$2+IF(Sheet1!M34=$B67,1,0)+IF(Sheet1!M35=$D67,1,0)+IF(Sheet1!M43=$F67,1.1,0)+IF(Sheet1!M44=$H67,1.1,0)+IF(Sheet1!M45=$J67,1.1,0)+IF(Sheet1!M48=$L67,1.11,0)</f>
        <v>22.32</v>
      </c>
      <c r="R67">
        <f>R$2+IF(Sheet1!N34=$B67,1,0)+IF(Sheet1!N35=$D67,1,0)+IF(Sheet1!N43=$F67,1.1,0)+IF(Sheet1!N44=$H67,1.1,0)+IF(Sheet1!N45=$J67,1.1,0)+IF(Sheet1!N48=$L67,1.11,0)</f>
        <v>22.32</v>
      </c>
      <c r="S67">
        <f>S$2+IF(Sheet1!O34=$B67,1,0)+IF(Sheet1!O35=$D67,1,0)+IF(Sheet1!O43=$F67,1.1,0)+IF(Sheet1!O44=$H67,1.1,0)+IF(Sheet1!O45=$J67,1.1,0)+IF(Sheet1!O48=$L67,1.11,0)</f>
        <v>21.32</v>
      </c>
      <c r="T67">
        <f>T$2+IF(Sheet1!P34=$B67,1,0)+IF(Sheet1!P35=$D67,1,0)+IF(Sheet1!P43=$F67,1.1,0)+IF(Sheet1!P44=$H67,1.1,0)+IF(Sheet1!P45=$J67,1.1,0)+IF(Sheet1!P48=$L67,1.11,0)</f>
        <v>19.22</v>
      </c>
      <c r="U67">
        <f>U$2+IF(Sheet1!Q34=$B67,1,0)+IF(Sheet1!Q35=$D67,1,0)+IF(Sheet1!Q43=$F67,1.1,0)+IF(Sheet1!Q44=$H67,1.1,0)+IF(Sheet1!Q45=$J67,1.1,0)+IF(Sheet1!Q48=$L67,1.11,0)</f>
        <v>22.32</v>
      </c>
      <c r="V67">
        <f>V$2+IF(Sheet1!R34=$B67,1,0)+IF(Sheet1!R35=$D67,1,0)+IF(Sheet1!R43=$F67,1.1,0)+IF(Sheet1!R44=$H67,1.1,0)+IF(Sheet1!R45=$J67,1.1,0)+IF(Sheet1!R48=$L67,1.11,0)</f>
        <v>19.22</v>
      </c>
      <c r="W67">
        <f t="shared" si="44"/>
        <v>23.32</v>
      </c>
      <c r="X67" t="str">
        <f t="shared" si="45"/>
        <v>Becca</v>
      </c>
      <c r="Y67">
        <f t="shared" si="46"/>
        <v>1</v>
      </c>
      <c r="Z67">
        <f t="shared" si="47"/>
        <v>0</v>
      </c>
      <c r="AA67">
        <f t="shared" si="48"/>
        <v>0</v>
      </c>
      <c r="AB67">
        <f t="shared" si="49"/>
        <v>0</v>
      </c>
      <c r="AC67">
        <f t="shared" si="50"/>
        <v>0</v>
      </c>
      <c r="AD67">
        <f t="shared" si="51"/>
        <v>0</v>
      </c>
      <c r="AE67">
        <f t="shared" si="52"/>
        <v>0</v>
      </c>
      <c r="AF67">
        <f t="shared" si="53"/>
        <v>0</v>
      </c>
      <c r="AG67">
        <f t="shared" si="54"/>
        <v>0</v>
      </c>
      <c r="AH67">
        <f t="shared" si="55"/>
        <v>0</v>
      </c>
      <c r="AI67" t="s">
        <v>138</v>
      </c>
      <c r="AJ67" t="s">
        <v>138</v>
      </c>
      <c r="AK67" t="s">
        <v>138</v>
      </c>
      <c r="AL67" t="s">
        <v>138</v>
      </c>
    </row>
    <row r="68" spans="1:38" hidden="1">
      <c r="A68">
        <v>32</v>
      </c>
      <c r="B68" t="s">
        <v>8</v>
      </c>
      <c r="C68">
        <f t="shared" si="38"/>
        <v>0</v>
      </c>
      <c r="D68" t="s">
        <v>24</v>
      </c>
      <c r="E68">
        <f t="shared" si="39"/>
        <v>0</v>
      </c>
      <c r="F68" t="s">
        <v>86</v>
      </c>
      <c r="G68">
        <f t="shared" si="40"/>
        <v>0.42500000000000004</v>
      </c>
      <c r="H68" t="s">
        <v>13</v>
      </c>
      <c r="I68">
        <f t="shared" si="41"/>
        <v>0.55699999999999994</v>
      </c>
      <c r="J68" t="s">
        <v>25</v>
      </c>
      <c r="K68">
        <f t="shared" si="42"/>
        <v>0.77600000000000002</v>
      </c>
      <c r="L68" t="s">
        <v>14</v>
      </c>
      <c r="M68">
        <v>0.51600000000000001</v>
      </c>
      <c r="N68">
        <f t="shared" si="43"/>
        <v>0</v>
      </c>
      <c r="O68">
        <f>O$2+IF(Sheet1!K34=$B68,1,0)+IF(Sheet1!K35=$D68,1,0)+IF(Sheet1!K43=$F68,1.1,0)+IF(Sheet1!K44=$H68,1.1,0)+IF(Sheet1!K45=$J68,1.1,0)+IF(Sheet1!K48=$L68,1.11,0)</f>
        <v>17.21</v>
      </c>
      <c r="P68">
        <f>P$2+IF(Sheet1!L34=$B68,1,0)+IF(Sheet1!L35=$D68,1,0)+IF(Sheet1!L43=$F68,1.1,0)+IF(Sheet1!L44=$H68,1.1,0)+IF(Sheet1!L45=$J68,1.1,0)+IF(Sheet1!L48=$L68,1.11,0)</f>
        <v>23.32</v>
      </c>
      <c r="Q68">
        <f>Q$2+IF(Sheet1!M34=$B68,1,0)+IF(Sheet1!M35=$D68,1,0)+IF(Sheet1!M43=$F68,1.1,0)+IF(Sheet1!M44=$H68,1.1,0)+IF(Sheet1!M45=$J68,1.1,0)+IF(Sheet1!M48=$L68,1.11,0)</f>
        <v>22.32</v>
      </c>
      <c r="R68">
        <f>R$2+IF(Sheet1!N34=$B68,1,0)+IF(Sheet1!N35=$D68,1,0)+IF(Sheet1!N43=$F68,1.1,0)+IF(Sheet1!N44=$H68,1.1,0)+IF(Sheet1!N45=$J68,1.1,0)+IF(Sheet1!N48=$L68,1.11,0)</f>
        <v>22.32</v>
      </c>
      <c r="S68">
        <f>S$2+IF(Sheet1!O34=$B68,1,0)+IF(Sheet1!O35=$D68,1,0)+IF(Sheet1!O43=$F68,1.1,0)+IF(Sheet1!O44=$H68,1.1,0)+IF(Sheet1!O45=$J68,1.1,0)+IF(Sheet1!O48=$L68,1.11,0)</f>
        <v>21.32</v>
      </c>
      <c r="T68">
        <f>T$2+IF(Sheet1!P34=$B68,1,0)+IF(Sheet1!P35=$D68,1,0)+IF(Sheet1!P43=$F68,1.1,0)+IF(Sheet1!P44=$H68,1.1,0)+IF(Sheet1!P45=$J68,1.1,0)+IF(Sheet1!P48=$L68,1.11,0)</f>
        <v>19.22</v>
      </c>
      <c r="U68">
        <f>U$2+IF(Sheet1!Q34=$B68,1,0)+IF(Sheet1!Q35=$D68,1,0)+IF(Sheet1!Q43=$F68,1.1,0)+IF(Sheet1!Q44=$H68,1.1,0)+IF(Sheet1!Q45=$J68,1.1,0)+IF(Sheet1!Q48=$L68,1.11,0)</f>
        <v>22.32</v>
      </c>
      <c r="V68">
        <f>V$2+IF(Sheet1!R34=$B68,1,0)+IF(Sheet1!R35=$D68,1,0)+IF(Sheet1!R43=$F68,1.1,0)+IF(Sheet1!R44=$H68,1.1,0)+IF(Sheet1!R45=$J68,1.1,0)+IF(Sheet1!R48=$L68,1.11,0)</f>
        <v>19.22</v>
      </c>
      <c r="W68">
        <f t="shared" si="44"/>
        <v>23.32</v>
      </c>
      <c r="X68" t="str">
        <f t="shared" si="45"/>
        <v>Becca</v>
      </c>
      <c r="Y68">
        <f t="shared" si="46"/>
        <v>1</v>
      </c>
      <c r="Z68">
        <f t="shared" si="47"/>
        <v>0</v>
      </c>
      <c r="AA68">
        <f t="shared" si="48"/>
        <v>0</v>
      </c>
      <c r="AB68">
        <f t="shared" si="49"/>
        <v>0</v>
      </c>
      <c r="AC68">
        <f t="shared" si="50"/>
        <v>0</v>
      </c>
      <c r="AD68">
        <f t="shared" si="51"/>
        <v>0</v>
      </c>
      <c r="AE68">
        <f t="shared" si="52"/>
        <v>0</v>
      </c>
      <c r="AF68">
        <f t="shared" si="53"/>
        <v>0</v>
      </c>
      <c r="AG68">
        <f t="shared" si="54"/>
        <v>0</v>
      </c>
      <c r="AH68">
        <f t="shared" si="55"/>
        <v>0</v>
      </c>
      <c r="AI68" t="s">
        <v>138</v>
      </c>
      <c r="AJ68" t="s">
        <v>138</v>
      </c>
      <c r="AK68" t="s">
        <v>138</v>
      </c>
      <c r="AL68" t="s">
        <v>138</v>
      </c>
    </row>
    <row r="69" spans="1:38" hidden="1">
      <c r="A69">
        <v>64</v>
      </c>
      <c r="B69" t="s">
        <v>8</v>
      </c>
      <c r="C69">
        <f t="shared" si="38"/>
        <v>0</v>
      </c>
      <c r="D69" t="s">
        <v>24</v>
      </c>
      <c r="E69">
        <f t="shared" si="39"/>
        <v>0</v>
      </c>
      <c r="F69" t="s">
        <v>86</v>
      </c>
      <c r="G69">
        <f t="shared" si="40"/>
        <v>0.42500000000000004</v>
      </c>
      <c r="H69" t="s">
        <v>13</v>
      </c>
      <c r="I69">
        <f t="shared" si="41"/>
        <v>0.55699999999999994</v>
      </c>
      <c r="J69" t="s">
        <v>25</v>
      </c>
      <c r="K69">
        <f t="shared" si="42"/>
        <v>0.77600000000000002</v>
      </c>
      <c r="L69" t="s">
        <v>28</v>
      </c>
      <c r="M69">
        <v>0</v>
      </c>
      <c r="N69">
        <f t="shared" si="43"/>
        <v>0</v>
      </c>
      <c r="O69">
        <f>O$2+IF(Sheet1!K34=$B69,1,0)+IF(Sheet1!K35=$D69,1,0)+IF(Sheet1!K43=$F69,1.1,0)+IF(Sheet1!K44=$H69,1.1,0)+IF(Sheet1!K45=$J69,1.1,0)+IF(Sheet1!K48=$L69,1.11,0)</f>
        <v>17.21</v>
      </c>
      <c r="P69">
        <f>P$2+IF(Sheet1!L34=$B69,1,0)+IF(Sheet1!L35=$D69,1,0)+IF(Sheet1!L43=$F69,1.1,0)+IF(Sheet1!L44=$H69,1.1,0)+IF(Sheet1!L45=$J69,1.1,0)+IF(Sheet1!L48=$L69,1.11,0)</f>
        <v>23.32</v>
      </c>
      <c r="Q69">
        <f>Q$2+IF(Sheet1!M34=$B69,1,0)+IF(Sheet1!M35=$D69,1,0)+IF(Sheet1!M43=$F69,1.1,0)+IF(Sheet1!M44=$H69,1.1,0)+IF(Sheet1!M45=$J69,1.1,0)+IF(Sheet1!M48=$L69,1.11,0)</f>
        <v>22.32</v>
      </c>
      <c r="R69">
        <f>R$2+IF(Sheet1!N34=$B69,1,0)+IF(Sheet1!N35=$D69,1,0)+IF(Sheet1!N43=$F69,1.1,0)+IF(Sheet1!N44=$H69,1.1,0)+IF(Sheet1!N45=$J69,1.1,0)+IF(Sheet1!N48=$L69,1.11,0)</f>
        <v>22.32</v>
      </c>
      <c r="S69">
        <f>S$2+IF(Sheet1!O34=$B69,1,0)+IF(Sheet1!O35=$D69,1,0)+IF(Sheet1!O43=$F69,1.1,0)+IF(Sheet1!O44=$H69,1.1,0)+IF(Sheet1!O45=$J69,1.1,0)+IF(Sheet1!O48=$L69,1.11,0)</f>
        <v>21.32</v>
      </c>
      <c r="T69">
        <f>T$2+IF(Sheet1!P34=$B69,1,0)+IF(Sheet1!P35=$D69,1,0)+IF(Sheet1!P43=$F69,1.1,0)+IF(Sheet1!P44=$H69,1.1,0)+IF(Sheet1!P45=$J69,1.1,0)+IF(Sheet1!P48=$L69,1.11,0)</f>
        <v>19.22</v>
      </c>
      <c r="U69">
        <f>U$2+IF(Sheet1!Q34=$B69,1,0)+IF(Sheet1!Q35=$D69,1,0)+IF(Sheet1!Q43=$F69,1.1,0)+IF(Sheet1!Q44=$H69,1.1,0)+IF(Sheet1!Q45=$J69,1.1,0)+IF(Sheet1!Q48=$L69,1.11,0)</f>
        <v>22.32</v>
      </c>
      <c r="V69">
        <f>V$2+IF(Sheet1!R34=$B69,1,0)+IF(Sheet1!R35=$D69,1,0)+IF(Sheet1!R43=$F69,1.1,0)+IF(Sheet1!R44=$H69,1.1,0)+IF(Sheet1!R45=$J69,1.1,0)+IF(Sheet1!R48=$L69,1.11,0)</f>
        <v>19.22</v>
      </c>
      <c r="W69">
        <f t="shared" si="44"/>
        <v>23.32</v>
      </c>
      <c r="X69" t="str">
        <f t="shared" si="45"/>
        <v>Becca</v>
      </c>
      <c r="Y69">
        <f t="shared" si="46"/>
        <v>1</v>
      </c>
      <c r="Z69">
        <f t="shared" si="47"/>
        <v>0</v>
      </c>
      <c r="AA69">
        <f t="shared" si="48"/>
        <v>0</v>
      </c>
      <c r="AB69">
        <f t="shared" si="49"/>
        <v>0</v>
      </c>
      <c r="AC69">
        <f t="shared" si="50"/>
        <v>0</v>
      </c>
      <c r="AD69">
        <f t="shared" si="51"/>
        <v>0</v>
      </c>
      <c r="AE69">
        <f t="shared" si="52"/>
        <v>0</v>
      </c>
      <c r="AF69">
        <f t="shared" si="53"/>
        <v>0</v>
      </c>
      <c r="AG69">
        <f t="shared" si="54"/>
        <v>0</v>
      </c>
      <c r="AH69">
        <f t="shared" si="55"/>
        <v>0</v>
      </c>
    </row>
    <row r="70" spans="1:38" hidden="1">
      <c r="A70">
        <v>65</v>
      </c>
      <c r="B70" t="s">
        <v>12</v>
      </c>
      <c r="C70">
        <f t="shared" si="38"/>
        <v>1</v>
      </c>
      <c r="D70" t="s">
        <v>38</v>
      </c>
      <c r="E70">
        <f t="shared" si="39"/>
        <v>1</v>
      </c>
      <c r="F70" t="s">
        <v>15</v>
      </c>
      <c r="G70">
        <f t="shared" si="40"/>
        <v>0.57499999999999996</v>
      </c>
      <c r="H70" t="s">
        <v>5</v>
      </c>
      <c r="I70">
        <f t="shared" si="41"/>
        <v>0.443</v>
      </c>
      <c r="J70" t="s">
        <v>68</v>
      </c>
      <c r="K70">
        <f t="shared" si="42"/>
        <v>0.224</v>
      </c>
      <c r="L70" t="s">
        <v>84</v>
      </c>
      <c r="M70">
        <v>0</v>
      </c>
      <c r="N70">
        <f t="shared" si="43"/>
        <v>0</v>
      </c>
      <c r="O70">
        <f>O$2+IF(Sheet1!K34=$B70,1,0)+IF(Sheet1!K35=$D70,1,0)+IF(Sheet1!K43=$F70,1.1,0)+IF(Sheet1!K44=$H70,1.1,0)+IF(Sheet1!K45=$J70,1.1,0)+IF(Sheet1!K48=$L70,1.11,0)</f>
        <v>16.11</v>
      </c>
      <c r="P70">
        <f>P$2+IF(Sheet1!L34=$B70,1,0)+IF(Sheet1!L35=$D70,1,0)+IF(Sheet1!L43=$F70,1.1,0)+IF(Sheet1!L44=$H70,1.1,0)+IF(Sheet1!L45=$J70,1.1,0)+IF(Sheet1!L48=$L70,1.11,0)</f>
        <v>22.22</v>
      </c>
      <c r="Q70">
        <f>Q$2+IF(Sheet1!M34=$B70,1,0)+IF(Sheet1!M35=$D70,1,0)+IF(Sheet1!M43=$F70,1.1,0)+IF(Sheet1!M44=$H70,1.1,0)+IF(Sheet1!M45=$J70,1.1,0)+IF(Sheet1!M48=$L70,1.11,0)</f>
        <v>21.22</v>
      </c>
      <c r="R70">
        <f>R$2+IF(Sheet1!N34=$B70,1,0)+IF(Sheet1!N35=$D70,1,0)+IF(Sheet1!N43=$F70,1.1,0)+IF(Sheet1!N44=$H70,1.1,0)+IF(Sheet1!N45=$J70,1.1,0)+IF(Sheet1!N48=$L70,1.11,0)</f>
        <v>21.22</v>
      </c>
      <c r="S70">
        <f>S$2+IF(Sheet1!O34=$B70,1,0)+IF(Sheet1!O35=$D70,1,0)+IF(Sheet1!O43=$F70,1.1,0)+IF(Sheet1!O44=$H70,1.1,0)+IF(Sheet1!O45=$J70,1.1,0)+IF(Sheet1!O48=$L70,1.11,0)</f>
        <v>20.22</v>
      </c>
      <c r="T70">
        <f>T$2+IF(Sheet1!P34=$B70,1,0)+IF(Sheet1!P35=$D70,1,0)+IF(Sheet1!P43=$F70,1.1,0)+IF(Sheet1!P44=$H70,1.1,0)+IF(Sheet1!P45=$J70,1.1,0)+IF(Sheet1!P48=$L70,1.11,0)</f>
        <v>19.22</v>
      </c>
      <c r="U70">
        <f>U$2+IF(Sheet1!Q34=$B70,1,0)+IF(Sheet1!Q35=$D70,1,0)+IF(Sheet1!Q43=$F70,1.1,0)+IF(Sheet1!Q44=$H70,1.1,0)+IF(Sheet1!Q45=$J70,1.1,0)+IF(Sheet1!Q48=$L70,1.11,0)</f>
        <v>21.22</v>
      </c>
      <c r="V70">
        <f>V$2+IF(Sheet1!R34=$B70,1,0)+IF(Sheet1!R35=$D70,1,0)+IF(Sheet1!R43=$F70,1.1,0)+IF(Sheet1!R44=$H70,1.1,0)+IF(Sheet1!R45=$J70,1.1,0)+IF(Sheet1!R48=$L70,1.11,0)</f>
        <v>19.22</v>
      </c>
      <c r="W70">
        <f t="shared" si="44"/>
        <v>22.22</v>
      </c>
      <c r="X70" t="str">
        <f t="shared" si="45"/>
        <v>Becca</v>
      </c>
      <c r="Y70">
        <f t="shared" si="46"/>
        <v>1</v>
      </c>
      <c r="Z70">
        <f t="shared" si="47"/>
        <v>0</v>
      </c>
      <c r="AA70">
        <f t="shared" si="48"/>
        <v>0</v>
      </c>
      <c r="AB70">
        <f t="shared" si="49"/>
        <v>0</v>
      </c>
      <c r="AC70">
        <f t="shared" si="50"/>
        <v>0</v>
      </c>
      <c r="AD70">
        <f t="shared" si="51"/>
        <v>0</v>
      </c>
      <c r="AE70">
        <f t="shared" si="52"/>
        <v>0</v>
      </c>
      <c r="AF70">
        <f t="shared" si="53"/>
        <v>0</v>
      </c>
      <c r="AG70">
        <f t="shared" si="54"/>
        <v>0</v>
      </c>
      <c r="AH70">
        <f t="shared" si="55"/>
        <v>0</v>
      </c>
    </row>
    <row r="71" spans="1:38" hidden="1">
      <c r="A71">
        <v>33</v>
      </c>
      <c r="B71" t="s">
        <v>12</v>
      </c>
      <c r="C71">
        <f t="shared" ref="C71:C102" si="56">IF(B71="Mississippi State",B$2,1-B$2)</f>
        <v>1</v>
      </c>
      <c r="D71" t="s">
        <v>38</v>
      </c>
      <c r="E71">
        <f t="shared" ref="E71:E102" si="57">IF(D71="Kentucky",D$2,1-D$2)</f>
        <v>1</v>
      </c>
      <c r="F71" t="s">
        <v>15</v>
      </c>
      <c r="G71">
        <f t="shared" ref="G71:G102" si="58">IF(F71="LSU",F$2,1-F$2)</f>
        <v>0.57499999999999996</v>
      </c>
      <c r="H71" t="s">
        <v>5</v>
      </c>
      <c r="I71">
        <f t="shared" ref="I71:I102" si="59">IF(H71="Washington",H$2,1-H$2)</f>
        <v>0.443</v>
      </c>
      <c r="J71" t="s">
        <v>68</v>
      </c>
      <c r="K71">
        <f t="shared" ref="K71:K102" si="60">IF(J71="Texas",J$2,1-J$2)</f>
        <v>0.224</v>
      </c>
      <c r="L71" t="s">
        <v>17</v>
      </c>
      <c r="M71">
        <f>1-0.516</f>
        <v>0.48399999999999999</v>
      </c>
      <c r="N71">
        <f t="shared" ref="N71:N102" si="61">PRODUCT(C71,E71,G71,I71,K71,M71)</f>
        <v>2.7616265599999999E-2</v>
      </c>
      <c r="O71">
        <f>O$2+IF(Sheet1!K34=$B71,1,0)+IF(Sheet1!K35=$D71,1,0)+IF(Sheet1!K43=$F71,1.1,0)+IF(Sheet1!K44=$H71,1.1,0)+IF(Sheet1!K45=$J71,1.1,0)+IF(Sheet1!K48=$L71,1.11,0)</f>
        <v>16.11</v>
      </c>
      <c r="P71">
        <f>P$2+IF(Sheet1!L34=$B71,1,0)+IF(Sheet1!L35=$D71,1,0)+IF(Sheet1!L43=$F71,1.1,0)+IF(Sheet1!L44=$H71,1.1,0)+IF(Sheet1!L45=$J71,1.1,0)+IF(Sheet1!L48=$L71,1.11,0)</f>
        <v>22.22</v>
      </c>
      <c r="Q71">
        <f>Q$2+IF(Sheet1!M34=$B71,1,0)+IF(Sheet1!M35=$D71,1,0)+IF(Sheet1!M43=$F71,1.1,0)+IF(Sheet1!M44=$H71,1.1,0)+IF(Sheet1!M45=$J71,1.1,0)+IF(Sheet1!M48=$L71,1.11,0)</f>
        <v>21.22</v>
      </c>
      <c r="R71">
        <f>R$2+IF(Sheet1!N34=$B71,1,0)+IF(Sheet1!N35=$D71,1,0)+IF(Sheet1!N43=$F71,1.1,0)+IF(Sheet1!N44=$H71,1.1,0)+IF(Sheet1!N45=$J71,1.1,0)+IF(Sheet1!N48=$L71,1.11,0)</f>
        <v>21.22</v>
      </c>
      <c r="S71">
        <f>S$2+IF(Sheet1!O34=$B71,1,0)+IF(Sheet1!O35=$D71,1,0)+IF(Sheet1!O43=$F71,1.1,0)+IF(Sheet1!O44=$H71,1.1,0)+IF(Sheet1!O45=$J71,1.1,0)+IF(Sheet1!O48=$L71,1.11,0)</f>
        <v>20.22</v>
      </c>
      <c r="T71">
        <f>T$2+IF(Sheet1!P34=$B71,1,0)+IF(Sheet1!P35=$D71,1,0)+IF(Sheet1!P43=$F71,1.1,0)+IF(Sheet1!P44=$H71,1.1,0)+IF(Sheet1!P45=$J71,1.1,0)+IF(Sheet1!P48=$L71,1.11,0)</f>
        <v>19.22</v>
      </c>
      <c r="U71">
        <f>U$2+IF(Sheet1!Q34=$B71,1,0)+IF(Sheet1!Q35=$D71,1,0)+IF(Sheet1!Q43=$F71,1.1,0)+IF(Sheet1!Q44=$H71,1.1,0)+IF(Sheet1!Q45=$J71,1.1,0)+IF(Sheet1!Q48=$L71,1.11,0)</f>
        <v>21.22</v>
      </c>
      <c r="V71">
        <f>V$2+IF(Sheet1!R34=$B71,1,0)+IF(Sheet1!R35=$D71,1,0)+IF(Sheet1!R43=$F71,1.1,0)+IF(Sheet1!R44=$H71,1.1,0)+IF(Sheet1!R45=$J71,1.1,0)+IF(Sheet1!R48=$L71,1.11,0)</f>
        <v>19.22</v>
      </c>
      <c r="W71">
        <f t="shared" ref="W71:W102" si="62">MAX(O71,P71,Q71,R71,S71,T71,U71,V71)</f>
        <v>22.22</v>
      </c>
      <c r="X71" t="str">
        <f t="shared" ref="X71:X102" si="63">IF(Y71&gt;1,"Tie",IF(O71=W71,"Ryan",IF(P71=W71,"Becca",IF(Q71=W71,"Jason",IF(R71=W71,"Damon",IF(S71=W71,"Grandpa",IF(T71=W71,"Greta",IF(U71=W71,"Amber",IF(V71=W71,"Mom","nowinner")))))))))</f>
        <v>Becca</v>
      </c>
      <c r="Y71">
        <f t="shared" ref="Y71:Y102" si="64">COUNTIF(O71:V71,W71)</f>
        <v>1</v>
      </c>
      <c r="Z71">
        <f t="shared" ref="Z71:Z102" si="65">IF($X71=O$5,$N71,0)</f>
        <v>0</v>
      </c>
      <c r="AA71">
        <f t="shared" ref="AA71:AA102" si="66">IF($X71=P$5,$N71,0)</f>
        <v>2.7616265599999999E-2</v>
      </c>
      <c r="AB71">
        <f t="shared" ref="AB71:AB102" si="67">IF($X71=Q$5,$N71,0)</f>
        <v>0</v>
      </c>
      <c r="AC71">
        <f t="shared" ref="AC71:AC102" si="68">IF($X71=R$5,$N71,0)</f>
        <v>0</v>
      </c>
      <c r="AD71">
        <f t="shared" ref="AD71:AD102" si="69">IF($X71=S$5,$N71,0)</f>
        <v>0</v>
      </c>
      <c r="AE71">
        <f t="shared" ref="AE71:AE102" si="70">IF($X71=T$5,$N71,0)</f>
        <v>0</v>
      </c>
      <c r="AF71">
        <f t="shared" ref="AF71:AF102" si="71">IF($X71=U$5,$N71,0)</f>
        <v>0</v>
      </c>
      <c r="AG71">
        <f t="shared" ref="AG71:AG102" si="72">IF($X71=V$5,$N71,0)</f>
        <v>0</v>
      </c>
      <c r="AH71">
        <f t="shared" ref="AH71:AH102" si="73">IF(X71="Tie",N71,0)</f>
        <v>0</v>
      </c>
    </row>
    <row r="72" spans="1:38">
      <c r="A72">
        <v>34</v>
      </c>
      <c r="B72" t="s">
        <v>12</v>
      </c>
      <c r="C72">
        <f t="shared" si="56"/>
        <v>1</v>
      </c>
      <c r="D72" t="s">
        <v>38</v>
      </c>
      <c r="E72">
        <f t="shared" si="57"/>
        <v>1</v>
      </c>
      <c r="F72" t="s">
        <v>15</v>
      </c>
      <c r="G72">
        <f t="shared" si="58"/>
        <v>0.57499999999999996</v>
      </c>
      <c r="H72" t="s">
        <v>5</v>
      </c>
      <c r="I72">
        <f t="shared" si="59"/>
        <v>0.443</v>
      </c>
      <c r="J72" t="s">
        <v>68</v>
      </c>
      <c r="K72">
        <f t="shared" si="60"/>
        <v>0.224</v>
      </c>
      <c r="L72" t="s">
        <v>14</v>
      </c>
      <c r="M72">
        <v>0.51600000000000001</v>
      </c>
      <c r="N72">
        <f t="shared" si="61"/>
        <v>2.9442134399999997E-2</v>
      </c>
      <c r="O72">
        <f>O$2+IF(Sheet1!K34=$B72,1,0)+IF(Sheet1!K35=$D72,1,0)+IF(Sheet1!K43=$F72,1.1,0)+IF(Sheet1!K44=$H72,1.1,0)+IF(Sheet1!K45=$J72,1.1,0)+IF(Sheet1!K48=$L72,1.11,0)</f>
        <v>16.11</v>
      </c>
      <c r="P72">
        <f>P$2+IF(Sheet1!L34=$B72,1,0)+IF(Sheet1!L35=$D72,1,0)+IF(Sheet1!L43=$F72,1.1,0)+IF(Sheet1!L44=$H72,1.1,0)+IF(Sheet1!L45=$J72,1.1,0)+IF(Sheet1!L48=$L72,1.11,0)</f>
        <v>22.22</v>
      </c>
      <c r="Q72">
        <f>Q$2+IF(Sheet1!M34=$B72,1,0)+IF(Sheet1!M35=$D72,1,0)+IF(Sheet1!M43=$F72,1.1,0)+IF(Sheet1!M44=$H72,1.1,0)+IF(Sheet1!M45=$J72,1.1,0)+IF(Sheet1!M48=$L72,1.11,0)</f>
        <v>21.22</v>
      </c>
      <c r="R72">
        <f>R$2+IF(Sheet1!N34=$B72,1,0)+IF(Sheet1!N35=$D72,1,0)+IF(Sheet1!N43=$F72,1.1,0)+IF(Sheet1!N44=$H72,1.1,0)+IF(Sheet1!N45=$J72,1.1,0)+IF(Sheet1!N48=$L72,1.11,0)</f>
        <v>21.22</v>
      </c>
      <c r="S72">
        <f>S$2+IF(Sheet1!O34=$B72,1,0)+IF(Sheet1!O35=$D72,1,0)+IF(Sheet1!O43=$F72,1.1,0)+IF(Sheet1!O44=$H72,1.1,0)+IF(Sheet1!O45=$J72,1.1,0)+IF(Sheet1!O48=$L72,1.11,0)</f>
        <v>20.22</v>
      </c>
      <c r="T72">
        <f>T$2+IF(Sheet1!P34=$B72,1,0)+IF(Sheet1!P35=$D72,1,0)+IF(Sheet1!P43=$F72,1.1,0)+IF(Sheet1!P44=$H72,1.1,0)+IF(Sheet1!P45=$J72,1.1,0)+IF(Sheet1!P48=$L72,1.11,0)</f>
        <v>19.22</v>
      </c>
      <c r="U72">
        <f>U$2+IF(Sheet1!Q34=$B72,1,0)+IF(Sheet1!Q35=$D72,1,0)+IF(Sheet1!Q43=$F72,1.1,0)+IF(Sheet1!Q44=$H72,1.1,0)+IF(Sheet1!Q45=$J72,1.1,0)+IF(Sheet1!Q48=$L72,1.11,0)</f>
        <v>21.22</v>
      </c>
      <c r="V72">
        <f>V$2+IF(Sheet1!R34=$B72,1,0)+IF(Sheet1!R35=$D72,1,0)+IF(Sheet1!R43=$F72,1.1,0)+IF(Sheet1!R44=$H72,1.1,0)+IF(Sheet1!R45=$J72,1.1,0)+IF(Sheet1!R48=$L72,1.11,0)</f>
        <v>19.22</v>
      </c>
      <c r="W72">
        <f t="shared" si="62"/>
        <v>22.22</v>
      </c>
      <c r="X72" t="str">
        <f t="shared" si="63"/>
        <v>Becca</v>
      </c>
      <c r="Y72">
        <f t="shared" si="64"/>
        <v>1</v>
      </c>
      <c r="Z72">
        <f t="shared" si="65"/>
        <v>0</v>
      </c>
      <c r="AA72">
        <f t="shared" si="66"/>
        <v>2.9442134399999997E-2</v>
      </c>
      <c r="AB72">
        <f t="shared" si="67"/>
        <v>0</v>
      </c>
      <c r="AC72">
        <f t="shared" si="68"/>
        <v>0</v>
      </c>
      <c r="AD72">
        <f t="shared" si="69"/>
        <v>0</v>
      </c>
      <c r="AE72">
        <f t="shared" si="70"/>
        <v>0</v>
      </c>
      <c r="AF72">
        <f t="shared" si="71"/>
        <v>0</v>
      </c>
      <c r="AG72">
        <f t="shared" si="72"/>
        <v>0</v>
      </c>
      <c r="AH72">
        <f t="shared" si="73"/>
        <v>0</v>
      </c>
    </row>
    <row r="73" spans="1:38" hidden="1">
      <c r="A73">
        <v>68</v>
      </c>
      <c r="B73" t="s">
        <v>12</v>
      </c>
      <c r="C73">
        <f t="shared" si="56"/>
        <v>1</v>
      </c>
      <c r="D73" t="s">
        <v>38</v>
      </c>
      <c r="E73">
        <f t="shared" si="57"/>
        <v>1</v>
      </c>
      <c r="F73" t="s">
        <v>15</v>
      </c>
      <c r="G73">
        <f t="shared" si="58"/>
        <v>0.57499999999999996</v>
      </c>
      <c r="H73" t="s">
        <v>5</v>
      </c>
      <c r="I73">
        <f t="shared" si="59"/>
        <v>0.443</v>
      </c>
      <c r="J73" t="s">
        <v>68</v>
      </c>
      <c r="K73">
        <f t="shared" si="60"/>
        <v>0.224</v>
      </c>
      <c r="L73" t="s">
        <v>28</v>
      </c>
      <c r="M73">
        <v>0</v>
      </c>
      <c r="N73">
        <f t="shared" si="61"/>
        <v>0</v>
      </c>
      <c r="O73">
        <f>O$2+IF(Sheet1!K34=$B73,1,0)+IF(Sheet1!K35=$D73,1,0)+IF(Sheet1!K43=$F73,1.1,0)+IF(Sheet1!K44=$H73,1.1,0)+IF(Sheet1!K45=$J73,1.1,0)+IF(Sheet1!K48=$L73,1.11,0)</f>
        <v>16.11</v>
      </c>
      <c r="P73">
        <f>P$2+IF(Sheet1!L34=$B73,1,0)+IF(Sheet1!L35=$D73,1,0)+IF(Sheet1!L43=$F73,1.1,0)+IF(Sheet1!L44=$H73,1.1,0)+IF(Sheet1!L45=$J73,1.1,0)+IF(Sheet1!L48=$L73,1.11,0)</f>
        <v>22.22</v>
      </c>
      <c r="Q73">
        <f>Q$2+IF(Sheet1!M34=$B73,1,0)+IF(Sheet1!M35=$D73,1,0)+IF(Sheet1!M43=$F73,1.1,0)+IF(Sheet1!M44=$H73,1.1,0)+IF(Sheet1!M45=$J73,1.1,0)+IF(Sheet1!M48=$L73,1.11,0)</f>
        <v>21.22</v>
      </c>
      <c r="R73">
        <f>R$2+IF(Sheet1!N34=$B73,1,0)+IF(Sheet1!N35=$D73,1,0)+IF(Sheet1!N43=$F73,1.1,0)+IF(Sheet1!N44=$H73,1.1,0)+IF(Sheet1!N45=$J73,1.1,0)+IF(Sheet1!N48=$L73,1.11,0)</f>
        <v>21.22</v>
      </c>
      <c r="S73">
        <f>S$2+IF(Sheet1!O34=$B73,1,0)+IF(Sheet1!O35=$D73,1,0)+IF(Sheet1!O43=$F73,1.1,0)+IF(Sheet1!O44=$H73,1.1,0)+IF(Sheet1!O45=$J73,1.1,0)+IF(Sheet1!O48=$L73,1.11,0)</f>
        <v>20.22</v>
      </c>
      <c r="T73">
        <f>T$2+IF(Sheet1!P34=$B73,1,0)+IF(Sheet1!P35=$D73,1,0)+IF(Sheet1!P43=$F73,1.1,0)+IF(Sheet1!P44=$H73,1.1,0)+IF(Sheet1!P45=$J73,1.1,0)+IF(Sheet1!P48=$L73,1.11,0)</f>
        <v>19.22</v>
      </c>
      <c r="U73">
        <f>U$2+IF(Sheet1!Q34=$B73,1,0)+IF(Sheet1!Q35=$D73,1,0)+IF(Sheet1!Q43=$F73,1.1,0)+IF(Sheet1!Q44=$H73,1.1,0)+IF(Sheet1!Q45=$J73,1.1,0)+IF(Sheet1!Q48=$L73,1.11,0)</f>
        <v>21.22</v>
      </c>
      <c r="V73">
        <f>V$2+IF(Sheet1!R34=$B73,1,0)+IF(Sheet1!R35=$D73,1,0)+IF(Sheet1!R43=$F73,1.1,0)+IF(Sheet1!R44=$H73,1.1,0)+IF(Sheet1!R45=$J73,1.1,0)+IF(Sheet1!R48=$L73,1.11,0)</f>
        <v>19.22</v>
      </c>
      <c r="W73">
        <f t="shared" si="62"/>
        <v>22.22</v>
      </c>
      <c r="X73" t="str">
        <f t="shared" si="63"/>
        <v>Becca</v>
      </c>
      <c r="Y73">
        <f t="shared" si="64"/>
        <v>1</v>
      </c>
      <c r="Z73">
        <f t="shared" si="65"/>
        <v>0</v>
      </c>
      <c r="AA73">
        <f t="shared" si="66"/>
        <v>0</v>
      </c>
      <c r="AB73">
        <f t="shared" si="67"/>
        <v>0</v>
      </c>
      <c r="AC73">
        <f t="shared" si="68"/>
        <v>0</v>
      </c>
      <c r="AD73">
        <f t="shared" si="69"/>
        <v>0</v>
      </c>
      <c r="AE73">
        <f t="shared" si="70"/>
        <v>0</v>
      </c>
      <c r="AF73">
        <f t="shared" si="71"/>
        <v>0</v>
      </c>
      <c r="AG73">
        <f t="shared" si="72"/>
        <v>0</v>
      </c>
      <c r="AH73">
        <f t="shared" si="73"/>
        <v>0</v>
      </c>
    </row>
    <row r="74" spans="1:38" hidden="1">
      <c r="A74">
        <v>69</v>
      </c>
      <c r="B74" t="s">
        <v>12</v>
      </c>
      <c r="C74">
        <f t="shared" si="56"/>
        <v>1</v>
      </c>
      <c r="D74" t="s">
        <v>38</v>
      </c>
      <c r="E74">
        <f t="shared" si="57"/>
        <v>1</v>
      </c>
      <c r="F74" t="s">
        <v>15</v>
      </c>
      <c r="G74">
        <f t="shared" si="58"/>
        <v>0.57499999999999996</v>
      </c>
      <c r="H74" t="s">
        <v>5</v>
      </c>
      <c r="I74">
        <f t="shared" si="59"/>
        <v>0.443</v>
      </c>
      <c r="J74" t="s">
        <v>25</v>
      </c>
      <c r="K74">
        <f t="shared" si="60"/>
        <v>0.77600000000000002</v>
      </c>
      <c r="L74" t="s">
        <v>84</v>
      </c>
      <c r="M74">
        <v>0</v>
      </c>
      <c r="N74">
        <f t="shared" si="61"/>
        <v>0</v>
      </c>
      <c r="O74">
        <f>O$2+IF(Sheet1!K34=$B74,1,0)+IF(Sheet1!K35=$D74,1,0)+IF(Sheet1!K43=$F74,1.1,0)+IF(Sheet1!K44=$H74,1.1,0)+IF(Sheet1!K45=$J74,1.1,0)+IF(Sheet1!K48=$L74,1.11,0)</f>
        <v>17.21</v>
      </c>
      <c r="P74">
        <f>P$2+IF(Sheet1!L34=$B74,1,0)+IF(Sheet1!L35=$D74,1,0)+IF(Sheet1!L43=$F74,1.1,0)+IF(Sheet1!L44=$H74,1.1,0)+IF(Sheet1!L45=$J74,1.1,0)+IF(Sheet1!L48=$L74,1.11,0)</f>
        <v>23.32</v>
      </c>
      <c r="Q74">
        <f>Q$2+IF(Sheet1!M34=$B74,1,0)+IF(Sheet1!M35=$D74,1,0)+IF(Sheet1!M43=$F74,1.1,0)+IF(Sheet1!M44=$H74,1.1,0)+IF(Sheet1!M45=$J74,1.1,0)+IF(Sheet1!M48=$L74,1.11,0)</f>
        <v>22.32</v>
      </c>
      <c r="R74">
        <f>R$2+IF(Sheet1!N34=$B74,1,0)+IF(Sheet1!N35=$D74,1,0)+IF(Sheet1!N43=$F74,1.1,0)+IF(Sheet1!N44=$H74,1.1,0)+IF(Sheet1!N45=$J74,1.1,0)+IF(Sheet1!N48=$L74,1.11,0)</f>
        <v>22.32</v>
      </c>
      <c r="S74">
        <f>S$2+IF(Sheet1!O34=$B74,1,0)+IF(Sheet1!O35=$D74,1,0)+IF(Sheet1!O43=$F74,1.1,0)+IF(Sheet1!O44=$H74,1.1,0)+IF(Sheet1!O45=$J74,1.1,0)+IF(Sheet1!O48=$L74,1.11,0)</f>
        <v>21.32</v>
      </c>
      <c r="T74">
        <f>T$2+IF(Sheet1!P34=$B74,1,0)+IF(Sheet1!P35=$D74,1,0)+IF(Sheet1!P43=$F74,1.1,0)+IF(Sheet1!P44=$H74,1.1,0)+IF(Sheet1!P45=$J74,1.1,0)+IF(Sheet1!P48=$L74,1.11,0)</f>
        <v>19.22</v>
      </c>
      <c r="U74">
        <f>U$2+IF(Sheet1!Q34=$B74,1,0)+IF(Sheet1!Q35=$D74,1,0)+IF(Sheet1!Q43=$F74,1.1,0)+IF(Sheet1!Q44=$H74,1.1,0)+IF(Sheet1!Q45=$J74,1.1,0)+IF(Sheet1!Q48=$L74,1.11,0)</f>
        <v>22.32</v>
      </c>
      <c r="V74">
        <f>V$2+IF(Sheet1!R34=$B74,1,0)+IF(Sheet1!R35=$D74,1,0)+IF(Sheet1!R43=$F74,1.1,0)+IF(Sheet1!R44=$H74,1.1,0)+IF(Sheet1!R45=$J74,1.1,0)+IF(Sheet1!R48=$L74,1.11,0)</f>
        <v>19.22</v>
      </c>
      <c r="W74">
        <f t="shared" si="62"/>
        <v>23.32</v>
      </c>
      <c r="X74" t="str">
        <f t="shared" si="63"/>
        <v>Becca</v>
      </c>
      <c r="Y74">
        <f t="shared" si="64"/>
        <v>1</v>
      </c>
      <c r="Z74">
        <f t="shared" si="65"/>
        <v>0</v>
      </c>
      <c r="AA74">
        <f t="shared" si="66"/>
        <v>0</v>
      </c>
      <c r="AB74">
        <f t="shared" si="67"/>
        <v>0</v>
      </c>
      <c r="AC74">
        <f t="shared" si="68"/>
        <v>0</v>
      </c>
      <c r="AD74">
        <f t="shared" si="69"/>
        <v>0</v>
      </c>
      <c r="AE74">
        <f t="shared" si="70"/>
        <v>0</v>
      </c>
      <c r="AF74">
        <f t="shared" si="71"/>
        <v>0</v>
      </c>
      <c r="AG74">
        <f t="shared" si="72"/>
        <v>0</v>
      </c>
      <c r="AH74">
        <f t="shared" si="73"/>
        <v>0</v>
      </c>
    </row>
    <row r="75" spans="1:38" hidden="1">
      <c r="A75">
        <v>35</v>
      </c>
      <c r="B75" t="s">
        <v>12</v>
      </c>
      <c r="C75">
        <f t="shared" si="56"/>
        <v>1</v>
      </c>
      <c r="D75" t="s">
        <v>38</v>
      </c>
      <c r="E75">
        <f t="shared" si="57"/>
        <v>1</v>
      </c>
      <c r="F75" t="s">
        <v>15</v>
      </c>
      <c r="G75">
        <f t="shared" si="58"/>
        <v>0.57499999999999996</v>
      </c>
      <c r="H75" t="s">
        <v>5</v>
      </c>
      <c r="I75">
        <f t="shared" si="59"/>
        <v>0.443</v>
      </c>
      <c r="J75" t="s">
        <v>25</v>
      </c>
      <c r="K75">
        <f t="shared" si="60"/>
        <v>0.77600000000000002</v>
      </c>
      <c r="L75" t="s">
        <v>17</v>
      </c>
      <c r="M75">
        <f>1-0.516</f>
        <v>0.48399999999999999</v>
      </c>
      <c r="N75">
        <f t="shared" si="61"/>
        <v>9.5670634399999996E-2</v>
      </c>
      <c r="O75">
        <f>O$2+IF(Sheet1!K34=$B75,1,0)+IF(Sheet1!K35=$D75,1,0)+IF(Sheet1!K43=$F75,1.1,0)+IF(Sheet1!K44=$H75,1.1,0)+IF(Sheet1!K45=$J75,1.1,0)+IF(Sheet1!K48=$L75,1.11,0)</f>
        <v>17.21</v>
      </c>
      <c r="P75">
        <f>P$2+IF(Sheet1!L34=$B75,1,0)+IF(Sheet1!L35=$D75,1,0)+IF(Sheet1!L43=$F75,1.1,0)+IF(Sheet1!L44=$H75,1.1,0)+IF(Sheet1!L45=$J75,1.1,0)+IF(Sheet1!L48=$L75,1.11,0)</f>
        <v>23.32</v>
      </c>
      <c r="Q75">
        <f>Q$2+IF(Sheet1!M34=$B75,1,0)+IF(Sheet1!M35=$D75,1,0)+IF(Sheet1!M43=$F75,1.1,0)+IF(Sheet1!M44=$H75,1.1,0)+IF(Sheet1!M45=$J75,1.1,0)+IF(Sheet1!M48=$L75,1.11,0)</f>
        <v>22.32</v>
      </c>
      <c r="R75">
        <f>R$2+IF(Sheet1!N34=$B75,1,0)+IF(Sheet1!N35=$D75,1,0)+IF(Sheet1!N43=$F75,1.1,0)+IF(Sheet1!N44=$H75,1.1,0)+IF(Sheet1!N45=$J75,1.1,0)+IF(Sheet1!N48=$L75,1.11,0)</f>
        <v>22.32</v>
      </c>
      <c r="S75">
        <f>S$2+IF(Sheet1!O34=$B75,1,0)+IF(Sheet1!O35=$D75,1,0)+IF(Sheet1!O43=$F75,1.1,0)+IF(Sheet1!O44=$H75,1.1,0)+IF(Sheet1!O45=$J75,1.1,0)+IF(Sheet1!O48=$L75,1.11,0)</f>
        <v>21.32</v>
      </c>
      <c r="T75">
        <f>T$2+IF(Sheet1!P34=$B75,1,0)+IF(Sheet1!P35=$D75,1,0)+IF(Sheet1!P43=$F75,1.1,0)+IF(Sheet1!P44=$H75,1.1,0)+IF(Sheet1!P45=$J75,1.1,0)+IF(Sheet1!P48=$L75,1.11,0)</f>
        <v>19.22</v>
      </c>
      <c r="U75">
        <f>U$2+IF(Sheet1!Q34=$B75,1,0)+IF(Sheet1!Q35=$D75,1,0)+IF(Sheet1!Q43=$F75,1.1,0)+IF(Sheet1!Q44=$H75,1.1,0)+IF(Sheet1!Q45=$J75,1.1,0)+IF(Sheet1!Q48=$L75,1.11,0)</f>
        <v>22.32</v>
      </c>
      <c r="V75">
        <f>V$2+IF(Sheet1!R34=$B75,1,0)+IF(Sheet1!R35=$D75,1,0)+IF(Sheet1!R43=$F75,1.1,0)+IF(Sheet1!R44=$H75,1.1,0)+IF(Sheet1!R45=$J75,1.1,0)+IF(Sheet1!R48=$L75,1.11,0)</f>
        <v>19.22</v>
      </c>
      <c r="W75">
        <f t="shared" si="62"/>
        <v>23.32</v>
      </c>
      <c r="X75" t="str">
        <f t="shared" si="63"/>
        <v>Becca</v>
      </c>
      <c r="Y75">
        <f t="shared" si="64"/>
        <v>1</v>
      </c>
      <c r="Z75">
        <f t="shared" si="65"/>
        <v>0</v>
      </c>
      <c r="AA75">
        <f t="shared" si="66"/>
        <v>9.5670634399999996E-2</v>
      </c>
      <c r="AB75">
        <f t="shared" si="67"/>
        <v>0</v>
      </c>
      <c r="AC75">
        <f t="shared" si="68"/>
        <v>0</v>
      </c>
      <c r="AD75">
        <f t="shared" si="69"/>
        <v>0</v>
      </c>
      <c r="AE75">
        <f t="shared" si="70"/>
        <v>0</v>
      </c>
      <c r="AF75">
        <f t="shared" si="71"/>
        <v>0</v>
      </c>
      <c r="AG75">
        <f t="shared" si="72"/>
        <v>0</v>
      </c>
      <c r="AH75">
        <f t="shared" si="73"/>
        <v>0</v>
      </c>
    </row>
    <row r="76" spans="1:38">
      <c r="A76">
        <v>36</v>
      </c>
      <c r="B76" t="s">
        <v>12</v>
      </c>
      <c r="C76">
        <f t="shared" si="56"/>
        <v>1</v>
      </c>
      <c r="D76" t="s">
        <v>38</v>
      </c>
      <c r="E76">
        <f t="shared" si="57"/>
        <v>1</v>
      </c>
      <c r="F76" t="s">
        <v>15</v>
      </c>
      <c r="G76">
        <f t="shared" si="58"/>
        <v>0.57499999999999996</v>
      </c>
      <c r="H76" t="s">
        <v>5</v>
      </c>
      <c r="I76">
        <f t="shared" si="59"/>
        <v>0.443</v>
      </c>
      <c r="J76" t="s">
        <v>25</v>
      </c>
      <c r="K76">
        <f t="shared" si="60"/>
        <v>0.77600000000000002</v>
      </c>
      <c r="L76" t="s">
        <v>14</v>
      </c>
      <c r="M76">
        <v>0.51600000000000001</v>
      </c>
      <c r="N76">
        <f t="shared" si="61"/>
        <v>0.1019959656</v>
      </c>
      <c r="O76">
        <f>O$2+IF(Sheet1!K34=$B76,1,0)+IF(Sheet1!K35=$D76,1,0)+IF(Sheet1!K43=$F76,1.1,0)+IF(Sheet1!K44=$H76,1.1,0)+IF(Sheet1!K45=$J76,1.1,0)+IF(Sheet1!K48=$L76,1.11,0)</f>
        <v>17.21</v>
      </c>
      <c r="P76">
        <f>P$2+IF(Sheet1!L34=$B76,1,0)+IF(Sheet1!L35=$D76,1,0)+IF(Sheet1!L43=$F76,1.1,0)+IF(Sheet1!L44=$H76,1.1,0)+IF(Sheet1!L45=$J76,1.1,0)+IF(Sheet1!L48=$L76,1.11,0)</f>
        <v>23.32</v>
      </c>
      <c r="Q76">
        <f>Q$2+IF(Sheet1!M34=$B76,1,0)+IF(Sheet1!M35=$D76,1,0)+IF(Sheet1!M43=$F76,1.1,0)+IF(Sheet1!M44=$H76,1.1,0)+IF(Sheet1!M45=$J76,1.1,0)+IF(Sheet1!M48=$L76,1.11,0)</f>
        <v>22.32</v>
      </c>
      <c r="R76">
        <f>R$2+IF(Sheet1!N34=$B76,1,0)+IF(Sheet1!N35=$D76,1,0)+IF(Sheet1!N43=$F76,1.1,0)+IF(Sheet1!N44=$H76,1.1,0)+IF(Sheet1!N45=$J76,1.1,0)+IF(Sheet1!N48=$L76,1.11,0)</f>
        <v>22.32</v>
      </c>
      <c r="S76">
        <f>S$2+IF(Sheet1!O34=$B76,1,0)+IF(Sheet1!O35=$D76,1,0)+IF(Sheet1!O43=$F76,1.1,0)+IF(Sheet1!O44=$H76,1.1,0)+IF(Sheet1!O45=$J76,1.1,0)+IF(Sheet1!O48=$L76,1.11,0)</f>
        <v>21.32</v>
      </c>
      <c r="T76">
        <f>T$2+IF(Sheet1!P34=$B76,1,0)+IF(Sheet1!P35=$D76,1,0)+IF(Sheet1!P43=$F76,1.1,0)+IF(Sheet1!P44=$H76,1.1,0)+IF(Sheet1!P45=$J76,1.1,0)+IF(Sheet1!P48=$L76,1.11,0)</f>
        <v>19.22</v>
      </c>
      <c r="U76">
        <f>U$2+IF(Sheet1!Q34=$B76,1,0)+IF(Sheet1!Q35=$D76,1,0)+IF(Sheet1!Q43=$F76,1.1,0)+IF(Sheet1!Q44=$H76,1.1,0)+IF(Sheet1!Q45=$J76,1.1,0)+IF(Sheet1!Q48=$L76,1.11,0)</f>
        <v>22.32</v>
      </c>
      <c r="V76">
        <f>V$2+IF(Sheet1!R34=$B76,1,0)+IF(Sheet1!R35=$D76,1,0)+IF(Sheet1!R43=$F76,1.1,0)+IF(Sheet1!R44=$H76,1.1,0)+IF(Sheet1!R45=$J76,1.1,0)+IF(Sheet1!R48=$L76,1.11,0)</f>
        <v>19.22</v>
      </c>
      <c r="W76">
        <f t="shared" si="62"/>
        <v>23.32</v>
      </c>
      <c r="X76" t="str">
        <f t="shared" si="63"/>
        <v>Becca</v>
      </c>
      <c r="Y76">
        <f t="shared" si="64"/>
        <v>1</v>
      </c>
      <c r="Z76">
        <f t="shared" si="65"/>
        <v>0</v>
      </c>
      <c r="AA76">
        <f t="shared" si="66"/>
        <v>0.1019959656</v>
      </c>
      <c r="AB76">
        <f t="shared" si="67"/>
        <v>0</v>
      </c>
      <c r="AC76">
        <f t="shared" si="68"/>
        <v>0</v>
      </c>
      <c r="AD76">
        <f t="shared" si="69"/>
        <v>0</v>
      </c>
      <c r="AE76">
        <f t="shared" si="70"/>
        <v>0</v>
      </c>
      <c r="AF76">
        <f t="shared" si="71"/>
        <v>0</v>
      </c>
      <c r="AG76">
        <f t="shared" si="72"/>
        <v>0</v>
      </c>
      <c r="AH76">
        <f t="shared" si="73"/>
        <v>0</v>
      </c>
    </row>
    <row r="77" spans="1:38" hidden="1">
      <c r="A77">
        <v>72</v>
      </c>
      <c r="B77" t="s">
        <v>12</v>
      </c>
      <c r="C77">
        <f t="shared" si="56"/>
        <v>1</v>
      </c>
      <c r="D77" t="s">
        <v>38</v>
      </c>
      <c r="E77">
        <f t="shared" si="57"/>
        <v>1</v>
      </c>
      <c r="F77" t="s">
        <v>15</v>
      </c>
      <c r="G77">
        <f t="shared" si="58"/>
        <v>0.57499999999999996</v>
      </c>
      <c r="H77" t="s">
        <v>5</v>
      </c>
      <c r="I77">
        <f t="shared" si="59"/>
        <v>0.443</v>
      </c>
      <c r="J77" t="s">
        <v>25</v>
      </c>
      <c r="K77">
        <f t="shared" si="60"/>
        <v>0.77600000000000002</v>
      </c>
      <c r="L77" t="s">
        <v>28</v>
      </c>
      <c r="M77">
        <v>0</v>
      </c>
      <c r="N77">
        <f t="shared" si="61"/>
        <v>0</v>
      </c>
      <c r="O77">
        <f>O$2+IF(Sheet1!K34=$B77,1,0)+IF(Sheet1!K35=$D77,1,0)+IF(Sheet1!K43=$F77,1.1,0)+IF(Sheet1!K44=$H77,1.1,0)+IF(Sheet1!K45=$J77,1.1,0)+IF(Sheet1!K48=$L77,1.11,0)</f>
        <v>17.21</v>
      </c>
      <c r="P77">
        <f>P$2+IF(Sheet1!L34=$B77,1,0)+IF(Sheet1!L35=$D77,1,0)+IF(Sheet1!L43=$F77,1.1,0)+IF(Sheet1!L44=$H77,1.1,0)+IF(Sheet1!L45=$J77,1.1,0)+IF(Sheet1!L48=$L77,1.11,0)</f>
        <v>23.32</v>
      </c>
      <c r="Q77">
        <f>Q$2+IF(Sheet1!M34=$B77,1,0)+IF(Sheet1!M35=$D77,1,0)+IF(Sheet1!M43=$F77,1.1,0)+IF(Sheet1!M44=$H77,1.1,0)+IF(Sheet1!M45=$J77,1.1,0)+IF(Sheet1!M48=$L77,1.11,0)</f>
        <v>22.32</v>
      </c>
      <c r="R77">
        <f>R$2+IF(Sheet1!N34=$B77,1,0)+IF(Sheet1!N35=$D77,1,0)+IF(Sheet1!N43=$F77,1.1,0)+IF(Sheet1!N44=$H77,1.1,0)+IF(Sheet1!N45=$J77,1.1,0)+IF(Sheet1!N48=$L77,1.11,0)</f>
        <v>22.32</v>
      </c>
      <c r="S77">
        <f>S$2+IF(Sheet1!O34=$B77,1,0)+IF(Sheet1!O35=$D77,1,0)+IF(Sheet1!O43=$F77,1.1,0)+IF(Sheet1!O44=$H77,1.1,0)+IF(Sheet1!O45=$J77,1.1,0)+IF(Sheet1!O48=$L77,1.11,0)</f>
        <v>21.32</v>
      </c>
      <c r="T77">
        <f>T$2+IF(Sheet1!P34=$B77,1,0)+IF(Sheet1!P35=$D77,1,0)+IF(Sheet1!P43=$F77,1.1,0)+IF(Sheet1!P44=$H77,1.1,0)+IF(Sheet1!P45=$J77,1.1,0)+IF(Sheet1!P48=$L77,1.11,0)</f>
        <v>19.22</v>
      </c>
      <c r="U77">
        <f>U$2+IF(Sheet1!Q34=$B77,1,0)+IF(Sheet1!Q35=$D77,1,0)+IF(Sheet1!Q43=$F77,1.1,0)+IF(Sheet1!Q44=$H77,1.1,0)+IF(Sheet1!Q45=$J77,1.1,0)+IF(Sheet1!Q48=$L77,1.11,0)</f>
        <v>22.32</v>
      </c>
      <c r="V77">
        <f>V$2+IF(Sheet1!R34=$B77,1,0)+IF(Sheet1!R35=$D77,1,0)+IF(Sheet1!R43=$F77,1.1,0)+IF(Sheet1!R44=$H77,1.1,0)+IF(Sheet1!R45=$J77,1.1,0)+IF(Sheet1!R48=$L77,1.11,0)</f>
        <v>19.22</v>
      </c>
      <c r="W77">
        <f t="shared" si="62"/>
        <v>23.32</v>
      </c>
      <c r="X77" t="str">
        <f t="shared" si="63"/>
        <v>Becca</v>
      </c>
      <c r="Y77">
        <f t="shared" si="64"/>
        <v>1</v>
      </c>
      <c r="Z77">
        <f t="shared" si="65"/>
        <v>0</v>
      </c>
      <c r="AA77">
        <f t="shared" si="66"/>
        <v>0</v>
      </c>
      <c r="AB77">
        <f t="shared" si="67"/>
        <v>0</v>
      </c>
      <c r="AC77">
        <f t="shared" si="68"/>
        <v>0</v>
      </c>
      <c r="AD77">
        <f t="shared" si="69"/>
        <v>0</v>
      </c>
      <c r="AE77">
        <f t="shared" si="70"/>
        <v>0</v>
      </c>
      <c r="AF77">
        <f t="shared" si="71"/>
        <v>0</v>
      </c>
      <c r="AG77">
        <f t="shared" si="72"/>
        <v>0</v>
      </c>
      <c r="AH77">
        <f t="shared" si="73"/>
        <v>0</v>
      </c>
    </row>
    <row r="78" spans="1:38" hidden="1">
      <c r="A78">
        <v>73</v>
      </c>
      <c r="B78" t="s">
        <v>12</v>
      </c>
      <c r="C78">
        <f t="shared" si="56"/>
        <v>1</v>
      </c>
      <c r="D78" t="s">
        <v>38</v>
      </c>
      <c r="E78">
        <f t="shared" si="57"/>
        <v>1</v>
      </c>
      <c r="F78" t="s">
        <v>15</v>
      </c>
      <c r="G78">
        <f t="shared" si="58"/>
        <v>0.57499999999999996</v>
      </c>
      <c r="H78" t="s">
        <v>13</v>
      </c>
      <c r="I78">
        <f t="shared" si="59"/>
        <v>0.55699999999999994</v>
      </c>
      <c r="J78" t="s">
        <v>68</v>
      </c>
      <c r="K78">
        <f t="shared" si="60"/>
        <v>0.224</v>
      </c>
      <c r="L78" t="s">
        <v>84</v>
      </c>
      <c r="M78">
        <v>0</v>
      </c>
      <c r="N78">
        <f t="shared" si="61"/>
        <v>0</v>
      </c>
      <c r="O78">
        <f>O$2+IF(Sheet1!K34=$B78,1,0)+IF(Sheet1!K35=$D78,1,0)+IF(Sheet1!K43=$F78,1.1,0)+IF(Sheet1!K44=$H78,1.1,0)+IF(Sheet1!K45=$J78,1.1,0)+IF(Sheet1!K48=$L78,1.11,0)</f>
        <v>16.11</v>
      </c>
      <c r="P78">
        <f>P$2+IF(Sheet1!L34=$B78,1,0)+IF(Sheet1!L35=$D78,1,0)+IF(Sheet1!L43=$F78,1.1,0)+IF(Sheet1!L44=$H78,1.1,0)+IF(Sheet1!L45=$J78,1.1,0)+IF(Sheet1!L48=$L78,1.11,0)</f>
        <v>22.22</v>
      </c>
      <c r="Q78">
        <f>Q$2+IF(Sheet1!M34=$B78,1,0)+IF(Sheet1!M35=$D78,1,0)+IF(Sheet1!M43=$F78,1.1,0)+IF(Sheet1!M44=$H78,1.1,0)+IF(Sheet1!M45=$J78,1.1,0)+IF(Sheet1!M48=$L78,1.11,0)</f>
        <v>21.22</v>
      </c>
      <c r="R78">
        <f>R$2+IF(Sheet1!N34=$B78,1,0)+IF(Sheet1!N35=$D78,1,0)+IF(Sheet1!N43=$F78,1.1,0)+IF(Sheet1!N44=$H78,1.1,0)+IF(Sheet1!N45=$J78,1.1,0)+IF(Sheet1!N48=$L78,1.11,0)</f>
        <v>21.22</v>
      </c>
      <c r="S78">
        <f>S$2+IF(Sheet1!O34=$B78,1,0)+IF(Sheet1!O35=$D78,1,0)+IF(Sheet1!O43=$F78,1.1,0)+IF(Sheet1!O44=$H78,1.1,0)+IF(Sheet1!O45=$J78,1.1,0)+IF(Sheet1!O48=$L78,1.11,0)</f>
        <v>20.22</v>
      </c>
      <c r="T78">
        <f>T$2+IF(Sheet1!P34=$B78,1,0)+IF(Sheet1!P35=$D78,1,0)+IF(Sheet1!P43=$F78,1.1,0)+IF(Sheet1!P44=$H78,1.1,0)+IF(Sheet1!P45=$J78,1.1,0)+IF(Sheet1!P48=$L78,1.11,0)</f>
        <v>19.22</v>
      </c>
      <c r="U78">
        <f>U$2+IF(Sheet1!Q34=$B78,1,0)+IF(Sheet1!Q35=$D78,1,0)+IF(Sheet1!Q43=$F78,1.1,0)+IF(Sheet1!Q44=$H78,1.1,0)+IF(Sheet1!Q45=$J78,1.1,0)+IF(Sheet1!Q48=$L78,1.11,0)</f>
        <v>21.22</v>
      </c>
      <c r="V78">
        <f>V$2+IF(Sheet1!R34=$B78,1,0)+IF(Sheet1!R35=$D78,1,0)+IF(Sheet1!R43=$F78,1.1,0)+IF(Sheet1!R44=$H78,1.1,0)+IF(Sheet1!R45=$J78,1.1,0)+IF(Sheet1!R48=$L78,1.11,0)</f>
        <v>19.22</v>
      </c>
      <c r="W78">
        <f t="shared" si="62"/>
        <v>22.22</v>
      </c>
      <c r="X78" t="str">
        <f t="shared" si="63"/>
        <v>Becca</v>
      </c>
      <c r="Y78">
        <f t="shared" si="64"/>
        <v>1</v>
      </c>
      <c r="Z78">
        <f t="shared" si="65"/>
        <v>0</v>
      </c>
      <c r="AA78">
        <f t="shared" si="66"/>
        <v>0</v>
      </c>
      <c r="AB78">
        <f t="shared" si="67"/>
        <v>0</v>
      </c>
      <c r="AC78">
        <f t="shared" si="68"/>
        <v>0</v>
      </c>
      <c r="AD78">
        <f t="shared" si="69"/>
        <v>0</v>
      </c>
      <c r="AE78">
        <f t="shared" si="70"/>
        <v>0</v>
      </c>
      <c r="AF78">
        <f t="shared" si="71"/>
        <v>0</v>
      </c>
      <c r="AG78">
        <f t="shared" si="72"/>
        <v>0</v>
      </c>
      <c r="AH78">
        <f t="shared" si="73"/>
        <v>0</v>
      </c>
    </row>
    <row r="79" spans="1:38" hidden="1">
      <c r="A79">
        <v>37</v>
      </c>
      <c r="B79" t="s">
        <v>12</v>
      </c>
      <c r="C79">
        <f t="shared" si="56"/>
        <v>1</v>
      </c>
      <c r="D79" t="s">
        <v>38</v>
      </c>
      <c r="E79">
        <f t="shared" si="57"/>
        <v>1</v>
      </c>
      <c r="F79" t="s">
        <v>15</v>
      </c>
      <c r="G79">
        <f t="shared" si="58"/>
        <v>0.57499999999999996</v>
      </c>
      <c r="H79" t="s">
        <v>13</v>
      </c>
      <c r="I79">
        <f t="shared" si="59"/>
        <v>0.55699999999999994</v>
      </c>
      <c r="J79" t="s">
        <v>68</v>
      </c>
      <c r="K79">
        <f t="shared" si="60"/>
        <v>0.224</v>
      </c>
      <c r="L79" t="s">
        <v>17</v>
      </c>
      <c r="M79">
        <f>1-0.516</f>
        <v>0.48399999999999999</v>
      </c>
      <c r="N79">
        <f t="shared" si="61"/>
        <v>3.4722934399999995E-2</v>
      </c>
      <c r="O79">
        <f>O$2+IF(Sheet1!K34=$B79,1,0)+IF(Sheet1!K35=$D79,1,0)+IF(Sheet1!K43=$F79,1.1,0)+IF(Sheet1!K44=$H79,1.1,0)+IF(Sheet1!K45=$J79,1.1,0)+IF(Sheet1!K48=$L79,1.11,0)</f>
        <v>16.11</v>
      </c>
      <c r="P79">
        <f>P$2+IF(Sheet1!L34=$B79,1,0)+IF(Sheet1!L35=$D79,1,0)+IF(Sheet1!L43=$F79,1.1,0)+IF(Sheet1!L44=$H79,1.1,0)+IF(Sheet1!L45=$J79,1.1,0)+IF(Sheet1!L48=$L79,1.11,0)</f>
        <v>22.22</v>
      </c>
      <c r="Q79">
        <f>Q$2+IF(Sheet1!M34=$B79,1,0)+IF(Sheet1!M35=$D79,1,0)+IF(Sheet1!M43=$F79,1.1,0)+IF(Sheet1!M44=$H79,1.1,0)+IF(Sheet1!M45=$J79,1.1,0)+IF(Sheet1!M48=$L79,1.11,0)</f>
        <v>21.22</v>
      </c>
      <c r="R79">
        <f>R$2+IF(Sheet1!N34=$B79,1,0)+IF(Sheet1!N35=$D79,1,0)+IF(Sheet1!N43=$F79,1.1,0)+IF(Sheet1!N44=$H79,1.1,0)+IF(Sheet1!N45=$J79,1.1,0)+IF(Sheet1!N48=$L79,1.11,0)</f>
        <v>21.22</v>
      </c>
      <c r="S79">
        <f>S$2+IF(Sheet1!O34=$B79,1,0)+IF(Sheet1!O35=$D79,1,0)+IF(Sheet1!O43=$F79,1.1,0)+IF(Sheet1!O44=$H79,1.1,0)+IF(Sheet1!O45=$J79,1.1,0)+IF(Sheet1!O48=$L79,1.11,0)</f>
        <v>20.22</v>
      </c>
      <c r="T79">
        <f>T$2+IF(Sheet1!P34=$B79,1,0)+IF(Sheet1!P35=$D79,1,0)+IF(Sheet1!P43=$F79,1.1,0)+IF(Sheet1!P44=$H79,1.1,0)+IF(Sheet1!P45=$J79,1.1,0)+IF(Sheet1!P48=$L79,1.11,0)</f>
        <v>19.22</v>
      </c>
      <c r="U79">
        <f>U$2+IF(Sheet1!Q34=$B79,1,0)+IF(Sheet1!Q35=$D79,1,0)+IF(Sheet1!Q43=$F79,1.1,0)+IF(Sheet1!Q44=$H79,1.1,0)+IF(Sheet1!Q45=$J79,1.1,0)+IF(Sheet1!Q48=$L79,1.11,0)</f>
        <v>21.22</v>
      </c>
      <c r="V79">
        <f>V$2+IF(Sheet1!R34=$B79,1,0)+IF(Sheet1!R35=$D79,1,0)+IF(Sheet1!R43=$F79,1.1,0)+IF(Sheet1!R44=$H79,1.1,0)+IF(Sheet1!R45=$J79,1.1,0)+IF(Sheet1!R48=$L79,1.11,0)</f>
        <v>19.22</v>
      </c>
      <c r="W79">
        <f t="shared" si="62"/>
        <v>22.22</v>
      </c>
      <c r="X79" t="str">
        <f t="shared" si="63"/>
        <v>Becca</v>
      </c>
      <c r="Y79">
        <f t="shared" si="64"/>
        <v>1</v>
      </c>
      <c r="Z79">
        <f t="shared" si="65"/>
        <v>0</v>
      </c>
      <c r="AA79">
        <f t="shared" si="66"/>
        <v>3.4722934399999995E-2</v>
      </c>
      <c r="AB79">
        <f t="shared" si="67"/>
        <v>0</v>
      </c>
      <c r="AC79">
        <f t="shared" si="68"/>
        <v>0</v>
      </c>
      <c r="AD79">
        <f t="shared" si="69"/>
        <v>0</v>
      </c>
      <c r="AE79">
        <f t="shared" si="70"/>
        <v>0</v>
      </c>
      <c r="AF79">
        <f t="shared" si="71"/>
        <v>0</v>
      </c>
      <c r="AG79">
        <f t="shared" si="72"/>
        <v>0</v>
      </c>
      <c r="AH79">
        <f t="shared" si="73"/>
        <v>0</v>
      </c>
    </row>
    <row r="80" spans="1:38">
      <c r="A80">
        <v>38</v>
      </c>
      <c r="B80" t="s">
        <v>12</v>
      </c>
      <c r="C80">
        <f t="shared" si="56"/>
        <v>1</v>
      </c>
      <c r="D80" t="s">
        <v>38</v>
      </c>
      <c r="E80">
        <f t="shared" si="57"/>
        <v>1</v>
      </c>
      <c r="F80" t="s">
        <v>15</v>
      </c>
      <c r="G80">
        <f t="shared" si="58"/>
        <v>0.57499999999999996</v>
      </c>
      <c r="H80" t="s">
        <v>13</v>
      </c>
      <c r="I80">
        <f t="shared" si="59"/>
        <v>0.55699999999999994</v>
      </c>
      <c r="J80" t="s">
        <v>68</v>
      </c>
      <c r="K80">
        <f t="shared" si="60"/>
        <v>0.224</v>
      </c>
      <c r="L80" t="s">
        <v>14</v>
      </c>
      <c r="M80">
        <v>0.51600000000000001</v>
      </c>
      <c r="N80">
        <f t="shared" si="61"/>
        <v>3.7018665599999993E-2</v>
      </c>
      <c r="O80">
        <f>O$2+IF(Sheet1!K34=$B80,1,0)+IF(Sheet1!K35=$D80,1,0)+IF(Sheet1!K43=$F80,1.1,0)+IF(Sheet1!K44=$H80,1.1,0)+IF(Sheet1!K45=$J80,1.1,0)+IF(Sheet1!K48=$L80,1.11,0)</f>
        <v>16.11</v>
      </c>
      <c r="P80">
        <f>P$2+IF(Sheet1!L34=$B80,1,0)+IF(Sheet1!L35=$D80,1,0)+IF(Sheet1!L43=$F80,1.1,0)+IF(Sheet1!L44=$H80,1.1,0)+IF(Sheet1!L45=$J80,1.1,0)+IF(Sheet1!L48=$L80,1.11,0)</f>
        <v>22.22</v>
      </c>
      <c r="Q80">
        <f>Q$2+IF(Sheet1!M34=$B80,1,0)+IF(Sheet1!M35=$D80,1,0)+IF(Sheet1!M43=$F80,1.1,0)+IF(Sheet1!M44=$H80,1.1,0)+IF(Sheet1!M45=$J80,1.1,0)+IF(Sheet1!M48=$L80,1.11,0)</f>
        <v>21.22</v>
      </c>
      <c r="R80">
        <f>R$2+IF(Sheet1!N34=$B80,1,0)+IF(Sheet1!N35=$D80,1,0)+IF(Sheet1!N43=$F80,1.1,0)+IF(Sheet1!N44=$H80,1.1,0)+IF(Sheet1!N45=$J80,1.1,0)+IF(Sheet1!N48=$L80,1.11,0)</f>
        <v>21.22</v>
      </c>
      <c r="S80">
        <f>S$2+IF(Sheet1!O34=$B80,1,0)+IF(Sheet1!O35=$D80,1,0)+IF(Sheet1!O43=$F80,1.1,0)+IF(Sheet1!O44=$H80,1.1,0)+IF(Sheet1!O45=$J80,1.1,0)+IF(Sheet1!O48=$L80,1.11,0)</f>
        <v>20.22</v>
      </c>
      <c r="T80">
        <f>T$2+IF(Sheet1!P34=$B80,1,0)+IF(Sheet1!P35=$D80,1,0)+IF(Sheet1!P43=$F80,1.1,0)+IF(Sheet1!P44=$H80,1.1,0)+IF(Sheet1!P45=$J80,1.1,0)+IF(Sheet1!P48=$L80,1.11,0)</f>
        <v>19.22</v>
      </c>
      <c r="U80">
        <f>U$2+IF(Sheet1!Q34=$B80,1,0)+IF(Sheet1!Q35=$D80,1,0)+IF(Sheet1!Q43=$F80,1.1,0)+IF(Sheet1!Q44=$H80,1.1,0)+IF(Sheet1!Q45=$J80,1.1,0)+IF(Sheet1!Q48=$L80,1.11,0)</f>
        <v>21.22</v>
      </c>
      <c r="V80">
        <f>V$2+IF(Sheet1!R34=$B80,1,0)+IF(Sheet1!R35=$D80,1,0)+IF(Sheet1!R43=$F80,1.1,0)+IF(Sheet1!R44=$H80,1.1,0)+IF(Sheet1!R45=$J80,1.1,0)+IF(Sheet1!R48=$L80,1.11,0)</f>
        <v>19.22</v>
      </c>
      <c r="W80">
        <f t="shared" si="62"/>
        <v>22.22</v>
      </c>
      <c r="X80" t="str">
        <f t="shared" si="63"/>
        <v>Becca</v>
      </c>
      <c r="Y80">
        <f t="shared" si="64"/>
        <v>1</v>
      </c>
      <c r="Z80">
        <f t="shared" si="65"/>
        <v>0</v>
      </c>
      <c r="AA80">
        <f t="shared" si="66"/>
        <v>3.7018665599999993E-2</v>
      </c>
      <c r="AB80">
        <f t="shared" si="67"/>
        <v>0</v>
      </c>
      <c r="AC80">
        <f t="shared" si="68"/>
        <v>0</v>
      </c>
      <c r="AD80">
        <f t="shared" si="69"/>
        <v>0</v>
      </c>
      <c r="AE80">
        <f t="shared" si="70"/>
        <v>0</v>
      </c>
      <c r="AF80">
        <f t="shared" si="71"/>
        <v>0</v>
      </c>
      <c r="AG80">
        <f t="shared" si="72"/>
        <v>0</v>
      </c>
      <c r="AH80">
        <f t="shared" si="73"/>
        <v>0</v>
      </c>
    </row>
    <row r="81" spans="1:34" hidden="1">
      <c r="A81">
        <v>76</v>
      </c>
      <c r="B81" t="s">
        <v>12</v>
      </c>
      <c r="C81">
        <f t="shared" si="56"/>
        <v>1</v>
      </c>
      <c r="D81" t="s">
        <v>38</v>
      </c>
      <c r="E81">
        <f t="shared" si="57"/>
        <v>1</v>
      </c>
      <c r="F81" t="s">
        <v>15</v>
      </c>
      <c r="G81">
        <f t="shared" si="58"/>
        <v>0.57499999999999996</v>
      </c>
      <c r="H81" t="s">
        <v>13</v>
      </c>
      <c r="I81">
        <f t="shared" si="59"/>
        <v>0.55699999999999994</v>
      </c>
      <c r="J81" t="s">
        <v>68</v>
      </c>
      <c r="K81">
        <f t="shared" si="60"/>
        <v>0.224</v>
      </c>
      <c r="L81" t="s">
        <v>28</v>
      </c>
      <c r="M81">
        <v>0</v>
      </c>
      <c r="N81">
        <f t="shared" si="61"/>
        <v>0</v>
      </c>
      <c r="O81">
        <f>O$2+IF(Sheet1!K34=$B81,1,0)+IF(Sheet1!K35=$D81,1,0)+IF(Sheet1!K43=$F81,1.1,0)+IF(Sheet1!K44=$H81,1.1,0)+IF(Sheet1!K45=$J81,1.1,0)+IF(Sheet1!K48=$L81,1.11,0)</f>
        <v>16.11</v>
      </c>
      <c r="P81">
        <f>P$2+IF(Sheet1!L34=$B81,1,0)+IF(Sheet1!L35=$D81,1,0)+IF(Sheet1!L43=$F81,1.1,0)+IF(Sheet1!L44=$H81,1.1,0)+IF(Sheet1!L45=$J81,1.1,0)+IF(Sheet1!L48=$L81,1.11,0)</f>
        <v>22.22</v>
      </c>
      <c r="Q81">
        <f>Q$2+IF(Sheet1!M34=$B81,1,0)+IF(Sheet1!M35=$D81,1,0)+IF(Sheet1!M43=$F81,1.1,0)+IF(Sheet1!M44=$H81,1.1,0)+IF(Sheet1!M45=$J81,1.1,0)+IF(Sheet1!M48=$L81,1.11,0)</f>
        <v>21.22</v>
      </c>
      <c r="R81">
        <f>R$2+IF(Sheet1!N34=$B81,1,0)+IF(Sheet1!N35=$D81,1,0)+IF(Sheet1!N43=$F81,1.1,0)+IF(Sheet1!N44=$H81,1.1,0)+IF(Sheet1!N45=$J81,1.1,0)+IF(Sheet1!N48=$L81,1.11,0)</f>
        <v>21.22</v>
      </c>
      <c r="S81">
        <f>S$2+IF(Sheet1!O34=$B81,1,0)+IF(Sheet1!O35=$D81,1,0)+IF(Sheet1!O43=$F81,1.1,0)+IF(Sheet1!O44=$H81,1.1,0)+IF(Sheet1!O45=$J81,1.1,0)+IF(Sheet1!O48=$L81,1.11,0)</f>
        <v>20.22</v>
      </c>
      <c r="T81">
        <f>T$2+IF(Sheet1!P34=$B81,1,0)+IF(Sheet1!P35=$D81,1,0)+IF(Sheet1!P43=$F81,1.1,0)+IF(Sheet1!P44=$H81,1.1,0)+IF(Sheet1!P45=$J81,1.1,0)+IF(Sheet1!P48=$L81,1.11,0)</f>
        <v>19.22</v>
      </c>
      <c r="U81">
        <f>U$2+IF(Sheet1!Q34=$B81,1,0)+IF(Sheet1!Q35=$D81,1,0)+IF(Sheet1!Q43=$F81,1.1,0)+IF(Sheet1!Q44=$H81,1.1,0)+IF(Sheet1!Q45=$J81,1.1,0)+IF(Sheet1!Q48=$L81,1.11,0)</f>
        <v>21.22</v>
      </c>
      <c r="V81">
        <f>V$2+IF(Sheet1!R34=$B81,1,0)+IF(Sheet1!R35=$D81,1,0)+IF(Sheet1!R43=$F81,1.1,0)+IF(Sheet1!R44=$H81,1.1,0)+IF(Sheet1!R45=$J81,1.1,0)+IF(Sheet1!R48=$L81,1.11,0)</f>
        <v>19.22</v>
      </c>
      <c r="W81">
        <f t="shared" si="62"/>
        <v>22.22</v>
      </c>
      <c r="X81" t="str">
        <f t="shared" si="63"/>
        <v>Becca</v>
      </c>
      <c r="Y81">
        <f t="shared" si="64"/>
        <v>1</v>
      </c>
      <c r="Z81">
        <f t="shared" si="65"/>
        <v>0</v>
      </c>
      <c r="AA81">
        <f t="shared" si="66"/>
        <v>0</v>
      </c>
      <c r="AB81">
        <f t="shared" si="67"/>
        <v>0</v>
      </c>
      <c r="AC81">
        <f t="shared" si="68"/>
        <v>0</v>
      </c>
      <c r="AD81">
        <f t="shared" si="69"/>
        <v>0</v>
      </c>
      <c r="AE81">
        <f t="shared" si="70"/>
        <v>0</v>
      </c>
      <c r="AF81">
        <f t="shared" si="71"/>
        <v>0</v>
      </c>
      <c r="AG81">
        <f t="shared" si="72"/>
        <v>0</v>
      </c>
      <c r="AH81">
        <f t="shared" si="73"/>
        <v>0</v>
      </c>
    </row>
    <row r="82" spans="1:34" hidden="1">
      <c r="A82">
        <v>77</v>
      </c>
      <c r="B82" t="s">
        <v>12</v>
      </c>
      <c r="C82">
        <f t="shared" si="56"/>
        <v>1</v>
      </c>
      <c r="D82" t="s">
        <v>38</v>
      </c>
      <c r="E82">
        <f t="shared" si="57"/>
        <v>1</v>
      </c>
      <c r="F82" t="s">
        <v>15</v>
      </c>
      <c r="G82">
        <f t="shared" si="58"/>
        <v>0.57499999999999996</v>
      </c>
      <c r="H82" t="s">
        <v>13</v>
      </c>
      <c r="I82">
        <f t="shared" si="59"/>
        <v>0.55699999999999994</v>
      </c>
      <c r="J82" t="s">
        <v>25</v>
      </c>
      <c r="K82">
        <f t="shared" si="60"/>
        <v>0.77600000000000002</v>
      </c>
      <c r="L82" t="s">
        <v>84</v>
      </c>
      <c r="M82">
        <v>0</v>
      </c>
      <c r="N82">
        <f t="shared" si="61"/>
        <v>0</v>
      </c>
      <c r="O82">
        <f>O$2+IF(Sheet1!K34=$B82,1,0)+IF(Sheet1!K35=$D82,1,0)+IF(Sheet1!K43=$F82,1.1,0)+IF(Sheet1!K44=$H82,1.1,0)+IF(Sheet1!K45=$J82,1.1,0)+IF(Sheet1!K48=$L82,1.11,0)</f>
        <v>17.21</v>
      </c>
      <c r="P82">
        <f>P$2+IF(Sheet1!L34=$B82,1,0)+IF(Sheet1!L35=$D82,1,0)+IF(Sheet1!L43=$F82,1.1,0)+IF(Sheet1!L44=$H82,1.1,0)+IF(Sheet1!L45=$J82,1.1,0)+IF(Sheet1!L48=$L82,1.11,0)</f>
        <v>23.32</v>
      </c>
      <c r="Q82">
        <f>Q$2+IF(Sheet1!M34=$B82,1,0)+IF(Sheet1!M35=$D82,1,0)+IF(Sheet1!M43=$F82,1.1,0)+IF(Sheet1!M44=$H82,1.1,0)+IF(Sheet1!M45=$J82,1.1,0)+IF(Sheet1!M48=$L82,1.11,0)</f>
        <v>22.32</v>
      </c>
      <c r="R82">
        <f>R$2+IF(Sheet1!N34=$B82,1,0)+IF(Sheet1!N35=$D82,1,0)+IF(Sheet1!N43=$F82,1.1,0)+IF(Sheet1!N44=$H82,1.1,0)+IF(Sheet1!N45=$J82,1.1,0)+IF(Sheet1!N48=$L82,1.11,0)</f>
        <v>22.32</v>
      </c>
      <c r="S82">
        <f>S$2+IF(Sheet1!O34=$B82,1,0)+IF(Sheet1!O35=$D82,1,0)+IF(Sheet1!O43=$F82,1.1,0)+IF(Sheet1!O44=$H82,1.1,0)+IF(Sheet1!O45=$J82,1.1,0)+IF(Sheet1!O48=$L82,1.11,0)</f>
        <v>21.32</v>
      </c>
      <c r="T82">
        <f>T$2+IF(Sheet1!P34=$B82,1,0)+IF(Sheet1!P35=$D82,1,0)+IF(Sheet1!P43=$F82,1.1,0)+IF(Sheet1!P44=$H82,1.1,0)+IF(Sheet1!P45=$J82,1.1,0)+IF(Sheet1!P48=$L82,1.11,0)</f>
        <v>19.22</v>
      </c>
      <c r="U82">
        <f>U$2+IF(Sheet1!Q34=$B82,1,0)+IF(Sheet1!Q35=$D82,1,0)+IF(Sheet1!Q43=$F82,1.1,0)+IF(Sheet1!Q44=$H82,1.1,0)+IF(Sheet1!Q45=$J82,1.1,0)+IF(Sheet1!Q48=$L82,1.11,0)</f>
        <v>22.32</v>
      </c>
      <c r="V82">
        <f>V$2+IF(Sheet1!R34=$B82,1,0)+IF(Sheet1!R35=$D82,1,0)+IF(Sheet1!R43=$F82,1.1,0)+IF(Sheet1!R44=$H82,1.1,0)+IF(Sheet1!R45=$J82,1.1,0)+IF(Sheet1!R48=$L82,1.11,0)</f>
        <v>19.22</v>
      </c>
      <c r="W82">
        <f t="shared" si="62"/>
        <v>23.32</v>
      </c>
      <c r="X82" t="str">
        <f t="shared" si="63"/>
        <v>Becca</v>
      </c>
      <c r="Y82">
        <f t="shared" si="64"/>
        <v>1</v>
      </c>
      <c r="Z82">
        <f t="shared" si="65"/>
        <v>0</v>
      </c>
      <c r="AA82">
        <f t="shared" si="66"/>
        <v>0</v>
      </c>
      <c r="AB82">
        <f t="shared" si="67"/>
        <v>0</v>
      </c>
      <c r="AC82">
        <f t="shared" si="68"/>
        <v>0</v>
      </c>
      <c r="AD82">
        <f t="shared" si="69"/>
        <v>0</v>
      </c>
      <c r="AE82">
        <f t="shared" si="70"/>
        <v>0</v>
      </c>
      <c r="AF82">
        <f t="shared" si="71"/>
        <v>0</v>
      </c>
      <c r="AG82">
        <f t="shared" si="72"/>
        <v>0</v>
      </c>
      <c r="AH82">
        <f t="shared" si="73"/>
        <v>0</v>
      </c>
    </row>
    <row r="83" spans="1:34" hidden="1">
      <c r="A83">
        <v>39</v>
      </c>
      <c r="B83" t="s">
        <v>12</v>
      </c>
      <c r="C83">
        <f t="shared" si="56"/>
        <v>1</v>
      </c>
      <c r="D83" t="s">
        <v>38</v>
      </c>
      <c r="E83">
        <f t="shared" si="57"/>
        <v>1</v>
      </c>
      <c r="F83" t="s">
        <v>15</v>
      </c>
      <c r="G83">
        <f t="shared" si="58"/>
        <v>0.57499999999999996</v>
      </c>
      <c r="H83" t="s">
        <v>13</v>
      </c>
      <c r="I83">
        <f t="shared" si="59"/>
        <v>0.55699999999999994</v>
      </c>
      <c r="J83" t="s">
        <v>25</v>
      </c>
      <c r="K83">
        <f t="shared" si="60"/>
        <v>0.77600000000000002</v>
      </c>
      <c r="L83" t="s">
        <v>17</v>
      </c>
      <c r="M83">
        <f>1-0.516</f>
        <v>0.48399999999999999</v>
      </c>
      <c r="N83">
        <f t="shared" si="61"/>
        <v>0.12029016559999996</v>
      </c>
      <c r="O83">
        <f>O$2+IF(Sheet1!K34=$B83,1,0)+IF(Sheet1!K35=$D83,1,0)+IF(Sheet1!K43=$F83,1.1,0)+IF(Sheet1!K44=$H83,1.1,0)+IF(Sheet1!K45=$J83,1.1,0)+IF(Sheet1!K48=$L83,1.11,0)</f>
        <v>17.21</v>
      </c>
      <c r="P83">
        <f>P$2+IF(Sheet1!L34=$B83,1,0)+IF(Sheet1!L35=$D83,1,0)+IF(Sheet1!L43=$F83,1.1,0)+IF(Sheet1!L44=$H83,1.1,0)+IF(Sheet1!L45=$J83,1.1,0)+IF(Sheet1!L48=$L83,1.11,0)</f>
        <v>23.32</v>
      </c>
      <c r="Q83">
        <f>Q$2+IF(Sheet1!M34=$B83,1,0)+IF(Sheet1!M35=$D83,1,0)+IF(Sheet1!M43=$F83,1.1,0)+IF(Sheet1!M44=$H83,1.1,0)+IF(Sheet1!M45=$J83,1.1,0)+IF(Sheet1!M48=$L83,1.11,0)</f>
        <v>22.32</v>
      </c>
      <c r="R83">
        <f>R$2+IF(Sheet1!N34=$B83,1,0)+IF(Sheet1!N35=$D83,1,0)+IF(Sheet1!N43=$F83,1.1,0)+IF(Sheet1!N44=$H83,1.1,0)+IF(Sheet1!N45=$J83,1.1,0)+IF(Sheet1!N48=$L83,1.11,0)</f>
        <v>22.32</v>
      </c>
      <c r="S83">
        <f>S$2+IF(Sheet1!O34=$B83,1,0)+IF(Sheet1!O35=$D83,1,0)+IF(Sheet1!O43=$F83,1.1,0)+IF(Sheet1!O44=$H83,1.1,0)+IF(Sheet1!O45=$J83,1.1,0)+IF(Sheet1!O48=$L83,1.11,0)</f>
        <v>21.32</v>
      </c>
      <c r="T83">
        <f>T$2+IF(Sheet1!P34=$B83,1,0)+IF(Sheet1!P35=$D83,1,0)+IF(Sheet1!P43=$F83,1.1,0)+IF(Sheet1!P44=$H83,1.1,0)+IF(Sheet1!P45=$J83,1.1,0)+IF(Sheet1!P48=$L83,1.11,0)</f>
        <v>19.22</v>
      </c>
      <c r="U83">
        <f>U$2+IF(Sheet1!Q34=$B83,1,0)+IF(Sheet1!Q35=$D83,1,0)+IF(Sheet1!Q43=$F83,1.1,0)+IF(Sheet1!Q44=$H83,1.1,0)+IF(Sheet1!Q45=$J83,1.1,0)+IF(Sheet1!Q48=$L83,1.11,0)</f>
        <v>22.32</v>
      </c>
      <c r="V83">
        <f>V$2+IF(Sheet1!R34=$B83,1,0)+IF(Sheet1!R35=$D83,1,0)+IF(Sheet1!R43=$F83,1.1,0)+IF(Sheet1!R44=$H83,1.1,0)+IF(Sheet1!R45=$J83,1.1,0)+IF(Sheet1!R48=$L83,1.11,0)</f>
        <v>19.22</v>
      </c>
      <c r="W83">
        <f t="shared" si="62"/>
        <v>23.32</v>
      </c>
      <c r="X83" t="str">
        <f t="shared" si="63"/>
        <v>Becca</v>
      </c>
      <c r="Y83">
        <f t="shared" si="64"/>
        <v>1</v>
      </c>
      <c r="Z83">
        <f t="shared" si="65"/>
        <v>0</v>
      </c>
      <c r="AA83">
        <f t="shared" si="66"/>
        <v>0.12029016559999996</v>
      </c>
      <c r="AB83">
        <f t="shared" si="67"/>
        <v>0</v>
      </c>
      <c r="AC83">
        <f t="shared" si="68"/>
        <v>0</v>
      </c>
      <c r="AD83">
        <f t="shared" si="69"/>
        <v>0</v>
      </c>
      <c r="AE83">
        <f t="shared" si="70"/>
        <v>0</v>
      </c>
      <c r="AF83">
        <f t="shared" si="71"/>
        <v>0</v>
      </c>
      <c r="AG83">
        <f t="shared" si="72"/>
        <v>0</v>
      </c>
      <c r="AH83">
        <f t="shared" si="73"/>
        <v>0</v>
      </c>
    </row>
    <row r="84" spans="1:34">
      <c r="A84">
        <v>40</v>
      </c>
      <c r="B84" t="s">
        <v>12</v>
      </c>
      <c r="C84">
        <f t="shared" si="56"/>
        <v>1</v>
      </c>
      <c r="D84" t="s">
        <v>38</v>
      </c>
      <c r="E84">
        <f t="shared" si="57"/>
        <v>1</v>
      </c>
      <c r="F84" t="s">
        <v>15</v>
      </c>
      <c r="G84">
        <f t="shared" si="58"/>
        <v>0.57499999999999996</v>
      </c>
      <c r="H84" t="s">
        <v>13</v>
      </c>
      <c r="I84">
        <f t="shared" si="59"/>
        <v>0.55699999999999994</v>
      </c>
      <c r="J84" t="s">
        <v>25</v>
      </c>
      <c r="K84">
        <f t="shared" si="60"/>
        <v>0.77600000000000002</v>
      </c>
      <c r="L84" t="s">
        <v>14</v>
      </c>
      <c r="M84">
        <v>0.51600000000000001</v>
      </c>
      <c r="N84">
        <f t="shared" si="61"/>
        <v>0.12824323439999996</v>
      </c>
      <c r="O84">
        <f>O$2+IF(Sheet1!K34=$B84,1,0)+IF(Sheet1!K35=$D84,1,0)+IF(Sheet1!K43=$F84,1.1,0)+IF(Sheet1!K44=$H84,1.1,0)+IF(Sheet1!K45=$J84,1.1,0)+IF(Sheet1!K48=$L84,1.11,0)</f>
        <v>17.21</v>
      </c>
      <c r="P84">
        <f>P$2+IF(Sheet1!L34=$B84,1,0)+IF(Sheet1!L35=$D84,1,0)+IF(Sheet1!L43=$F84,1.1,0)+IF(Sheet1!L44=$H84,1.1,0)+IF(Sheet1!L45=$J84,1.1,0)+IF(Sheet1!L48=$L84,1.11,0)</f>
        <v>23.32</v>
      </c>
      <c r="Q84">
        <f>Q$2+IF(Sheet1!M34=$B84,1,0)+IF(Sheet1!M35=$D84,1,0)+IF(Sheet1!M43=$F84,1.1,0)+IF(Sheet1!M44=$H84,1.1,0)+IF(Sheet1!M45=$J84,1.1,0)+IF(Sheet1!M48=$L84,1.11,0)</f>
        <v>22.32</v>
      </c>
      <c r="R84">
        <f>R$2+IF(Sheet1!N34=$B84,1,0)+IF(Sheet1!N35=$D84,1,0)+IF(Sheet1!N43=$F84,1.1,0)+IF(Sheet1!N44=$H84,1.1,0)+IF(Sheet1!N45=$J84,1.1,0)+IF(Sheet1!N48=$L84,1.11,0)</f>
        <v>22.32</v>
      </c>
      <c r="S84">
        <f>S$2+IF(Sheet1!O34=$B84,1,0)+IF(Sheet1!O35=$D84,1,0)+IF(Sheet1!O43=$F84,1.1,0)+IF(Sheet1!O44=$H84,1.1,0)+IF(Sheet1!O45=$J84,1.1,0)+IF(Sheet1!O48=$L84,1.11,0)</f>
        <v>21.32</v>
      </c>
      <c r="T84">
        <f>T$2+IF(Sheet1!P34=$B84,1,0)+IF(Sheet1!P35=$D84,1,0)+IF(Sheet1!P43=$F84,1.1,0)+IF(Sheet1!P44=$H84,1.1,0)+IF(Sheet1!P45=$J84,1.1,0)+IF(Sheet1!P48=$L84,1.11,0)</f>
        <v>19.22</v>
      </c>
      <c r="U84">
        <f>U$2+IF(Sheet1!Q34=$B84,1,0)+IF(Sheet1!Q35=$D84,1,0)+IF(Sheet1!Q43=$F84,1.1,0)+IF(Sheet1!Q44=$H84,1.1,0)+IF(Sheet1!Q45=$J84,1.1,0)+IF(Sheet1!Q48=$L84,1.11,0)</f>
        <v>22.32</v>
      </c>
      <c r="V84">
        <f>V$2+IF(Sheet1!R34=$B84,1,0)+IF(Sheet1!R35=$D84,1,0)+IF(Sheet1!R43=$F84,1.1,0)+IF(Sheet1!R44=$H84,1.1,0)+IF(Sheet1!R45=$J84,1.1,0)+IF(Sheet1!R48=$L84,1.11,0)</f>
        <v>19.22</v>
      </c>
      <c r="W84">
        <f t="shared" si="62"/>
        <v>23.32</v>
      </c>
      <c r="X84" t="str">
        <f t="shared" si="63"/>
        <v>Becca</v>
      </c>
      <c r="Y84">
        <f t="shared" si="64"/>
        <v>1</v>
      </c>
      <c r="Z84">
        <f t="shared" si="65"/>
        <v>0</v>
      </c>
      <c r="AA84">
        <f t="shared" si="66"/>
        <v>0.12824323439999996</v>
      </c>
      <c r="AB84">
        <f t="shared" si="67"/>
        <v>0</v>
      </c>
      <c r="AC84">
        <f t="shared" si="68"/>
        <v>0</v>
      </c>
      <c r="AD84">
        <f t="shared" si="69"/>
        <v>0</v>
      </c>
      <c r="AE84">
        <f t="shared" si="70"/>
        <v>0</v>
      </c>
      <c r="AF84">
        <f t="shared" si="71"/>
        <v>0</v>
      </c>
      <c r="AG84">
        <f t="shared" si="72"/>
        <v>0</v>
      </c>
      <c r="AH84">
        <f t="shared" si="73"/>
        <v>0</v>
      </c>
    </row>
    <row r="85" spans="1:34" hidden="1">
      <c r="A85">
        <v>80</v>
      </c>
      <c r="B85" t="s">
        <v>12</v>
      </c>
      <c r="C85">
        <f t="shared" si="56"/>
        <v>1</v>
      </c>
      <c r="D85" t="s">
        <v>38</v>
      </c>
      <c r="E85">
        <f t="shared" si="57"/>
        <v>1</v>
      </c>
      <c r="F85" t="s">
        <v>15</v>
      </c>
      <c r="G85">
        <f t="shared" si="58"/>
        <v>0.57499999999999996</v>
      </c>
      <c r="H85" t="s">
        <v>13</v>
      </c>
      <c r="I85">
        <f t="shared" si="59"/>
        <v>0.55699999999999994</v>
      </c>
      <c r="J85" t="s">
        <v>25</v>
      </c>
      <c r="K85">
        <f t="shared" si="60"/>
        <v>0.77600000000000002</v>
      </c>
      <c r="L85" t="s">
        <v>28</v>
      </c>
      <c r="M85">
        <v>0</v>
      </c>
      <c r="N85">
        <f t="shared" si="61"/>
        <v>0</v>
      </c>
      <c r="O85">
        <f>O$2+IF(Sheet1!K34=$B85,1,0)+IF(Sheet1!K35=$D85,1,0)+IF(Sheet1!K43=$F85,1.1,0)+IF(Sheet1!K44=$H85,1.1,0)+IF(Sheet1!K45=$J85,1.1,0)+IF(Sheet1!K48=$L85,1.11,0)</f>
        <v>17.21</v>
      </c>
      <c r="P85">
        <f>P$2+IF(Sheet1!L34=$B85,1,0)+IF(Sheet1!L35=$D85,1,0)+IF(Sheet1!L43=$F85,1.1,0)+IF(Sheet1!L44=$H85,1.1,0)+IF(Sheet1!L45=$J85,1.1,0)+IF(Sheet1!L48=$L85,1.11,0)</f>
        <v>23.32</v>
      </c>
      <c r="Q85">
        <f>Q$2+IF(Sheet1!M34=$B85,1,0)+IF(Sheet1!M35=$D85,1,0)+IF(Sheet1!M43=$F85,1.1,0)+IF(Sheet1!M44=$H85,1.1,0)+IF(Sheet1!M45=$J85,1.1,0)+IF(Sheet1!M48=$L85,1.11,0)</f>
        <v>22.32</v>
      </c>
      <c r="R85">
        <f>R$2+IF(Sheet1!N34=$B85,1,0)+IF(Sheet1!N35=$D85,1,0)+IF(Sheet1!N43=$F85,1.1,0)+IF(Sheet1!N44=$H85,1.1,0)+IF(Sheet1!N45=$J85,1.1,0)+IF(Sheet1!N48=$L85,1.11,0)</f>
        <v>22.32</v>
      </c>
      <c r="S85">
        <f>S$2+IF(Sheet1!O34=$B85,1,0)+IF(Sheet1!O35=$D85,1,0)+IF(Sheet1!O43=$F85,1.1,0)+IF(Sheet1!O44=$H85,1.1,0)+IF(Sheet1!O45=$J85,1.1,0)+IF(Sheet1!O48=$L85,1.11,0)</f>
        <v>21.32</v>
      </c>
      <c r="T85">
        <f>T$2+IF(Sheet1!P34=$B85,1,0)+IF(Sheet1!P35=$D85,1,0)+IF(Sheet1!P43=$F85,1.1,0)+IF(Sheet1!P44=$H85,1.1,0)+IF(Sheet1!P45=$J85,1.1,0)+IF(Sheet1!P48=$L85,1.11,0)</f>
        <v>19.22</v>
      </c>
      <c r="U85">
        <f>U$2+IF(Sheet1!Q34=$B85,1,0)+IF(Sheet1!Q35=$D85,1,0)+IF(Sheet1!Q43=$F85,1.1,0)+IF(Sheet1!Q44=$H85,1.1,0)+IF(Sheet1!Q45=$J85,1.1,0)+IF(Sheet1!Q48=$L85,1.11,0)</f>
        <v>22.32</v>
      </c>
      <c r="V85">
        <f>V$2+IF(Sheet1!R34=$B85,1,0)+IF(Sheet1!R35=$D85,1,0)+IF(Sheet1!R43=$F85,1.1,0)+IF(Sheet1!R44=$H85,1.1,0)+IF(Sheet1!R45=$J85,1.1,0)+IF(Sheet1!R48=$L85,1.11,0)</f>
        <v>19.22</v>
      </c>
      <c r="W85">
        <f t="shared" si="62"/>
        <v>23.32</v>
      </c>
      <c r="X85" t="str">
        <f t="shared" si="63"/>
        <v>Becca</v>
      </c>
      <c r="Y85">
        <f t="shared" si="64"/>
        <v>1</v>
      </c>
      <c r="Z85">
        <f t="shared" si="65"/>
        <v>0</v>
      </c>
      <c r="AA85">
        <f t="shared" si="66"/>
        <v>0</v>
      </c>
      <c r="AB85">
        <f t="shared" si="67"/>
        <v>0</v>
      </c>
      <c r="AC85">
        <f t="shared" si="68"/>
        <v>0</v>
      </c>
      <c r="AD85">
        <f t="shared" si="69"/>
        <v>0</v>
      </c>
      <c r="AE85">
        <f t="shared" si="70"/>
        <v>0</v>
      </c>
      <c r="AF85">
        <f t="shared" si="71"/>
        <v>0</v>
      </c>
      <c r="AG85">
        <f t="shared" si="72"/>
        <v>0</v>
      </c>
      <c r="AH85">
        <f t="shared" si="73"/>
        <v>0</v>
      </c>
    </row>
    <row r="86" spans="1:34" hidden="1">
      <c r="A86">
        <v>81</v>
      </c>
      <c r="B86" t="s">
        <v>12</v>
      </c>
      <c r="C86">
        <f t="shared" si="56"/>
        <v>1</v>
      </c>
      <c r="D86" t="s">
        <v>38</v>
      </c>
      <c r="E86">
        <f t="shared" si="57"/>
        <v>1</v>
      </c>
      <c r="F86" t="s">
        <v>86</v>
      </c>
      <c r="G86">
        <f t="shared" si="58"/>
        <v>0.42500000000000004</v>
      </c>
      <c r="H86" t="s">
        <v>5</v>
      </c>
      <c r="I86">
        <f t="shared" si="59"/>
        <v>0.443</v>
      </c>
      <c r="J86" t="s">
        <v>68</v>
      </c>
      <c r="K86">
        <f t="shared" si="60"/>
        <v>0.224</v>
      </c>
      <c r="L86" t="s">
        <v>84</v>
      </c>
      <c r="M86">
        <v>0</v>
      </c>
      <c r="N86">
        <f t="shared" si="61"/>
        <v>0</v>
      </c>
      <c r="O86">
        <f>O$2+IF(Sheet1!K34=$B86,1,0)+IF(Sheet1!K35=$D86,1,0)+IF(Sheet1!K43=$F86,1.1,0)+IF(Sheet1!K44=$H86,1.1,0)+IF(Sheet1!K45=$J86,1.1,0)+IF(Sheet1!K48=$L86,1.11,0)</f>
        <v>16.11</v>
      </c>
      <c r="P86">
        <f>P$2+IF(Sheet1!L34=$B86,1,0)+IF(Sheet1!L35=$D86,1,0)+IF(Sheet1!L43=$F86,1.1,0)+IF(Sheet1!L44=$H86,1.1,0)+IF(Sheet1!L45=$J86,1.1,0)+IF(Sheet1!L48=$L86,1.11,0)</f>
        <v>22.22</v>
      </c>
      <c r="Q86">
        <f>Q$2+IF(Sheet1!M34=$B86,1,0)+IF(Sheet1!M35=$D86,1,0)+IF(Sheet1!M43=$F86,1.1,0)+IF(Sheet1!M44=$H86,1.1,0)+IF(Sheet1!M45=$J86,1.1,0)+IF(Sheet1!M48=$L86,1.11,0)</f>
        <v>21.22</v>
      </c>
      <c r="R86">
        <f>R$2+IF(Sheet1!N34=$B86,1,0)+IF(Sheet1!N35=$D86,1,0)+IF(Sheet1!N43=$F86,1.1,0)+IF(Sheet1!N44=$H86,1.1,0)+IF(Sheet1!N45=$J86,1.1,0)+IF(Sheet1!N48=$L86,1.11,0)</f>
        <v>21.22</v>
      </c>
      <c r="S86">
        <f>S$2+IF(Sheet1!O34=$B86,1,0)+IF(Sheet1!O35=$D86,1,0)+IF(Sheet1!O43=$F86,1.1,0)+IF(Sheet1!O44=$H86,1.1,0)+IF(Sheet1!O45=$J86,1.1,0)+IF(Sheet1!O48=$L86,1.11,0)</f>
        <v>20.22</v>
      </c>
      <c r="T86">
        <f>T$2+IF(Sheet1!P34=$B86,1,0)+IF(Sheet1!P35=$D86,1,0)+IF(Sheet1!P43=$F86,1.1,0)+IF(Sheet1!P44=$H86,1.1,0)+IF(Sheet1!P45=$J86,1.1,0)+IF(Sheet1!P48=$L86,1.11,0)</f>
        <v>19.22</v>
      </c>
      <c r="U86">
        <f>U$2+IF(Sheet1!Q34=$B86,1,0)+IF(Sheet1!Q35=$D86,1,0)+IF(Sheet1!Q43=$F86,1.1,0)+IF(Sheet1!Q44=$H86,1.1,0)+IF(Sheet1!Q45=$J86,1.1,0)+IF(Sheet1!Q48=$L86,1.11,0)</f>
        <v>21.22</v>
      </c>
      <c r="V86">
        <f>V$2+IF(Sheet1!R34=$B86,1,0)+IF(Sheet1!R35=$D86,1,0)+IF(Sheet1!R43=$F86,1.1,0)+IF(Sheet1!R44=$H86,1.1,0)+IF(Sheet1!R45=$J86,1.1,0)+IF(Sheet1!R48=$L86,1.11,0)</f>
        <v>19.22</v>
      </c>
      <c r="W86">
        <f t="shared" si="62"/>
        <v>22.22</v>
      </c>
      <c r="X86" t="str">
        <f t="shared" si="63"/>
        <v>Becca</v>
      </c>
      <c r="Y86">
        <f t="shared" si="64"/>
        <v>1</v>
      </c>
      <c r="Z86">
        <f t="shared" si="65"/>
        <v>0</v>
      </c>
      <c r="AA86">
        <f t="shared" si="66"/>
        <v>0</v>
      </c>
      <c r="AB86">
        <f t="shared" si="67"/>
        <v>0</v>
      </c>
      <c r="AC86">
        <f t="shared" si="68"/>
        <v>0</v>
      </c>
      <c r="AD86">
        <f t="shared" si="69"/>
        <v>0</v>
      </c>
      <c r="AE86">
        <f t="shared" si="70"/>
        <v>0</v>
      </c>
      <c r="AF86">
        <f t="shared" si="71"/>
        <v>0</v>
      </c>
      <c r="AG86">
        <f t="shared" si="72"/>
        <v>0</v>
      </c>
      <c r="AH86">
        <f t="shared" si="73"/>
        <v>0</v>
      </c>
    </row>
    <row r="87" spans="1:34" hidden="1">
      <c r="A87">
        <v>41</v>
      </c>
      <c r="B87" t="s">
        <v>12</v>
      </c>
      <c r="C87">
        <f t="shared" si="56"/>
        <v>1</v>
      </c>
      <c r="D87" t="s">
        <v>38</v>
      </c>
      <c r="E87">
        <f t="shared" si="57"/>
        <v>1</v>
      </c>
      <c r="F87" t="s">
        <v>86</v>
      </c>
      <c r="G87">
        <f t="shared" si="58"/>
        <v>0.42500000000000004</v>
      </c>
      <c r="H87" t="s">
        <v>5</v>
      </c>
      <c r="I87">
        <f t="shared" si="59"/>
        <v>0.443</v>
      </c>
      <c r="J87" t="s">
        <v>68</v>
      </c>
      <c r="K87">
        <f t="shared" si="60"/>
        <v>0.224</v>
      </c>
      <c r="L87" t="s">
        <v>17</v>
      </c>
      <c r="M87">
        <f>1-0.516</f>
        <v>0.48399999999999999</v>
      </c>
      <c r="N87">
        <f t="shared" si="61"/>
        <v>2.0412022400000004E-2</v>
      </c>
      <c r="O87">
        <f>O$2+IF(Sheet1!K34=$B87,1,0)+IF(Sheet1!K35=$D87,1,0)+IF(Sheet1!K43=$F87,1.1,0)+IF(Sheet1!K44=$H87,1.1,0)+IF(Sheet1!K45=$J87,1.1,0)+IF(Sheet1!K48=$L87,1.11,0)</f>
        <v>16.11</v>
      </c>
      <c r="P87">
        <f>P$2+IF(Sheet1!L34=$B87,1,0)+IF(Sheet1!L35=$D87,1,0)+IF(Sheet1!L43=$F87,1.1,0)+IF(Sheet1!L44=$H87,1.1,0)+IF(Sheet1!L45=$J87,1.1,0)+IF(Sheet1!L48=$L87,1.11,0)</f>
        <v>22.22</v>
      </c>
      <c r="Q87">
        <f>Q$2+IF(Sheet1!M34=$B87,1,0)+IF(Sheet1!M35=$D87,1,0)+IF(Sheet1!M43=$F87,1.1,0)+IF(Sheet1!M44=$H87,1.1,0)+IF(Sheet1!M45=$J87,1.1,0)+IF(Sheet1!M48=$L87,1.11,0)</f>
        <v>21.22</v>
      </c>
      <c r="R87">
        <f>R$2+IF(Sheet1!N34=$B87,1,0)+IF(Sheet1!N35=$D87,1,0)+IF(Sheet1!N43=$F87,1.1,0)+IF(Sheet1!N44=$H87,1.1,0)+IF(Sheet1!N45=$J87,1.1,0)+IF(Sheet1!N48=$L87,1.11,0)</f>
        <v>21.22</v>
      </c>
      <c r="S87">
        <f>S$2+IF(Sheet1!O34=$B87,1,0)+IF(Sheet1!O35=$D87,1,0)+IF(Sheet1!O43=$F87,1.1,0)+IF(Sheet1!O44=$H87,1.1,0)+IF(Sheet1!O45=$J87,1.1,0)+IF(Sheet1!O48=$L87,1.11,0)</f>
        <v>20.22</v>
      </c>
      <c r="T87">
        <f>T$2+IF(Sheet1!P34=$B87,1,0)+IF(Sheet1!P35=$D87,1,0)+IF(Sheet1!P43=$F87,1.1,0)+IF(Sheet1!P44=$H87,1.1,0)+IF(Sheet1!P45=$J87,1.1,0)+IF(Sheet1!P48=$L87,1.11,0)</f>
        <v>19.22</v>
      </c>
      <c r="U87">
        <f>U$2+IF(Sheet1!Q34=$B87,1,0)+IF(Sheet1!Q35=$D87,1,0)+IF(Sheet1!Q43=$F87,1.1,0)+IF(Sheet1!Q44=$H87,1.1,0)+IF(Sheet1!Q45=$J87,1.1,0)+IF(Sheet1!Q48=$L87,1.11,0)</f>
        <v>21.22</v>
      </c>
      <c r="V87">
        <f>V$2+IF(Sheet1!R34=$B87,1,0)+IF(Sheet1!R35=$D87,1,0)+IF(Sheet1!R43=$F87,1.1,0)+IF(Sheet1!R44=$H87,1.1,0)+IF(Sheet1!R45=$J87,1.1,0)+IF(Sheet1!R48=$L87,1.11,0)</f>
        <v>19.22</v>
      </c>
      <c r="W87">
        <f t="shared" si="62"/>
        <v>22.22</v>
      </c>
      <c r="X87" t="str">
        <f t="shared" si="63"/>
        <v>Becca</v>
      </c>
      <c r="Y87">
        <f t="shared" si="64"/>
        <v>1</v>
      </c>
      <c r="Z87">
        <f t="shared" si="65"/>
        <v>0</v>
      </c>
      <c r="AA87">
        <f t="shared" si="66"/>
        <v>2.0412022400000004E-2</v>
      </c>
      <c r="AB87">
        <f t="shared" si="67"/>
        <v>0</v>
      </c>
      <c r="AC87">
        <f t="shared" si="68"/>
        <v>0</v>
      </c>
      <c r="AD87">
        <f t="shared" si="69"/>
        <v>0</v>
      </c>
      <c r="AE87">
        <f t="shared" si="70"/>
        <v>0</v>
      </c>
      <c r="AF87">
        <f t="shared" si="71"/>
        <v>0</v>
      </c>
      <c r="AG87">
        <f t="shared" si="72"/>
        <v>0</v>
      </c>
      <c r="AH87">
        <f t="shared" si="73"/>
        <v>0</v>
      </c>
    </row>
    <row r="88" spans="1:34" hidden="1">
      <c r="A88">
        <v>42</v>
      </c>
      <c r="B88" t="s">
        <v>12</v>
      </c>
      <c r="C88">
        <f t="shared" si="56"/>
        <v>1</v>
      </c>
      <c r="D88" t="s">
        <v>38</v>
      </c>
      <c r="E88">
        <f t="shared" si="57"/>
        <v>1</v>
      </c>
      <c r="F88" t="s">
        <v>86</v>
      </c>
      <c r="G88">
        <f t="shared" si="58"/>
        <v>0.42500000000000004</v>
      </c>
      <c r="H88" t="s">
        <v>5</v>
      </c>
      <c r="I88">
        <f t="shared" si="59"/>
        <v>0.443</v>
      </c>
      <c r="J88" t="s">
        <v>68</v>
      </c>
      <c r="K88">
        <f t="shared" si="60"/>
        <v>0.224</v>
      </c>
      <c r="L88" t="s">
        <v>14</v>
      </c>
      <c r="M88">
        <v>0.51600000000000001</v>
      </c>
      <c r="N88">
        <f t="shared" si="61"/>
        <v>2.1761577600000002E-2</v>
      </c>
      <c r="O88">
        <f>O$2+IF(Sheet1!K34=$B88,1,0)+IF(Sheet1!K35=$D88,1,0)+IF(Sheet1!K43=$F88,1.1,0)+IF(Sheet1!K44=$H88,1.1,0)+IF(Sheet1!K45=$J88,1.1,0)+IF(Sheet1!K48=$L88,1.11,0)</f>
        <v>16.11</v>
      </c>
      <c r="P88">
        <f>P$2+IF(Sheet1!L34=$B88,1,0)+IF(Sheet1!L35=$D88,1,0)+IF(Sheet1!L43=$F88,1.1,0)+IF(Sheet1!L44=$H88,1.1,0)+IF(Sheet1!L45=$J88,1.1,0)+IF(Sheet1!L48=$L88,1.11,0)</f>
        <v>22.22</v>
      </c>
      <c r="Q88">
        <f>Q$2+IF(Sheet1!M34=$B88,1,0)+IF(Sheet1!M35=$D88,1,0)+IF(Sheet1!M43=$F88,1.1,0)+IF(Sheet1!M44=$H88,1.1,0)+IF(Sheet1!M45=$J88,1.1,0)+IF(Sheet1!M48=$L88,1.11,0)</f>
        <v>21.22</v>
      </c>
      <c r="R88">
        <f>R$2+IF(Sheet1!N34=$B88,1,0)+IF(Sheet1!N35=$D88,1,0)+IF(Sheet1!N43=$F88,1.1,0)+IF(Sheet1!N44=$H88,1.1,0)+IF(Sheet1!N45=$J88,1.1,0)+IF(Sheet1!N48=$L88,1.11,0)</f>
        <v>21.22</v>
      </c>
      <c r="S88">
        <f>S$2+IF(Sheet1!O34=$B88,1,0)+IF(Sheet1!O35=$D88,1,0)+IF(Sheet1!O43=$F88,1.1,0)+IF(Sheet1!O44=$H88,1.1,0)+IF(Sheet1!O45=$J88,1.1,0)+IF(Sheet1!O48=$L88,1.11,0)</f>
        <v>20.22</v>
      </c>
      <c r="T88">
        <f>T$2+IF(Sheet1!P34=$B88,1,0)+IF(Sheet1!P35=$D88,1,0)+IF(Sheet1!P43=$F88,1.1,0)+IF(Sheet1!P44=$H88,1.1,0)+IF(Sheet1!P45=$J88,1.1,0)+IF(Sheet1!P48=$L88,1.11,0)</f>
        <v>19.22</v>
      </c>
      <c r="U88">
        <f>U$2+IF(Sheet1!Q34=$B88,1,0)+IF(Sheet1!Q35=$D88,1,0)+IF(Sheet1!Q43=$F88,1.1,0)+IF(Sheet1!Q44=$H88,1.1,0)+IF(Sheet1!Q45=$J88,1.1,0)+IF(Sheet1!Q48=$L88,1.11,0)</f>
        <v>21.22</v>
      </c>
      <c r="V88">
        <f>V$2+IF(Sheet1!R34=$B88,1,0)+IF(Sheet1!R35=$D88,1,0)+IF(Sheet1!R43=$F88,1.1,0)+IF(Sheet1!R44=$H88,1.1,0)+IF(Sheet1!R45=$J88,1.1,0)+IF(Sheet1!R48=$L88,1.11,0)</f>
        <v>19.22</v>
      </c>
      <c r="W88">
        <f t="shared" si="62"/>
        <v>22.22</v>
      </c>
      <c r="X88" t="str">
        <f t="shared" si="63"/>
        <v>Becca</v>
      </c>
      <c r="Y88">
        <f t="shared" si="64"/>
        <v>1</v>
      </c>
      <c r="Z88">
        <f t="shared" si="65"/>
        <v>0</v>
      </c>
      <c r="AA88">
        <f t="shared" si="66"/>
        <v>2.1761577600000002E-2</v>
      </c>
      <c r="AB88">
        <f t="shared" si="67"/>
        <v>0</v>
      </c>
      <c r="AC88">
        <f t="shared" si="68"/>
        <v>0</v>
      </c>
      <c r="AD88">
        <f t="shared" si="69"/>
        <v>0</v>
      </c>
      <c r="AE88">
        <f t="shared" si="70"/>
        <v>0</v>
      </c>
      <c r="AF88">
        <f t="shared" si="71"/>
        <v>0</v>
      </c>
      <c r="AG88">
        <f t="shared" si="72"/>
        <v>0</v>
      </c>
      <c r="AH88">
        <f t="shared" si="73"/>
        <v>0</v>
      </c>
    </row>
    <row r="89" spans="1:34" hidden="1">
      <c r="A89">
        <v>84</v>
      </c>
      <c r="B89" t="s">
        <v>12</v>
      </c>
      <c r="C89">
        <f t="shared" si="56"/>
        <v>1</v>
      </c>
      <c r="D89" t="s">
        <v>38</v>
      </c>
      <c r="E89">
        <f t="shared" si="57"/>
        <v>1</v>
      </c>
      <c r="F89" t="s">
        <v>86</v>
      </c>
      <c r="G89">
        <f t="shared" si="58"/>
        <v>0.42500000000000004</v>
      </c>
      <c r="H89" t="s">
        <v>5</v>
      </c>
      <c r="I89">
        <f t="shared" si="59"/>
        <v>0.443</v>
      </c>
      <c r="J89" t="s">
        <v>68</v>
      </c>
      <c r="K89">
        <f t="shared" si="60"/>
        <v>0.224</v>
      </c>
      <c r="L89" t="s">
        <v>28</v>
      </c>
      <c r="M89">
        <v>0</v>
      </c>
      <c r="N89">
        <f t="shared" si="61"/>
        <v>0</v>
      </c>
      <c r="O89">
        <f>O$2+IF(Sheet1!K34=$B89,1,0)+IF(Sheet1!K35=$D89,1,0)+IF(Sheet1!K43=$F89,1.1,0)+IF(Sheet1!K44=$H89,1.1,0)+IF(Sheet1!K45=$J89,1.1,0)+IF(Sheet1!K48=$L89,1.11,0)</f>
        <v>16.11</v>
      </c>
      <c r="P89">
        <f>P$2+IF(Sheet1!L34=$B89,1,0)+IF(Sheet1!L35=$D89,1,0)+IF(Sheet1!L43=$F89,1.1,0)+IF(Sheet1!L44=$H89,1.1,0)+IF(Sheet1!L45=$J89,1.1,0)+IF(Sheet1!L48=$L89,1.11,0)</f>
        <v>22.22</v>
      </c>
      <c r="Q89">
        <f>Q$2+IF(Sheet1!M34=$B89,1,0)+IF(Sheet1!M35=$D89,1,0)+IF(Sheet1!M43=$F89,1.1,0)+IF(Sheet1!M44=$H89,1.1,0)+IF(Sheet1!M45=$J89,1.1,0)+IF(Sheet1!M48=$L89,1.11,0)</f>
        <v>21.22</v>
      </c>
      <c r="R89">
        <f>R$2+IF(Sheet1!N34=$B89,1,0)+IF(Sheet1!N35=$D89,1,0)+IF(Sheet1!N43=$F89,1.1,0)+IF(Sheet1!N44=$H89,1.1,0)+IF(Sheet1!N45=$J89,1.1,0)+IF(Sheet1!N48=$L89,1.11,0)</f>
        <v>21.22</v>
      </c>
      <c r="S89">
        <f>S$2+IF(Sheet1!O34=$B89,1,0)+IF(Sheet1!O35=$D89,1,0)+IF(Sheet1!O43=$F89,1.1,0)+IF(Sheet1!O44=$H89,1.1,0)+IF(Sheet1!O45=$J89,1.1,0)+IF(Sheet1!O48=$L89,1.11,0)</f>
        <v>20.22</v>
      </c>
      <c r="T89">
        <f>T$2+IF(Sheet1!P34=$B89,1,0)+IF(Sheet1!P35=$D89,1,0)+IF(Sheet1!P43=$F89,1.1,0)+IF(Sheet1!P44=$H89,1.1,0)+IF(Sheet1!P45=$J89,1.1,0)+IF(Sheet1!P48=$L89,1.11,0)</f>
        <v>19.22</v>
      </c>
      <c r="U89">
        <f>U$2+IF(Sheet1!Q34=$B89,1,0)+IF(Sheet1!Q35=$D89,1,0)+IF(Sheet1!Q43=$F89,1.1,0)+IF(Sheet1!Q44=$H89,1.1,0)+IF(Sheet1!Q45=$J89,1.1,0)+IF(Sheet1!Q48=$L89,1.11,0)</f>
        <v>21.22</v>
      </c>
      <c r="V89">
        <f>V$2+IF(Sheet1!R34=$B89,1,0)+IF(Sheet1!R35=$D89,1,0)+IF(Sheet1!R43=$F89,1.1,0)+IF(Sheet1!R44=$H89,1.1,0)+IF(Sheet1!R45=$J89,1.1,0)+IF(Sheet1!R48=$L89,1.11,0)</f>
        <v>19.22</v>
      </c>
      <c r="W89">
        <f t="shared" si="62"/>
        <v>22.22</v>
      </c>
      <c r="X89" t="str">
        <f t="shared" si="63"/>
        <v>Becca</v>
      </c>
      <c r="Y89">
        <f t="shared" si="64"/>
        <v>1</v>
      </c>
      <c r="Z89">
        <f t="shared" si="65"/>
        <v>0</v>
      </c>
      <c r="AA89">
        <f t="shared" si="66"/>
        <v>0</v>
      </c>
      <c r="AB89">
        <f t="shared" si="67"/>
        <v>0</v>
      </c>
      <c r="AC89">
        <f t="shared" si="68"/>
        <v>0</v>
      </c>
      <c r="AD89">
        <f t="shared" si="69"/>
        <v>0</v>
      </c>
      <c r="AE89">
        <f t="shared" si="70"/>
        <v>0</v>
      </c>
      <c r="AF89">
        <f t="shared" si="71"/>
        <v>0</v>
      </c>
      <c r="AG89">
        <f t="shared" si="72"/>
        <v>0</v>
      </c>
      <c r="AH89">
        <f t="shared" si="73"/>
        <v>0</v>
      </c>
    </row>
    <row r="90" spans="1:34" hidden="1">
      <c r="A90">
        <v>85</v>
      </c>
      <c r="B90" t="s">
        <v>12</v>
      </c>
      <c r="C90">
        <f t="shared" si="56"/>
        <v>1</v>
      </c>
      <c r="D90" t="s">
        <v>38</v>
      </c>
      <c r="E90">
        <f t="shared" si="57"/>
        <v>1</v>
      </c>
      <c r="F90" t="s">
        <v>86</v>
      </c>
      <c r="G90">
        <f t="shared" si="58"/>
        <v>0.42500000000000004</v>
      </c>
      <c r="H90" t="s">
        <v>5</v>
      </c>
      <c r="I90">
        <f t="shared" si="59"/>
        <v>0.443</v>
      </c>
      <c r="J90" t="s">
        <v>25</v>
      </c>
      <c r="K90">
        <f t="shared" si="60"/>
        <v>0.77600000000000002</v>
      </c>
      <c r="L90" t="s">
        <v>84</v>
      </c>
      <c r="M90">
        <v>0</v>
      </c>
      <c r="N90">
        <f t="shared" si="61"/>
        <v>0</v>
      </c>
      <c r="O90">
        <f>O$2+IF(Sheet1!K34=$B90,1,0)+IF(Sheet1!K35=$D90,1,0)+IF(Sheet1!K43=$F90,1.1,0)+IF(Sheet1!K44=$H90,1.1,0)+IF(Sheet1!K45=$J90,1.1,0)+IF(Sheet1!K48=$L90,1.11,0)</f>
        <v>17.21</v>
      </c>
      <c r="P90">
        <f>P$2+IF(Sheet1!L34=$B90,1,0)+IF(Sheet1!L35=$D90,1,0)+IF(Sheet1!L43=$F90,1.1,0)+IF(Sheet1!L44=$H90,1.1,0)+IF(Sheet1!L45=$J90,1.1,0)+IF(Sheet1!L48=$L90,1.11,0)</f>
        <v>23.32</v>
      </c>
      <c r="Q90">
        <f>Q$2+IF(Sheet1!M34=$B90,1,0)+IF(Sheet1!M35=$D90,1,0)+IF(Sheet1!M43=$F90,1.1,0)+IF(Sheet1!M44=$H90,1.1,0)+IF(Sheet1!M45=$J90,1.1,0)+IF(Sheet1!M48=$L90,1.11,0)</f>
        <v>22.32</v>
      </c>
      <c r="R90">
        <f>R$2+IF(Sheet1!N34=$B90,1,0)+IF(Sheet1!N35=$D90,1,0)+IF(Sheet1!N43=$F90,1.1,0)+IF(Sheet1!N44=$H90,1.1,0)+IF(Sheet1!N45=$J90,1.1,0)+IF(Sheet1!N48=$L90,1.11,0)</f>
        <v>22.32</v>
      </c>
      <c r="S90">
        <f>S$2+IF(Sheet1!O34=$B90,1,0)+IF(Sheet1!O35=$D90,1,0)+IF(Sheet1!O43=$F90,1.1,0)+IF(Sheet1!O44=$H90,1.1,0)+IF(Sheet1!O45=$J90,1.1,0)+IF(Sheet1!O48=$L90,1.11,0)</f>
        <v>21.32</v>
      </c>
      <c r="T90">
        <f>T$2+IF(Sheet1!P34=$B90,1,0)+IF(Sheet1!P35=$D90,1,0)+IF(Sheet1!P43=$F90,1.1,0)+IF(Sheet1!P44=$H90,1.1,0)+IF(Sheet1!P45=$J90,1.1,0)+IF(Sheet1!P48=$L90,1.11,0)</f>
        <v>19.22</v>
      </c>
      <c r="U90">
        <f>U$2+IF(Sheet1!Q34=$B90,1,0)+IF(Sheet1!Q35=$D90,1,0)+IF(Sheet1!Q43=$F90,1.1,0)+IF(Sheet1!Q44=$H90,1.1,0)+IF(Sheet1!Q45=$J90,1.1,0)+IF(Sheet1!Q48=$L90,1.11,0)</f>
        <v>22.32</v>
      </c>
      <c r="V90">
        <f>V$2+IF(Sheet1!R34=$B90,1,0)+IF(Sheet1!R35=$D90,1,0)+IF(Sheet1!R43=$F90,1.1,0)+IF(Sheet1!R44=$H90,1.1,0)+IF(Sheet1!R45=$J90,1.1,0)+IF(Sheet1!R48=$L90,1.11,0)</f>
        <v>19.22</v>
      </c>
      <c r="W90">
        <f t="shared" si="62"/>
        <v>23.32</v>
      </c>
      <c r="X90" t="str">
        <f t="shared" si="63"/>
        <v>Becca</v>
      </c>
      <c r="Y90">
        <f t="shared" si="64"/>
        <v>1</v>
      </c>
      <c r="Z90">
        <f t="shared" si="65"/>
        <v>0</v>
      </c>
      <c r="AA90">
        <f t="shared" si="66"/>
        <v>0</v>
      </c>
      <c r="AB90">
        <f t="shared" si="67"/>
        <v>0</v>
      </c>
      <c r="AC90">
        <f t="shared" si="68"/>
        <v>0</v>
      </c>
      <c r="AD90">
        <f t="shared" si="69"/>
        <v>0</v>
      </c>
      <c r="AE90">
        <f t="shared" si="70"/>
        <v>0</v>
      </c>
      <c r="AF90">
        <f t="shared" si="71"/>
        <v>0</v>
      </c>
      <c r="AG90">
        <f t="shared" si="72"/>
        <v>0</v>
      </c>
      <c r="AH90">
        <f t="shared" si="73"/>
        <v>0</v>
      </c>
    </row>
    <row r="91" spans="1:34" hidden="1">
      <c r="A91">
        <v>43</v>
      </c>
      <c r="B91" t="s">
        <v>12</v>
      </c>
      <c r="C91">
        <f t="shared" si="56"/>
        <v>1</v>
      </c>
      <c r="D91" t="s">
        <v>38</v>
      </c>
      <c r="E91">
        <f t="shared" si="57"/>
        <v>1</v>
      </c>
      <c r="F91" t="s">
        <v>86</v>
      </c>
      <c r="G91">
        <f t="shared" si="58"/>
        <v>0.42500000000000004</v>
      </c>
      <c r="H91" t="s">
        <v>5</v>
      </c>
      <c r="I91">
        <f t="shared" si="59"/>
        <v>0.443</v>
      </c>
      <c r="J91" t="s">
        <v>25</v>
      </c>
      <c r="K91">
        <f t="shared" si="60"/>
        <v>0.77600000000000002</v>
      </c>
      <c r="L91" t="s">
        <v>17</v>
      </c>
      <c r="M91">
        <f>1-0.516</f>
        <v>0.48399999999999999</v>
      </c>
      <c r="N91">
        <f t="shared" si="61"/>
        <v>7.0713077600000007E-2</v>
      </c>
      <c r="O91">
        <f>O$2+IF(Sheet1!K34=$B91,1,0)+IF(Sheet1!K35=$D91,1,0)+IF(Sheet1!K43=$F91,1.1,0)+IF(Sheet1!K44=$H91,1.1,0)+IF(Sheet1!K45=$J91,1.1,0)+IF(Sheet1!K48=$L91,1.11,0)</f>
        <v>17.21</v>
      </c>
      <c r="P91">
        <f>P$2+IF(Sheet1!L34=$B91,1,0)+IF(Sheet1!L35=$D91,1,0)+IF(Sheet1!L43=$F91,1.1,0)+IF(Sheet1!L44=$H91,1.1,0)+IF(Sheet1!L45=$J91,1.1,0)+IF(Sheet1!L48=$L91,1.11,0)</f>
        <v>23.32</v>
      </c>
      <c r="Q91">
        <f>Q$2+IF(Sheet1!M34=$B91,1,0)+IF(Sheet1!M35=$D91,1,0)+IF(Sheet1!M43=$F91,1.1,0)+IF(Sheet1!M44=$H91,1.1,0)+IF(Sheet1!M45=$J91,1.1,0)+IF(Sheet1!M48=$L91,1.11,0)</f>
        <v>22.32</v>
      </c>
      <c r="R91">
        <f>R$2+IF(Sheet1!N34=$B91,1,0)+IF(Sheet1!N35=$D91,1,0)+IF(Sheet1!N43=$F91,1.1,0)+IF(Sheet1!N44=$H91,1.1,0)+IF(Sheet1!N45=$J91,1.1,0)+IF(Sheet1!N48=$L91,1.11,0)</f>
        <v>22.32</v>
      </c>
      <c r="S91">
        <f>S$2+IF(Sheet1!O34=$B91,1,0)+IF(Sheet1!O35=$D91,1,0)+IF(Sheet1!O43=$F91,1.1,0)+IF(Sheet1!O44=$H91,1.1,0)+IF(Sheet1!O45=$J91,1.1,0)+IF(Sheet1!O48=$L91,1.11,0)</f>
        <v>21.32</v>
      </c>
      <c r="T91">
        <f>T$2+IF(Sheet1!P34=$B91,1,0)+IF(Sheet1!P35=$D91,1,0)+IF(Sheet1!P43=$F91,1.1,0)+IF(Sheet1!P44=$H91,1.1,0)+IF(Sheet1!P45=$J91,1.1,0)+IF(Sheet1!P48=$L91,1.11,0)</f>
        <v>19.22</v>
      </c>
      <c r="U91">
        <f>U$2+IF(Sheet1!Q34=$B91,1,0)+IF(Sheet1!Q35=$D91,1,0)+IF(Sheet1!Q43=$F91,1.1,0)+IF(Sheet1!Q44=$H91,1.1,0)+IF(Sheet1!Q45=$J91,1.1,0)+IF(Sheet1!Q48=$L91,1.11,0)</f>
        <v>22.32</v>
      </c>
      <c r="V91">
        <f>V$2+IF(Sheet1!R34=$B91,1,0)+IF(Sheet1!R35=$D91,1,0)+IF(Sheet1!R43=$F91,1.1,0)+IF(Sheet1!R44=$H91,1.1,0)+IF(Sheet1!R45=$J91,1.1,0)+IF(Sheet1!R48=$L91,1.11,0)</f>
        <v>19.22</v>
      </c>
      <c r="W91">
        <f t="shared" si="62"/>
        <v>23.32</v>
      </c>
      <c r="X91" t="str">
        <f t="shared" si="63"/>
        <v>Becca</v>
      </c>
      <c r="Y91">
        <f t="shared" si="64"/>
        <v>1</v>
      </c>
      <c r="Z91">
        <f t="shared" si="65"/>
        <v>0</v>
      </c>
      <c r="AA91">
        <f t="shared" si="66"/>
        <v>7.0713077600000007E-2</v>
      </c>
      <c r="AB91">
        <f t="shared" si="67"/>
        <v>0</v>
      </c>
      <c r="AC91">
        <f t="shared" si="68"/>
        <v>0</v>
      </c>
      <c r="AD91">
        <f t="shared" si="69"/>
        <v>0</v>
      </c>
      <c r="AE91">
        <f t="shared" si="70"/>
        <v>0</v>
      </c>
      <c r="AF91">
        <f t="shared" si="71"/>
        <v>0</v>
      </c>
      <c r="AG91">
        <f t="shared" si="72"/>
        <v>0</v>
      </c>
      <c r="AH91">
        <f t="shared" si="73"/>
        <v>0</v>
      </c>
    </row>
    <row r="92" spans="1:34" hidden="1">
      <c r="A92">
        <v>44</v>
      </c>
      <c r="B92" t="s">
        <v>12</v>
      </c>
      <c r="C92">
        <f t="shared" si="56"/>
        <v>1</v>
      </c>
      <c r="D92" t="s">
        <v>38</v>
      </c>
      <c r="E92">
        <f t="shared" si="57"/>
        <v>1</v>
      </c>
      <c r="F92" t="s">
        <v>86</v>
      </c>
      <c r="G92">
        <f t="shared" si="58"/>
        <v>0.42500000000000004</v>
      </c>
      <c r="H92" t="s">
        <v>5</v>
      </c>
      <c r="I92">
        <f t="shared" si="59"/>
        <v>0.443</v>
      </c>
      <c r="J92" t="s">
        <v>25</v>
      </c>
      <c r="K92">
        <f t="shared" si="60"/>
        <v>0.77600000000000002</v>
      </c>
      <c r="L92" t="s">
        <v>14</v>
      </c>
      <c r="M92">
        <v>0.51600000000000001</v>
      </c>
      <c r="N92">
        <f t="shared" si="61"/>
        <v>7.5388322400000013E-2</v>
      </c>
      <c r="O92">
        <f>O$2+IF(Sheet1!K34=$B92,1,0)+IF(Sheet1!K35=$D92,1,0)+IF(Sheet1!K43=$F92,1.1,0)+IF(Sheet1!K44=$H92,1.1,0)+IF(Sheet1!K45=$J92,1.1,0)+IF(Sheet1!K48=$L92,1.11,0)</f>
        <v>17.21</v>
      </c>
      <c r="P92">
        <f>P$2+IF(Sheet1!L34=$B92,1,0)+IF(Sheet1!L35=$D92,1,0)+IF(Sheet1!L43=$F92,1.1,0)+IF(Sheet1!L44=$H92,1.1,0)+IF(Sheet1!L45=$J92,1.1,0)+IF(Sheet1!L48=$L92,1.11,0)</f>
        <v>23.32</v>
      </c>
      <c r="Q92">
        <f>Q$2+IF(Sheet1!M34=$B92,1,0)+IF(Sheet1!M35=$D92,1,0)+IF(Sheet1!M43=$F92,1.1,0)+IF(Sheet1!M44=$H92,1.1,0)+IF(Sheet1!M45=$J92,1.1,0)+IF(Sheet1!M48=$L92,1.11,0)</f>
        <v>22.32</v>
      </c>
      <c r="R92">
        <f>R$2+IF(Sheet1!N34=$B92,1,0)+IF(Sheet1!N35=$D92,1,0)+IF(Sheet1!N43=$F92,1.1,0)+IF(Sheet1!N44=$H92,1.1,0)+IF(Sheet1!N45=$J92,1.1,0)+IF(Sheet1!N48=$L92,1.11,0)</f>
        <v>22.32</v>
      </c>
      <c r="S92">
        <f>S$2+IF(Sheet1!O34=$B92,1,0)+IF(Sheet1!O35=$D92,1,0)+IF(Sheet1!O43=$F92,1.1,0)+IF(Sheet1!O44=$H92,1.1,0)+IF(Sheet1!O45=$J92,1.1,0)+IF(Sheet1!O48=$L92,1.11,0)</f>
        <v>21.32</v>
      </c>
      <c r="T92">
        <f>T$2+IF(Sheet1!P34=$B92,1,0)+IF(Sheet1!P35=$D92,1,0)+IF(Sheet1!P43=$F92,1.1,0)+IF(Sheet1!P44=$H92,1.1,0)+IF(Sheet1!P45=$J92,1.1,0)+IF(Sheet1!P48=$L92,1.11,0)</f>
        <v>19.22</v>
      </c>
      <c r="U92">
        <f>U$2+IF(Sheet1!Q34=$B92,1,0)+IF(Sheet1!Q35=$D92,1,0)+IF(Sheet1!Q43=$F92,1.1,0)+IF(Sheet1!Q44=$H92,1.1,0)+IF(Sheet1!Q45=$J92,1.1,0)+IF(Sheet1!Q48=$L92,1.11,0)</f>
        <v>22.32</v>
      </c>
      <c r="V92">
        <f>V$2+IF(Sheet1!R34=$B92,1,0)+IF(Sheet1!R35=$D92,1,0)+IF(Sheet1!R43=$F92,1.1,0)+IF(Sheet1!R44=$H92,1.1,0)+IF(Sheet1!R45=$J92,1.1,0)+IF(Sheet1!R48=$L92,1.11,0)</f>
        <v>19.22</v>
      </c>
      <c r="W92">
        <f t="shared" si="62"/>
        <v>23.32</v>
      </c>
      <c r="X92" t="str">
        <f t="shared" si="63"/>
        <v>Becca</v>
      </c>
      <c r="Y92">
        <f t="shared" si="64"/>
        <v>1</v>
      </c>
      <c r="Z92">
        <f t="shared" si="65"/>
        <v>0</v>
      </c>
      <c r="AA92">
        <f t="shared" si="66"/>
        <v>7.5388322400000013E-2</v>
      </c>
      <c r="AB92">
        <f t="shared" si="67"/>
        <v>0</v>
      </c>
      <c r="AC92">
        <f t="shared" si="68"/>
        <v>0</v>
      </c>
      <c r="AD92">
        <f t="shared" si="69"/>
        <v>0</v>
      </c>
      <c r="AE92">
        <f t="shared" si="70"/>
        <v>0</v>
      </c>
      <c r="AF92">
        <f t="shared" si="71"/>
        <v>0</v>
      </c>
      <c r="AG92">
        <f t="shared" si="72"/>
        <v>0</v>
      </c>
      <c r="AH92">
        <f t="shared" si="73"/>
        <v>0</v>
      </c>
    </row>
    <row r="93" spans="1:34" hidden="1">
      <c r="A93">
        <v>88</v>
      </c>
      <c r="B93" t="s">
        <v>12</v>
      </c>
      <c r="C93">
        <f t="shared" si="56"/>
        <v>1</v>
      </c>
      <c r="D93" t="s">
        <v>38</v>
      </c>
      <c r="E93">
        <f t="shared" si="57"/>
        <v>1</v>
      </c>
      <c r="F93" t="s">
        <v>86</v>
      </c>
      <c r="G93">
        <f t="shared" si="58"/>
        <v>0.42500000000000004</v>
      </c>
      <c r="H93" t="s">
        <v>5</v>
      </c>
      <c r="I93">
        <f t="shared" si="59"/>
        <v>0.443</v>
      </c>
      <c r="J93" t="s">
        <v>25</v>
      </c>
      <c r="K93">
        <f t="shared" si="60"/>
        <v>0.77600000000000002</v>
      </c>
      <c r="L93" t="s">
        <v>28</v>
      </c>
      <c r="M93">
        <v>0</v>
      </c>
      <c r="N93">
        <f t="shared" si="61"/>
        <v>0</v>
      </c>
      <c r="O93">
        <f>O$2+IF(Sheet1!K34=$B93,1,0)+IF(Sheet1!K35=$D93,1,0)+IF(Sheet1!K43=$F93,1.1,0)+IF(Sheet1!K44=$H93,1.1,0)+IF(Sheet1!K45=$J93,1.1,0)+IF(Sheet1!K48=$L93,1.11,0)</f>
        <v>17.21</v>
      </c>
      <c r="P93">
        <f>P$2+IF(Sheet1!L34=$B93,1,0)+IF(Sheet1!L35=$D93,1,0)+IF(Sheet1!L43=$F93,1.1,0)+IF(Sheet1!L44=$H93,1.1,0)+IF(Sheet1!L45=$J93,1.1,0)+IF(Sheet1!L48=$L93,1.11,0)</f>
        <v>23.32</v>
      </c>
      <c r="Q93">
        <f>Q$2+IF(Sheet1!M34=$B93,1,0)+IF(Sheet1!M35=$D93,1,0)+IF(Sheet1!M43=$F93,1.1,0)+IF(Sheet1!M44=$H93,1.1,0)+IF(Sheet1!M45=$J93,1.1,0)+IF(Sheet1!M48=$L93,1.11,0)</f>
        <v>22.32</v>
      </c>
      <c r="R93">
        <f>R$2+IF(Sheet1!N34=$B93,1,0)+IF(Sheet1!N35=$D93,1,0)+IF(Sheet1!N43=$F93,1.1,0)+IF(Sheet1!N44=$H93,1.1,0)+IF(Sheet1!N45=$J93,1.1,0)+IF(Sheet1!N48=$L93,1.11,0)</f>
        <v>22.32</v>
      </c>
      <c r="S93">
        <f>S$2+IF(Sheet1!O34=$B93,1,0)+IF(Sheet1!O35=$D93,1,0)+IF(Sheet1!O43=$F93,1.1,0)+IF(Sheet1!O44=$H93,1.1,0)+IF(Sheet1!O45=$J93,1.1,0)+IF(Sheet1!O48=$L93,1.11,0)</f>
        <v>21.32</v>
      </c>
      <c r="T93">
        <f>T$2+IF(Sheet1!P34=$B93,1,0)+IF(Sheet1!P35=$D93,1,0)+IF(Sheet1!P43=$F93,1.1,0)+IF(Sheet1!P44=$H93,1.1,0)+IF(Sheet1!P45=$J93,1.1,0)+IF(Sheet1!P48=$L93,1.11,0)</f>
        <v>19.22</v>
      </c>
      <c r="U93">
        <f>U$2+IF(Sheet1!Q34=$B93,1,0)+IF(Sheet1!Q35=$D93,1,0)+IF(Sheet1!Q43=$F93,1.1,0)+IF(Sheet1!Q44=$H93,1.1,0)+IF(Sheet1!Q45=$J93,1.1,0)+IF(Sheet1!Q48=$L93,1.11,0)</f>
        <v>22.32</v>
      </c>
      <c r="V93">
        <f>V$2+IF(Sheet1!R34=$B93,1,0)+IF(Sheet1!R35=$D93,1,0)+IF(Sheet1!R43=$F93,1.1,0)+IF(Sheet1!R44=$H93,1.1,0)+IF(Sheet1!R45=$J93,1.1,0)+IF(Sheet1!R48=$L93,1.11,0)</f>
        <v>19.22</v>
      </c>
      <c r="W93">
        <f t="shared" si="62"/>
        <v>23.32</v>
      </c>
      <c r="X93" t="str">
        <f t="shared" si="63"/>
        <v>Becca</v>
      </c>
      <c r="Y93">
        <f t="shared" si="64"/>
        <v>1</v>
      </c>
      <c r="Z93">
        <f t="shared" si="65"/>
        <v>0</v>
      </c>
      <c r="AA93">
        <f t="shared" si="66"/>
        <v>0</v>
      </c>
      <c r="AB93">
        <f t="shared" si="67"/>
        <v>0</v>
      </c>
      <c r="AC93">
        <f t="shared" si="68"/>
        <v>0</v>
      </c>
      <c r="AD93">
        <f t="shared" si="69"/>
        <v>0</v>
      </c>
      <c r="AE93">
        <f t="shared" si="70"/>
        <v>0</v>
      </c>
      <c r="AF93">
        <f t="shared" si="71"/>
        <v>0</v>
      </c>
      <c r="AG93">
        <f t="shared" si="72"/>
        <v>0</v>
      </c>
      <c r="AH93">
        <f t="shared" si="73"/>
        <v>0</v>
      </c>
    </row>
    <row r="94" spans="1:34" hidden="1">
      <c r="A94">
        <v>89</v>
      </c>
      <c r="B94" t="s">
        <v>12</v>
      </c>
      <c r="C94">
        <f t="shared" si="56"/>
        <v>1</v>
      </c>
      <c r="D94" t="s">
        <v>38</v>
      </c>
      <c r="E94">
        <f t="shared" si="57"/>
        <v>1</v>
      </c>
      <c r="F94" t="s">
        <v>86</v>
      </c>
      <c r="G94">
        <f t="shared" si="58"/>
        <v>0.42500000000000004</v>
      </c>
      <c r="H94" t="s">
        <v>13</v>
      </c>
      <c r="I94">
        <f t="shared" si="59"/>
        <v>0.55699999999999994</v>
      </c>
      <c r="J94" t="s">
        <v>68</v>
      </c>
      <c r="K94">
        <f t="shared" si="60"/>
        <v>0.224</v>
      </c>
      <c r="L94" t="s">
        <v>84</v>
      </c>
      <c r="M94">
        <v>0</v>
      </c>
      <c r="N94">
        <f t="shared" si="61"/>
        <v>0</v>
      </c>
      <c r="O94">
        <f>O$2+IF(Sheet1!K34=$B94,1,0)+IF(Sheet1!K35=$D94,1,0)+IF(Sheet1!K43=$F94,1.1,0)+IF(Sheet1!K44=$H94,1.1,0)+IF(Sheet1!K45=$J94,1.1,0)+IF(Sheet1!K48=$L94,1.11,0)</f>
        <v>16.11</v>
      </c>
      <c r="P94">
        <f>P$2+IF(Sheet1!L34=$B94,1,0)+IF(Sheet1!L35=$D94,1,0)+IF(Sheet1!L43=$F94,1.1,0)+IF(Sheet1!L44=$H94,1.1,0)+IF(Sheet1!L45=$J94,1.1,0)+IF(Sheet1!L48=$L94,1.11,0)</f>
        <v>22.22</v>
      </c>
      <c r="Q94">
        <f>Q$2+IF(Sheet1!M34=$B94,1,0)+IF(Sheet1!M35=$D94,1,0)+IF(Sheet1!M43=$F94,1.1,0)+IF(Sheet1!M44=$H94,1.1,0)+IF(Sheet1!M45=$J94,1.1,0)+IF(Sheet1!M48=$L94,1.11,0)</f>
        <v>21.22</v>
      </c>
      <c r="R94">
        <f>R$2+IF(Sheet1!N34=$B94,1,0)+IF(Sheet1!N35=$D94,1,0)+IF(Sheet1!N43=$F94,1.1,0)+IF(Sheet1!N44=$H94,1.1,0)+IF(Sheet1!N45=$J94,1.1,0)+IF(Sheet1!N48=$L94,1.11,0)</f>
        <v>21.22</v>
      </c>
      <c r="S94">
        <f>S$2+IF(Sheet1!O34=$B94,1,0)+IF(Sheet1!O35=$D94,1,0)+IF(Sheet1!O43=$F94,1.1,0)+IF(Sheet1!O44=$H94,1.1,0)+IF(Sheet1!O45=$J94,1.1,0)+IF(Sheet1!O48=$L94,1.11,0)</f>
        <v>20.22</v>
      </c>
      <c r="T94">
        <f>T$2+IF(Sheet1!P34=$B94,1,0)+IF(Sheet1!P35=$D94,1,0)+IF(Sheet1!P43=$F94,1.1,0)+IF(Sheet1!P44=$H94,1.1,0)+IF(Sheet1!P45=$J94,1.1,0)+IF(Sheet1!P48=$L94,1.11,0)</f>
        <v>19.22</v>
      </c>
      <c r="U94">
        <f>U$2+IF(Sheet1!Q34=$B94,1,0)+IF(Sheet1!Q35=$D94,1,0)+IF(Sheet1!Q43=$F94,1.1,0)+IF(Sheet1!Q44=$H94,1.1,0)+IF(Sheet1!Q45=$J94,1.1,0)+IF(Sheet1!Q48=$L94,1.11,0)</f>
        <v>21.22</v>
      </c>
      <c r="V94">
        <f>V$2+IF(Sheet1!R34=$B94,1,0)+IF(Sheet1!R35=$D94,1,0)+IF(Sheet1!R43=$F94,1.1,0)+IF(Sheet1!R44=$H94,1.1,0)+IF(Sheet1!R45=$J94,1.1,0)+IF(Sheet1!R48=$L94,1.11,0)</f>
        <v>19.22</v>
      </c>
      <c r="W94">
        <f t="shared" si="62"/>
        <v>22.22</v>
      </c>
      <c r="X94" t="str">
        <f t="shared" si="63"/>
        <v>Becca</v>
      </c>
      <c r="Y94">
        <f t="shared" si="64"/>
        <v>1</v>
      </c>
      <c r="Z94">
        <f t="shared" si="65"/>
        <v>0</v>
      </c>
      <c r="AA94">
        <f t="shared" si="66"/>
        <v>0</v>
      </c>
      <c r="AB94">
        <f t="shared" si="67"/>
        <v>0</v>
      </c>
      <c r="AC94">
        <f t="shared" si="68"/>
        <v>0</v>
      </c>
      <c r="AD94">
        <f t="shared" si="69"/>
        <v>0</v>
      </c>
      <c r="AE94">
        <f t="shared" si="70"/>
        <v>0</v>
      </c>
      <c r="AF94">
        <f t="shared" si="71"/>
        <v>0</v>
      </c>
      <c r="AG94">
        <f t="shared" si="72"/>
        <v>0</v>
      </c>
      <c r="AH94">
        <f t="shared" si="73"/>
        <v>0</v>
      </c>
    </row>
    <row r="95" spans="1:34" hidden="1">
      <c r="A95">
        <v>45</v>
      </c>
      <c r="B95" t="s">
        <v>12</v>
      </c>
      <c r="C95">
        <f t="shared" si="56"/>
        <v>1</v>
      </c>
      <c r="D95" t="s">
        <v>38</v>
      </c>
      <c r="E95">
        <f t="shared" si="57"/>
        <v>1</v>
      </c>
      <c r="F95" t="s">
        <v>86</v>
      </c>
      <c r="G95">
        <f t="shared" si="58"/>
        <v>0.42500000000000004</v>
      </c>
      <c r="H95" t="s">
        <v>13</v>
      </c>
      <c r="I95">
        <f t="shared" si="59"/>
        <v>0.55699999999999994</v>
      </c>
      <c r="J95" t="s">
        <v>68</v>
      </c>
      <c r="K95">
        <f t="shared" si="60"/>
        <v>0.224</v>
      </c>
      <c r="L95" t="s">
        <v>17</v>
      </c>
      <c r="M95">
        <f>1-0.516</f>
        <v>0.48399999999999999</v>
      </c>
      <c r="N95">
        <f t="shared" si="61"/>
        <v>2.5664777600000001E-2</v>
      </c>
      <c r="O95">
        <f>O$2+IF(Sheet1!K34=$B95,1,0)+IF(Sheet1!K35=$D95,1,0)+IF(Sheet1!K43=$F95,1.1,0)+IF(Sheet1!K44=$H95,1.1,0)+IF(Sheet1!K45=$J95,1.1,0)+IF(Sheet1!K48=$L95,1.11,0)</f>
        <v>16.11</v>
      </c>
      <c r="P95">
        <f>P$2+IF(Sheet1!L34=$B95,1,0)+IF(Sheet1!L35=$D95,1,0)+IF(Sheet1!L43=$F95,1.1,0)+IF(Sheet1!L44=$H95,1.1,0)+IF(Sheet1!L45=$J95,1.1,0)+IF(Sheet1!L48=$L95,1.11,0)</f>
        <v>22.22</v>
      </c>
      <c r="Q95">
        <f>Q$2+IF(Sheet1!M34=$B95,1,0)+IF(Sheet1!M35=$D95,1,0)+IF(Sheet1!M43=$F95,1.1,0)+IF(Sheet1!M44=$H95,1.1,0)+IF(Sheet1!M45=$J95,1.1,0)+IF(Sheet1!M48=$L95,1.11,0)</f>
        <v>21.22</v>
      </c>
      <c r="R95">
        <f>R$2+IF(Sheet1!N34=$B95,1,0)+IF(Sheet1!N35=$D95,1,0)+IF(Sheet1!N43=$F95,1.1,0)+IF(Sheet1!N44=$H95,1.1,0)+IF(Sheet1!N45=$J95,1.1,0)+IF(Sheet1!N48=$L95,1.11,0)</f>
        <v>21.22</v>
      </c>
      <c r="S95">
        <f>S$2+IF(Sheet1!O34=$B95,1,0)+IF(Sheet1!O35=$D95,1,0)+IF(Sheet1!O43=$F95,1.1,0)+IF(Sheet1!O44=$H95,1.1,0)+IF(Sheet1!O45=$J95,1.1,0)+IF(Sheet1!O48=$L95,1.11,0)</f>
        <v>20.22</v>
      </c>
      <c r="T95">
        <f>T$2+IF(Sheet1!P34=$B95,1,0)+IF(Sheet1!P35=$D95,1,0)+IF(Sheet1!P43=$F95,1.1,0)+IF(Sheet1!P44=$H95,1.1,0)+IF(Sheet1!P45=$J95,1.1,0)+IF(Sheet1!P48=$L95,1.11,0)</f>
        <v>19.22</v>
      </c>
      <c r="U95">
        <f>U$2+IF(Sheet1!Q34=$B95,1,0)+IF(Sheet1!Q35=$D95,1,0)+IF(Sheet1!Q43=$F95,1.1,0)+IF(Sheet1!Q44=$H95,1.1,0)+IF(Sheet1!Q45=$J95,1.1,0)+IF(Sheet1!Q48=$L95,1.11,0)</f>
        <v>21.22</v>
      </c>
      <c r="V95">
        <f>V$2+IF(Sheet1!R34=$B95,1,0)+IF(Sheet1!R35=$D95,1,0)+IF(Sheet1!R43=$F95,1.1,0)+IF(Sheet1!R44=$H95,1.1,0)+IF(Sheet1!R45=$J95,1.1,0)+IF(Sheet1!R48=$L95,1.11,0)</f>
        <v>19.22</v>
      </c>
      <c r="W95">
        <f t="shared" si="62"/>
        <v>22.22</v>
      </c>
      <c r="X95" t="str">
        <f t="shared" si="63"/>
        <v>Becca</v>
      </c>
      <c r="Y95">
        <f t="shared" si="64"/>
        <v>1</v>
      </c>
      <c r="Z95">
        <f t="shared" si="65"/>
        <v>0</v>
      </c>
      <c r="AA95">
        <f t="shared" si="66"/>
        <v>2.5664777600000001E-2</v>
      </c>
      <c r="AB95">
        <f t="shared" si="67"/>
        <v>0</v>
      </c>
      <c r="AC95">
        <f t="shared" si="68"/>
        <v>0</v>
      </c>
      <c r="AD95">
        <f t="shared" si="69"/>
        <v>0</v>
      </c>
      <c r="AE95">
        <f t="shared" si="70"/>
        <v>0</v>
      </c>
      <c r="AF95">
        <f t="shared" si="71"/>
        <v>0</v>
      </c>
      <c r="AG95">
        <f t="shared" si="72"/>
        <v>0</v>
      </c>
      <c r="AH95">
        <f t="shared" si="73"/>
        <v>0</v>
      </c>
    </row>
    <row r="96" spans="1:34" hidden="1">
      <c r="A96">
        <v>46</v>
      </c>
      <c r="B96" t="s">
        <v>12</v>
      </c>
      <c r="C96">
        <f t="shared" si="56"/>
        <v>1</v>
      </c>
      <c r="D96" t="s">
        <v>38</v>
      </c>
      <c r="E96">
        <f t="shared" si="57"/>
        <v>1</v>
      </c>
      <c r="F96" t="s">
        <v>86</v>
      </c>
      <c r="G96">
        <f t="shared" si="58"/>
        <v>0.42500000000000004</v>
      </c>
      <c r="H96" t="s">
        <v>13</v>
      </c>
      <c r="I96">
        <f t="shared" si="59"/>
        <v>0.55699999999999994</v>
      </c>
      <c r="J96" t="s">
        <v>68</v>
      </c>
      <c r="K96">
        <f t="shared" si="60"/>
        <v>0.224</v>
      </c>
      <c r="L96" t="s">
        <v>14</v>
      </c>
      <c r="M96">
        <v>0.51600000000000001</v>
      </c>
      <c r="N96">
        <f t="shared" si="61"/>
        <v>2.7361622400000001E-2</v>
      </c>
      <c r="O96">
        <f>O$2+IF(Sheet1!K34=$B96,1,0)+IF(Sheet1!K35=$D96,1,0)+IF(Sheet1!K43=$F96,1.1,0)+IF(Sheet1!K44=$H96,1.1,0)+IF(Sheet1!K45=$J96,1.1,0)+IF(Sheet1!K48=$L96,1.11,0)</f>
        <v>16.11</v>
      </c>
      <c r="P96">
        <f>P$2+IF(Sheet1!L34=$B96,1,0)+IF(Sheet1!L35=$D96,1,0)+IF(Sheet1!L43=$F96,1.1,0)+IF(Sheet1!L44=$H96,1.1,0)+IF(Sheet1!L45=$J96,1.1,0)+IF(Sheet1!L48=$L96,1.11,0)</f>
        <v>22.22</v>
      </c>
      <c r="Q96">
        <f>Q$2+IF(Sheet1!M34=$B96,1,0)+IF(Sheet1!M35=$D96,1,0)+IF(Sheet1!M43=$F96,1.1,0)+IF(Sheet1!M44=$H96,1.1,0)+IF(Sheet1!M45=$J96,1.1,0)+IF(Sheet1!M48=$L96,1.11,0)</f>
        <v>21.22</v>
      </c>
      <c r="R96">
        <f>R$2+IF(Sheet1!N34=$B96,1,0)+IF(Sheet1!N35=$D96,1,0)+IF(Sheet1!N43=$F96,1.1,0)+IF(Sheet1!N44=$H96,1.1,0)+IF(Sheet1!N45=$J96,1.1,0)+IF(Sheet1!N48=$L96,1.11,0)</f>
        <v>21.22</v>
      </c>
      <c r="S96">
        <f>S$2+IF(Sheet1!O34=$B96,1,0)+IF(Sheet1!O35=$D96,1,0)+IF(Sheet1!O43=$F96,1.1,0)+IF(Sheet1!O44=$H96,1.1,0)+IF(Sheet1!O45=$J96,1.1,0)+IF(Sheet1!O48=$L96,1.11,0)</f>
        <v>20.22</v>
      </c>
      <c r="T96">
        <f>T$2+IF(Sheet1!P34=$B96,1,0)+IF(Sheet1!P35=$D96,1,0)+IF(Sheet1!P43=$F96,1.1,0)+IF(Sheet1!P44=$H96,1.1,0)+IF(Sheet1!P45=$J96,1.1,0)+IF(Sheet1!P48=$L96,1.11,0)</f>
        <v>19.22</v>
      </c>
      <c r="U96">
        <f>U$2+IF(Sheet1!Q34=$B96,1,0)+IF(Sheet1!Q35=$D96,1,0)+IF(Sheet1!Q43=$F96,1.1,0)+IF(Sheet1!Q44=$H96,1.1,0)+IF(Sheet1!Q45=$J96,1.1,0)+IF(Sheet1!Q48=$L96,1.11,0)</f>
        <v>21.22</v>
      </c>
      <c r="V96">
        <f>V$2+IF(Sheet1!R34=$B96,1,0)+IF(Sheet1!R35=$D96,1,0)+IF(Sheet1!R43=$F96,1.1,0)+IF(Sheet1!R44=$H96,1.1,0)+IF(Sheet1!R45=$J96,1.1,0)+IF(Sheet1!R48=$L96,1.11,0)</f>
        <v>19.22</v>
      </c>
      <c r="W96">
        <f t="shared" si="62"/>
        <v>22.22</v>
      </c>
      <c r="X96" t="str">
        <f t="shared" si="63"/>
        <v>Becca</v>
      </c>
      <c r="Y96">
        <f t="shared" si="64"/>
        <v>1</v>
      </c>
      <c r="Z96">
        <f t="shared" si="65"/>
        <v>0</v>
      </c>
      <c r="AA96">
        <f t="shared" si="66"/>
        <v>2.7361622400000001E-2</v>
      </c>
      <c r="AB96">
        <f t="shared" si="67"/>
        <v>0</v>
      </c>
      <c r="AC96">
        <f t="shared" si="68"/>
        <v>0</v>
      </c>
      <c r="AD96">
        <f t="shared" si="69"/>
        <v>0</v>
      </c>
      <c r="AE96">
        <f t="shared" si="70"/>
        <v>0</v>
      </c>
      <c r="AF96">
        <f t="shared" si="71"/>
        <v>0</v>
      </c>
      <c r="AG96">
        <f t="shared" si="72"/>
        <v>0</v>
      </c>
      <c r="AH96">
        <f t="shared" si="73"/>
        <v>0</v>
      </c>
    </row>
    <row r="97" spans="1:38" hidden="1">
      <c r="A97">
        <v>92</v>
      </c>
      <c r="B97" t="s">
        <v>12</v>
      </c>
      <c r="C97">
        <f t="shared" si="56"/>
        <v>1</v>
      </c>
      <c r="D97" t="s">
        <v>38</v>
      </c>
      <c r="E97">
        <f t="shared" si="57"/>
        <v>1</v>
      </c>
      <c r="F97" t="s">
        <v>86</v>
      </c>
      <c r="G97">
        <f t="shared" si="58"/>
        <v>0.42500000000000004</v>
      </c>
      <c r="H97" t="s">
        <v>13</v>
      </c>
      <c r="I97">
        <f t="shared" si="59"/>
        <v>0.55699999999999994</v>
      </c>
      <c r="J97" t="s">
        <v>68</v>
      </c>
      <c r="K97">
        <f t="shared" si="60"/>
        <v>0.224</v>
      </c>
      <c r="L97" t="s">
        <v>28</v>
      </c>
      <c r="M97">
        <v>0</v>
      </c>
      <c r="N97">
        <f t="shared" si="61"/>
        <v>0</v>
      </c>
      <c r="O97">
        <f>O$2+IF(Sheet1!K34=$B97,1,0)+IF(Sheet1!K35=$D97,1,0)+IF(Sheet1!K43=$F97,1.1,0)+IF(Sheet1!K44=$H97,1.1,0)+IF(Sheet1!K45=$J97,1.1,0)+IF(Sheet1!K48=$L97,1.11,0)</f>
        <v>16.11</v>
      </c>
      <c r="P97">
        <f>P$2+IF(Sheet1!L34=$B97,1,0)+IF(Sheet1!L35=$D97,1,0)+IF(Sheet1!L43=$F97,1.1,0)+IF(Sheet1!L44=$H97,1.1,0)+IF(Sheet1!L45=$J97,1.1,0)+IF(Sheet1!L48=$L97,1.11,0)</f>
        <v>22.22</v>
      </c>
      <c r="Q97">
        <f>Q$2+IF(Sheet1!M34=$B97,1,0)+IF(Sheet1!M35=$D97,1,0)+IF(Sheet1!M43=$F97,1.1,0)+IF(Sheet1!M44=$H97,1.1,0)+IF(Sheet1!M45=$J97,1.1,0)+IF(Sheet1!M48=$L97,1.11,0)</f>
        <v>21.22</v>
      </c>
      <c r="R97">
        <f>R$2+IF(Sheet1!N34=$B97,1,0)+IF(Sheet1!N35=$D97,1,0)+IF(Sheet1!N43=$F97,1.1,0)+IF(Sheet1!N44=$H97,1.1,0)+IF(Sheet1!N45=$J97,1.1,0)+IF(Sheet1!N48=$L97,1.11,0)</f>
        <v>21.22</v>
      </c>
      <c r="S97">
        <f>S$2+IF(Sheet1!O34=$B97,1,0)+IF(Sheet1!O35=$D97,1,0)+IF(Sheet1!O43=$F97,1.1,0)+IF(Sheet1!O44=$H97,1.1,0)+IF(Sheet1!O45=$J97,1.1,0)+IF(Sheet1!O48=$L97,1.11,0)</f>
        <v>20.22</v>
      </c>
      <c r="T97">
        <f>T$2+IF(Sheet1!P34=$B97,1,0)+IF(Sheet1!P35=$D97,1,0)+IF(Sheet1!P43=$F97,1.1,0)+IF(Sheet1!P44=$H97,1.1,0)+IF(Sheet1!P45=$J97,1.1,0)+IF(Sheet1!P48=$L97,1.11,0)</f>
        <v>19.22</v>
      </c>
      <c r="U97">
        <f>U$2+IF(Sheet1!Q34=$B97,1,0)+IF(Sheet1!Q35=$D97,1,0)+IF(Sheet1!Q43=$F97,1.1,0)+IF(Sheet1!Q44=$H97,1.1,0)+IF(Sheet1!Q45=$J97,1.1,0)+IF(Sheet1!Q48=$L97,1.11,0)</f>
        <v>21.22</v>
      </c>
      <c r="V97">
        <f>V$2+IF(Sheet1!R34=$B97,1,0)+IF(Sheet1!R35=$D97,1,0)+IF(Sheet1!R43=$F97,1.1,0)+IF(Sheet1!R44=$H97,1.1,0)+IF(Sheet1!R45=$J97,1.1,0)+IF(Sheet1!R48=$L97,1.11,0)</f>
        <v>19.22</v>
      </c>
      <c r="W97">
        <f t="shared" si="62"/>
        <v>22.22</v>
      </c>
      <c r="X97" t="str">
        <f t="shared" si="63"/>
        <v>Becca</v>
      </c>
      <c r="Y97">
        <f t="shared" si="64"/>
        <v>1</v>
      </c>
      <c r="Z97">
        <f t="shared" si="65"/>
        <v>0</v>
      </c>
      <c r="AA97">
        <f t="shared" si="66"/>
        <v>0</v>
      </c>
      <c r="AB97">
        <f t="shared" si="67"/>
        <v>0</v>
      </c>
      <c r="AC97">
        <f t="shared" si="68"/>
        <v>0</v>
      </c>
      <c r="AD97">
        <f t="shared" si="69"/>
        <v>0</v>
      </c>
      <c r="AE97">
        <f t="shared" si="70"/>
        <v>0</v>
      </c>
      <c r="AF97">
        <f t="shared" si="71"/>
        <v>0</v>
      </c>
      <c r="AG97">
        <f t="shared" si="72"/>
        <v>0</v>
      </c>
      <c r="AH97">
        <f t="shared" si="73"/>
        <v>0</v>
      </c>
    </row>
    <row r="98" spans="1:38" hidden="1">
      <c r="A98">
        <v>93</v>
      </c>
      <c r="B98" t="s">
        <v>12</v>
      </c>
      <c r="C98">
        <f t="shared" si="56"/>
        <v>1</v>
      </c>
      <c r="D98" t="s">
        <v>38</v>
      </c>
      <c r="E98">
        <f t="shared" si="57"/>
        <v>1</v>
      </c>
      <c r="F98" t="s">
        <v>86</v>
      </c>
      <c r="G98">
        <f t="shared" si="58"/>
        <v>0.42500000000000004</v>
      </c>
      <c r="H98" t="s">
        <v>13</v>
      </c>
      <c r="I98">
        <f t="shared" si="59"/>
        <v>0.55699999999999994</v>
      </c>
      <c r="J98" t="s">
        <v>25</v>
      </c>
      <c r="K98">
        <f t="shared" si="60"/>
        <v>0.77600000000000002</v>
      </c>
      <c r="L98" t="s">
        <v>84</v>
      </c>
      <c r="M98">
        <v>0</v>
      </c>
      <c r="N98">
        <f t="shared" si="61"/>
        <v>0</v>
      </c>
      <c r="O98">
        <f>O$2+IF(Sheet1!K34=$B98,1,0)+IF(Sheet1!K35=$D98,1,0)+IF(Sheet1!K43=$F98,1.1,0)+IF(Sheet1!K44=$H98,1.1,0)+IF(Sheet1!K45=$J98,1.1,0)+IF(Sheet1!K48=$L98,1.11,0)</f>
        <v>17.21</v>
      </c>
      <c r="P98">
        <f>P$2+IF(Sheet1!L34=$B98,1,0)+IF(Sheet1!L35=$D98,1,0)+IF(Sheet1!L43=$F98,1.1,0)+IF(Sheet1!L44=$H98,1.1,0)+IF(Sheet1!L45=$J98,1.1,0)+IF(Sheet1!L48=$L98,1.11,0)</f>
        <v>23.32</v>
      </c>
      <c r="Q98">
        <f>Q$2+IF(Sheet1!M34=$B98,1,0)+IF(Sheet1!M35=$D98,1,0)+IF(Sheet1!M43=$F98,1.1,0)+IF(Sheet1!M44=$H98,1.1,0)+IF(Sheet1!M45=$J98,1.1,0)+IF(Sheet1!M48=$L98,1.11,0)</f>
        <v>22.32</v>
      </c>
      <c r="R98">
        <f>R$2+IF(Sheet1!N34=$B98,1,0)+IF(Sheet1!N35=$D98,1,0)+IF(Sheet1!N43=$F98,1.1,0)+IF(Sheet1!N44=$H98,1.1,0)+IF(Sheet1!N45=$J98,1.1,0)+IF(Sheet1!N48=$L98,1.11,0)</f>
        <v>22.32</v>
      </c>
      <c r="S98">
        <f>S$2+IF(Sheet1!O34=$B98,1,0)+IF(Sheet1!O35=$D98,1,0)+IF(Sheet1!O43=$F98,1.1,0)+IF(Sheet1!O44=$H98,1.1,0)+IF(Sheet1!O45=$J98,1.1,0)+IF(Sheet1!O48=$L98,1.11,0)</f>
        <v>21.32</v>
      </c>
      <c r="T98">
        <f>T$2+IF(Sheet1!P34=$B98,1,0)+IF(Sheet1!P35=$D98,1,0)+IF(Sheet1!P43=$F98,1.1,0)+IF(Sheet1!P44=$H98,1.1,0)+IF(Sheet1!P45=$J98,1.1,0)+IF(Sheet1!P48=$L98,1.11,0)</f>
        <v>19.22</v>
      </c>
      <c r="U98">
        <f>U$2+IF(Sheet1!Q34=$B98,1,0)+IF(Sheet1!Q35=$D98,1,0)+IF(Sheet1!Q43=$F98,1.1,0)+IF(Sheet1!Q44=$H98,1.1,0)+IF(Sheet1!Q45=$J98,1.1,0)+IF(Sheet1!Q48=$L98,1.11,0)</f>
        <v>22.32</v>
      </c>
      <c r="V98">
        <f>V$2+IF(Sheet1!R34=$B98,1,0)+IF(Sheet1!R35=$D98,1,0)+IF(Sheet1!R43=$F98,1.1,0)+IF(Sheet1!R44=$H98,1.1,0)+IF(Sheet1!R45=$J98,1.1,0)+IF(Sheet1!R48=$L98,1.11,0)</f>
        <v>19.22</v>
      </c>
      <c r="W98">
        <f t="shared" si="62"/>
        <v>23.32</v>
      </c>
      <c r="X98" t="str">
        <f t="shared" si="63"/>
        <v>Becca</v>
      </c>
      <c r="Y98">
        <f t="shared" si="64"/>
        <v>1</v>
      </c>
      <c r="Z98">
        <f t="shared" si="65"/>
        <v>0</v>
      </c>
      <c r="AA98">
        <f t="shared" si="66"/>
        <v>0</v>
      </c>
      <c r="AB98">
        <f t="shared" si="67"/>
        <v>0</v>
      </c>
      <c r="AC98">
        <f t="shared" si="68"/>
        <v>0</v>
      </c>
      <c r="AD98">
        <f t="shared" si="69"/>
        <v>0</v>
      </c>
      <c r="AE98">
        <f t="shared" si="70"/>
        <v>0</v>
      </c>
      <c r="AF98">
        <f t="shared" si="71"/>
        <v>0</v>
      </c>
      <c r="AG98">
        <f t="shared" si="72"/>
        <v>0</v>
      </c>
      <c r="AH98">
        <f t="shared" si="73"/>
        <v>0</v>
      </c>
    </row>
    <row r="99" spans="1:38" hidden="1">
      <c r="A99">
        <v>47</v>
      </c>
      <c r="B99" t="s">
        <v>12</v>
      </c>
      <c r="C99">
        <f t="shared" si="56"/>
        <v>1</v>
      </c>
      <c r="D99" t="s">
        <v>38</v>
      </c>
      <c r="E99">
        <f t="shared" si="57"/>
        <v>1</v>
      </c>
      <c r="F99" t="s">
        <v>86</v>
      </c>
      <c r="G99">
        <f t="shared" si="58"/>
        <v>0.42500000000000004</v>
      </c>
      <c r="H99" t="s">
        <v>13</v>
      </c>
      <c r="I99">
        <f t="shared" si="59"/>
        <v>0.55699999999999994</v>
      </c>
      <c r="J99" t="s">
        <v>25</v>
      </c>
      <c r="K99">
        <f t="shared" si="60"/>
        <v>0.77600000000000002</v>
      </c>
      <c r="L99" t="s">
        <v>17</v>
      </c>
      <c r="M99">
        <f>1-0.516</f>
        <v>0.48399999999999999</v>
      </c>
      <c r="N99">
        <f t="shared" si="61"/>
        <v>8.8910122399999986E-2</v>
      </c>
      <c r="O99">
        <f>O$2+IF(Sheet1!K34=$B99,1,0)+IF(Sheet1!K35=$D99,1,0)+IF(Sheet1!K43=$F99,1.1,0)+IF(Sheet1!K44=$H99,1.1,0)+IF(Sheet1!K45=$J99,1.1,0)+IF(Sheet1!K48=$L99,1.11,0)</f>
        <v>17.21</v>
      </c>
      <c r="P99">
        <f>P$2+IF(Sheet1!L34=$B99,1,0)+IF(Sheet1!L35=$D99,1,0)+IF(Sheet1!L43=$F99,1.1,0)+IF(Sheet1!L44=$H99,1.1,0)+IF(Sheet1!L45=$J99,1.1,0)+IF(Sheet1!L48=$L99,1.11,0)</f>
        <v>23.32</v>
      </c>
      <c r="Q99">
        <f>Q$2+IF(Sheet1!M34=$B99,1,0)+IF(Sheet1!M35=$D99,1,0)+IF(Sheet1!M43=$F99,1.1,0)+IF(Sheet1!M44=$H99,1.1,0)+IF(Sheet1!M45=$J99,1.1,0)+IF(Sheet1!M48=$L99,1.11,0)</f>
        <v>22.32</v>
      </c>
      <c r="R99">
        <f>R$2+IF(Sheet1!N34=$B99,1,0)+IF(Sheet1!N35=$D99,1,0)+IF(Sheet1!N43=$F99,1.1,0)+IF(Sheet1!N44=$H99,1.1,0)+IF(Sheet1!N45=$J99,1.1,0)+IF(Sheet1!N48=$L99,1.11,0)</f>
        <v>22.32</v>
      </c>
      <c r="S99">
        <f>S$2+IF(Sheet1!O34=$B99,1,0)+IF(Sheet1!O35=$D99,1,0)+IF(Sheet1!O43=$F99,1.1,0)+IF(Sheet1!O44=$H99,1.1,0)+IF(Sheet1!O45=$J99,1.1,0)+IF(Sheet1!O48=$L99,1.11,0)</f>
        <v>21.32</v>
      </c>
      <c r="T99">
        <f>T$2+IF(Sheet1!P34=$B99,1,0)+IF(Sheet1!P35=$D99,1,0)+IF(Sheet1!P43=$F99,1.1,0)+IF(Sheet1!P44=$H99,1.1,0)+IF(Sheet1!P45=$J99,1.1,0)+IF(Sheet1!P48=$L99,1.11,0)</f>
        <v>19.22</v>
      </c>
      <c r="U99">
        <f>U$2+IF(Sheet1!Q34=$B99,1,0)+IF(Sheet1!Q35=$D99,1,0)+IF(Sheet1!Q43=$F99,1.1,0)+IF(Sheet1!Q44=$H99,1.1,0)+IF(Sheet1!Q45=$J99,1.1,0)+IF(Sheet1!Q48=$L99,1.11,0)</f>
        <v>22.32</v>
      </c>
      <c r="V99">
        <f>V$2+IF(Sheet1!R34=$B99,1,0)+IF(Sheet1!R35=$D99,1,0)+IF(Sheet1!R43=$F99,1.1,0)+IF(Sheet1!R44=$H99,1.1,0)+IF(Sheet1!R45=$J99,1.1,0)+IF(Sheet1!R48=$L99,1.11,0)</f>
        <v>19.22</v>
      </c>
      <c r="W99">
        <f t="shared" si="62"/>
        <v>23.32</v>
      </c>
      <c r="X99" t="str">
        <f t="shared" si="63"/>
        <v>Becca</v>
      </c>
      <c r="Y99">
        <f t="shared" si="64"/>
        <v>1</v>
      </c>
      <c r="Z99">
        <f t="shared" si="65"/>
        <v>0</v>
      </c>
      <c r="AA99">
        <f t="shared" si="66"/>
        <v>8.8910122399999986E-2</v>
      </c>
      <c r="AB99">
        <f t="shared" si="67"/>
        <v>0</v>
      </c>
      <c r="AC99">
        <f t="shared" si="68"/>
        <v>0</v>
      </c>
      <c r="AD99">
        <f t="shared" si="69"/>
        <v>0</v>
      </c>
      <c r="AE99">
        <f t="shared" si="70"/>
        <v>0</v>
      </c>
      <c r="AF99">
        <f t="shared" si="71"/>
        <v>0</v>
      </c>
      <c r="AG99">
        <f t="shared" si="72"/>
        <v>0</v>
      </c>
      <c r="AH99">
        <f t="shared" si="73"/>
        <v>0</v>
      </c>
    </row>
    <row r="100" spans="1:38" hidden="1">
      <c r="A100">
        <v>48</v>
      </c>
      <c r="B100" t="s">
        <v>12</v>
      </c>
      <c r="C100">
        <f t="shared" si="56"/>
        <v>1</v>
      </c>
      <c r="D100" t="s">
        <v>38</v>
      </c>
      <c r="E100">
        <f t="shared" si="57"/>
        <v>1</v>
      </c>
      <c r="F100" t="s">
        <v>86</v>
      </c>
      <c r="G100">
        <f t="shared" si="58"/>
        <v>0.42500000000000004</v>
      </c>
      <c r="H100" t="s">
        <v>13</v>
      </c>
      <c r="I100">
        <f t="shared" si="59"/>
        <v>0.55699999999999994</v>
      </c>
      <c r="J100" t="s">
        <v>25</v>
      </c>
      <c r="K100">
        <f t="shared" si="60"/>
        <v>0.77600000000000002</v>
      </c>
      <c r="L100" t="s">
        <v>14</v>
      </c>
      <c r="M100">
        <v>0.51600000000000001</v>
      </c>
      <c r="N100">
        <f t="shared" si="61"/>
        <v>9.4788477600000004E-2</v>
      </c>
      <c r="O100">
        <f>O$2+IF(Sheet1!K34=$B100,1,0)+IF(Sheet1!K35=$D100,1,0)+IF(Sheet1!K43=$F100,1.1,0)+IF(Sheet1!K44=$H100,1.1,0)+IF(Sheet1!K45=$J100,1.1,0)+IF(Sheet1!K48=$L100,1.11,0)</f>
        <v>17.21</v>
      </c>
      <c r="P100">
        <f>P$2+IF(Sheet1!L34=$B100,1,0)+IF(Sheet1!L35=$D100,1,0)+IF(Sheet1!L43=$F100,1.1,0)+IF(Sheet1!L44=$H100,1.1,0)+IF(Sheet1!L45=$J100,1.1,0)+IF(Sheet1!L48=$L100,1.11,0)</f>
        <v>23.32</v>
      </c>
      <c r="Q100">
        <f>Q$2+IF(Sheet1!M34=$B100,1,0)+IF(Sheet1!M35=$D100,1,0)+IF(Sheet1!M43=$F100,1.1,0)+IF(Sheet1!M44=$H100,1.1,0)+IF(Sheet1!M45=$J100,1.1,0)+IF(Sheet1!M48=$L100,1.11,0)</f>
        <v>22.32</v>
      </c>
      <c r="R100">
        <f>R$2+IF(Sheet1!N34=$B100,1,0)+IF(Sheet1!N35=$D100,1,0)+IF(Sheet1!N43=$F100,1.1,0)+IF(Sheet1!N44=$H100,1.1,0)+IF(Sheet1!N45=$J100,1.1,0)+IF(Sheet1!N48=$L100,1.11,0)</f>
        <v>22.32</v>
      </c>
      <c r="S100">
        <f>S$2+IF(Sheet1!O34=$B100,1,0)+IF(Sheet1!O35=$D100,1,0)+IF(Sheet1!O43=$F100,1.1,0)+IF(Sheet1!O44=$H100,1.1,0)+IF(Sheet1!O45=$J100,1.1,0)+IF(Sheet1!O48=$L100,1.11,0)</f>
        <v>21.32</v>
      </c>
      <c r="T100">
        <f>T$2+IF(Sheet1!P34=$B100,1,0)+IF(Sheet1!P35=$D100,1,0)+IF(Sheet1!P43=$F100,1.1,0)+IF(Sheet1!P44=$H100,1.1,0)+IF(Sheet1!P45=$J100,1.1,0)+IF(Sheet1!P48=$L100,1.11,0)</f>
        <v>19.22</v>
      </c>
      <c r="U100">
        <f>U$2+IF(Sheet1!Q34=$B100,1,0)+IF(Sheet1!Q35=$D100,1,0)+IF(Sheet1!Q43=$F100,1.1,0)+IF(Sheet1!Q44=$H100,1.1,0)+IF(Sheet1!Q45=$J100,1.1,0)+IF(Sheet1!Q48=$L100,1.11,0)</f>
        <v>22.32</v>
      </c>
      <c r="V100">
        <f>V$2+IF(Sheet1!R34=$B100,1,0)+IF(Sheet1!R35=$D100,1,0)+IF(Sheet1!R43=$F100,1.1,0)+IF(Sheet1!R44=$H100,1.1,0)+IF(Sheet1!R45=$J100,1.1,0)+IF(Sheet1!R48=$L100,1.11,0)</f>
        <v>19.22</v>
      </c>
      <c r="W100">
        <f t="shared" si="62"/>
        <v>23.32</v>
      </c>
      <c r="X100" t="str">
        <f t="shared" si="63"/>
        <v>Becca</v>
      </c>
      <c r="Y100">
        <f t="shared" si="64"/>
        <v>1</v>
      </c>
      <c r="Z100">
        <f t="shared" si="65"/>
        <v>0</v>
      </c>
      <c r="AA100">
        <f t="shared" si="66"/>
        <v>9.4788477600000004E-2</v>
      </c>
      <c r="AB100">
        <f t="shared" si="67"/>
        <v>0</v>
      </c>
      <c r="AC100">
        <f t="shared" si="68"/>
        <v>0</v>
      </c>
      <c r="AD100">
        <f t="shared" si="69"/>
        <v>0</v>
      </c>
      <c r="AE100">
        <f t="shared" si="70"/>
        <v>0</v>
      </c>
      <c r="AF100">
        <f t="shared" si="71"/>
        <v>0</v>
      </c>
      <c r="AG100">
        <f t="shared" si="72"/>
        <v>0</v>
      </c>
      <c r="AH100">
        <f t="shared" si="73"/>
        <v>0</v>
      </c>
    </row>
    <row r="101" spans="1:38" hidden="1">
      <c r="A101">
        <v>96</v>
      </c>
      <c r="B101" t="s">
        <v>12</v>
      </c>
      <c r="C101">
        <f t="shared" si="56"/>
        <v>1</v>
      </c>
      <c r="D101" t="s">
        <v>38</v>
      </c>
      <c r="E101">
        <f t="shared" si="57"/>
        <v>1</v>
      </c>
      <c r="F101" t="s">
        <v>86</v>
      </c>
      <c r="G101">
        <f t="shared" si="58"/>
        <v>0.42500000000000004</v>
      </c>
      <c r="H101" t="s">
        <v>13</v>
      </c>
      <c r="I101">
        <f t="shared" si="59"/>
        <v>0.55699999999999994</v>
      </c>
      <c r="J101" t="s">
        <v>25</v>
      </c>
      <c r="K101">
        <f t="shared" si="60"/>
        <v>0.77600000000000002</v>
      </c>
      <c r="L101" t="s">
        <v>28</v>
      </c>
      <c r="M101">
        <v>0</v>
      </c>
      <c r="N101">
        <f t="shared" si="61"/>
        <v>0</v>
      </c>
      <c r="O101">
        <f>O$2+IF(Sheet1!K34=$B101,1,0)+IF(Sheet1!K35=$D101,1,0)+IF(Sheet1!K43=$F101,1.1,0)+IF(Sheet1!K44=$H101,1.1,0)+IF(Sheet1!K45=$J101,1.1,0)+IF(Sheet1!K48=$L101,1.11,0)</f>
        <v>17.21</v>
      </c>
      <c r="P101">
        <f>P$2+IF(Sheet1!L34=$B101,1,0)+IF(Sheet1!L35=$D101,1,0)+IF(Sheet1!L43=$F101,1.1,0)+IF(Sheet1!L44=$H101,1.1,0)+IF(Sheet1!L45=$J101,1.1,0)+IF(Sheet1!L48=$L101,1.11,0)</f>
        <v>23.32</v>
      </c>
      <c r="Q101">
        <f>Q$2+IF(Sheet1!M34=$B101,1,0)+IF(Sheet1!M35=$D101,1,0)+IF(Sheet1!M43=$F101,1.1,0)+IF(Sheet1!M44=$H101,1.1,0)+IF(Sheet1!M45=$J101,1.1,0)+IF(Sheet1!M48=$L101,1.11,0)</f>
        <v>22.32</v>
      </c>
      <c r="R101">
        <f>R$2+IF(Sheet1!N34=$B101,1,0)+IF(Sheet1!N35=$D101,1,0)+IF(Sheet1!N43=$F101,1.1,0)+IF(Sheet1!N44=$H101,1.1,0)+IF(Sheet1!N45=$J101,1.1,0)+IF(Sheet1!N48=$L101,1.11,0)</f>
        <v>22.32</v>
      </c>
      <c r="S101">
        <f>S$2+IF(Sheet1!O34=$B101,1,0)+IF(Sheet1!O35=$D101,1,0)+IF(Sheet1!O43=$F101,1.1,0)+IF(Sheet1!O44=$H101,1.1,0)+IF(Sheet1!O45=$J101,1.1,0)+IF(Sheet1!O48=$L101,1.11,0)</f>
        <v>21.32</v>
      </c>
      <c r="T101">
        <f>T$2+IF(Sheet1!P34=$B101,1,0)+IF(Sheet1!P35=$D101,1,0)+IF(Sheet1!P43=$F101,1.1,0)+IF(Sheet1!P44=$H101,1.1,0)+IF(Sheet1!P45=$J101,1.1,0)+IF(Sheet1!P48=$L101,1.11,0)</f>
        <v>19.22</v>
      </c>
      <c r="U101">
        <f>U$2+IF(Sheet1!Q34=$B101,1,0)+IF(Sheet1!Q35=$D101,1,0)+IF(Sheet1!Q43=$F101,1.1,0)+IF(Sheet1!Q44=$H101,1.1,0)+IF(Sheet1!Q45=$J101,1.1,0)+IF(Sheet1!Q48=$L101,1.11,0)</f>
        <v>22.32</v>
      </c>
      <c r="V101">
        <f>V$2+IF(Sheet1!R34=$B101,1,0)+IF(Sheet1!R35=$D101,1,0)+IF(Sheet1!R43=$F101,1.1,0)+IF(Sheet1!R44=$H101,1.1,0)+IF(Sheet1!R45=$J101,1.1,0)+IF(Sheet1!R48=$L101,1.11,0)</f>
        <v>19.22</v>
      </c>
      <c r="W101">
        <f t="shared" si="62"/>
        <v>23.32</v>
      </c>
      <c r="X101" t="str">
        <f t="shared" si="63"/>
        <v>Becca</v>
      </c>
      <c r="Y101">
        <f t="shared" si="64"/>
        <v>1</v>
      </c>
      <c r="Z101">
        <f t="shared" si="65"/>
        <v>0</v>
      </c>
      <c r="AA101">
        <f t="shared" si="66"/>
        <v>0</v>
      </c>
      <c r="AB101">
        <f t="shared" si="67"/>
        <v>0</v>
      </c>
      <c r="AC101">
        <f t="shared" si="68"/>
        <v>0</v>
      </c>
      <c r="AD101">
        <f t="shared" si="69"/>
        <v>0</v>
      </c>
      <c r="AE101">
        <f t="shared" si="70"/>
        <v>0</v>
      </c>
      <c r="AF101">
        <f t="shared" si="71"/>
        <v>0</v>
      </c>
      <c r="AG101">
        <f t="shared" si="72"/>
        <v>0</v>
      </c>
      <c r="AH101">
        <f t="shared" si="73"/>
        <v>0</v>
      </c>
    </row>
    <row r="102" spans="1:38" hidden="1">
      <c r="A102">
        <v>97</v>
      </c>
      <c r="B102" t="s">
        <v>12</v>
      </c>
      <c r="C102">
        <f t="shared" si="56"/>
        <v>1</v>
      </c>
      <c r="D102" t="s">
        <v>24</v>
      </c>
      <c r="E102">
        <f t="shared" si="57"/>
        <v>0</v>
      </c>
      <c r="F102" t="s">
        <v>15</v>
      </c>
      <c r="G102">
        <f t="shared" si="58"/>
        <v>0.57499999999999996</v>
      </c>
      <c r="H102" t="s">
        <v>5</v>
      </c>
      <c r="I102">
        <f t="shared" si="59"/>
        <v>0.443</v>
      </c>
      <c r="J102" t="s">
        <v>68</v>
      </c>
      <c r="K102">
        <f t="shared" si="60"/>
        <v>0.224</v>
      </c>
      <c r="L102" t="s">
        <v>84</v>
      </c>
      <c r="M102">
        <v>0</v>
      </c>
      <c r="N102">
        <f t="shared" si="61"/>
        <v>0</v>
      </c>
      <c r="O102">
        <f>O$2+IF(Sheet1!K34=$B102,1,0)+IF(Sheet1!K35=$D102,1,0)+IF(Sheet1!K43=$F102,1.1,0)+IF(Sheet1!K44=$H102,1.1,0)+IF(Sheet1!K45=$J102,1.1,0)+IF(Sheet1!K48=$L102,1.11,0)</f>
        <v>16.11</v>
      </c>
      <c r="P102">
        <f>P$2+IF(Sheet1!L34=$B102,1,0)+IF(Sheet1!L35=$D102,1,0)+IF(Sheet1!L43=$F102,1.1,0)+IF(Sheet1!L44=$H102,1.1,0)+IF(Sheet1!L45=$J102,1.1,0)+IF(Sheet1!L48=$L102,1.11,0)</f>
        <v>22.22</v>
      </c>
      <c r="Q102">
        <f>Q$2+IF(Sheet1!M34=$B102,1,0)+IF(Sheet1!M35=$D102,1,0)+IF(Sheet1!M43=$F102,1.1,0)+IF(Sheet1!M44=$H102,1.1,0)+IF(Sheet1!M45=$J102,1.1,0)+IF(Sheet1!M48=$L102,1.11,0)</f>
        <v>21.22</v>
      </c>
      <c r="R102">
        <f>R$2+IF(Sheet1!N34=$B102,1,0)+IF(Sheet1!N35=$D102,1,0)+IF(Sheet1!N43=$F102,1.1,0)+IF(Sheet1!N44=$H102,1.1,0)+IF(Sheet1!N45=$J102,1.1,0)+IF(Sheet1!N48=$L102,1.11,0)</f>
        <v>21.22</v>
      </c>
      <c r="S102">
        <f>S$2+IF(Sheet1!O34=$B102,1,0)+IF(Sheet1!O35=$D102,1,0)+IF(Sheet1!O43=$F102,1.1,0)+IF(Sheet1!O44=$H102,1.1,0)+IF(Sheet1!O45=$J102,1.1,0)+IF(Sheet1!O48=$L102,1.11,0)</f>
        <v>20.22</v>
      </c>
      <c r="T102">
        <f>T$2+IF(Sheet1!P34=$B102,1,0)+IF(Sheet1!P35=$D102,1,0)+IF(Sheet1!P43=$F102,1.1,0)+IF(Sheet1!P44=$H102,1.1,0)+IF(Sheet1!P45=$J102,1.1,0)+IF(Sheet1!P48=$L102,1.11,0)</f>
        <v>19.22</v>
      </c>
      <c r="U102">
        <f>U$2+IF(Sheet1!Q34=$B102,1,0)+IF(Sheet1!Q35=$D102,1,0)+IF(Sheet1!Q43=$F102,1.1,0)+IF(Sheet1!Q44=$H102,1.1,0)+IF(Sheet1!Q45=$J102,1.1,0)+IF(Sheet1!Q48=$L102,1.11,0)</f>
        <v>21.22</v>
      </c>
      <c r="V102">
        <f>V$2+IF(Sheet1!R34=$B102,1,0)+IF(Sheet1!R35=$D102,1,0)+IF(Sheet1!R43=$F102,1.1,0)+IF(Sheet1!R44=$H102,1.1,0)+IF(Sheet1!R45=$J102,1.1,0)+IF(Sheet1!R48=$L102,1.11,0)</f>
        <v>19.22</v>
      </c>
      <c r="W102">
        <f t="shared" si="62"/>
        <v>22.22</v>
      </c>
      <c r="X102" t="str">
        <f t="shared" si="63"/>
        <v>Becca</v>
      </c>
      <c r="Y102">
        <f t="shared" si="64"/>
        <v>1</v>
      </c>
      <c r="Z102">
        <f t="shared" si="65"/>
        <v>0</v>
      </c>
      <c r="AA102">
        <f t="shared" si="66"/>
        <v>0</v>
      </c>
      <c r="AB102">
        <f t="shared" si="67"/>
        <v>0</v>
      </c>
      <c r="AC102">
        <f t="shared" si="68"/>
        <v>0</v>
      </c>
      <c r="AD102">
        <f t="shared" si="69"/>
        <v>0</v>
      </c>
      <c r="AE102">
        <f t="shared" si="70"/>
        <v>0</v>
      </c>
      <c r="AF102">
        <f t="shared" si="71"/>
        <v>0</v>
      </c>
      <c r="AG102">
        <f t="shared" si="72"/>
        <v>0</v>
      </c>
      <c r="AH102">
        <f t="shared" si="73"/>
        <v>0</v>
      </c>
    </row>
    <row r="103" spans="1:38" hidden="1">
      <c r="A103">
        <v>49</v>
      </c>
      <c r="B103" t="s">
        <v>12</v>
      </c>
      <c r="C103">
        <f t="shared" ref="C103:C132" si="74">IF(B103="Mississippi State",B$2,1-B$2)</f>
        <v>1</v>
      </c>
      <c r="D103" t="s">
        <v>24</v>
      </c>
      <c r="E103">
        <f t="shared" ref="E103:E132" si="75">IF(D103="Kentucky",D$2,1-D$2)</f>
        <v>0</v>
      </c>
      <c r="F103" t="s">
        <v>15</v>
      </c>
      <c r="G103">
        <f t="shared" ref="G103:G132" si="76">IF(F103="LSU",F$2,1-F$2)</f>
        <v>0.57499999999999996</v>
      </c>
      <c r="H103" t="s">
        <v>5</v>
      </c>
      <c r="I103">
        <f t="shared" ref="I103:I132" si="77">IF(H103="Washington",H$2,1-H$2)</f>
        <v>0.443</v>
      </c>
      <c r="J103" t="s">
        <v>68</v>
      </c>
      <c r="K103">
        <f t="shared" ref="K103:K132" si="78">IF(J103="Texas",J$2,1-J$2)</f>
        <v>0.224</v>
      </c>
      <c r="L103" t="s">
        <v>17</v>
      </c>
      <c r="M103">
        <f>1-0.516</f>
        <v>0.48399999999999999</v>
      </c>
      <c r="N103">
        <f t="shared" ref="N103:N132" si="79">PRODUCT(C103,E103,G103,I103,K103,M103)</f>
        <v>0</v>
      </c>
      <c r="O103">
        <f>O$2+IF(Sheet1!K34=$B103,1,0)+IF(Sheet1!K35=$D103,1,0)+IF(Sheet1!K43=$F103,1.1,0)+IF(Sheet1!K44=$H103,1.1,0)+IF(Sheet1!K45=$J103,1.1,0)+IF(Sheet1!K48=$L103,1.11,0)</f>
        <v>16.11</v>
      </c>
      <c r="P103">
        <f>P$2+IF(Sheet1!L34=$B103,1,0)+IF(Sheet1!L35=$D103,1,0)+IF(Sheet1!L43=$F103,1.1,0)+IF(Sheet1!L44=$H103,1.1,0)+IF(Sheet1!L45=$J103,1.1,0)+IF(Sheet1!L48=$L103,1.11,0)</f>
        <v>22.22</v>
      </c>
      <c r="Q103">
        <f>Q$2+IF(Sheet1!M34=$B103,1,0)+IF(Sheet1!M35=$D103,1,0)+IF(Sheet1!M43=$F103,1.1,0)+IF(Sheet1!M44=$H103,1.1,0)+IF(Sheet1!M45=$J103,1.1,0)+IF(Sheet1!M48=$L103,1.11,0)</f>
        <v>21.22</v>
      </c>
      <c r="R103">
        <f>R$2+IF(Sheet1!N34=$B103,1,0)+IF(Sheet1!N35=$D103,1,0)+IF(Sheet1!N43=$F103,1.1,0)+IF(Sheet1!N44=$H103,1.1,0)+IF(Sheet1!N45=$J103,1.1,0)+IF(Sheet1!N48=$L103,1.11,0)</f>
        <v>21.22</v>
      </c>
      <c r="S103">
        <f>S$2+IF(Sheet1!O34=$B103,1,0)+IF(Sheet1!O35=$D103,1,0)+IF(Sheet1!O43=$F103,1.1,0)+IF(Sheet1!O44=$H103,1.1,0)+IF(Sheet1!O45=$J103,1.1,0)+IF(Sheet1!O48=$L103,1.11,0)</f>
        <v>20.22</v>
      </c>
      <c r="T103">
        <f>T$2+IF(Sheet1!P34=$B103,1,0)+IF(Sheet1!P35=$D103,1,0)+IF(Sheet1!P43=$F103,1.1,0)+IF(Sheet1!P44=$H103,1.1,0)+IF(Sheet1!P45=$J103,1.1,0)+IF(Sheet1!P48=$L103,1.11,0)</f>
        <v>19.22</v>
      </c>
      <c r="U103">
        <f>U$2+IF(Sheet1!Q34=$B103,1,0)+IF(Sheet1!Q35=$D103,1,0)+IF(Sheet1!Q43=$F103,1.1,0)+IF(Sheet1!Q44=$H103,1.1,0)+IF(Sheet1!Q45=$J103,1.1,0)+IF(Sheet1!Q48=$L103,1.11,0)</f>
        <v>21.22</v>
      </c>
      <c r="V103">
        <f>V$2+IF(Sheet1!R34=$B103,1,0)+IF(Sheet1!R35=$D103,1,0)+IF(Sheet1!R43=$F103,1.1,0)+IF(Sheet1!R44=$H103,1.1,0)+IF(Sheet1!R45=$J103,1.1,0)+IF(Sheet1!R48=$L103,1.11,0)</f>
        <v>19.22</v>
      </c>
      <c r="W103">
        <f t="shared" ref="W103:W132" si="80">MAX(O103,P103,Q103,R103,S103,T103,U103,V103)</f>
        <v>22.22</v>
      </c>
      <c r="X103" t="str">
        <f t="shared" ref="X103:X132" si="81">IF(Y103&gt;1,"Tie",IF(O103=W103,"Ryan",IF(P103=W103,"Becca",IF(Q103=W103,"Jason",IF(R103=W103,"Damon",IF(S103=W103,"Grandpa",IF(T103=W103,"Greta",IF(U103=W103,"Amber",IF(V103=W103,"Mom","nowinner")))))))))</f>
        <v>Becca</v>
      </c>
      <c r="Y103">
        <f t="shared" ref="Y103:Y132" si="82">COUNTIF(O103:V103,W103)</f>
        <v>1</v>
      </c>
      <c r="Z103">
        <f t="shared" ref="Z103:Z132" si="83">IF($X103=O$5,$N103,0)</f>
        <v>0</v>
      </c>
      <c r="AA103">
        <f t="shared" ref="AA103:AA132" si="84">IF($X103=P$5,$N103,0)</f>
        <v>0</v>
      </c>
      <c r="AB103">
        <f t="shared" ref="AB103:AB132" si="85">IF($X103=Q$5,$N103,0)</f>
        <v>0</v>
      </c>
      <c r="AC103">
        <f t="shared" ref="AC103:AC132" si="86">IF($X103=R$5,$N103,0)</f>
        <v>0</v>
      </c>
      <c r="AD103">
        <f t="shared" ref="AD103:AD132" si="87">IF($X103=S$5,$N103,0)</f>
        <v>0</v>
      </c>
      <c r="AE103">
        <f t="shared" ref="AE103:AE132" si="88">IF($X103=T$5,$N103,0)</f>
        <v>0</v>
      </c>
      <c r="AF103">
        <f t="shared" ref="AF103:AF132" si="89">IF($X103=U$5,$N103,0)</f>
        <v>0</v>
      </c>
      <c r="AG103">
        <f t="shared" ref="AG103:AG132" si="90">IF($X103=V$5,$N103,0)</f>
        <v>0</v>
      </c>
      <c r="AH103">
        <f t="shared" ref="AH103:AH132" si="91">IF(X103="Tie",N103,0)</f>
        <v>0</v>
      </c>
    </row>
    <row r="104" spans="1:38" hidden="1">
      <c r="A104">
        <v>50</v>
      </c>
      <c r="B104" t="s">
        <v>12</v>
      </c>
      <c r="C104">
        <f t="shared" si="74"/>
        <v>1</v>
      </c>
      <c r="D104" t="s">
        <v>24</v>
      </c>
      <c r="E104">
        <f t="shared" si="75"/>
        <v>0</v>
      </c>
      <c r="F104" t="s">
        <v>15</v>
      </c>
      <c r="G104">
        <f t="shared" si="76"/>
        <v>0.57499999999999996</v>
      </c>
      <c r="H104" t="s">
        <v>5</v>
      </c>
      <c r="I104">
        <f t="shared" si="77"/>
        <v>0.443</v>
      </c>
      <c r="J104" t="s">
        <v>68</v>
      </c>
      <c r="K104">
        <f t="shared" si="78"/>
        <v>0.224</v>
      </c>
      <c r="L104" t="s">
        <v>14</v>
      </c>
      <c r="M104">
        <v>0.51600000000000001</v>
      </c>
      <c r="N104">
        <f t="shared" si="79"/>
        <v>0</v>
      </c>
      <c r="O104">
        <f>O$2+IF(Sheet1!K34=$B104,1,0)+IF(Sheet1!K35=$D104,1,0)+IF(Sheet1!K43=$F104,1.1,0)+IF(Sheet1!K44=$H104,1.1,0)+IF(Sheet1!K45=$J104,1.1,0)+IF(Sheet1!K48=$L104,1.11,0)</f>
        <v>16.11</v>
      </c>
      <c r="P104">
        <f>P$2+IF(Sheet1!L34=$B104,1,0)+IF(Sheet1!L35=$D104,1,0)+IF(Sheet1!L43=$F104,1.1,0)+IF(Sheet1!L44=$H104,1.1,0)+IF(Sheet1!L45=$J104,1.1,0)+IF(Sheet1!L48=$L104,1.11,0)</f>
        <v>22.22</v>
      </c>
      <c r="Q104">
        <f>Q$2+IF(Sheet1!M34=$B104,1,0)+IF(Sheet1!M35=$D104,1,0)+IF(Sheet1!M43=$F104,1.1,0)+IF(Sheet1!M44=$H104,1.1,0)+IF(Sheet1!M45=$J104,1.1,0)+IF(Sheet1!M48=$L104,1.11,0)</f>
        <v>21.22</v>
      </c>
      <c r="R104">
        <f>R$2+IF(Sheet1!N34=$B104,1,0)+IF(Sheet1!N35=$D104,1,0)+IF(Sheet1!N43=$F104,1.1,0)+IF(Sheet1!N44=$H104,1.1,0)+IF(Sheet1!N45=$J104,1.1,0)+IF(Sheet1!N48=$L104,1.11,0)</f>
        <v>21.22</v>
      </c>
      <c r="S104">
        <f>S$2+IF(Sheet1!O34=$B104,1,0)+IF(Sheet1!O35=$D104,1,0)+IF(Sheet1!O43=$F104,1.1,0)+IF(Sheet1!O44=$H104,1.1,0)+IF(Sheet1!O45=$J104,1.1,0)+IF(Sheet1!O48=$L104,1.11,0)</f>
        <v>20.22</v>
      </c>
      <c r="T104">
        <f>T$2+IF(Sheet1!P34=$B104,1,0)+IF(Sheet1!P35=$D104,1,0)+IF(Sheet1!P43=$F104,1.1,0)+IF(Sheet1!P44=$H104,1.1,0)+IF(Sheet1!P45=$J104,1.1,0)+IF(Sheet1!P48=$L104,1.11,0)</f>
        <v>19.22</v>
      </c>
      <c r="U104">
        <f>U$2+IF(Sheet1!Q34=$B104,1,0)+IF(Sheet1!Q35=$D104,1,0)+IF(Sheet1!Q43=$F104,1.1,0)+IF(Sheet1!Q44=$H104,1.1,0)+IF(Sheet1!Q45=$J104,1.1,0)+IF(Sheet1!Q48=$L104,1.11,0)</f>
        <v>21.22</v>
      </c>
      <c r="V104">
        <f>V$2+IF(Sheet1!R34=$B104,1,0)+IF(Sheet1!R35=$D104,1,0)+IF(Sheet1!R43=$F104,1.1,0)+IF(Sheet1!R44=$H104,1.1,0)+IF(Sheet1!R45=$J104,1.1,0)+IF(Sheet1!R48=$L104,1.11,0)</f>
        <v>19.22</v>
      </c>
      <c r="W104">
        <f t="shared" si="80"/>
        <v>22.22</v>
      </c>
      <c r="X104" t="str">
        <f t="shared" si="81"/>
        <v>Becca</v>
      </c>
      <c r="Y104">
        <f t="shared" si="82"/>
        <v>1</v>
      </c>
      <c r="Z104">
        <f t="shared" si="83"/>
        <v>0</v>
      </c>
      <c r="AA104">
        <f t="shared" si="84"/>
        <v>0</v>
      </c>
      <c r="AB104">
        <f t="shared" si="85"/>
        <v>0</v>
      </c>
      <c r="AC104">
        <f t="shared" si="86"/>
        <v>0</v>
      </c>
      <c r="AD104">
        <f t="shared" si="87"/>
        <v>0</v>
      </c>
      <c r="AE104">
        <f t="shared" si="88"/>
        <v>0</v>
      </c>
      <c r="AF104">
        <f t="shared" si="89"/>
        <v>0</v>
      </c>
      <c r="AG104">
        <f t="shared" si="90"/>
        <v>0</v>
      </c>
      <c r="AH104">
        <f t="shared" si="91"/>
        <v>0</v>
      </c>
    </row>
    <row r="105" spans="1:38" hidden="1">
      <c r="A105">
        <v>100</v>
      </c>
      <c r="B105" t="s">
        <v>12</v>
      </c>
      <c r="C105">
        <f t="shared" si="74"/>
        <v>1</v>
      </c>
      <c r="D105" t="s">
        <v>24</v>
      </c>
      <c r="E105">
        <f t="shared" si="75"/>
        <v>0</v>
      </c>
      <c r="F105" t="s">
        <v>15</v>
      </c>
      <c r="G105">
        <f t="shared" si="76"/>
        <v>0.57499999999999996</v>
      </c>
      <c r="H105" t="s">
        <v>5</v>
      </c>
      <c r="I105">
        <f t="shared" si="77"/>
        <v>0.443</v>
      </c>
      <c r="J105" t="s">
        <v>68</v>
      </c>
      <c r="K105">
        <f t="shared" si="78"/>
        <v>0.224</v>
      </c>
      <c r="L105" t="s">
        <v>28</v>
      </c>
      <c r="M105">
        <v>0</v>
      </c>
      <c r="N105">
        <f t="shared" si="79"/>
        <v>0</v>
      </c>
      <c r="O105">
        <f>O$2+IF(Sheet1!K34=$B105,1,0)+IF(Sheet1!K35=$D105,1,0)+IF(Sheet1!K43=$F105,1.1,0)+IF(Sheet1!K44=$H105,1.1,0)+IF(Sheet1!K45=$J105,1.1,0)+IF(Sheet1!K48=$L105,1.11,0)</f>
        <v>16.11</v>
      </c>
      <c r="P105">
        <f>P$2+IF(Sheet1!L34=$B105,1,0)+IF(Sheet1!L35=$D105,1,0)+IF(Sheet1!L43=$F105,1.1,0)+IF(Sheet1!L44=$H105,1.1,0)+IF(Sheet1!L45=$J105,1.1,0)+IF(Sheet1!L48=$L105,1.11,0)</f>
        <v>22.22</v>
      </c>
      <c r="Q105">
        <f>Q$2+IF(Sheet1!M34=$B105,1,0)+IF(Sheet1!M35=$D105,1,0)+IF(Sheet1!M43=$F105,1.1,0)+IF(Sheet1!M44=$H105,1.1,0)+IF(Sheet1!M45=$J105,1.1,0)+IF(Sheet1!M48=$L105,1.11,0)</f>
        <v>21.22</v>
      </c>
      <c r="R105">
        <f>R$2+IF(Sheet1!N34=$B105,1,0)+IF(Sheet1!N35=$D105,1,0)+IF(Sheet1!N43=$F105,1.1,0)+IF(Sheet1!N44=$H105,1.1,0)+IF(Sheet1!N45=$J105,1.1,0)+IF(Sheet1!N48=$L105,1.11,0)</f>
        <v>21.22</v>
      </c>
      <c r="S105">
        <f>S$2+IF(Sheet1!O34=$B105,1,0)+IF(Sheet1!O35=$D105,1,0)+IF(Sheet1!O43=$F105,1.1,0)+IF(Sheet1!O44=$H105,1.1,0)+IF(Sheet1!O45=$J105,1.1,0)+IF(Sheet1!O48=$L105,1.11,0)</f>
        <v>20.22</v>
      </c>
      <c r="T105">
        <f>T$2+IF(Sheet1!P34=$B105,1,0)+IF(Sheet1!P35=$D105,1,0)+IF(Sheet1!P43=$F105,1.1,0)+IF(Sheet1!P44=$H105,1.1,0)+IF(Sheet1!P45=$J105,1.1,0)+IF(Sheet1!P48=$L105,1.11,0)</f>
        <v>19.22</v>
      </c>
      <c r="U105">
        <f>U$2+IF(Sheet1!Q34=$B105,1,0)+IF(Sheet1!Q35=$D105,1,0)+IF(Sheet1!Q43=$F105,1.1,0)+IF(Sheet1!Q44=$H105,1.1,0)+IF(Sheet1!Q45=$J105,1.1,0)+IF(Sheet1!Q48=$L105,1.11,0)</f>
        <v>21.22</v>
      </c>
      <c r="V105">
        <f>V$2+IF(Sheet1!R34=$B105,1,0)+IF(Sheet1!R35=$D105,1,0)+IF(Sheet1!R43=$F105,1.1,0)+IF(Sheet1!R44=$H105,1.1,0)+IF(Sheet1!R45=$J105,1.1,0)+IF(Sheet1!R48=$L105,1.11,0)</f>
        <v>19.22</v>
      </c>
      <c r="W105">
        <f t="shared" si="80"/>
        <v>22.22</v>
      </c>
      <c r="X105" t="str">
        <f t="shared" si="81"/>
        <v>Becca</v>
      </c>
      <c r="Y105">
        <f t="shared" si="82"/>
        <v>1</v>
      </c>
      <c r="Z105">
        <f t="shared" si="83"/>
        <v>0</v>
      </c>
      <c r="AA105">
        <f t="shared" si="84"/>
        <v>0</v>
      </c>
      <c r="AB105">
        <f t="shared" si="85"/>
        <v>0</v>
      </c>
      <c r="AC105">
        <f t="shared" si="86"/>
        <v>0</v>
      </c>
      <c r="AD105">
        <f t="shared" si="87"/>
        <v>0</v>
      </c>
      <c r="AE105">
        <f t="shared" si="88"/>
        <v>0</v>
      </c>
      <c r="AF105">
        <f t="shared" si="89"/>
        <v>0</v>
      </c>
      <c r="AG105">
        <f t="shared" si="90"/>
        <v>0</v>
      </c>
      <c r="AH105">
        <f t="shared" si="91"/>
        <v>0</v>
      </c>
    </row>
    <row r="106" spans="1:38" hidden="1">
      <c r="A106">
        <v>101</v>
      </c>
      <c r="B106" t="s">
        <v>12</v>
      </c>
      <c r="C106">
        <f t="shared" si="74"/>
        <v>1</v>
      </c>
      <c r="D106" t="s">
        <v>24</v>
      </c>
      <c r="E106">
        <f t="shared" si="75"/>
        <v>0</v>
      </c>
      <c r="F106" t="s">
        <v>15</v>
      </c>
      <c r="G106">
        <f t="shared" si="76"/>
        <v>0.57499999999999996</v>
      </c>
      <c r="H106" t="s">
        <v>5</v>
      </c>
      <c r="I106">
        <f t="shared" si="77"/>
        <v>0.443</v>
      </c>
      <c r="J106" t="s">
        <v>25</v>
      </c>
      <c r="K106">
        <f t="shared" si="78"/>
        <v>0.77600000000000002</v>
      </c>
      <c r="L106" t="s">
        <v>84</v>
      </c>
      <c r="M106">
        <v>0</v>
      </c>
      <c r="N106">
        <f t="shared" si="79"/>
        <v>0</v>
      </c>
      <c r="O106">
        <f>O$2+IF(Sheet1!K34=$B106,1,0)+IF(Sheet1!K35=$D106,1,0)+IF(Sheet1!K43=$F106,1.1,0)+IF(Sheet1!K44=$H106,1.1,0)+IF(Sheet1!K45=$J106,1.1,0)+IF(Sheet1!K48=$L106,1.11,0)</f>
        <v>17.21</v>
      </c>
      <c r="P106">
        <f>P$2+IF(Sheet1!L34=$B106,1,0)+IF(Sheet1!L35=$D106,1,0)+IF(Sheet1!L43=$F106,1.1,0)+IF(Sheet1!L44=$H106,1.1,0)+IF(Sheet1!L45=$J106,1.1,0)+IF(Sheet1!L48=$L106,1.11,0)</f>
        <v>23.32</v>
      </c>
      <c r="Q106">
        <f>Q$2+IF(Sheet1!M34=$B106,1,0)+IF(Sheet1!M35=$D106,1,0)+IF(Sheet1!M43=$F106,1.1,0)+IF(Sheet1!M44=$H106,1.1,0)+IF(Sheet1!M45=$J106,1.1,0)+IF(Sheet1!M48=$L106,1.11,0)</f>
        <v>22.32</v>
      </c>
      <c r="R106">
        <f>R$2+IF(Sheet1!N34=$B106,1,0)+IF(Sheet1!N35=$D106,1,0)+IF(Sheet1!N43=$F106,1.1,0)+IF(Sheet1!N44=$H106,1.1,0)+IF(Sheet1!N45=$J106,1.1,0)+IF(Sheet1!N48=$L106,1.11,0)</f>
        <v>22.32</v>
      </c>
      <c r="S106">
        <f>S$2+IF(Sheet1!O34=$B106,1,0)+IF(Sheet1!O35=$D106,1,0)+IF(Sheet1!O43=$F106,1.1,0)+IF(Sheet1!O44=$H106,1.1,0)+IF(Sheet1!O45=$J106,1.1,0)+IF(Sheet1!O48=$L106,1.11,0)</f>
        <v>21.32</v>
      </c>
      <c r="T106">
        <f>T$2+IF(Sheet1!P34=$B106,1,0)+IF(Sheet1!P35=$D106,1,0)+IF(Sheet1!P43=$F106,1.1,0)+IF(Sheet1!P44=$H106,1.1,0)+IF(Sheet1!P45=$J106,1.1,0)+IF(Sheet1!P48=$L106,1.11,0)</f>
        <v>19.22</v>
      </c>
      <c r="U106">
        <f>U$2+IF(Sheet1!Q34=$B106,1,0)+IF(Sheet1!Q35=$D106,1,0)+IF(Sheet1!Q43=$F106,1.1,0)+IF(Sheet1!Q44=$H106,1.1,0)+IF(Sheet1!Q45=$J106,1.1,0)+IF(Sheet1!Q48=$L106,1.11,0)</f>
        <v>22.32</v>
      </c>
      <c r="V106">
        <f>V$2+IF(Sheet1!R34=$B106,1,0)+IF(Sheet1!R35=$D106,1,0)+IF(Sheet1!R43=$F106,1.1,0)+IF(Sheet1!R44=$H106,1.1,0)+IF(Sheet1!R45=$J106,1.1,0)+IF(Sheet1!R48=$L106,1.11,0)</f>
        <v>19.22</v>
      </c>
      <c r="W106">
        <f t="shared" si="80"/>
        <v>23.32</v>
      </c>
      <c r="X106" t="str">
        <f t="shared" si="81"/>
        <v>Becca</v>
      </c>
      <c r="Y106">
        <f t="shared" si="82"/>
        <v>1</v>
      </c>
      <c r="Z106">
        <f t="shared" si="83"/>
        <v>0</v>
      </c>
      <c r="AA106">
        <f t="shared" si="84"/>
        <v>0</v>
      </c>
      <c r="AB106">
        <f t="shared" si="85"/>
        <v>0</v>
      </c>
      <c r="AC106">
        <f t="shared" si="86"/>
        <v>0</v>
      </c>
      <c r="AD106">
        <f t="shared" si="87"/>
        <v>0</v>
      </c>
      <c r="AE106">
        <f t="shared" si="88"/>
        <v>0</v>
      </c>
      <c r="AF106">
        <f t="shared" si="89"/>
        <v>0</v>
      </c>
      <c r="AG106">
        <f t="shared" si="90"/>
        <v>0</v>
      </c>
      <c r="AH106">
        <f t="shared" si="91"/>
        <v>0</v>
      </c>
    </row>
    <row r="107" spans="1:38" hidden="1">
      <c r="A107">
        <v>51</v>
      </c>
      <c r="B107" t="s">
        <v>12</v>
      </c>
      <c r="C107">
        <f t="shared" si="74"/>
        <v>1</v>
      </c>
      <c r="D107" t="s">
        <v>24</v>
      </c>
      <c r="E107">
        <f t="shared" si="75"/>
        <v>0</v>
      </c>
      <c r="F107" t="s">
        <v>15</v>
      </c>
      <c r="G107">
        <f t="shared" si="76"/>
        <v>0.57499999999999996</v>
      </c>
      <c r="H107" t="s">
        <v>5</v>
      </c>
      <c r="I107">
        <f t="shared" si="77"/>
        <v>0.443</v>
      </c>
      <c r="J107" t="s">
        <v>25</v>
      </c>
      <c r="K107">
        <f t="shared" si="78"/>
        <v>0.77600000000000002</v>
      </c>
      <c r="L107" t="s">
        <v>17</v>
      </c>
      <c r="M107">
        <f>1-0.516</f>
        <v>0.48399999999999999</v>
      </c>
      <c r="N107">
        <f t="shared" si="79"/>
        <v>0</v>
      </c>
      <c r="O107">
        <f>O$2+IF(Sheet1!K34=$B107,1,0)+IF(Sheet1!K35=$D107,1,0)+IF(Sheet1!K43=$F107,1.1,0)+IF(Sheet1!K44=$H107,1.1,0)+IF(Sheet1!K45=$J107,1.1,0)+IF(Sheet1!K48=$L107,1.11,0)</f>
        <v>17.21</v>
      </c>
      <c r="P107">
        <f>P$2+IF(Sheet1!L34=$B107,1,0)+IF(Sheet1!L35=$D107,1,0)+IF(Sheet1!L43=$F107,1.1,0)+IF(Sheet1!L44=$H107,1.1,0)+IF(Sheet1!L45=$J107,1.1,0)+IF(Sheet1!L48=$L107,1.11,0)</f>
        <v>23.32</v>
      </c>
      <c r="Q107">
        <f>Q$2+IF(Sheet1!M34=$B107,1,0)+IF(Sheet1!M35=$D107,1,0)+IF(Sheet1!M43=$F107,1.1,0)+IF(Sheet1!M44=$H107,1.1,0)+IF(Sheet1!M45=$J107,1.1,0)+IF(Sheet1!M48=$L107,1.11,0)</f>
        <v>22.32</v>
      </c>
      <c r="R107">
        <f>R$2+IF(Sheet1!N34=$B107,1,0)+IF(Sheet1!N35=$D107,1,0)+IF(Sheet1!N43=$F107,1.1,0)+IF(Sheet1!N44=$H107,1.1,0)+IF(Sheet1!N45=$J107,1.1,0)+IF(Sheet1!N48=$L107,1.11,0)</f>
        <v>22.32</v>
      </c>
      <c r="S107">
        <f>S$2+IF(Sheet1!O34=$B107,1,0)+IF(Sheet1!O35=$D107,1,0)+IF(Sheet1!O43=$F107,1.1,0)+IF(Sheet1!O44=$H107,1.1,0)+IF(Sheet1!O45=$J107,1.1,0)+IF(Sheet1!O48=$L107,1.11,0)</f>
        <v>21.32</v>
      </c>
      <c r="T107">
        <f>T$2+IF(Sheet1!P34=$B107,1,0)+IF(Sheet1!P35=$D107,1,0)+IF(Sheet1!P43=$F107,1.1,0)+IF(Sheet1!P44=$H107,1.1,0)+IF(Sheet1!P45=$J107,1.1,0)+IF(Sheet1!P48=$L107,1.11,0)</f>
        <v>19.22</v>
      </c>
      <c r="U107">
        <f>U$2+IF(Sheet1!Q34=$B107,1,0)+IF(Sheet1!Q35=$D107,1,0)+IF(Sheet1!Q43=$F107,1.1,0)+IF(Sheet1!Q44=$H107,1.1,0)+IF(Sheet1!Q45=$J107,1.1,0)+IF(Sheet1!Q48=$L107,1.11,0)</f>
        <v>22.32</v>
      </c>
      <c r="V107">
        <f>V$2+IF(Sheet1!R34=$B107,1,0)+IF(Sheet1!R35=$D107,1,0)+IF(Sheet1!R43=$F107,1.1,0)+IF(Sheet1!R44=$H107,1.1,0)+IF(Sheet1!R45=$J107,1.1,0)+IF(Sheet1!R48=$L107,1.11,0)</f>
        <v>19.22</v>
      </c>
      <c r="W107">
        <f t="shared" si="80"/>
        <v>23.32</v>
      </c>
      <c r="X107" t="str">
        <f t="shared" si="81"/>
        <v>Becca</v>
      </c>
      <c r="Y107">
        <f t="shared" si="82"/>
        <v>1</v>
      </c>
      <c r="Z107">
        <f t="shared" si="83"/>
        <v>0</v>
      </c>
      <c r="AA107">
        <f t="shared" si="84"/>
        <v>0</v>
      </c>
      <c r="AB107">
        <f t="shared" si="85"/>
        <v>0</v>
      </c>
      <c r="AC107">
        <f t="shared" si="86"/>
        <v>0</v>
      </c>
      <c r="AD107">
        <f t="shared" si="87"/>
        <v>0</v>
      </c>
      <c r="AE107">
        <f t="shared" si="88"/>
        <v>0</v>
      </c>
      <c r="AF107">
        <f t="shared" si="89"/>
        <v>0</v>
      </c>
      <c r="AG107">
        <f t="shared" si="90"/>
        <v>0</v>
      </c>
      <c r="AH107">
        <f t="shared" si="91"/>
        <v>0</v>
      </c>
      <c r="AI107" t="s">
        <v>138</v>
      </c>
      <c r="AJ107" t="s">
        <v>138</v>
      </c>
      <c r="AK107" t="s">
        <v>138</v>
      </c>
      <c r="AL107" t="s">
        <v>138</v>
      </c>
    </row>
    <row r="108" spans="1:38" hidden="1">
      <c r="A108">
        <v>52</v>
      </c>
      <c r="B108" t="s">
        <v>12</v>
      </c>
      <c r="C108">
        <f t="shared" si="74"/>
        <v>1</v>
      </c>
      <c r="D108" t="s">
        <v>24</v>
      </c>
      <c r="E108">
        <f t="shared" si="75"/>
        <v>0</v>
      </c>
      <c r="F108" t="s">
        <v>15</v>
      </c>
      <c r="G108">
        <f t="shared" si="76"/>
        <v>0.57499999999999996</v>
      </c>
      <c r="H108" t="s">
        <v>5</v>
      </c>
      <c r="I108">
        <f t="shared" si="77"/>
        <v>0.443</v>
      </c>
      <c r="J108" t="s">
        <v>25</v>
      </c>
      <c r="K108">
        <f t="shared" si="78"/>
        <v>0.77600000000000002</v>
      </c>
      <c r="L108" t="s">
        <v>14</v>
      </c>
      <c r="M108">
        <v>0.51600000000000001</v>
      </c>
      <c r="N108">
        <f t="shared" si="79"/>
        <v>0</v>
      </c>
      <c r="O108">
        <f>O$2+IF(Sheet1!K34=$B108,1,0)+IF(Sheet1!K35=$D108,1,0)+IF(Sheet1!K43=$F108,1.1,0)+IF(Sheet1!K44=$H108,1.1,0)+IF(Sheet1!K45=$J108,1.1,0)+IF(Sheet1!K48=$L108,1.11,0)</f>
        <v>17.21</v>
      </c>
      <c r="P108">
        <f>P$2+IF(Sheet1!L34=$B108,1,0)+IF(Sheet1!L35=$D108,1,0)+IF(Sheet1!L43=$F108,1.1,0)+IF(Sheet1!L44=$H108,1.1,0)+IF(Sheet1!L45=$J108,1.1,0)+IF(Sheet1!L48=$L108,1.11,0)</f>
        <v>23.32</v>
      </c>
      <c r="Q108">
        <f>Q$2+IF(Sheet1!M34=$B108,1,0)+IF(Sheet1!M35=$D108,1,0)+IF(Sheet1!M43=$F108,1.1,0)+IF(Sheet1!M44=$H108,1.1,0)+IF(Sheet1!M45=$J108,1.1,0)+IF(Sheet1!M48=$L108,1.11,0)</f>
        <v>22.32</v>
      </c>
      <c r="R108">
        <f>R$2+IF(Sheet1!N34=$B108,1,0)+IF(Sheet1!N35=$D108,1,0)+IF(Sheet1!N43=$F108,1.1,0)+IF(Sheet1!N44=$H108,1.1,0)+IF(Sheet1!N45=$J108,1.1,0)+IF(Sheet1!N48=$L108,1.11,0)</f>
        <v>22.32</v>
      </c>
      <c r="S108">
        <f>S$2+IF(Sheet1!O34=$B108,1,0)+IF(Sheet1!O35=$D108,1,0)+IF(Sheet1!O43=$F108,1.1,0)+IF(Sheet1!O44=$H108,1.1,0)+IF(Sheet1!O45=$J108,1.1,0)+IF(Sheet1!O48=$L108,1.11,0)</f>
        <v>21.32</v>
      </c>
      <c r="T108">
        <f>T$2+IF(Sheet1!P34=$B108,1,0)+IF(Sheet1!P35=$D108,1,0)+IF(Sheet1!P43=$F108,1.1,0)+IF(Sheet1!P44=$H108,1.1,0)+IF(Sheet1!P45=$J108,1.1,0)+IF(Sheet1!P48=$L108,1.11,0)</f>
        <v>19.22</v>
      </c>
      <c r="U108">
        <f>U$2+IF(Sheet1!Q34=$B108,1,0)+IF(Sheet1!Q35=$D108,1,0)+IF(Sheet1!Q43=$F108,1.1,0)+IF(Sheet1!Q44=$H108,1.1,0)+IF(Sheet1!Q45=$J108,1.1,0)+IF(Sheet1!Q48=$L108,1.11,0)</f>
        <v>22.32</v>
      </c>
      <c r="V108">
        <f>V$2+IF(Sheet1!R34=$B108,1,0)+IF(Sheet1!R35=$D108,1,0)+IF(Sheet1!R43=$F108,1.1,0)+IF(Sheet1!R44=$H108,1.1,0)+IF(Sheet1!R45=$J108,1.1,0)+IF(Sheet1!R48=$L108,1.11,0)</f>
        <v>19.22</v>
      </c>
      <c r="W108">
        <f t="shared" si="80"/>
        <v>23.32</v>
      </c>
      <c r="X108" t="str">
        <f t="shared" si="81"/>
        <v>Becca</v>
      </c>
      <c r="Y108">
        <f t="shared" si="82"/>
        <v>1</v>
      </c>
      <c r="Z108">
        <f t="shared" si="83"/>
        <v>0</v>
      </c>
      <c r="AA108">
        <f t="shared" si="84"/>
        <v>0</v>
      </c>
      <c r="AB108">
        <f t="shared" si="85"/>
        <v>0</v>
      </c>
      <c r="AC108">
        <f t="shared" si="86"/>
        <v>0</v>
      </c>
      <c r="AD108">
        <f t="shared" si="87"/>
        <v>0</v>
      </c>
      <c r="AE108">
        <f t="shared" si="88"/>
        <v>0</v>
      </c>
      <c r="AF108">
        <f t="shared" si="89"/>
        <v>0</v>
      </c>
      <c r="AG108">
        <f t="shared" si="90"/>
        <v>0</v>
      </c>
      <c r="AH108">
        <f t="shared" si="91"/>
        <v>0</v>
      </c>
      <c r="AI108" t="s">
        <v>138</v>
      </c>
      <c r="AJ108" t="s">
        <v>138</v>
      </c>
      <c r="AK108" t="s">
        <v>138</v>
      </c>
      <c r="AL108" t="s">
        <v>138</v>
      </c>
    </row>
    <row r="109" spans="1:38" hidden="1">
      <c r="A109">
        <v>104</v>
      </c>
      <c r="B109" t="s">
        <v>12</v>
      </c>
      <c r="C109">
        <f t="shared" si="74"/>
        <v>1</v>
      </c>
      <c r="D109" t="s">
        <v>24</v>
      </c>
      <c r="E109">
        <f t="shared" si="75"/>
        <v>0</v>
      </c>
      <c r="F109" t="s">
        <v>15</v>
      </c>
      <c r="G109">
        <f t="shared" si="76"/>
        <v>0.57499999999999996</v>
      </c>
      <c r="H109" t="s">
        <v>5</v>
      </c>
      <c r="I109">
        <f t="shared" si="77"/>
        <v>0.443</v>
      </c>
      <c r="J109" t="s">
        <v>25</v>
      </c>
      <c r="K109">
        <f t="shared" si="78"/>
        <v>0.77600000000000002</v>
      </c>
      <c r="L109" t="s">
        <v>28</v>
      </c>
      <c r="M109">
        <v>0</v>
      </c>
      <c r="N109">
        <f t="shared" si="79"/>
        <v>0</v>
      </c>
      <c r="O109">
        <f>O$2+IF(Sheet1!K34=$B109,1,0)+IF(Sheet1!K35=$D109,1,0)+IF(Sheet1!K43=$F109,1.1,0)+IF(Sheet1!K44=$H109,1.1,0)+IF(Sheet1!K45=$J109,1.1,0)+IF(Sheet1!K48=$L109,1.11,0)</f>
        <v>17.21</v>
      </c>
      <c r="P109">
        <f>P$2+IF(Sheet1!L34=$B109,1,0)+IF(Sheet1!L35=$D109,1,0)+IF(Sheet1!L43=$F109,1.1,0)+IF(Sheet1!L44=$H109,1.1,0)+IF(Sheet1!L45=$J109,1.1,0)+IF(Sheet1!L48=$L109,1.11,0)</f>
        <v>23.32</v>
      </c>
      <c r="Q109">
        <f>Q$2+IF(Sheet1!M34=$B109,1,0)+IF(Sheet1!M35=$D109,1,0)+IF(Sheet1!M43=$F109,1.1,0)+IF(Sheet1!M44=$H109,1.1,0)+IF(Sheet1!M45=$J109,1.1,0)+IF(Sheet1!M48=$L109,1.11,0)</f>
        <v>22.32</v>
      </c>
      <c r="R109">
        <f>R$2+IF(Sheet1!N34=$B109,1,0)+IF(Sheet1!N35=$D109,1,0)+IF(Sheet1!N43=$F109,1.1,0)+IF(Sheet1!N44=$H109,1.1,0)+IF(Sheet1!N45=$J109,1.1,0)+IF(Sheet1!N48=$L109,1.11,0)</f>
        <v>22.32</v>
      </c>
      <c r="S109">
        <f>S$2+IF(Sheet1!O34=$B109,1,0)+IF(Sheet1!O35=$D109,1,0)+IF(Sheet1!O43=$F109,1.1,0)+IF(Sheet1!O44=$H109,1.1,0)+IF(Sheet1!O45=$J109,1.1,0)+IF(Sheet1!O48=$L109,1.11,0)</f>
        <v>21.32</v>
      </c>
      <c r="T109">
        <f>T$2+IF(Sheet1!P34=$B109,1,0)+IF(Sheet1!P35=$D109,1,0)+IF(Sheet1!P43=$F109,1.1,0)+IF(Sheet1!P44=$H109,1.1,0)+IF(Sheet1!P45=$J109,1.1,0)+IF(Sheet1!P48=$L109,1.11,0)</f>
        <v>19.22</v>
      </c>
      <c r="U109">
        <f>U$2+IF(Sheet1!Q34=$B109,1,0)+IF(Sheet1!Q35=$D109,1,0)+IF(Sheet1!Q43=$F109,1.1,0)+IF(Sheet1!Q44=$H109,1.1,0)+IF(Sheet1!Q45=$J109,1.1,0)+IF(Sheet1!Q48=$L109,1.11,0)</f>
        <v>22.32</v>
      </c>
      <c r="V109">
        <f>V$2+IF(Sheet1!R34=$B109,1,0)+IF(Sheet1!R35=$D109,1,0)+IF(Sheet1!R43=$F109,1.1,0)+IF(Sheet1!R44=$H109,1.1,0)+IF(Sheet1!R45=$J109,1.1,0)+IF(Sheet1!R48=$L109,1.11,0)</f>
        <v>19.22</v>
      </c>
      <c r="W109">
        <f t="shared" si="80"/>
        <v>23.32</v>
      </c>
      <c r="X109" t="str">
        <f t="shared" si="81"/>
        <v>Becca</v>
      </c>
      <c r="Y109">
        <f t="shared" si="82"/>
        <v>1</v>
      </c>
      <c r="Z109">
        <f t="shared" si="83"/>
        <v>0</v>
      </c>
      <c r="AA109">
        <f t="shared" si="84"/>
        <v>0</v>
      </c>
      <c r="AB109">
        <f t="shared" si="85"/>
        <v>0</v>
      </c>
      <c r="AC109">
        <f t="shared" si="86"/>
        <v>0</v>
      </c>
      <c r="AD109">
        <f t="shared" si="87"/>
        <v>0</v>
      </c>
      <c r="AE109">
        <f t="shared" si="88"/>
        <v>0</v>
      </c>
      <c r="AF109">
        <f t="shared" si="89"/>
        <v>0</v>
      </c>
      <c r="AG109">
        <f t="shared" si="90"/>
        <v>0</v>
      </c>
      <c r="AH109">
        <f t="shared" si="91"/>
        <v>0</v>
      </c>
    </row>
    <row r="110" spans="1:38" hidden="1">
      <c r="A110">
        <v>105</v>
      </c>
      <c r="B110" t="s">
        <v>12</v>
      </c>
      <c r="C110">
        <f t="shared" si="74"/>
        <v>1</v>
      </c>
      <c r="D110" t="s">
        <v>24</v>
      </c>
      <c r="E110">
        <f t="shared" si="75"/>
        <v>0</v>
      </c>
      <c r="F110" t="s">
        <v>15</v>
      </c>
      <c r="G110">
        <f t="shared" si="76"/>
        <v>0.57499999999999996</v>
      </c>
      <c r="H110" t="s">
        <v>13</v>
      </c>
      <c r="I110">
        <f t="shared" si="77"/>
        <v>0.55699999999999994</v>
      </c>
      <c r="J110" t="s">
        <v>68</v>
      </c>
      <c r="K110">
        <f t="shared" si="78"/>
        <v>0.224</v>
      </c>
      <c r="L110" t="s">
        <v>84</v>
      </c>
      <c r="M110">
        <v>0</v>
      </c>
      <c r="N110">
        <f t="shared" si="79"/>
        <v>0</v>
      </c>
      <c r="O110">
        <f>O$2+IF(Sheet1!K34=$B110,1,0)+IF(Sheet1!K35=$D110,1,0)+IF(Sheet1!K43=$F110,1.1,0)+IF(Sheet1!K44=$H110,1.1,0)+IF(Sheet1!K45=$J110,1.1,0)+IF(Sheet1!K48=$L110,1.11,0)</f>
        <v>16.11</v>
      </c>
      <c r="P110">
        <f>P$2+IF(Sheet1!L34=$B110,1,0)+IF(Sheet1!L35=$D110,1,0)+IF(Sheet1!L43=$F110,1.1,0)+IF(Sheet1!L44=$H110,1.1,0)+IF(Sheet1!L45=$J110,1.1,0)+IF(Sheet1!L48=$L110,1.11,0)</f>
        <v>22.22</v>
      </c>
      <c r="Q110">
        <f>Q$2+IF(Sheet1!M34=$B110,1,0)+IF(Sheet1!M35=$D110,1,0)+IF(Sheet1!M43=$F110,1.1,0)+IF(Sheet1!M44=$H110,1.1,0)+IF(Sheet1!M45=$J110,1.1,0)+IF(Sheet1!M48=$L110,1.11,0)</f>
        <v>21.22</v>
      </c>
      <c r="R110">
        <f>R$2+IF(Sheet1!N34=$B110,1,0)+IF(Sheet1!N35=$D110,1,0)+IF(Sheet1!N43=$F110,1.1,0)+IF(Sheet1!N44=$H110,1.1,0)+IF(Sheet1!N45=$J110,1.1,0)+IF(Sheet1!N48=$L110,1.11,0)</f>
        <v>21.22</v>
      </c>
      <c r="S110">
        <f>S$2+IF(Sheet1!O34=$B110,1,0)+IF(Sheet1!O35=$D110,1,0)+IF(Sheet1!O43=$F110,1.1,0)+IF(Sheet1!O44=$H110,1.1,0)+IF(Sheet1!O45=$J110,1.1,0)+IF(Sheet1!O48=$L110,1.11,0)</f>
        <v>20.22</v>
      </c>
      <c r="T110">
        <f>T$2+IF(Sheet1!P34=$B110,1,0)+IF(Sheet1!P35=$D110,1,0)+IF(Sheet1!P43=$F110,1.1,0)+IF(Sheet1!P44=$H110,1.1,0)+IF(Sheet1!P45=$J110,1.1,0)+IF(Sheet1!P48=$L110,1.11,0)</f>
        <v>19.22</v>
      </c>
      <c r="U110">
        <f>U$2+IF(Sheet1!Q34=$B110,1,0)+IF(Sheet1!Q35=$D110,1,0)+IF(Sheet1!Q43=$F110,1.1,0)+IF(Sheet1!Q44=$H110,1.1,0)+IF(Sheet1!Q45=$J110,1.1,0)+IF(Sheet1!Q48=$L110,1.11,0)</f>
        <v>21.22</v>
      </c>
      <c r="V110">
        <f>V$2+IF(Sheet1!R34=$B110,1,0)+IF(Sheet1!R35=$D110,1,0)+IF(Sheet1!R43=$F110,1.1,0)+IF(Sheet1!R44=$H110,1.1,0)+IF(Sheet1!R45=$J110,1.1,0)+IF(Sheet1!R48=$L110,1.11,0)</f>
        <v>19.22</v>
      </c>
      <c r="W110">
        <f t="shared" si="80"/>
        <v>22.22</v>
      </c>
      <c r="X110" t="str">
        <f t="shared" si="81"/>
        <v>Becca</v>
      </c>
      <c r="Y110">
        <f t="shared" si="82"/>
        <v>1</v>
      </c>
      <c r="Z110">
        <f t="shared" si="83"/>
        <v>0</v>
      </c>
      <c r="AA110">
        <f t="shared" si="84"/>
        <v>0</v>
      </c>
      <c r="AB110">
        <f t="shared" si="85"/>
        <v>0</v>
      </c>
      <c r="AC110">
        <f t="shared" si="86"/>
        <v>0</v>
      </c>
      <c r="AD110">
        <f t="shared" si="87"/>
        <v>0</v>
      </c>
      <c r="AE110">
        <f t="shared" si="88"/>
        <v>0</v>
      </c>
      <c r="AF110">
        <f t="shared" si="89"/>
        <v>0</v>
      </c>
      <c r="AG110">
        <f t="shared" si="90"/>
        <v>0</v>
      </c>
      <c r="AH110">
        <f t="shared" si="91"/>
        <v>0</v>
      </c>
    </row>
    <row r="111" spans="1:38" hidden="1">
      <c r="A111">
        <v>53</v>
      </c>
      <c r="B111" t="s">
        <v>12</v>
      </c>
      <c r="C111">
        <f t="shared" si="74"/>
        <v>1</v>
      </c>
      <c r="D111" t="s">
        <v>24</v>
      </c>
      <c r="E111">
        <f t="shared" si="75"/>
        <v>0</v>
      </c>
      <c r="F111" t="s">
        <v>15</v>
      </c>
      <c r="G111">
        <f t="shared" si="76"/>
        <v>0.57499999999999996</v>
      </c>
      <c r="H111" t="s">
        <v>13</v>
      </c>
      <c r="I111">
        <f t="shared" si="77"/>
        <v>0.55699999999999994</v>
      </c>
      <c r="J111" t="s">
        <v>68</v>
      </c>
      <c r="K111">
        <f t="shared" si="78"/>
        <v>0.224</v>
      </c>
      <c r="L111" t="s">
        <v>17</v>
      </c>
      <c r="M111">
        <f>1-0.516</f>
        <v>0.48399999999999999</v>
      </c>
      <c r="N111">
        <f t="shared" si="79"/>
        <v>0</v>
      </c>
      <c r="O111">
        <f>O$2+IF(Sheet1!K34=$B111,1,0)+IF(Sheet1!K35=$D111,1,0)+IF(Sheet1!K43=$F111,1.1,0)+IF(Sheet1!K44=$H111,1.1,0)+IF(Sheet1!K45=$J111,1.1,0)+IF(Sheet1!K48=$L111,1.11,0)</f>
        <v>16.11</v>
      </c>
      <c r="P111">
        <f>P$2+IF(Sheet1!L34=$B111,1,0)+IF(Sheet1!L35=$D111,1,0)+IF(Sheet1!L43=$F111,1.1,0)+IF(Sheet1!L44=$H111,1.1,0)+IF(Sheet1!L45=$J111,1.1,0)+IF(Sheet1!L48=$L111,1.11,0)</f>
        <v>22.22</v>
      </c>
      <c r="Q111">
        <f>Q$2+IF(Sheet1!M34=$B111,1,0)+IF(Sheet1!M35=$D111,1,0)+IF(Sheet1!M43=$F111,1.1,0)+IF(Sheet1!M44=$H111,1.1,0)+IF(Sheet1!M45=$J111,1.1,0)+IF(Sheet1!M48=$L111,1.11,0)</f>
        <v>21.22</v>
      </c>
      <c r="R111">
        <f>R$2+IF(Sheet1!N34=$B111,1,0)+IF(Sheet1!N35=$D111,1,0)+IF(Sheet1!N43=$F111,1.1,0)+IF(Sheet1!N44=$H111,1.1,0)+IF(Sheet1!N45=$J111,1.1,0)+IF(Sheet1!N48=$L111,1.11,0)</f>
        <v>21.22</v>
      </c>
      <c r="S111">
        <f>S$2+IF(Sheet1!O34=$B111,1,0)+IF(Sheet1!O35=$D111,1,0)+IF(Sheet1!O43=$F111,1.1,0)+IF(Sheet1!O44=$H111,1.1,0)+IF(Sheet1!O45=$J111,1.1,0)+IF(Sheet1!O48=$L111,1.11,0)</f>
        <v>20.22</v>
      </c>
      <c r="T111">
        <f>T$2+IF(Sheet1!P34=$B111,1,0)+IF(Sheet1!P35=$D111,1,0)+IF(Sheet1!P43=$F111,1.1,0)+IF(Sheet1!P44=$H111,1.1,0)+IF(Sheet1!P45=$J111,1.1,0)+IF(Sheet1!P48=$L111,1.11,0)</f>
        <v>19.22</v>
      </c>
      <c r="U111">
        <f>U$2+IF(Sheet1!Q34=$B111,1,0)+IF(Sheet1!Q35=$D111,1,0)+IF(Sheet1!Q43=$F111,1.1,0)+IF(Sheet1!Q44=$H111,1.1,0)+IF(Sheet1!Q45=$J111,1.1,0)+IF(Sheet1!Q48=$L111,1.11,0)</f>
        <v>21.22</v>
      </c>
      <c r="V111">
        <f>V$2+IF(Sheet1!R34=$B111,1,0)+IF(Sheet1!R35=$D111,1,0)+IF(Sheet1!R43=$F111,1.1,0)+IF(Sheet1!R44=$H111,1.1,0)+IF(Sheet1!R45=$J111,1.1,0)+IF(Sheet1!R48=$L111,1.11,0)</f>
        <v>19.22</v>
      </c>
      <c r="W111">
        <f t="shared" si="80"/>
        <v>22.22</v>
      </c>
      <c r="X111" t="str">
        <f t="shared" si="81"/>
        <v>Becca</v>
      </c>
      <c r="Y111">
        <f t="shared" si="82"/>
        <v>1</v>
      </c>
      <c r="Z111">
        <f t="shared" si="83"/>
        <v>0</v>
      </c>
      <c r="AA111">
        <f t="shared" si="84"/>
        <v>0</v>
      </c>
      <c r="AB111">
        <f t="shared" si="85"/>
        <v>0</v>
      </c>
      <c r="AC111">
        <f t="shared" si="86"/>
        <v>0</v>
      </c>
      <c r="AD111">
        <f t="shared" si="87"/>
        <v>0</v>
      </c>
      <c r="AE111">
        <f t="shared" si="88"/>
        <v>0</v>
      </c>
      <c r="AF111">
        <f t="shared" si="89"/>
        <v>0</v>
      </c>
      <c r="AG111">
        <f t="shared" si="90"/>
        <v>0</v>
      </c>
      <c r="AH111">
        <f t="shared" si="91"/>
        <v>0</v>
      </c>
    </row>
    <row r="112" spans="1:38" hidden="1">
      <c r="A112">
        <v>54</v>
      </c>
      <c r="B112" t="s">
        <v>12</v>
      </c>
      <c r="C112">
        <f t="shared" si="74"/>
        <v>1</v>
      </c>
      <c r="D112" t="s">
        <v>24</v>
      </c>
      <c r="E112">
        <f t="shared" si="75"/>
        <v>0</v>
      </c>
      <c r="F112" t="s">
        <v>15</v>
      </c>
      <c r="G112">
        <f t="shared" si="76"/>
        <v>0.57499999999999996</v>
      </c>
      <c r="H112" t="s">
        <v>13</v>
      </c>
      <c r="I112">
        <f t="shared" si="77"/>
        <v>0.55699999999999994</v>
      </c>
      <c r="J112" t="s">
        <v>68</v>
      </c>
      <c r="K112">
        <f t="shared" si="78"/>
        <v>0.224</v>
      </c>
      <c r="L112" t="s">
        <v>14</v>
      </c>
      <c r="M112">
        <v>0.51600000000000001</v>
      </c>
      <c r="N112">
        <f t="shared" si="79"/>
        <v>0</v>
      </c>
      <c r="O112">
        <f>O$2+IF(Sheet1!K34=$B112,1,0)+IF(Sheet1!K35=$D112,1,0)+IF(Sheet1!K43=$F112,1.1,0)+IF(Sheet1!K44=$H112,1.1,0)+IF(Sheet1!K45=$J112,1.1,0)+IF(Sheet1!K48=$L112,1.11,0)</f>
        <v>16.11</v>
      </c>
      <c r="P112">
        <f>P$2+IF(Sheet1!L34=$B112,1,0)+IF(Sheet1!L35=$D112,1,0)+IF(Sheet1!L43=$F112,1.1,0)+IF(Sheet1!L44=$H112,1.1,0)+IF(Sheet1!L45=$J112,1.1,0)+IF(Sheet1!L48=$L112,1.11,0)</f>
        <v>22.22</v>
      </c>
      <c r="Q112">
        <f>Q$2+IF(Sheet1!M34=$B112,1,0)+IF(Sheet1!M35=$D112,1,0)+IF(Sheet1!M43=$F112,1.1,0)+IF(Sheet1!M44=$H112,1.1,0)+IF(Sheet1!M45=$J112,1.1,0)+IF(Sheet1!M48=$L112,1.11,0)</f>
        <v>21.22</v>
      </c>
      <c r="R112">
        <f>R$2+IF(Sheet1!N34=$B112,1,0)+IF(Sheet1!N35=$D112,1,0)+IF(Sheet1!N43=$F112,1.1,0)+IF(Sheet1!N44=$H112,1.1,0)+IF(Sheet1!N45=$J112,1.1,0)+IF(Sheet1!N48=$L112,1.11,0)</f>
        <v>21.22</v>
      </c>
      <c r="S112">
        <f>S$2+IF(Sheet1!O34=$B112,1,0)+IF(Sheet1!O35=$D112,1,0)+IF(Sheet1!O43=$F112,1.1,0)+IF(Sheet1!O44=$H112,1.1,0)+IF(Sheet1!O45=$J112,1.1,0)+IF(Sheet1!O48=$L112,1.11,0)</f>
        <v>20.22</v>
      </c>
      <c r="T112">
        <f>T$2+IF(Sheet1!P34=$B112,1,0)+IF(Sheet1!P35=$D112,1,0)+IF(Sheet1!P43=$F112,1.1,0)+IF(Sheet1!P44=$H112,1.1,0)+IF(Sheet1!P45=$J112,1.1,0)+IF(Sheet1!P48=$L112,1.11,0)</f>
        <v>19.22</v>
      </c>
      <c r="U112">
        <f>U$2+IF(Sheet1!Q34=$B112,1,0)+IF(Sheet1!Q35=$D112,1,0)+IF(Sheet1!Q43=$F112,1.1,0)+IF(Sheet1!Q44=$H112,1.1,0)+IF(Sheet1!Q45=$J112,1.1,0)+IF(Sheet1!Q48=$L112,1.11,0)</f>
        <v>21.22</v>
      </c>
      <c r="V112">
        <f>V$2+IF(Sheet1!R34=$B112,1,0)+IF(Sheet1!R35=$D112,1,0)+IF(Sheet1!R43=$F112,1.1,0)+IF(Sheet1!R44=$H112,1.1,0)+IF(Sheet1!R45=$J112,1.1,0)+IF(Sheet1!R48=$L112,1.11,0)</f>
        <v>19.22</v>
      </c>
      <c r="W112">
        <f t="shared" si="80"/>
        <v>22.22</v>
      </c>
      <c r="X112" t="str">
        <f t="shared" si="81"/>
        <v>Becca</v>
      </c>
      <c r="Y112">
        <f t="shared" si="82"/>
        <v>1</v>
      </c>
      <c r="Z112">
        <f t="shared" si="83"/>
        <v>0</v>
      </c>
      <c r="AA112">
        <f t="shared" si="84"/>
        <v>0</v>
      </c>
      <c r="AB112">
        <f t="shared" si="85"/>
        <v>0</v>
      </c>
      <c r="AC112">
        <f t="shared" si="86"/>
        <v>0</v>
      </c>
      <c r="AD112">
        <f t="shared" si="87"/>
        <v>0</v>
      </c>
      <c r="AE112">
        <f t="shared" si="88"/>
        <v>0</v>
      </c>
      <c r="AF112">
        <f t="shared" si="89"/>
        <v>0</v>
      </c>
      <c r="AG112">
        <f t="shared" si="90"/>
        <v>0</v>
      </c>
      <c r="AH112">
        <f t="shared" si="91"/>
        <v>0</v>
      </c>
    </row>
    <row r="113" spans="1:38" hidden="1">
      <c r="A113">
        <v>108</v>
      </c>
      <c r="B113" t="s">
        <v>12</v>
      </c>
      <c r="C113">
        <f t="shared" si="74"/>
        <v>1</v>
      </c>
      <c r="D113" t="s">
        <v>24</v>
      </c>
      <c r="E113">
        <f t="shared" si="75"/>
        <v>0</v>
      </c>
      <c r="F113" t="s">
        <v>15</v>
      </c>
      <c r="G113">
        <f t="shared" si="76"/>
        <v>0.57499999999999996</v>
      </c>
      <c r="H113" t="s">
        <v>13</v>
      </c>
      <c r="I113">
        <f t="shared" si="77"/>
        <v>0.55699999999999994</v>
      </c>
      <c r="J113" t="s">
        <v>68</v>
      </c>
      <c r="K113">
        <f t="shared" si="78"/>
        <v>0.224</v>
      </c>
      <c r="L113" t="s">
        <v>28</v>
      </c>
      <c r="M113">
        <v>0</v>
      </c>
      <c r="N113">
        <f t="shared" si="79"/>
        <v>0</v>
      </c>
      <c r="O113">
        <f>O$2+IF(Sheet1!K34=$B113,1,0)+IF(Sheet1!K35=$D113,1,0)+IF(Sheet1!K43=$F113,1.1,0)+IF(Sheet1!K44=$H113,1.1,0)+IF(Sheet1!K45=$J113,1.1,0)+IF(Sheet1!K48=$L113,1.11,0)</f>
        <v>16.11</v>
      </c>
      <c r="P113">
        <f>P$2+IF(Sheet1!L34=$B113,1,0)+IF(Sheet1!L35=$D113,1,0)+IF(Sheet1!L43=$F113,1.1,0)+IF(Sheet1!L44=$H113,1.1,0)+IF(Sheet1!L45=$J113,1.1,0)+IF(Sheet1!L48=$L113,1.11,0)</f>
        <v>22.22</v>
      </c>
      <c r="Q113">
        <f>Q$2+IF(Sheet1!M34=$B113,1,0)+IF(Sheet1!M35=$D113,1,0)+IF(Sheet1!M43=$F113,1.1,0)+IF(Sheet1!M44=$H113,1.1,0)+IF(Sheet1!M45=$J113,1.1,0)+IF(Sheet1!M48=$L113,1.11,0)</f>
        <v>21.22</v>
      </c>
      <c r="R113">
        <f>R$2+IF(Sheet1!N34=$B113,1,0)+IF(Sheet1!N35=$D113,1,0)+IF(Sheet1!N43=$F113,1.1,0)+IF(Sheet1!N44=$H113,1.1,0)+IF(Sheet1!N45=$J113,1.1,0)+IF(Sheet1!N48=$L113,1.11,0)</f>
        <v>21.22</v>
      </c>
      <c r="S113">
        <f>S$2+IF(Sheet1!O34=$B113,1,0)+IF(Sheet1!O35=$D113,1,0)+IF(Sheet1!O43=$F113,1.1,0)+IF(Sheet1!O44=$H113,1.1,0)+IF(Sheet1!O45=$J113,1.1,0)+IF(Sheet1!O48=$L113,1.11,0)</f>
        <v>20.22</v>
      </c>
      <c r="T113">
        <f>T$2+IF(Sheet1!P34=$B113,1,0)+IF(Sheet1!P35=$D113,1,0)+IF(Sheet1!P43=$F113,1.1,0)+IF(Sheet1!P44=$H113,1.1,0)+IF(Sheet1!P45=$J113,1.1,0)+IF(Sheet1!P48=$L113,1.11,0)</f>
        <v>19.22</v>
      </c>
      <c r="U113">
        <f>U$2+IF(Sheet1!Q34=$B113,1,0)+IF(Sheet1!Q35=$D113,1,0)+IF(Sheet1!Q43=$F113,1.1,0)+IF(Sheet1!Q44=$H113,1.1,0)+IF(Sheet1!Q45=$J113,1.1,0)+IF(Sheet1!Q48=$L113,1.11,0)</f>
        <v>21.22</v>
      </c>
      <c r="V113">
        <f>V$2+IF(Sheet1!R34=$B113,1,0)+IF(Sheet1!R35=$D113,1,0)+IF(Sheet1!R43=$F113,1.1,0)+IF(Sheet1!R44=$H113,1.1,0)+IF(Sheet1!R45=$J113,1.1,0)+IF(Sheet1!R48=$L113,1.11,0)</f>
        <v>19.22</v>
      </c>
      <c r="W113">
        <f t="shared" si="80"/>
        <v>22.22</v>
      </c>
      <c r="X113" t="str">
        <f t="shared" si="81"/>
        <v>Becca</v>
      </c>
      <c r="Y113">
        <f t="shared" si="82"/>
        <v>1</v>
      </c>
      <c r="Z113">
        <f t="shared" si="83"/>
        <v>0</v>
      </c>
      <c r="AA113">
        <f t="shared" si="84"/>
        <v>0</v>
      </c>
      <c r="AB113">
        <f t="shared" si="85"/>
        <v>0</v>
      </c>
      <c r="AC113">
        <f t="shared" si="86"/>
        <v>0</v>
      </c>
      <c r="AD113">
        <f t="shared" si="87"/>
        <v>0</v>
      </c>
      <c r="AE113">
        <f t="shared" si="88"/>
        <v>0</v>
      </c>
      <c r="AF113">
        <f t="shared" si="89"/>
        <v>0</v>
      </c>
      <c r="AG113">
        <f t="shared" si="90"/>
        <v>0</v>
      </c>
      <c r="AH113">
        <f t="shared" si="91"/>
        <v>0</v>
      </c>
    </row>
    <row r="114" spans="1:38" hidden="1">
      <c r="A114">
        <v>109</v>
      </c>
      <c r="B114" t="s">
        <v>12</v>
      </c>
      <c r="C114">
        <f t="shared" si="74"/>
        <v>1</v>
      </c>
      <c r="D114" t="s">
        <v>24</v>
      </c>
      <c r="E114">
        <f t="shared" si="75"/>
        <v>0</v>
      </c>
      <c r="F114" t="s">
        <v>15</v>
      </c>
      <c r="G114">
        <f t="shared" si="76"/>
        <v>0.57499999999999996</v>
      </c>
      <c r="H114" t="s">
        <v>13</v>
      </c>
      <c r="I114">
        <f t="shared" si="77"/>
        <v>0.55699999999999994</v>
      </c>
      <c r="J114" t="s">
        <v>25</v>
      </c>
      <c r="K114">
        <f t="shared" si="78"/>
        <v>0.77600000000000002</v>
      </c>
      <c r="L114" t="s">
        <v>84</v>
      </c>
      <c r="M114">
        <v>0</v>
      </c>
      <c r="N114">
        <f t="shared" si="79"/>
        <v>0</v>
      </c>
      <c r="O114">
        <f>O$2+IF(Sheet1!K34=$B114,1,0)+IF(Sheet1!K35=$D114,1,0)+IF(Sheet1!K43=$F114,1.1,0)+IF(Sheet1!K44=$H114,1.1,0)+IF(Sheet1!K45=$J114,1.1,0)+IF(Sheet1!K48=$L114,1.11,0)</f>
        <v>17.21</v>
      </c>
      <c r="P114">
        <f>P$2+IF(Sheet1!L34=$B114,1,0)+IF(Sheet1!L35=$D114,1,0)+IF(Sheet1!L43=$F114,1.1,0)+IF(Sheet1!L44=$H114,1.1,0)+IF(Sheet1!L45=$J114,1.1,0)+IF(Sheet1!L48=$L114,1.11,0)</f>
        <v>23.32</v>
      </c>
      <c r="Q114">
        <f>Q$2+IF(Sheet1!M34=$B114,1,0)+IF(Sheet1!M35=$D114,1,0)+IF(Sheet1!M43=$F114,1.1,0)+IF(Sheet1!M44=$H114,1.1,0)+IF(Sheet1!M45=$J114,1.1,0)+IF(Sheet1!M48=$L114,1.11,0)</f>
        <v>22.32</v>
      </c>
      <c r="R114">
        <f>R$2+IF(Sheet1!N34=$B114,1,0)+IF(Sheet1!N35=$D114,1,0)+IF(Sheet1!N43=$F114,1.1,0)+IF(Sheet1!N44=$H114,1.1,0)+IF(Sheet1!N45=$J114,1.1,0)+IF(Sheet1!N48=$L114,1.11,0)</f>
        <v>22.32</v>
      </c>
      <c r="S114">
        <f>S$2+IF(Sheet1!O34=$B114,1,0)+IF(Sheet1!O35=$D114,1,0)+IF(Sheet1!O43=$F114,1.1,0)+IF(Sheet1!O44=$H114,1.1,0)+IF(Sheet1!O45=$J114,1.1,0)+IF(Sheet1!O48=$L114,1.11,0)</f>
        <v>21.32</v>
      </c>
      <c r="T114">
        <f>T$2+IF(Sheet1!P34=$B114,1,0)+IF(Sheet1!P35=$D114,1,0)+IF(Sheet1!P43=$F114,1.1,0)+IF(Sheet1!P44=$H114,1.1,0)+IF(Sheet1!P45=$J114,1.1,0)+IF(Sheet1!P48=$L114,1.11,0)</f>
        <v>19.22</v>
      </c>
      <c r="U114">
        <f>U$2+IF(Sheet1!Q34=$B114,1,0)+IF(Sheet1!Q35=$D114,1,0)+IF(Sheet1!Q43=$F114,1.1,0)+IF(Sheet1!Q44=$H114,1.1,0)+IF(Sheet1!Q45=$J114,1.1,0)+IF(Sheet1!Q48=$L114,1.11,0)</f>
        <v>22.32</v>
      </c>
      <c r="V114">
        <f>V$2+IF(Sheet1!R34=$B114,1,0)+IF(Sheet1!R35=$D114,1,0)+IF(Sheet1!R43=$F114,1.1,0)+IF(Sheet1!R44=$H114,1.1,0)+IF(Sheet1!R45=$J114,1.1,0)+IF(Sheet1!R48=$L114,1.11,0)</f>
        <v>19.22</v>
      </c>
      <c r="W114">
        <f t="shared" si="80"/>
        <v>23.32</v>
      </c>
      <c r="X114" t="str">
        <f t="shared" si="81"/>
        <v>Becca</v>
      </c>
      <c r="Y114">
        <f t="shared" si="82"/>
        <v>1</v>
      </c>
      <c r="Z114">
        <f t="shared" si="83"/>
        <v>0</v>
      </c>
      <c r="AA114">
        <f t="shared" si="84"/>
        <v>0</v>
      </c>
      <c r="AB114">
        <f t="shared" si="85"/>
        <v>0</v>
      </c>
      <c r="AC114">
        <f t="shared" si="86"/>
        <v>0</v>
      </c>
      <c r="AD114">
        <f t="shared" si="87"/>
        <v>0</v>
      </c>
      <c r="AE114">
        <f t="shared" si="88"/>
        <v>0</v>
      </c>
      <c r="AF114">
        <f t="shared" si="89"/>
        <v>0</v>
      </c>
      <c r="AG114">
        <f t="shared" si="90"/>
        <v>0</v>
      </c>
      <c r="AH114">
        <f t="shared" si="91"/>
        <v>0</v>
      </c>
    </row>
    <row r="115" spans="1:38" hidden="1">
      <c r="A115">
        <v>55</v>
      </c>
      <c r="B115" t="s">
        <v>12</v>
      </c>
      <c r="C115">
        <f t="shared" si="74"/>
        <v>1</v>
      </c>
      <c r="D115" t="s">
        <v>24</v>
      </c>
      <c r="E115">
        <f t="shared" si="75"/>
        <v>0</v>
      </c>
      <c r="F115" t="s">
        <v>15</v>
      </c>
      <c r="G115">
        <f t="shared" si="76"/>
        <v>0.57499999999999996</v>
      </c>
      <c r="H115" t="s">
        <v>13</v>
      </c>
      <c r="I115">
        <f t="shared" si="77"/>
        <v>0.55699999999999994</v>
      </c>
      <c r="J115" t="s">
        <v>25</v>
      </c>
      <c r="K115">
        <f t="shared" si="78"/>
        <v>0.77600000000000002</v>
      </c>
      <c r="L115" t="s">
        <v>17</v>
      </c>
      <c r="M115">
        <f>1-0.516</f>
        <v>0.48399999999999999</v>
      </c>
      <c r="N115">
        <f t="shared" si="79"/>
        <v>0</v>
      </c>
      <c r="O115">
        <f>O$2+IF(Sheet1!K34=$B115,1,0)+IF(Sheet1!K35=$D115,1,0)+IF(Sheet1!K43=$F115,1.1,0)+IF(Sheet1!K44=$H115,1.1,0)+IF(Sheet1!K45=$J115,1.1,0)+IF(Sheet1!K48=$L115,1.11,0)</f>
        <v>17.21</v>
      </c>
      <c r="P115">
        <f>P$2+IF(Sheet1!L34=$B115,1,0)+IF(Sheet1!L35=$D115,1,0)+IF(Sheet1!L43=$F115,1.1,0)+IF(Sheet1!L44=$H115,1.1,0)+IF(Sheet1!L45=$J115,1.1,0)+IF(Sheet1!L48=$L115,1.11,0)</f>
        <v>23.32</v>
      </c>
      <c r="Q115">
        <f>Q$2+IF(Sheet1!M34=$B115,1,0)+IF(Sheet1!M35=$D115,1,0)+IF(Sheet1!M43=$F115,1.1,0)+IF(Sheet1!M44=$H115,1.1,0)+IF(Sheet1!M45=$J115,1.1,0)+IF(Sheet1!M48=$L115,1.11,0)</f>
        <v>22.32</v>
      </c>
      <c r="R115">
        <f>R$2+IF(Sheet1!N34=$B115,1,0)+IF(Sheet1!N35=$D115,1,0)+IF(Sheet1!N43=$F115,1.1,0)+IF(Sheet1!N44=$H115,1.1,0)+IF(Sheet1!N45=$J115,1.1,0)+IF(Sheet1!N48=$L115,1.11,0)</f>
        <v>22.32</v>
      </c>
      <c r="S115">
        <f>S$2+IF(Sheet1!O34=$B115,1,0)+IF(Sheet1!O35=$D115,1,0)+IF(Sheet1!O43=$F115,1.1,0)+IF(Sheet1!O44=$H115,1.1,0)+IF(Sheet1!O45=$J115,1.1,0)+IF(Sheet1!O48=$L115,1.11,0)</f>
        <v>21.32</v>
      </c>
      <c r="T115">
        <f>T$2+IF(Sheet1!P34=$B115,1,0)+IF(Sheet1!P35=$D115,1,0)+IF(Sheet1!P43=$F115,1.1,0)+IF(Sheet1!P44=$H115,1.1,0)+IF(Sheet1!P45=$J115,1.1,0)+IF(Sheet1!P48=$L115,1.11,0)</f>
        <v>19.22</v>
      </c>
      <c r="U115">
        <f>U$2+IF(Sheet1!Q34=$B115,1,0)+IF(Sheet1!Q35=$D115,1,0)+IF(Sheet1!Q43=$F115,1.1,0)+IF(Sheet1!Q44=$H115,1.1,0)+IF(Sheet1!Q45=$J115,1.1,0)+IF(Sheet1!Q48=$L115,1.11,0)</f>
        <v>22.32</v>
      </c>
      <c r="V115">
        <f>V$2+IF(Sheet1!R34=$B115,1,0)+IF(Sheet1!R35=$D115,1,0)+IF(Sheet1!R43=$F115,1.1,0)+IF(Sheet1!R44=$H115,1.1,0)+IF(Sheet1!R45=$J115,1.1,0)+IF(Sheet1!R48=$L115,1.11,0)</f>
        <v>19.22</v>
      </c>
      <c r="W115">
        <f t="shared" si="80"/>
        <v>23.32</v>
      </c>
      <c r="X115" t="str">
        <f t="shared" si="81"/>
        <v>Becca</v>
      </c>
      <c r="Y115">
        <f t="shared" si="82"/>
        <v>1</v>
      </c>
      <c r="Z115">
        <f t="shared" si="83"/>
        <v>0</v>
      </c>
      <c r="AA115">
        <f t="shared" si="84"/>
        <v>0</v>
      </c>
      <c r="AB115">
        <f t="shared" si="85"/>
        <v>0</v>
      </c>
      <c r="AC115">
        <f t="shared" si="86"/>
        <v>0</v>
      </c>
      <c r="AD115">
        <f t="shared" si="87"/>
        <v>0</v>
      </c>
      <c r="AE115">
        <f t="shared" si="88"/>
        <v>0</v>
      </c>
      <c r="AF115">
        <f t="shared" si="89"/>
        <v>0</v>
      </c>
      <c r="AG115">
        <f t="shared" si="90"/>
        <v>0</v>
      </c>
      <c r="AH115">
        <f t="shared" si="91"/>
        <v>0</v>
      </c>
      <c r="AI115" t="s">
        <v>138</v>
      </c>
      <c r="AJ115" t="s">
        <v>138</v>
      </c>
      <c r="AK115" t="s">
        <v>138</v>
      </c>
      <c r="AL115" t="s">
        <v>140</v>
      </c>
    </row>
    <row r="116" spans="1:38" hidden="1">
      <c r="A116">
        <v>56</v>
      </c>
      <c r="B116" t="s">
        <v>12</v>
      </c>
      <c r="C116">
        <f t="shared" si="74"/>
        <v>1</v>
      </c>
      <c r="D116" t="s">
        <v>24</v>
      </c>
      <c r="E116">
        <f t="shared" si="75"/>
        <v>0</v>
      </c>
      <c r="F116" t="s">
        <v>15</v>
      </c>
      <c r="G116">
        <f t="shared" si="76"/>
        <v>0.57499999999999996</v>
      </c>
      <c r="H116" t="s">
        <v>13</v>
      </c>
      <c r="I116">
        <f t="shared" si="77"/>
        <v>0.55699999999999994</v>
      </c>
      <c r="J116" t="s">
        <v>25</v>
      </c>
      <c r="K116">
        <f t="shared" si="78"/>
        <v>0.77600000000000002</v>
      </c>
      <c r="L116" t="s">
        <v>14</v>
      </c>
      <c r="M116">
        <v>0.51600000000000001</v>
      </c>
      <c r="N116">
        <f t="shared" si="79"/>
        <v>0</v>
      </c>
      <c r="O116">
        <f>O$2+IF(Sheet1!K34=$B116,1,0)+IF(Sheet1!K35=$D116,1,0)+IF(Sheet1!K43=$F116,1.1,0)+IF(Sheet1!K44=$H116,1.1,0)+IF(Sheet1!K45=$J116,1.1,0)+IF(Sheet1!K48=$L116,1.11,0)</f>
        <v>17.21</v>
      </c>
      <c r="P116">
        <f>P$2+IF(Sheet1!L34=$B116,1,0)+IF(Sheet1!L35=$D116,1,0)+IF(Sheet1!L43=$F116,1.1,0)+IF(Sheet1!L44=$H116,1.1,0)+IF(Sheet1!L45=$J116,1.1,0)+IF(Sheet1!L48=$L116,1.11,0)</f>
        <v>23.32</v>
      </c>
      <c r="Q116">
        <f>Q$2+IF(Sheet1!M34=$B116,1,0)+IF(Sheet1!M35=$D116,1,0)+IF(Sheet1!M43=$F116,1.1,0)+IF(Sheet1!M44=$H116,1.1,0)+IF(Sheet1!M45=$J116,1.1,0)+IF(Sheet1!M48=$L116,1.11,0)</f>
        <v>22.32</v>
      </c>
      <c r="R116">
        <f>R$2+IF(Sheet1!N34=$B116,1,0)+IF(Sheet1!N35=$D116,1,0)+IF(Sheet1!N43=$F116,1.1,0)+IF(Sheet1!N44=$H116,1.1,0)+IF(Sheet1!N45=$J116,1.1,0)+IF(Sheet1!N48=$L116,1.11,0)</f>
        <v>22.32</v>
      </c>
      <c r="S116">
        <f>S$2+IF(Sheet1!O34=$B116,1,0)+IF(Sheet1!O35=$D116,1,0)+IF(Sheet1!O43=$F116,1.1,0)+IF(Sheet1!O44=$H116,1.1,0)+IF(Sheet1!O45=$J116,1.1,0)+IF(Sheet1!O48=$L116,1.11,0)</f>
        <v>21.32</v>
      </c>
      <c r="T116">
        <f>T$2+IF(Sheet1!P34=$B116,1,0)+IF(Sheet1!P35=$D116,1,0)+IF(Sheet1!P43=$F116,1.1,0)+IF(Sheet1!P44=$H116,1.1,0)+IF(Sheet1!P45=$J116,1.1,0)+IF(Sheet1!P48=$L116,1.11,0)</f>
        <v>19.22</v>
      </c>
      <c r="U116">
        <f>U$2+IF(Sheet1!Q34=$B116,1,0)+IF(Sheet1!Q35=$D116,1,0)+IF(Sheet1!Q43=$F116,1.1,0)+IF(Sheet1!Q44=$H116,1.1,0)+IF(Sheet1!Q45=$J116,1.1,0)+IF(Sheet1!Q48=$L116,1.11,0)</f>
        <v>22.32</v>
      </c>
      <c r="V116">
        <f>V$2+IF(Sheet1!R34=$B116,1,0)+IF(Sheet1!R35=$D116,1,0)+IF(Sheet1!R43=$F116,1.1,0)+IF(Sheet1!R44=$H116,1.1,0)+IF(Sheet1!R45=$J116,1.1,0)+IF(Sheet1!R48=$L116,1.11,0)</f>
        <v>19.22</v>
      </c>
      <c r="W116">
        <f t="shared" si="80"/>
        <v>23.32</v>
      </c>
      <c r="X116" t="str">
        <f t="shared" si="81"/>
        <v>Becca</v>
      </c>
      <c r="Y116">
        <f t="shared" si="82"/>
        <v>1</v>
      </c>
      <c r="Z116">
        <f t="shared" si="83"/>
        <v>0</v>
      </c>
      <c r="AA116">
        <f t="shared" si="84"/>
        <v>0</v>
      </c>
      <c r="AB116">
        <f t="shared" si="85"/>
        <v>0</v>
      </c>
      <c r="AC116">
        <f t="shared" si="86"/>
        <v>0</v>
      </c>
      <c r="AD116">
        <f t="shared" si="87"/>
        <v>0</v>
      </c>
      <c r="AE116">
        <f t="shared" si="88"/>
        <v>0</v>
      </c>
      <c r="AF116">
        <f t="shared" si="89"/>
        <v>0</v>
      </c>
      <c r="AG116">
        <f t="shared" si="90"/>
        <v>0</v>
      </c>
      <c r="AH116">
        <f t="shared" si="91"/>
        <v>0</v>
      </c>
      <c r="AI116" t="s">
        <v>138</v>
      </c>
      <c r="AJ116" t="s">
        <v>138</v>
      </c>
      <c r="AK116" t="s">
        <v>138</v>
      </c>
      <c r="AL116" t="s">
        <v>140</v>
      </c>
    </row>
    <row r="117" spans="1:38" hidden="1">
      <c r="A117">
        <v>112</v>
      </c>
      <c r="B117" t="s">
        <v>12</v>
      </c>
      <c r="C117">
        <f t="shared" si="74"/>
        <v>1</v>
      </c>
      <c r="D117" t="s">
        <v>24</v>
      </c>
      <c r="E117">
        <f t="shared" si="75"/>
        <v>0</v>
      </c>
      <c r="F117" t="s">
        <v>15</v>
      </c>
      <c r="G117">
        <f t="shared" si="76"/>
        <v>0.57499999999999996</v>
      </c>
      <c r="H117" t="s">
        <v>13</v>
      </c>
      <c r="I117">
        <f t="shared" si="77"/>
        <v>0.55699999999999994</v>
      </c>
      <c r="J117" t="s">
        <v>25</v>
      </c>
      <c r="K117">
        <f t="shared" si="78"/>
        <v>0.77600000000000002</v>
      </c>
      <c r="L117" t="s">
        <v>28</v>
      </c>
      <c r="M117">
        <v>0</v>
      </c>
      <c r="N117">
        <f t="shared" si="79"/>
        <v>0</v>
      </c>
      <c r="O117">
        <f>O$2+IF(Sheet1!K34=$B117,1,0)+IF(Sheet1!K35=$D117,1,0)+IF(Sheet1!K43=$F117,1.1,0)+IF(Sheet1!K44=$H117,1.1,0)+IF(Sheet1!K45=$J117,1.1,0)+IF(Sheet1!K48=$L117,1.11,0)</f>
        <v>17.21</v>
      </c>
      <c r="P117">
        <f>P$2+IF(Sheet1!L34=$B117,1,0)+IF(Sheet1!L35=$D117,1,0)+IF(Sheet1!L43=$F117,1.1,0)+IF(Sheet1!L44=$H117,1.1,0)+IF(Sheet1!L45=$J117,1.1,0)+IF(Sheet1!L48=$L117,1.11,0)</f>
        <v>23.32</v>
      </c>
      <c r="Q117">
        <f>Q$2+IF(Sheet1!M34=$B117,1,0)+IF(Sheet1!M35=$D117,1,0)+IF(Sheet1!M43=$F117,1.1,0)+IF(Sheet1!M44=$H117,1.1,0)+IF(Sheet1!M45=$J117,1.1,0)+IF(Sheet1!M48=$L117,1.11,0)</f>
        <v>22.32</v>
      </c>
      <c r="R117">
        <f>R$2+IF(Sheet1!N34=$B117,1,0)+IF(Sheet1!N35=$D117,1,0)+IF(Sheet1!N43=$F117,1.1,0)+IF(Sheet1!N44=$H117,1.1,0)+IF(Sheet1!N45=$J117,1.1,0)+IF(Sheet1!N48=$L117,1.11,0)</f>
        <v>22.32</v>
      </c>
      <c r="S117">
        <f>S$2+IF(Sheet1!O34=$B117,1,0)+IF(Sheet1!O35=$D117,1,0)+IF(Sheet1!O43=$F117,1.1,0)+IF(Sheet1!O44=$H117,1.1,0)+IF(Sheet1!O45=$J117,1.1,0)+IF(Sheet1!O48=$L117,1.11,0)</f>
        <v>21.32</v>
      </c>
      <c r="T117">
        <f>T$2+IF(Sheet1!P34=$B117,1,0)+IF(Sheet1!P35=$D117,1,0)+IF(Sheet1!P43=$F117,1.1,0)+IF(Sheet1!P44=$H117,1.1,0)+IF(Sheet1!P45=$J117,1.1,0)+IF(Sheet1!P48=$L117,1.11,0)</f>
        <v>19.22</v>
      </c>
      <c r="U117">
        <f>U$2+IF(Sheet1!Q34=$B117,1,0)+IF(Sheet1!Q35=$D117,1,0)+IF(Sheet1!Q43=$F117,1.1,0)+IF(Sheet1!Q44=$H117,1.1,0)+IF(Sheet1!Q45=$J117,1.1,0)+IF(Sheet1!Q48=$L117,1.11,0)</f>
        <v>22.32</v>
      </c>
      <c r="V117">
        <f>V$2+IF(Sheet1!R34=$B117,1,0)+IF(Sheet1!R35=$D117,1,0)+IF(Sheet1!R43=$F117,1.1,0)+IF(Sheet1!R44=$H117,1.1,0)+IF(Sheet1!R45=$J117,1.1,0)+IF(Sheet1!R48=$L117,1.11,0)</f>
        <v>19.22</v>
      </c>
      <c r="W117">
        <f t="shared" si="80"/>
        <v>23.32</v>
      </c>
      <c r="X117" t="str">
        <f t="shared" si="81"/>
        <v>Becca</v>
      </c>
      <c r="Y117">
        <f t="shared" si="82"/>
        <v>1</v>
      </c>
      <c r="Z117">
        <f t="shared" si="83"/>
        <v>0</v>
      </c>
      <c r="AA117">
        <f t="shared" si="84"/>
        <v>0</v>
      </c>
      <c r="AB117">
        <f t="shared" si="85"/>
        <v>0</v>
      </c>
      <c r="AC117">
        <f t="shared" si="86"/>
        <v>0</v>
      </c>
      <c r="AD117">
        <f t="shared" si="87"/>
        <v>0</v>
      </c>
      <c r="AE117">
        <f t="shared" si="88"/>
        <v>0</v>
      </c>
      <c r="AF117">
        <f t="shared" si="89"/>
        <v>0</v>
      </c>
      <c r="AG117">
        <f t="shared" si="90"/>
        <v>0</v>
      </c>
      <c r="AH117">
        <f t="shared" si="91"/>
        <v>0</v>
      </c>
    </row>
    <row r="118" spans="1:38" hidden="1">
      <c r="A118">
        <v>113</v>
      </c>
      <c r="B118" t="s">
        <v>12</v>
      </c>
      <c r="C118">
        <f t="shared" si="74"/>
        <v>1</v>
      </c>
      <c r="D118" t="s">
        <v>24</v>
      </c>
      <c r="E118">
        <f t="shared" si="75"/>
        <v>0</v>
      </c>
      <c r="F118" t="s">
        <v>86</v>
      </c>
      <c r="G118">
        <f t="shared" si="76"/>
        <v>0.42500000000000004</v>
      </c>
      <c r="H118" t="s">
        <v>5</v>
      </c>
      <c r="I118">
        <f t="shared" si="77"/>
        <v>0.443</v>
      </c>
      <c r="J118" t="s">
        <v>68</v>
      </c>
      <c r="K118">
        <f t="shared" si="78"/>
        <v>0.224</v>
      </c>
      <c r="L118" t="s">
        <v>84</v>
      </c>
      <c r="M118">
        <v>0</v>
      </c>
      <c r="N118">
        <f t="shared" si="79"/>
        <v>0</v>
      </c>
      <c r="O118">
        <f>O$2+IF(Sheet1!K34=$B118,1,0)+IF(Sheet1!K35=$D118,1,0)+IF(Sheet1!K43=$F118,1.1,0)+IF(Sheet1!K44=$H118,1.1,0)+IF(Sheet1!K45=$J118,1.1,0)+IF(Sheet1!K48=$L118,1.11,0)</f>
        <v>16.11</v>
      </c>
      <c r="P118">
        <f>P$2+IF(Sheet1!L34=$B118,1,0)+IF(Sheet1!L35=$D118,1,0)+IF(Sheet1!L43=$F118,1.1,0)+IF(Sheet1!L44=$H118,1.1,0)+IF(Sheet1!L45=$J118,1.1,0)+IF(Sheet1!L48=$L118,1.11,0)</f>
        <v>22.22</v>
      </c>
      <c r="Q118">
        <f>Q$2+IF(Sheet1!M34=$B118,1,0)+IF(Sheet1!M35=$D118,1,0)+IF(Sheet1!M43=$F118,1.1,0)+IF(Sheet1!M44=$H118,1.1,0)+IF(Sheet1!M45=$J118,1.1,0)+IF(Sheet1!M48=$L118,1.11,0)</f>
        <v>21.22</v>
      </c>
      <c r="R118">
        <f>R$2+IF(Sheet1!N34=$B118,1,0)+IF(Sheet1!N35=$D118,1,0)+IF(Sheet1!N43=$F118,1.1,0)+IF(Sheet1!N44=$H118,1.1,0)+IF(Sheet1!N45=$J118,1.1,0)+IF(Sheet1!N48=$L118,1.11,0)</f>
        <v>21.22</v>
      </c>
      <c r="S118">
        <f>S$2+IF(Sheet1!O34=$B118,1,0)+IF(Sheet1!O35=$D118,1,0)+IF(Sheet1!O43=$F118,1.1,0)+IF(Sheet1!O44=$H118,1.1,0)+IF(Sheet1!O45=$J118,1.1,0)+IF(Sheet1!O48=$L118,1.11,0)</f>
        <v>20.22</v>
      </c>
      <c r="T118">
        <f>T$2+IF(Sheet1!P34=$B118,1,0)+IF(Sheet1!P35=$D118,1,0)+IF(Sheet1!P43=$F118,1.1,0)+IF(Sheet1!P44=$H118,1.1,0)+IF(Sheet1!P45=$J118,1.1,0)+IF(Sheet1!P48=$L118,1.11,0)</f>
        <v>19.22</v>
      </c>
      <c r="U118">
        <f>U$2+IF(Sheet1!Q34=$B118,1,0)+IF(Sheet1!Q35=$D118,1,0)+IF(Sheet1!Q43=$F118,1.1,0)+IF(Sheet1!Q44=$H118,1.1,0)+IF(Sheet1!Q45=$J118,1.1,0)+IF(Sheet1!Q48=$L118,1.11,0)</f>
        <v>21.22</v>
      </c>
      <c r="V118">
        <f>V$2+IF(Sheet1!R34=$B118,1,0)+IF(Sheet1!R35=$D118,1,0)+IF(Sheet1!R43=$F118,1.1,0)+IF(Sheet1!R44=$H118,1.1,0)+IF(Sheet1!R45=$J118,1.1,0)+IF(Sheet1!R48=$L118,1.11,0)</f>
        <v>19.22</v>
      </c>
      <c r="W118">
        <f t="shared" si="80"/>
        <v>22.22</v>
      </c>
      <c r="X118" t="str">
        <f t="shared" si="81"/>
        <v>Becca</v>
      </c>
      <c r="Y118">
        <f t="shared" si="82"/>
        <v>1</v>
      </c>
      <c r="Z118">
        <f t="shared" si="83"/>
        <v>0</v>
      </c>
      <c r="AA118">
        <f t="shared" si="84"/>
        <v>0</v>
      </c>
      <c r="AB118">
        <f t="shared" si="85"/>
        <v>0</v>
      </c>
      <c r="AC118">
        <f t="shared" si="86"/>
        <v>0</v>
      </c>
      <c r="AD118">
        <f t="shared" si="87"/>
        <v>0</v>
      </c>
      <c r="AE118">
        <f t="shared" si="88"/>
        <v>0</v>
      </c>
      <c r="AF118">
        <f t="shared" si="89"/>
        <v>0</v>
      </c>
      <c r="AG118">
        <f t="shared" si="90"/>
        <v>0</v>
      </c>
      <c r="AH118">
        <f t="shared" si="91"/>
        <v>0</v>
      </c>
    </row>
    <row r="119" spans="1:38" hidden="1">
      <c r="A119">
        <v>57</v>
      </c>
      <c r="B119" t="s">
        <v>12</v>
      </c>
      <c r="C119">
        <f t="shared" si="74"/>
        <v>1</v>
      </c>
      <c r="D119" t="s">
        <v>24</v>
      </c>
      <c r="E119">
        <f t="shared" si="75"/>
        <v>0</v>
      </c>
      <c r="F119" t="s">
        <v>86</v>
      </c>
      <c r="G119">
        <f t="shared" si="76"/>
        <v>0.42500000000000004</v>
      </c>
      <c r="H119" t="s">
        <v>5</v>
      </c>
      <c r="I119">
        <f t="shared" si="77"/>
        <v>0.443</v>
      </c>
      <c r="J119" t="s">
        <v>68</v>
      </c>
      <c r="K119">
        <f t="shared" si="78"/>
        <v>0.224</v>
      </c>
      <c r="L119" t="s">
        <v>17</v>
      </c>
      <c r="M119">
        <f>1-0.516</f>
        <v>0.48399999999999999</v>
      </c>
      <c r="N119">
        <f t="shared" si="79"/>
        <v>0</v>
      </c>
      <c r="O119">
        <f>O$2+IF(Sheet1!K34=$B119,1,0)+IF(Sheet1!K35=$D119,1,0)+IF(Sheet1!K43=$F119,1.1,0)+IF(Sheet1!K44=$H119,1.1,0)+IF(Sheet1!K45=$J119,1.1,0)+IF(Sheet1!K48=$L119,1.11,0)</f>
        <v>16.11</v>
      </c>
      <c r="P119">
        <f>P$2+IF(Sheet1!L34=$B119,1,0)+IF(Sheet1!L35=$D119,1,0)+IF(Sheet1!L43=$F119,1.1,0)+IF(Sheet1!L44=$H119,1.1,0)+IF(Sheet1!L45=$J119,1.1,0)+IF(Sheet1!L48=$L119,1.11,0)</f>
        <v>22.22</v>
      </c>
      <c r="Q119">
        <f>Q$2+IF(Sheet1!M34=$B119,1,0)+IF(Sheet1!M35=$D119,1,0)+IF(Sheet1!M43=$F119,1.1,0)+IF(Sheet1!M44=$H119,1.1,0)+IF(Sheet1!M45=$J119,1.1,0)+IF(Sheet1!M48=$L119,1.11,0)</f>
        <v>21.22</v>
      </c>
      <c r="R119">
        <f>R$2+IF(Sheet1!N34=$B119,1,0)+IF(Sheet1!N35=$D119,1,0)+IF(Sheet1!N43=$F119,1.1,0)+IF(Sheet1!N44=$H119,1.1,0)+IF(Sheet1!N45=$J119,1.1,0)+IF(Sheet1!N48=$L119,1.11,0)</f>
        <v>21.22</v>
      </c>
      <c r="S119">
        <f>S$2+IF(Sheet1!O34=$B119,1,0)+IF(Sheet1!O35=$D119,1,0)+IF(Sheet1!O43=$F119,1.1,0)+IF(Sheet1!O44=$H119,1.1,0)+IF(Sheet1!O45=$J119,1.1,0)+IF(Sheet1!O48=$L119,1.11,0)</f>
        <v>20.22</v>
      </c>
      <c r="T119">
        <f>T$2+IF(Sheet1!P34=$B119,1,0)+IF(Sheet1!P35=$D119,1,0)+IF(Sheet1!P43=$F119,1.1,0)+IF(Sheet1!P44=$H119,1.1,0)+IF(Sheet1!P45=$J119,1.1,0)+IF(Sheet1!P48=$L119,1.11,0)</f>
        <v>19.22</v>
      </c>
      <c r="U119">
        <f>U$2+IF(Sheet1!Q34=$B119,1,0)+IF(Sheet1!Q35=$D119,1,0)+IF(Sheet1!Q43=$F119,1.1,0)+IF(Sheet1!Q44=$H119,1.1,0)+IF(Sheet1!Q45=$J119,1.1,0)+IF(Sheet1!Q48=$L119,1.11,0)</f>
        <v>21.22</v>
      </c>
      <c r="V119">
        <f>V$2+IF(Sheet1!R34=$B119,1,0)+IF(Sheet1!R35=$D119,1,0)+IF(Sheet1!R43=$F119,1.1,0)+IF(Sheet1!R44=$H119,1.1,0)+IF(Sheet1!R45=$J119,1.1,0)+IF(Sheet1!R48=$L119,1.11,0)</f>
        <v>19.22</v>
      </c>
      <c r="W119">
        <f t="shared" si="80"/>
        <v>22.22</v>
      </c>
      <c r="X119" t="str">
        <f t="shared" si="81"/>
        <v>Becca</v>
      </c>
      <c r="Y119">
        <f t="shared" si="82"/>
        <v>1</v>
      </c>
      <c r="Z119">
        <f t="shared" si="83"/>
        <v>0</v>
      </c>
      <c r="AA119">
        <f t="shared" si="84"/>
        <v>0</v>
      </c>
      <c r="AB119">
        <f t="shared" si="85"/>
        <v>0</v>
      </c>
      <c r="AC119">
        <f t="shared" si="86"/>
        <v>0</v>
      </c>
      <c r="AD119">
        <f t="shared" si="87"/>
        <v>0</v>
      </c>
      <c r="AE119">
        <f t="shared" si="88"/>
        <v>0</v>
      </c>
      <c r="AF119">
        <f t="shared" si="89"/>
        <v>0</v>
      </c>
      <c r="AG119">
        <f t="shared" si="90"/>
        <v>0</v>
      </c>
      <c r="AH119">
        <f t="shared" si="91"/>
        <v>0</v>
      </c>
    </row>
    <row r="120" spans="1:38" hidden="1">
      <c r="A120">
        <v>58</v>
      </c>
      <c r="B120" t="s">
        <v>12</v>
      </c>
      <c r="C120">
        <f t="shared" si="74"/>
        <v>1</v>
      </c>
      <c r="D120" t="s">
        <v>24</v>
      </c>
      <c r="E120">
        <f t="shared" si="75"/>
        <v>0</v>
      </c>
      <c r="F120" t="s">
        <v>86</v>
      </c>
      <c r="G120">
        <f t="shared" si="76"/>
        <v>0.42500000000000004</v>
      </c>
      <c r="H120" t="s">
        <v>5</v>
      </c>
      <c r="I120">
        <f t="shared" si="77"/>
        <v>0.443</v>
      </c>
      <c r="J120" t="s">
        <v>68</v>
      </c>
      <c r="K120">
        <f t="shared" si="78"/>
        <v>0.224</v>
      </c>
      <c r="L120" t="s">
        <v>14</v>
      </c>
      <c r="M120">
        <v>0.51600000000000001</v>
      </c>
      <c r="N120">
        <f t="shared" si="79"/>
        <v>0</v>
      </c>
      <c r="O120">
        <f>O$2+IF(Sheet1!K34=$B120,1,0)+IF(Sheet1!K35=$D120,1,0)+IF(Sheet1!K43=$F120,1.1,0)+IF(Sheet1!K44=$H120,1.1,0)+IF(Sheet1!K45=$J120,1.1,0)+IF(Sheet1!K48=$L120,1.11,0)</f>
        <v>16.11</v>
      </c>
      <c r="P120">
        <f>P$2+IF(Sheet1!L34=$B120,1,0)+IF(Sheet1!L35=$D120,1,0)+IF(Sheet1!L43=$F120,1.1,0)+IF(Sheet1!L44=$H120,1.1,0)+IF(Sheet1!L45=$J120,1.1,0)+IF(Sheet1!L48=$L120,1.11,0)</f>
        <v>22.22</v>
      </c>
      <c r="Q120">
        <f>Q$2+IF(Sheet1!M34=$B120,1,0)+IF(Sheet1!M35=$D120,1,0)+IF(Sheet1!M43=$F120,1.1,0)+IF(Sheet1!M44=$H120,1.1,0)+IF(Sheet1!M45=$J120,1.1,0)+IF(Sheet1!M48=$L120,1.11,0)</f>
        <v>21.22</v>
      </c>
      <c r="R120">
        <f>R$2+IF(Sheet1!N34=$B120,1,0)+IF(Sheet1!N35=$D120,1,0)+IF(Sheet1!N43=$F120,1.1,0)+IF(Sheet1!N44=$H120,1.1,0)+IF(Sheet1!N45=$J120,1.1,0)+IF(Sheet1!N48=$L120,1.11,0)</f>
        <v>21.22</v>
      </c>
      <c r="S120">
        <f>S$2+IF(Sheet1!O34=$B120,1,0)+IF(Sheet1!O35=$D120,1,0)+IF(Sheet1!O43=$F120,1.1,0)+IF(Sheet1!O44=$H120,1.1,0)+IF(Sheet1!O45=$J120,1.1,0)+IF(Sheet1!O48=$L120,1.11,0)</f>
        <v>20.22</v>
      </c>
      <c r="T120">
        <f>T$2+IF(Sheet1!P34=$B120,1,0)+IF(Sheet1!P35=$D120,1,0)+IF(Sheet1!P43=$F120,1.1,0)+IF(Sheet1!P44=$H120,1.1,0)+IF(Sheet1!P45=$J120,1.1,0)+IF(Sheet1!P48=$L120,1.11,0)</f>
        <v>19.22</v>
      </c>
      <c r="U120">
        <f>U$2+IF(Sheet1!Q34=$B120,1,0)+IF(Sheet1!Q35=$D120,1,0)+IF(Sheet1!Q43=$F120,1.1,0)+IF(Sheet1!Q44=$H120,1.1,0)+IF(Sheet1!Q45=$J120,1.1,0)+IF(Sheet1!Q48=$L120,1.11,0)</f>
        <v>21.22</v>
      </c>
      <c r="V120">
        <f>V$2+IF(Sheet1!R34=$B120,1,0)+IF(Sheet1!R35=$D120,1,0)+IF(Sheet1!R43=$F120,1.1,0)+IF(Sheet1!R44=$H120,1.1,0)+IF(Sheet1!R45=$J120,1.1,0)+IF(Sheet1!R48=$L120,1.11,0)</f>
        <v>19.22</v>
      </c>
      <c r="W120">
        <f t="shared" si="80"/>
        <v>22.22</v>
      </c>
      <c r="X120" t="str">
        <f t="shared" si="81"/>
        <v>Becca</v>
      </c>
      <c r="Y120">
        <f t="shared" si="82"/>
        <v>1</v>
      </c>
      <c r="Z120">
        <f t="shared" si="83"/>
        <v>0</v>
      </c>
      <c r="AA120">
        <f t="shared" si="84"/>
        <v>0</v>
      </c>
      <c r="AB120">
        <f t="shared" si="85"/>
        <v>0</v>
      </c>
      <c r="AC120">
        <f t="shared" si="86"/>
        <v>0</v>
      </c>
      <c r="AD120">
        <f t="shared" si="87"/>
        <v>0</v>
      </c>
      <c r="AE120">
        <f t="shared" si="88"/>
        <v>0</v>
      </c>
      <c r="AF120">
        <f t="shared" si="89"/>
        <v>0</v>
      </c>
      <c r="AG120">
        <f t="shared" si="90"/>
        <v>0</v>
      </c>
      <c r="AH120">
        <f t="shared" si="91"/>
        <v>0</v>
      </c>
    </row>
    <row r="121" spans="1:38" hidden="1">
      <c r="A121">
        <v>116</v>
      </c>
      <c r="B121" t="s">
        <v>12</v>
      </c>
      <c r="C121">
        <f t="shared" si="74"/>
        <v>1</v>
      </c>
      <c r="D121" t="s">
        <v>24</v>
      </c>
      <c r="E121">
        <f t="shared" si="75"/>
        <v>0</v>
      </c>
      <c r="F121" t="s">
        <v>86</v>
      </c>
      <c r="G121">
        <f t="shared" si="76"/>
        <v>0.42500000000000004</v>
      </c>
      <c r="H121" t="s">
        <v>5</v>
      </c>
      <c r="I121">
        <f t="shared" si="77"/>
        <v>0.443</v>
      </c>
      <c r="J121" t="s">
        <v>68</v>
      </c>
      <c r="K121">
        <f t="shared" si="78"/>
        <v>0.224</v>
      </c>
      <c r="L121" t="s">
        <v>28</v>
      </c>
      <c r="M121">
        <v>0</v>
      </c>
      <c r="N121">
        <f t="shared" si="79"/>
        <v>0</v>
      </c>
      <c r="O121">
        <f>O$2+IF(Sheet1!K34=$B121,1,0)+IF(Sheet1!K35=$D121,1,0)+IF(Sheet1!K43=$F121,1.1,0)+IF(Sheet1!K44=$H121,1.1,0)+IF(Sheet1!K45=$J121,1.1,0)+IF(Sheet1!K48=$L121,1.11,0)</f>
        <v>16.11</v>
      </c>
      <c r="P121">
        <f>P$2+IF(Sheet1!L34=$B121,1,0)+IF(Sheet1!L35=$D121,1,0)+IF(Sheet1!L43=$F121,1.1,0)+IF(Sheet1!L44=$H121,1.1,0)+IF(Sheet1!L45=$J121,1.1,0)+IF(Sheet1!L48=$L121,1.11,0)</f>
        <v>22.22</v>
      </c>
      <c r="Q121">
        <f>Q$2+IF(Sheet1!M34=$B121,1,0)+IF(Sheet1!M35=$D121,1,0)+IF(Sheet1!M43=$F121,1.1,0)+IF(Sheet1!M44=$H121,1.1,0)+IF(Sheet1!M45=$J121,1.1,0)+IF(Sheet1!M48=$L121,1.11,0)</f>
        <v>21.22</v>
      </c>
      <c r="R121">
        <f>R$2+IF(Sheet1!N34=$B121,1,0)+IF(Sheet1!N35=$D121,1,0)+IF(Sheet1!N43=$F121,1.1,0)+IF(Sheet1!N44=$H121,1.1,0)+IF(Sheet1!N45=$J121,1.1,0)+IF(Sheet1!N48=$L121,1.11,0)</f>
        <v>21.22</v>
      </c>
      <c r="S121">
        <f>S$2+IF(Sheet1!O34=$B121,1,0)+IF(Sheet1!O35=$D121,1,0)+IF(Sheet1!O43=$F121,1.1,0)+IF(Sheet1!O44=$H121,1.1,0)+IF(Sheet1!O45=$J121,1.1,0)+IF(Sheet1!O48=$L121,1.11,0)</f>
        <v>20.22</v>
      </c>
      <c r="T121">
        <f>T$2+IF(Sheet1!P34=$B121,1,0)+IF(Sheet1!P35=$D121,1,0)+IF(Sheet1!P43=$F121,1.1,0)+IF(Sheet1!P44=$H121,1.1,0)+IF(Sheet1!P45=$J121,1.1,0)+IF(Sheet1!P48=$L121,1.11,0)</f>
        <v>19.22</v>
      </c>
      <c r="U121">
        <f>U$2+IF(Sheet1!Q34=$B121,1,0)+IF(Sheet1!Q35=$D121,1,0)+IF(Sheet1!Q43=$F121,1.1,0)+IF(Sheet1!Q44=$H121,1.1,0)+IF(Sheet1!Q45=$J121,1.1,0)+IF(Sheet1!Q48=$L121,1.11,0)</f>
        <v>21.22</v>
      </c>
      <c r="V121">
        <f>V$2+IF(Sheet1!R34=$B121,1,0)+IF(Sheet1!R35=$D121,1,0)+IF(Sheet1!R43=$F121,1.1,0)+IF(Sheet1!R44=$H121,1.1,0)+IF(Sheet1!R45=$J121,1.1,0)+IF(Sheet1!R48=$L121,1.11,0)</f>
        <v>19.22</v>
      </c>
      <c r="W121">
        <f t="shared" si="80"/>
        <v>22.22</v>
      </c>
      <c r="X121" t="str">
        <f t="shared" si="81"/>
        <v>Becca</v>
      </c>
      <c r="Y121">
        <f t="shared" si="82"/>
        <v>1</v>
      </c>
      <c r="Z121">
        <f t="shared" si="83"/>
        <v>0</v>
      </c>
      <c r="AA121">
        <f t="shared" si="84"/>
        <v>0</v>
      </c>
      <c r="AB121">
        <f t="shared" si="85"/>
        <v>0</v>
      </c>
      <c r="AC121">
        <f t="shared" si="86"/>
        <v>0</v>
      </c>
      <c r="AD121">
        <f t="shared" si="87"/>
        <v>0</v>
      </c>
      <c r="AE121">
        <f t="shared" si="88"/>
        <v>0</v>
      </c>
      <c r="AF121">
        <f t="shared" si="89"/>
        <v>0</v>
      </c>
      <c r="AG121">
        <f t="shared" si="90"/>
        <v>0</v>
      </c>
      <c r="AH121">
        <f t="shared" si="91"/>
        <v>0</v>
      </c>
    </row>
    <row r="122" spans="1:38" hidden="1">
      <c r="A122">
        <v>117</v>
      </c>
      <c r="B122" t="s">
        <v>12</v>
      </c>
      <c r="C122">
        <f t="shared" si="74"/>
        <v>1</v>
      </c>
      <c r="D122" t="s">
        <v>24</v>
      </c>
      <c r="E122">
        <f t="shared" si="75"/>
        <v>0</v>
      </c>
      <c r="F122" t="s">
        <v>86</v>
      </c>
      <c r="G122">
        <f t="shared" si="76"/>
        <v>0.42500000000000004</v>
      </c>
      <c r="H122" t="s">
        <v>5</v>
      </c>
      <c r="I122">
        <f t="shared" si="77"/>
        <v>0.443</v>
      </c>
      <c r="J122" t="s">
        <v>25</v>
      </c>
      <c r="K122">
        <f t="shared" si="78"/>
        <v>0.77600000000000002</v>
      </c>
      <c r="L122" t="s">
        <v>84</v>
      </c>
      <c r="M122">
        <v>0</v>
      </c>
      <c r="N122">
        <f t="shared" si="79"/>
        <v>0</v>
      </c>
      <c r="O122">
        <f>O$2+IF(Sheet1!K34=$B122,1,0)+IF(Sheet1!K35=$D122,1,0)+IF(Sheet1!K43=$F122,1.1,0)+IF(Sheet1!K44=$H122,1.1,0)+IF(Sheet1!K45=$J122,1.1,0)+IF(Sheet1!K48=$L122,1.11,0)</f>
        <v>17.21</v>
      </c>
      <c r="P122">
        <f>P$2+IF(Sheet1!L34=$B122,1,0)+IF(Sheet1!L35=$D122,1,0)+IF(Sheet1!L43=$F122,1.1,0)+IF(Sheet1!L44=$H122,1.1,0)+IF(Sheet1!L45=$J122,1.1,0)+IF(Sheet1!L48=$L122,1.11,0)</f>
        <v>23.32</v>
      </c>
      <c r="Q122">
        <f>Q$2+IF(Sheet1!M34=$B122,1,0)+IF(Sheet1!M35=$D122,1,0)+IF(Sheet1!M43=$F122,1.1,0)+IF(Sheet1!M44=$H122,1.1,0)+IF(Sheet1!M45=$J122,1.1,0)+IF(Sheet1!M48=$L122,1.11,0)</f>
        <v>22.32</v>
      </c>
      <c r="R122">
        <f>R$2+IF(Sheet1!N34=$B122,1,0)+IF(Sheet1!N35=$D122,1,0)+IF(Sheet1!N43=$F122,1.1,0)+IF(Sheet1!N44=$H122,1.1,0)+IF(Sheet1!N45=$J122,1.1,0)+IF(Sheet1!N48=$L122,1.11,0)</f>
        <v>22.32</v>
      </c>
      <c r="S122">
        <f>S$2+IF(Sheet1!O34=$B122,1,0)+IF(Sheet1!O35=$D122,1,0)+IF(Sheet1!O43=$F122,1.1,0)+IF(Sheet1!O44=$H122,1.1,0)+IF(Sheet1!O45=$J122,1.1,0)+IF(Sheet1!O48=$L122,1.11,0)</f>
        <v>21.32</v>
      </c>
      <c r="T122">
        <f>T$2+IF(Sheet1!P34=$B122,1,0)+IF(Sheet1!P35=$D122,1,0)+IF(Sheet1!P43=$F122,1.1,0)+IF(Sheet1!P44=$H122,1.1,0)+IF(Sheet1!P45=$J122,1.1,0)+IF(Sheet1!P48=$L122,1.11,0)</f>
        <v>19.22</v>
      </c>
      <c r="U122">
        <f>U$2+IF(Sheet1!Q34=$B122,1,0)+IF(Sheet1!Q35=$D122,1,0)+IF(Sheet1!Q43=$F122,1.1,0)+IF(Sheet1!Q44=$H122,1.1,0)+IF(Sheet1!Q45=$J122,1.1,0)+IF(Sheet1!Q48=$L122,1.11,0)</f>
        <v>22.32</v>
      </c>
      <c r="V122">
        <f>V$2+IF(Sheet1!R34=$B122,1,0)+IF(Sheet1!R35=$D122,1,0)+IF(Sheet1!R43=$F122,1.1,0)+IF(Sheet1!R44=$H122,1.1,0)+IF(Sheet1!R45=$J122,1.1,0)+IF(Sheet1!R48=$L122,1.11,0)</f>
        <v>19.22</v>
      </c>
      <c r="W122">
        <f t="shared" si="80"/>
        <v>23.32</v>
      </c>
      <c r="X122" t="str">
        <f t="shared" si="81"/>
        <v>Becca</v>
      </c>
      <c r="Y122">
        <f t="shared" si="82"/>
        <v>1</v>
      </c>
      <c r="Z122">
        <f t="shared" si="83"/>
        <v>0</v>
      </c>
      <c r="AA122">
        <f t="shared" si="84"/>
        <v>0</v>
      </c>
      <c r="AB122">
        <f t="shared" si="85"/>
        <v>0</v>
      </c>
      <c r="AC122">
        <f t="shared" si="86"/>
        <v>0</v>
      </c>
      <c r="AD122">
        <f t="shared" si="87"/>
        <v>0</v>
      </c>
      <c r="AE122">
        <f t="shared" si="88"/>
        <v>0</v>
      </c>
      <c r="AF122">
        <f t="shared" si="89"/>
        <v>0</v>
      </c>
      <c r="AG122">
        <f t="shared" si="90"/>
        <v>0</v>
      </c>
      <c r="AH122">
        <f t="shared" si="91"/>
        <v>0</v>
      </c>
    </row>
    <row r="123" spans="1:38" hidden="1">
      <c r="A123">
        <v>59</v>
      </c>
      <c r="B123" t="s">
        <v>12</v>
      </c>
      <c r="C123">
        <f t="shared" si="74"/>
        <v>1</v>
      </c>
      <c r="D123" t="s">
        <v>24</v>
      </c>
      <c r="E123">
        <f t="shared" si="75"/>
        <v>0</v>
      </c>
      <c r="F123" t="s">
        <v>86</v>
      </c>
      <c r="G123">
        <f t="shared" si="76"/>
        <v>0.42500000000000004</v>
      </c>
      <c r="H123" t="s">
        <v>5</v>
      </c>
      <c r="I123">
        <f t="shared" si="77"/>
        <v>0.443</v>
      </c>
      <c r="J123" t="s">
        <v>25</v>
      </c>
      <c r="K123">
        <f t="shared" si="78"/>
        <v>0.77600000000000002</v>
      </c>
      <c r="L123" t="s">
        <v>17</v>
      </c>
      <c r="M123">
        <f>1-0.516</f>
        <v>0.48399999999999999</v>
      </c>
      <c r="N123">
        <f t="shared" si="79"/>
        <v>0</v>
      </c>
      <c r="O123">
        <f>O$2+IF(Sheet1!K34=$B123,1,0)+IF(Sheet1!K35=$D123,1,0)+IF(Sheet1!K43=$F123,1.1,0)+IF(Sheet1!K44=$H123,1.1,0)+IF(Sheet1!K45=$J123,1.1,0)+IF(Sheet1!K48=$L123,1.11,0)</f>
        <v>17.21</v>
      </c>
      <c r="P123">
        <f>P$2+IF(Sheet1!L34=$B123,1,0)+IF(Sheet1!L35=$D123,1,0)+IF(Sheet1!L43=$F123,1.1,0)+IF(Sheet1!L44=$H123,1.1,0)+IF(Sheet1!L45=$J123,1.1,0)+IF(Sheet1!L48=$L123,1.11,0)</f>
        <v>23.32</v>
      </c>
      <c r="Q123">
        <f>Q$2+IF(Sheet1!M34=$B123,1,0)+IF(Sheet1!M35=$D123,1,0)+IF(Sheet1!M43=$F123,1.1,0)+IF(Sheet1!M44=$H123,1.1,0)+IF(Sheet1!M45=$J123,1.1,0)+IF(Sheet1!M48=$L123,1.11,0)</f>
        <v>22.32</v>
      </c>
      <c r="R123">
        <f>R$2+IF(Sheet1!N34=$B123,1,0)+IF(Sheet1!N35=$D123,1,0)+IF(Sheet1!N43=$F123,1.1,0)+IF(Sheet1!N44=$H123,1.1,0)+IF(Sheet1!N45=$J123,1.1,0)+IF(Sheet1!N48=$L123,1.11,0)</f>
        <v>22.32</v>
      </c>
      <c r="S123">
        <f>S$2+IF(Sheet1!O34=$B123,1,0)+IF(Sheet1!O35=$D123,1,0)+IF(Sheet1!O43=$F123,1.1,0)+IF(Sheet1!O44=$H123,1.1,0)+IF(Sheet1!O45=$J123,1.1,0)+IF(Sheet1!O48=$L123,1.11,0)</f>
        <v>21.32</v>
      </c>
      <c r="T123">
        <f>T$2+IF(Sheet1!P34=$B123,1,0)+IF(Sheet1!P35=$D123,1,0)+IF(Sheet1!P43=$F123,1.1,0)+IF(Sheet1!P44=$H123,1.1,0)+IF(Sheet1!P45=$J123,1.1,0)+IF(Sheet1!P48=$L123,1.11,0)</f>
        <v>19.22</v>
      </c>
      <c r="U123">
        <f>U$2+IF(Sheet1!Q34=$B123,1,0)+IF(Sheet1!Q35=$D123,1,0)+IF(Sheet1!Q43=$F123,1.1,0)+IF(Sheet1!Q44=$H123,1.1,0)+IF(Sheet1!Q45=$J123,1.1,0)+IF(Sheet1!Q48=$L123,1.11,0)</f>
        <v>22.32</v>
      </c>
      <c r="V123">
        <f>V$2+IF(Sheet1!R34=$B123,1,0)+IF(Sheet1!R35=$D123,1,0)+IF(Sheet1!R43=$F123,1.1,0)+IF(Sheet1!R44=$H123,1.1,0)+IF(Sheet1!R45=$J123,1.1,0)+IF(Sheet1!R48=$L123,1.11,0)</f>
        <v>19.22</v>
      </c>
      <c r="W123">
        <f t="shared" si="80"/>
        <v>23.32</v>
      </c>
      <c r="X123" t="str">
        <f t="shared" si="81"/>
        <v>Becca</v>
      </c>
      <c r="Y123">
        <f t="shared" si="82"/>
        <v>1</v>
      </c>
      <c r="Z123">
        <f t="shared" si="83"/>
        <v>0</v>
      </c>
      <c r="AA123">
        <f t="shared" si="84"/>
        <v>0</v>
      </c>
      <c r="AB123">
        <f t="shared" si="85"/>
        <v>0</v>
      </c>
      <c r="AC123">
        <f t="shared" si="86"/>
        <v>0</v>
      </c>
      <c r="AD123">
        <f t="shared" si="87"/>
        <v>0</v>
      </c>
      <c r="AE123">
        <f t="shared" si="88"/>
        <v>0</v>
      </c>
      <c r="AF123">
        <f t="shared" si="89"/>
        <v>0</v>
      </c>
      <c r="AG123">
        <f t="shared" si="90"/>
        <v>0</v>
      </c>
      <c r="AH123">
        <f t="shared" si="91"/>
        <v>0</v>
      </c>
    </row>
    <row r="124" spans="1:38" hidden="1">
      <c r="A124">
        <v>60</v>
      </c>
      <c r="B124" t="s">
        <v>12</v>
      </c>
      <c r="C124">
        <f t="shared" si="74"/>
        <v>1</v>
      </c>
      <c r="D124" t="s">
        <v>24</v>
      </c>
      <c r="E124">
        <f t="shared" si="75"/>
        <v>0</v>
      </c>
      <c r="F124" t="s">
        <v>86</v>
      </c>
      <c r="G124">
        <f t="shared" si="76"/>
        <v>0.42500000000000004</v>
      </c>
      <c r="H124" t="s">
        <v>5</v>
      </c>
      <c r="I124">
        <f t="shared" si="77"/>
        <v>0.443</v>
      </c>
      <c r="J124" t="s">
        <v>25</v>
      </c>
      <c r="K124">
        <f t="shared" si="78"/>
        <v>0.77600000000000002</v>
      </c>
      <c r="L124" t="s">
        <v>14</v>
      </c>
      <c r="M124">
        <v>0.51600000000000001</v>
      </c>
      <c r="N124">
        <f t="shared" si="79"/>
        <v>0</v>
      </c>
      <c r="O124">
        <f>O$2+IF(Sheet1!K34=$B124,1,0)+IF(Sheet1!K35=$D124,1,0)+IF(Sheet1!K43=$F124,1.1,0)+IF(Sheet1!K44=$H124,1.1,0)+IF(Sheet1!K45=$J124,1.1,0)+IF(Sheet1!K48=$L124,1.11,0)</f>
        <v>17.21</v>
      </c>
      <c r="P124">
        <f>P$2+IF(Sheet1!L34=$B124,1,0)+IF(Sheet1!L35=$D124,1,0)+IF(Sheet1!L43=$F124,1.1,0)+IF(Sheet1!L44=$H124,1.1,0)+IF(Sheet1!L45=$J124,1.1,0)+IF(Sheet1!L48=$L124,1.11,0)</f>
        <v>23.32</v>
      </c>
      <c r="Q124">
        <f>Q$2+IF(Sheet1!M34=$B124,1,0)+IF(Sheet1!M35=$D124,1,0)+IF(Sheet1!M43=$F124,1.1,0)+IF(Sheet1!M44=$H124,1.1,0)+IF(Sheet1!M45=$J124,1.1,0)+IF(Sheet1!M48=$L124,1.11,0)</f>
        <v>22.32</v>
      </c>
      <c r="R124">
        <f>R$2+IF(Sheet1!N34=$B124,1,0)+IF(Sheet1!N35=$D124,1,0)+IF(Sheet1!N43=$F124,1.1,0)+IF(Sheet1!N44=$H124,1.1,0)+IF(Sheet1!N45=$J124,1.1,0)+IF(Sheet1!N48=$L124,1.11,0)</f>
        <v>22.32</v>
      </c>
      <c r="S124">
        <f>S$2+IF(Sheet1!O34=$B124,1,0)+IF(Sheet1!O35=$D124,1,0)+IF(Sheet1!O43=$F124,1.1,0)+IF(Sheet1!O44=$H124,1.1,0)+IF(Sheet1!O45=$J124,1.1,0)+IF(Sheet1!O48=$L124,1.11,0)</f>
        <v>21.32</v>
      </c>
      <c r="T124">
        <f>T$2+IF(Sheet1!P34=$B124,1,0)+IF(Sheet1!P35=$D124,1,0)+IF(Sheet1!P43=$F124,1.1,0)+IF(Sheet1!P44=$H124,1.1,0)+IF(Sheet1!P45=$J124,1.1,0)+IF(Sheet1!P48=$L124,1.11,0)</f>
        <v>19.22</v>
      </c>
      <c r="U124">
        <f>U$2+IF(Sheet1!Q34=$B124,1,0)+IF(Sheet1!Q35=$D124,1,0)+IF(Sheet1!Q43=$F124,1.1,0)+IF(Sheet1!Q44=$H124,1.1,0)+IF(Sheet1!Q45=$J124,1.1,0)+IF(Sheet1!Q48=$L124,1.11,0)</f>
        <v>22.32</v>
      </c>
      <c r="V124">
        <f>V$2+IF(Sheet1!R34=$B124,1,0)+IF(Sheet1!R35=$D124,1,0)+IF(Sheet1!R43=$F124,1.1,0)+IF(Sheet1!R44=$H124,1.1,0)+IF(Sheet1!R45=$J124,1.1,0)+IF(Sheet1!R48=$L124,1.11,0)</f>
        <v>19.22</v>
      </c>
      <c r="W124">
        <f t="shared" si="80"/>
        <v>23.32</v>
      </c>
      <c r="X124" t="str">
        <f t="shared" si="81"/>
        <v>Becca</v>
      </c>
      <c r="Y124">
        <f t="shared" si="82"/>
        <v>1</v>
      </c>
      <c r="Z124">
        <f t="shared" si="83"/>
        <v>0</v>
      </c>
      <c r="AA124">
        <f t="shared" si="84"/>
        <v>0</v>
      </c>
      <c r="AB124">
        <f t="shared" si="85"/>
        <v>0</v>
      </c>
      <c r="AC124">
        <f t="shared" si="86"/>
        <v>0</v>
      </c>
      <c r="AD124">
        <f t="shared" si="87"/>
        <v>0</v>
      </c>
      <c r="AE124">
        <f t="shared" si="88"/>
        <v>0</v>
      </c>
      <c r="AF124">
        <f t="shared" si="89"/>
        <v>0</v>
      </c>
      <c r="AG124">
        <f t="shared" si="90"/>
        <v>0</v>
      </c>
      <c r="AH124">
        <f t="shared" si="91"/>
        <v>0</v>
      </c>
    </row>
    <row r="125" spans="1:38" hidden="1">
      <c r="A125">
        <v>120</v>
      </c>
      <c r="B125" t="s">
        <v>12</v>
      </c>
      <c r="C125">
        <f t="shared" si="74"/>
        <v>1</v>
      </c>
      <c r="D125" t="s">
        <v>24</v>
      </c>
      <c r="E125">
        <f t="shared" si="75"/>
        <v>0</v>
      </c>
      <c r="F125" t="s">
        <v>86</v>
      </c>
      <c r="G125">
        <f t="shared" si="76"/>
        <v>0.42500000000000004</v>
      </c>
      <c r="H125" t="s">
        <v>5</v>
      </c>
      <c r="I125">
        <f t="shared" si="77"/>
        <v>0.443</v>
      </c>
      <c r="J125" t="s">
        <v>25</v>
      </c>
      <c r="K125">
        <f t="shared" si="78"/>
        <v>0.77600000000000002</v>
      </c>
      <c r="L125" t="s">
        <v>28</v>
      </c>
      <c r="M125">
        <v>0</v>
      </c>
      <c r="N125">
        <f t="shared" si="79"/>
        <v>0</v>
      </c>
      <c r="O125">
        <f>O$2+IF(Sheet1!K34=$B125,1,0)+IF(Sheet1!K35=$D125,1,0)+IF(Sheet1!K43=$F125,1.1,0)+IF(Sheet1!K44=$H125,1.1,0)+IF(Sheet1!K45=$J125,1.1,0)+IF(Sheet1!K48=$L125,1.11,0)</f>
        <v>17.21</v>
      </c>
      <c r="P125">
        <f>P$2+IF(Sheet1!L34=$B125,1,0)+IF(Sheet1!L35=$D125,1,0)+IF(Sheet1!L43=$F125,1.1,0)+IF(Sheet1!L44=$H125,1.1,0)+IF(Sheet1!L45=$J125,1.1,0)+IF(Sheet1!L48=$L125,1.11,0)</f>
        <v>23.32</v>
      </c>
      <c r="Q125">
        <f>Q$2+IF(Sheet1!M34=$B125,1,0)+IF(Sheet1!M35=$D125,1,0)+IF(Sheet1!M43=$F125,1.1,0)+IF(Sheet1!M44=$H125,1.1,0)+IF(Sheet1!M45=$J125,1.1,0)+IF(Sheet1!M48=$L125,1.11,0)</f>
        <v>22.32</v>
      </c>
      <c r="R125">
        <f>R$2+IF(Sheet1!N34=$B125,1,0)+IF(Sheet1!N35=$D125,1,0)+IF(Sheet1!N43=$F125,1.1,0)+IF(Sheet1!N44=$H125,1.1,0)+IF(Sheet1!N45=$J125,1.1,0)+IF(Sheet1!N48=$L125,1.11,0)</f>
        <v>22.32</v>
      </c>
      <c r="S125">
        <f>S$2+IF(Sheet1!O34=$B125,1,0)+IF(Sheet1!O35=$D125,1,0)+IF(Sheet1!O43=$F125,1.1,0)+IF(Sheet1!O44=$H125,1.1,0)+IF(Sheet1!O45=$J125,1.1,0)+IF(Sheet1!O48=$L125,1.11,0)</f>
        <v>21.32</v>
      </c>
      <c r="T125">
        <f>T$2+IF(Sheet1!P34=$B125,1,0)+IF(Sheet1!P35=$D125,1,0)+IF(Sheet1!P43=$F125,1.1,0)+IF(Sheet1!P44=$H125,1.1,0)+IF(Sheet1!P45=$J125,1.1,0)+IF(Sheet1!P48=$L125,1.11,0)</f>
        <v>19.22</v>
      </c>
      <c r="U125">
        <f>U$2+IF(Sheet1!Q34=$B125,1,0)+IF(Sheet1!Q35=$D125,1,0)+IF(Sheet1!Q43=$F125,1.1,0)+IF(Sheet1!Q44=$H125,1.1,0)+IF(Sheet1!Q45=$J125,1.1,0)+IF(Sheet1!Q48=$L125,1.11,0)</f>
        <v>22.32</v>
      </c>
      <c r="V125">
        <f>V$2+IF(Sheet1!R34=$B125,1,0)+IF(Sheet1!R35=$D125,1,0)+IF(Sheet1!R43=$F125,1.1,0)+IF(Sheet1!R44=$H125,1.1,0)+IF(Sheet1!R45=$J125,1.1,0)+IF(Sheet1!R48=$L125,1.11,0)</f>
        <v>19.22</v>
      </c>
      <c r="W125">
        <f t="shared" si="80"/>
        <v>23.32</v>
      </c>
      <c r="X125" t="str">
        <f t="shared" si="81"/>
        <v>Becca</v>
      </c>
      <c r="Y125">
        <f t="shared" si="82"/>
        <v>1</v>
      </c>
      <c r="Z125">
        <f t="shared" si="83"/>
        <v>0</v>
      </c>
      <c r="AA125">
        <f t="shared" si="84"/>
        <v>0</v>
      </c>
      <c r="AB125">
        <f t="shared" si="85"/>
        <v>0</v>
      </c>
      <c r="AC125">
        <f t="shared" si="86"/>
        <v>0</v>
      </c>
      <c r="AD125">
        <f t="shared" si="87"/>
        <v>0</v>
      </c>
      <c r="AE125">
        <f t="shared" si="88"/>
        <v>0</v>
      </c>
      <c r="AF125">
        <f t="shared" si="89"/>
        <v>0</v>
      </c>
      <c r="AG125">
        <f t="shared" si="90"/>
        <v>0</v>
      </c>
      <c r="AH125">
        <f t="shared" si="91"/>
        <v>0</v>
      </c>
    </row>
    <row r="126" spans="1:38" hidden="1">
      <c r="A126">
        <v>121</v>
      </c>
      <c r="B126" t="s">
        <v>12</v>
      </c>
      <c r="C126">
        <f t="shared" si="74"/>
        <v>1</v>
      </c>
      <c r="D126" t="s">
        <v>24</v>
      </c>
      <c r="E126">
        <f t="shared" si="75"/>
        <v>0</v>
      </c>
      <c r="F126" t="s">
        <v>86</v>
      </c>
      <c r="G126">
        <f t="shared" si="76"/>
        <v>0.42500000000000004</v>
      </c>
      <c r="H126" t="s">
        <v>13</v>
      </c>
      <c r="I126">
        <f t="shared" si="77"/>
        <v>0.55699999999999994</v>
      </c>
      <c r="J126" t="s">
        <v>68</v>
      </c>
      <c r="K126">
        <f t="shared" si="78"/>
        <v>0.224</v>
      </c>
      <c r="L126" t="s">
        <v>84</v>
      </c>
      <c r="M126">
        <v>0</v>
      </c>
      <c r="N126">
        <f t="shared" si="79"/>
        <v>0</v>
      </c>
      <c r="O126">
        <f>O$2+IF(Sheet1!K34=$B126,1,0)+IF(Sheet1!K35=$D126,1,0)+IF(Sheet1!K43=$F126,1.1,0)+IF(Sheet1!K44=$H126,1.1,0)+IF(Sheet1!K45=$J126,1.1,0)+IF(Sheet1!K48=$L126,1.11,0)</f>
        <v>16.11</v>
      </c>
      <c r="P126">
        <f>P$2+IF(Sheet1!L34=$B126,1,0)+IF(Sheet1!L35=$D126,1,0)+IF(Sheet1!L43=$F126,1.1,0)+IF(Sheet1!L44=$H126,1.1,0)+IF(Sheet1!L45=$J126,1.1,0)+IF(Sheet1!L48=$L126,1.11,0)</f>
        <v>22.22</v>
      </c>
      <c r="Q126">
        <f>Q$2+IF(Sheet1!M34=$B126,1,0)+IF(Sheet1!M35=$D126,1,0)+IF(Sheet1!M43=$F126,1.1,0)+IF(Sheet1!M44=$H126,1.1,0)+IF(Sheet1!M45=$J126,1.1,0)+IF(Sheet1!M48=$L126,1.11,0)</f>
        <v>21.22</v>
      </c>
      <c r="R126">
        <f>R$2+IF(Sheet1!N34=$B126,1,0)+IF(Sheet1!N35=$D126,1,0)+IF(Sheet1!N43=$F126,1.1,0)+IF(Sheet1!N44=$H126,1.1,0)+IF(Sheet1!N45=$J126,1.1,0)+IF(Sheet1!N48=$L126,1.11,0)</f>
        <v>21.22</v>
      </c>
      <c r="S126">
        <f>S$2+IF(Sheet1!O34=$B126,1,0)+IF(Sheet1!O35=$D126,1,0)+IF(Sheet1!O43=$F126,1.1,0)+IF(Sheet1!O44=$H126,1.1,0)+IF(Sheet1!O45=$J126,1.1,0)+IF(Sheet1!O48=$L126,1.11,0)</f>
        <v>20.22</v>
      </c>
      <c r="T126">
        <f>T$2+IF(Sheet1!P34=$B126,1,0)+IF(Sheet1!P35=$D126,1,0)+IF(Sheet1!P43=$F126,1.1,0)+IF(Sheet1!P44=$H126,1.1,0)+IF(Sheet1!P45=$J126,1.1,0)+IF(Sheet1!P48=$L126,1.11,0)</f>
        <v>19.22</v>
      </c>
      <c r="U126">
        <f>U$2+IF(Sheet1!Q34=$B126,1,0)+IF(Sheet1!Q35=$D126,1,0)+IF(Sheet1!Q43=$F126,1.1,0)+IF(Sheet1!Q44=$H126,1.1,0)+IF(Sheet1!Q45=$J126,1.1,0)+IF(Sheet1!Q48=$L126,1.11,0)</f>
        <v>21.22</v>
      </c>
      <c r="V126">
        <f>V$2+IF(Sheet1!R34=$B126,1,0)+IF(Sheet1!R35=$D126,1,0)+IF(Sheet1!R43=$F126,1.1,0)+IF(Sheet1!R44=$H126,1.1,0)+IF(Sheet1!R45=$J126,1.1,0)+IF(Sheet1!R48=$L126,1.11,0)</f>
        <v>19.22</v>
      </c>
      <c r="W126">
        <f t="shared" si="80"/>
        <v>22.22</v>
      </c>
      <c r="X126" t="str">
        <f t="shared" si="81"/>
        <v>Becca</v>
      </c>
      <c r="Y126">
        <f t="shared" si="82"/>
        <v>1</v>
      </c>
      <c r="Z126">
        <f t="shared" si="83"/>
        <v>0</v>
      </c>
      <c r="AA126">
        <f t="shared" si="84"/>
        <v>0</v>
      </c>
      <c r="AB126">
        <f t="shared" si="85"/>
        <v>0</v>
      </c>
      <c r="AC126">
        <f t="shared" si="86"/>
        <v>0</v>
      </c>
      <c r="AD126">
        <f t="shared" si="87"/>
        <v>0</v>
      </c>
      <c r="AE126">
        <f t="shared" si="88"/>
        <v>0</v>
      </c>
      <c r="AF126">
        <f t="shared" si="89"/>
        <v>0</v>
      </c>
      <c r="AG126">
        <f t="shared" si="90"/>
        <v>0</v>
      </c>
      <c r="AH126">
        <f t="shared" si="91"/>
        <v>0</v>
      </c>
    </row>
    <row r="127" spans="1:38" hidden="1">
      <c r="A127">
        <v>61</v>
      </c>
      <c r="B127" t="s">
        <v>12</v>
      </c>
      <c r="C127">
        <f t="shared" si="74"/>
        <v>1</v>
      </c>
      <c r="D127" t="s">
        <v>24</v>
      </c>
      <c r="E127">
        <f t="shared" si="75"/>
        <v>0</v>
      </c>
      <c r="F127" t="s">
        <v>86</v>
      </c>
      <c r="G127">
        <f t="shared" si="76"/>
        <v>0.42500000000000004</v>
      </c>
      <c r="H127" t="s">
        <v>13</v>
      </c>
      <c r="I127">
        <f t="shared" si="77"/>
        <v>0.55699999999999994</v>
      </c>
      <c r="J127" t="s">
        <v>68</v>
      </c>
      <c r="K127">
        <f t="shared" si="78"/>
        <v>0.224</v>
      </c>
      <c r="L127" t="s">
        <v>17</v>
      </c>
      <c r="M127">
        <f>1-0.516</f>
        <v>0.48399999999999999</v>
      </c>
      <c r="N127">
        <f t="shared" si="79"/>
        <v>0</v>
      </c>
      <c r="O127">
        <f>O$2+IF(Sheet1!K34=$B127,1,0)+IF(Sheet1!K35=$D127,1,0)+IF(Sheet1!K43=$F127,1.1,0)+IF(Sheet1!K44=$H127,1.1,0)+IF(Sheet1!K45=$J127,1.1,0)+IF(Sheet1!K48=$L127,1.11,0)</f>
        <v>16.11</v>
      </c>
      <c r="P127">
        <f>P$2+IF(Sheet1!L34=$B127,1,0)+IF(Sheet1!L35=$D127,1,0)+IF(Sheet1!L43=$F127,1.1,0)+IF(Sheet1!L44=$H127,1.1,0)+IF(Sheet1!L45=$J127,1.1,0)+IF(Sheet1!L48=$L127,1.11,0)</f>
        <v>22.22</v>
      </c>
      <c r="Q127">
        <f>Q$2+IF(Sheet1!M34=$B127,1,0)+IF(Sheet1!M35=$D127,1,0)+IF(Sheet1!M43=$F127,1.1,0)+IF(Sheet1!M44=$H127,1.1,0)+IF(Sheet1!M45=$J127,1.1,0)+IF(Sheet1!M48=$L127,1.11,0)</f>
        <v>21.22</v>
      </c>
      <c r="R127">
        <f>R$2+IF(Sheet1!N34=$B127,1,0)+IF(Sheet1!N35=$D127,1,0)+IF(Sheet1!N43=$F127,1.1,0)+IF(Sheet1!N44=$H127,1.1,0)+IF(Sheet1!N45=$J127,1.1,0)+IF(Sheet1!N48=$L127,1.11,0)</f>
        <v>21.22</v>
      </c>
      <c r="S127">
        <f>S$2+IF(Sheet1!O34=$B127,1,0)+IF(Sheet1!O35=$D127,1,0)+IF(Sheet1!O43=$F127,1.1,0)+IF(Sheet1!O44=$H127,1.1,0)+IF(Sheet1!O45=$J127,1.1,0)+IF(Sheet1!O48=$L127,1.11,0)</f>
        <v>20.22</v>
      </c>
      <c r="T127">
        <f>T$2+IF(Sheet1!P34=$B127,1,0)+IF(Sheet1!P35=$D127,1,0)+IF(Sheet1!P43=$F127,1.1,0)+IF(Sheet1!P44=$H127,1.1,0)+IF(Sheet1!P45=$J127,1.1,0)+IF(Sheet1!P48=$L127,1.11,0)</f>
        <v>19.22</v>
      </c>
      <c r="U127">
        <f>U$2+IF(Sheet1!Q34=$B127,1,0)+IF(Sheet1!Q35=$D127,1,0)+IF(Sheet1!Q43=$F127,1.1,0)+IF(Sheet1!Q44=$H127,1.1,0)+IF(Sheet1!Q45=$J127,1.1,0)+IF(Sheet1!Q48=$L127,1.11,0)</f>
        <v>21.22</v>
      </c>
      <c r="V127">
        <f>V$2+IF(Sheet1!R34=$B127,1,0)+IF(Sheet1!R35=$D127,1,0)+IF(Sheet1!R43=$F127,1.1,0)+IF(Sheet1!R44=$H127,1.1,0)+IF(Sheet1!R45=$J127,1.1,0)+IF(Sheet1!R48=$L127,1.11,0)</f>
        <v>19.22</v>
      </c>
      <c r="W127">
        <f t="shared" si="80"/>
        <v>22.22</v>
      </c>
      <c r="X127" t="str">
        <f t="shared" si="81"/>
        <v>Becca</v>
      </c>
      <c r="Y127">
        <f t="shared" si="82"/>
        <v>1</v>
      </c>
      <c r="Z127">
        <f t="shared" si="83"/>
        <v>0</v>
      </c>
      <c r="AA127">
        <f t="shared" si="84"/>
        <v>0</v>
      </c>
      <c r="AB127">
        <f t="shared" si="85"/>
        <v>0</v>
      </c>
      <c r="AC127">
        <f t="shared" si="86"/>
        <v>0</v>
      </c>
      <c r="AD127">
        <f t="shared" si="87"/>
        <v>0</v>
      </c>
      <c r="AE127">
        <f t="shared" si="88"/>
        <v>0</v>
      </c>
      <c r="AF127">
        <f t="shared" si="89"/>
        <v>0</v>
      </c>
      <c r="AG127">
        <f t="shared" si="90"/>
        <v>0</v>
      </c>
      <c r="AH127">
        <f t="shared" si="91"/>
        <v>0</v>
      </c>
    </row>
    <row r="128" spans="1:38" hidden="1">
      <c r="A128">
        <v>62</v>
      </c>
      <c r="B128" t="s">
        <v>12</v>
      </c>
      <c r="C128">
        <f t="shared" si="74"/>
        <v>1</v>
      </c>
      <c r="D128" t="s">
        <v>24</v>
      </c>
      <c r="E128">
        <f t="shared" si="75"/>
        <v>0</v>
      </c>
      <c r="F128" t="s">
        <v>86</v>
      </c>
      <c r="G128">
        <f t="shared" si="76"/>
        <v>0.42500000000000004</v>
      </c>
      <c r="H128" t="s">
        <v>13</v>
      </c>
      <c r="I128">
        <f t="shared" si="77"/>
        <v>0.55699999999999994</v>
      </c>
      <c r="J128" t="s">
        <v>68</v>
      </c>
      <c r="K128">
        <f t="shared" si="78"/>
        <v>0.224</v>
      </c>
      <c r="L128" t="s">
        <v>14</v>
      </c>
      <c r="M128">
        <v>0.51600000000000001</v>
      </c>
      <c r="N128">
        <f t="shared" si="79"/>
        <v>0</v>
      </c>
      <c r="O128">
        <f>O$2+IF(Sheet1!K34=$B128,1,0)+IF(Sheet1!K35=$D128,1,0)+IF(Sheet1!K43=$F128,1.1,0)+IF(Sheet1!K44=$H128,1.1,0)+IF(Sheet1!K45=$J128,1.1,0)+IF(Sheet1!K48=$L128,1.11,0)</f>
        <v>16.11</v>
      </c>
      <c r="P128">
        <f>P$2+IF(Sheet1!L34=$B128,1,0)+IF(Sheet1!L35=$D128,1,0)+IF(Sheet1!L43=$F128,1.1,0)+IF(Sheet1!L44=$H128,1.1,0)+IF(Sheet1!L45=$J128,1.1,0)+IF(Sheet1!L48=$L128,1.11,0)</f>
        <v>22.22</v>
      </c>
      <c r="Q128">
        <f>Q$2+IF(Sheet1!M34=$B128,1,0)+IF(Sheet1!M35=$D128,1,0)+IF(Sheet1!M43=$F128,1.1,0)+IF(Sheet1!M44=$H128,1.1,0)+IF(Sheet1!M45=$J128,1.1,0)+IF(Sheet1!M48=$L128,1.11,0)</f>
        <v>21.22</v>
      </c>
      <c r="R128">
        <f>R$2+IF(Sheet1!N34=$B128,1,0)+IF(Sheet1!N35=$D128,1,0)+IF(Sheet1!N43=$F128,1.1,0)+IF(Sheet1!N44=$H128,1.1,0)+IF(Sheet1!N45=$J128,1.1,0)+IF(Sheet1!N48=$L128,1.11,0)</f>
        <v>21.22</v>
      </c>
      <c r="S128">
        <f>S$2+IF(Sheet1!O34=$B128,1,0)+IF(Sheet1!O35=$D128,1,0)+IF(Sheet1!O43=$F128,1.1,0)+IF(Sheet1!O44=$H128,1.1,0)+IF(Sheet1!O45=$J128,1.1,0)+IF(Sheet1!O48=$L128,1.11,0)</f>
        <v>20.22</v>
      </c>
      <c r="T128">
        <f>T$2+IF(Sheet1!P34=$B128,1,0)+IF(Sheet1!P35=$D128,1,0)+IF(Sheet1!P43=$F128,1.1,0)+IF(Sheet1!P44=$H128,1.1,0)+IF(Sheet1!P45=$J128,1.1,0)+IF(Sheet1!P48=$L128,1.11,0)</f>
        <v>19.22</v>
      </c>
      <c r="U128">
        <f>U$2+IF(Sheet1!Q34=$B128,1,0)+IF(Sheet1!Q35=$D128,1,0)+IF(Sheet1!Q43=$F128,1.1,0)+IF(Sheet1!Q44=$H128,1.1,0)+IF(Sheet1!Q45=$J128,1.1,0)+IF(Sheet1!Q48=$L128,1.11,0)</f>
        <v>21.22</v>
      </c>
      <c r="V128">
        <f>V$2+IF(Sheet1!R34=$B128,1,0)+IF(Sheet1!R35=$D128,1,0)+IF(Sheet1!R43=$F128,1.1,0)+IF(Sheet1!R44=$H128,1.1,0)+IF(Sheet1!R45=$J128,1.1,0)+IF(Sheet1!R48=$L128,1.11,0)</f>
        <v>19.22</v>
      </c>
      <c r="W128">
        <f t="shared" si="80"/>
        <v>22.22</v>
      </c>
      <c r="X128" t="str">
        <f t="shared" si="81"/>
        <v>Becca</v>
      </c>
      <c r="Y128">
        <f t="shared" si="82"/>
        <v>1</v>
      </c>
      <c r="Z128">
        <f t="shared" si="83"/>
        <v>0</v>
      </c>
      <c r="AA128">
        <f t="shared" si="84"/>
        <v>0</v>
      </c>
      <c r="AB128">
        <f t="shared" si="85"/>
        <v>0</v>
      </c>
      <c r="AC128">
        <f t="shared" si="86"/>
        <v>0</v>
      </c>
      <c r="AD128">
        <f t="shared" si="87"/>
        <v>0</v>
      </c>
      <c r="AE128">
        <f t="shared" si="88"/>
        <v>0</v>
      </c>
      <c r="AF128">
        <f t="shared" si="89"/>
        <v>0</v>
      </c>
      <c r="AG128">
        <f t="shared" si="90"/>
        <v>0</v>
      </c>
      <c r="AH128">
        <f t="shared" si="91"/>
        <v>0</v>
      </c>
    </row>
    <row r="129" spans="1:38" hidden="1">
      <c r="A129">
        <v>124</v>
      </c>
      <c r="B129" t="s">
        <v>12</v>
      </c>
      <c r="C129">
        <f t="shared" si="74"/>
        <v>1</v>
      </c>
      <c r="D129" t="s">
        <v>24</v>
      </c>
      <c r="E129">
        <f t="shared" si="75"/>
        <v>0</v>
      </c>
      <c r="F129" t="s">
        <v>86</v>
      </c>
      <c r="G129">
        <f t="shared" si="76"/>
        <v>0.42500000000000004</v>
      </c>
      <c r="H129" t="s">
        <v>13</v>
      </c>
      <c r="I129">
        <f t="shared" si="77"/>
        <v>0.55699999999999994</v>
      </c>
      <c r="J129" t="s">
        <v>68</v>
      </c>
      <c r="K129">
        <f t="shared" si="78"/>
        <v>0.224</v>
      </c>
      <c r="L129" t="s">
        <v>28</v>
      </c>
      <c r="M129">
        <v>0</v>
      </c>
      <c r="N129">
        <f t="shared" si="79"/>
        <v>0</v>
      </c>
      <c r="O129">
        <f>O$2+IF(Sheet1!K34=$B129,1,0)+IF(Sheet1!K35=$D129,1,0)+IF(Sheet1!K43=$F129,1.1,0)+IF(Sheet1!K44=$H129,1.1,0)+IF(Sheet1!K45=$J129,1.1,0)+IF(Sheet1!K48=$L129,1.11,0)</f>
        <v>16.11</v>
      </c>
      <c r="P129">
        <f>P$2+IF(Sheet1!L34=$B129,1,0)+IF(Sheet1!L35=$D129,1,0)+IF(Sheet1!L43=$F129,1.1,0)+IF(Sheet1!L44=$H129,1.1,0)+IF(Sheet1!L45=$J129,1.1,0)+IF(Sheet1!L48=$L129,1.11,0)</f>
        <v>22.22</v>
      </c>
      <c r="Q129">
        <f>Q$2+IF(Sheet1!M34=$B129,1,0)+IF(Sheet1!M35=$D129,1,0)+IF(Sheet1!M43=$F129,1.1,0)+IF(Sheet1!M44=$H129,1.1,0)+IF(Sheet1!M45=$J129,1.1,0)+IF(Sheet1!M48=$L129,1.11,0)</f>
        <v>21.22</v>
      </c>
      <c r="R129">
        <f>R$2+IF(Sheet1!N34=$B129,1,0)+IF(Sheet1!N35=$D129,1,0)+IF(Sheet1!N43=$F129,1.1,0)+IF(Sheet1!N44=$H129,1.1,0)+IF(Sheet1!N45=$J129,1.1,0)+IF(Sheet1!N48=$L129,1.11,0)</f>
        <v>21.22</v>
      </c>
      <c r="S129">
        <f>S$2+IF(Sheet1!O34=$B129,1,0)+IF(Sheet1!O35=$D129,1,0)+IF(Sheet1!O43=$F129,1.1,0)+IF(Sheet1!O44=$H129,1.1,0)+IF(Sheet1!O45=$J129,1.1,0)+IF(Sheet1!O48=$L129,1.11,0)</f>
        <v>20.22</v>
      </c>
      <c r="T129">
        <f>T$2+IF(Sheet1!P34=$B129,1,0)+IF(Sheet1!P35=$D129,1,0)+IF(Sheet1!P43=$F129,1.1,0)+IF(Sheet1!P44=$H129,1.1,0)+IF(Sheet1!P45=$J129,1.1,0)+IF(Sheet1!P48=$L129,1.11,0)</f>
        <v>19.22</v>
      </c>
      <c r="U129">
        <f>U$2+IF(Sheet1!Q34=$B129,1,0)+IF(Sheet1!Q35=$D129,1,0)+IF(Sheet1!Q43=$F129,1.1,0)+IF(Sheet1!Q44=$H129,1.1,0)+IF(Sheet1!Q45=$J129,1.1,0)+IF(Sheet1!Q48=$L129,1.11,0)</f>
        <v>21.22</v>
      </c>
      <c r="V129">
        <f>V$2+IF(Sheet1!R34=$B129,1,0)+IF(Sheet1!R35=$D129,1,0)+IF(Sheet1!R43=$F129,1.1,0)+IF(Sheet1!R44=$H129,1.1,0)+IF(Sheet1!R45=$J129,1.1,0)+IF(Sheet1!R48=$L129,1.11,0)</f>
        <v>19.22</v>
      </c>
      <c r="W129">
        <f t="shared" si="80"/>
        <v>22.22</v>
      </c>
      <c r="X129" t="str">
        <f t="shared" si="81"/>
        <v>Becca</v>
      </c>
      <c r="Y129">
        <f t="shared" si="82"/>
        <v>1</v>
      </c>
      <c r="Z129">
        <f t="shared" si="83"/>
        <v>0</v>
      </c>
      <c r="AA129">
        <f t="shared" si="84"/>
        <v>0</v>
      </c>
      <c r="AB129">
        <f t="shared" si="85"/>
        <v>0</v>
      </c>
      <c r="AC129">
        <f t="shared" si="86"/>
        <v>0</v>
      </c>
      <c r="AD129">
        <f t="shared" si="87"/>
        <v>0</v>
      </c>
      <c r="AE129">
        <f t="shared" si="88"/>
        <v>0</v>
      </c>
      <c r="AF129">
        <f t="shared" si="89"/>
        <v>0</v>
      </c>
      <c r="AG129">
        <f t="shared" si="90"/>
        <v>0</v>
      </c>
      <c r="AH129">
        <f t="shared" si="91"/>
        <v>0</v>
      </c>
    </row>
    <row r="130" spans="1:38" hidden="1">
      <c r="A130">
        <v>125</v>
      </c>
      <c r="B130" t="s">
        <v>12</v>
      </c>
      <c r="C130">
        <f t="shared" si="74"/>
        <v>1</v>
      </c>
      <c r="D130" t="s">
        <v>24</v>
      </c>
      <c r="E130">
        <f t="shared" si="75"/>
        <v>0</v>
      </c>
      <c r="F130" t="s">
        <v>86</v>
      </c>
      <c r="G130">
        <f t="shared" si="76"/>
        <v>0.42500000000000004</v>
      </c>
      <c r="H130" t="s">
        <v>13</v>
      </c>
      <c r="I130">
        <f t="shared" si="77"/>
        <v>0.55699999999999994</v>
      </c>
      <c r="J130" t="s">
        <v>25</v>
      </c>
      <c r="K130">
        <f t="shared" si="78"/>
        <v>0.77600000000000002</v>
      </c>
      <c r="L130" t="s">
        <v>84</v>
      </c>
      <c r="M130">
        <v>0</v>
      </c>
      <c r="N130">
        <f t="shared" si="79"/>
        <v>0</v>
      </c>
      <c r="O130">
        <f>O$2+IF(Sheet1!K34=$B130,1,0)+IF(Sheet1!K35=$D130,1,0)+IF(Sheet1!K43=$F130,1.1,0)+IF(Sheet1!K44=$H130,1.1,0)+IF(Sheet1!K45=$J130,1.1,0)+IF(Sheet1!K48=$L130,1.11,0)</f>
        <v>17.21</v>
      </c>
      <c r="P130">
        <f>P$2+IF(Sheet1!L34=$B130,1,0)+IF(Sheet1!L35=$D130,1,0)+IF(Sheet1!L43=$F130,1.1,0)+IF(Sheet1!L44=$H130,1.1,0)+IF(Sheet1!L45=$J130,1.1,0)+IF(Sheet1!L48=$L130,1.11,0)</f>
        <v>23.32</v>
      </c>
      <c r="Q130">
        <f>Q$2+IF(Sheet1!M34=$B130,1,0)+IF(Sheet1!M35=$D130,1,0)+IF(Sheet1!M43=$F130,1.1,0)+IF(Sheet1!M44=$H130,1.1,0)+IF(Sheet1!M45=$J130,1.1,0)+IF(Sheet1!M48=$L130,1.11,0)</f>
        <v>22.32</v>
      </c>
      <c r="R130">
        <f>R$2+IF(Sheet1!N34=$B130,1,0)+IF(Sheet1!N35=$D130,1,0)+IF(Sheet1!N43=$F130,1.1,0)+IF(Sheet1!N44=$H130,1.1,0)+IF(Sheet1!N45=$J130,1.1,0)+IF(Sheet1!N48=$L130,1.11,0)</f>
        <v>22.32</v>
      </c>
      <c r="S130">
        <f>S$2+IF(Sheet1!O34=$B130,1,0)+IF(Sheet1!O35=$D130,1,0)+IF(Sheet1!O43=$F130,1.1,0)+IF(Sheet1!O44=$H130,1.1,0)+IF(Sheet1!O45=$J130,1.1,0)+IF(Sheet1!O48=$L130,1.11,0)</f>
        <v>21.32</v>
      </c>
      <c r="T130">
        <f>T$2+IF(Sheet1!P34=$B130,1,0)+IF(Sheet1!P35=$D130,1,0)+IF(Sheet1!P43=$F130,1.1,0)+IF(Sheet1!P44=$H130,1.1,0)+IF(Sheet1!P45=$J130,1.1,0)+IF(Sheet1!P48=$L130,1.11,0)</f>
        <v>19.22</v>
      </c>
      <c r="U130">
        <f>U$2+IF(Sheet1!Q34=$B130,1,0)+IF(Sheet1!Q35=$D130,1,0)+IF(Sheet1!Q43=$F130,1.1,0)+IF(Sheet1!Q44=$H130,1.1,0)+IF(Sheet1!Q45=$J130,1.1,0)+IF(Sheet1!Q48=$L130,1.11,0)</f>
        <v>22.32</v>
      </c>
      <c r="V130">
        <f>V$2+IF(Sheet1!R34=$B130,1,0)+IF(Sheet1!R35=$D130,1,0)+IF(Sheet1!R43=$F130,1.1,0)+IF(Sheet1!R44=$H130,1.1,0)+IF(Sheet1!R45=$J130,1.1,0)+IF(Sheet1!R48=$L130,1.11,0)</f>
        <v>19.22</v>
      </c>
      <c r="W130">
        <f t="shared" si="80"/>
        <v>23.32</v>
      </c>
      <c r="X130" t="str">
        <f t="shared" si="81"/>
        <v>Becca</v>
      </c>
      <c r="Y130">
        <f t="shared" si="82"/>
        <v>1</v>
      </c>
      <c r="Z130">
        <f t="shared" si="83"/>
        <v>0</v>
      </c>
      <c r="AA130">
        <f t="shared" si="84"/>
        <v>0</v>
      </c>
      <c r="AB130">
        <f t="shared" si="85"/>
        <v>0</v>
      </c>
      <c r="AC130">
        <f t="shared" si="86"/>
        <v>0</v>
      </c>
      <c r="AD130">
        <f t="shared" si="87"/>
        <v>0</v>
      </c>
      <c r="AE130">
        <f t="shared" si="88"/>
        <v>0</v>
      </c>
      <c r="AF130">
        <f t="shared" si="89"/>
        <v>0</v>
      </c>
      <c r="AG130">
        <f t="shared" si="90"/>
        <v>0</v>
      </c>
      <c r="AH130">
        <f t="shared" si="91"/>
        <v>0</v>
      </c>
    </row>
    <row r="131" spans="1:38" hidden="1">
      <c r="A131">
        <v>63</v>
      </c>
      <c r="B131" t="s">
        <v>12</v>
      </c>
      <c r="C131">
        <f t="shared" si="74"/>
        <v>1</v>
      </c>
      <c r="D131" t="s">
        <v>24</v>
      </c>
      <c r="E131">
        <f t="shared" si="75"/>
        <v>0</v>
      </c>
      <c r="F131" t="s">
        <v>86</v>
      </c>
      <c r="G131">
        <f t="shared" si="76"/>
        <v>0.42500000000000004</v>
      </c>
      <c r="H131" t="s">
        <v>13</v>
      </c>
      <c r="I131">
        <f t="shared" si="77"/>
        <v>0.55699999999999994</v>
      </c>
      <c r="J131" t="s">
        <v>25</v>
      </c>
      <c r="K131">
        <f t="shared" si="78"/>
        <v>0.77600000000000002</v>
      </c>
      <c r="L131" t="s">
        <v>17</v>
      </c>
      <c r="M131">
        <f>1-0.516</f>
        <v>0.48399999999999999</v>
      </c>
      <c r="N131">
        <f t="shared" si="79"/>
        <v>0</v>
      </c>
      <c r="O131">
        <f>O$2+IF(Sheet1!K34=$B131,1,0)+IF(Sheet1!K35=$D131,1,0)+IF(Sheet1!K43=$F131,1.1,0)+IF(Sheet1!K44=$H131,1.1,0)+IF(Sheet1!K45=$J131,1.1,0)+IF(Sheet1!K48=$L131,1.11,0)</f>
        <v>17.21</v>
      </c>
      <c r="P131">
        <f>P$2+IF(Sheet1!L34=$B131,1,0)+IF(Sheet1!L35=$D131,1,0)+IF(Sheet1!L43=$F131,1.1,0)+IF(Sheet1!L44=$H131,1.1,0)+IF(Sheet1!L45=$J131,1.1,0)+IF(Sheet1!L48=$L131,1.11,0)</f>
        <v>23.32</v>
      </c>
      <c r="Q131">
        <f>Q$2+IF(Sheet1!M34=$B131,1,0)+IF(Sheet1!M35=$D131,1,0)+IF(Sheet1!M43=$F131,1.1,0)+IF(Sheet1!M44=$H131,1.1,0)+IF(Sheet1!M45=$J131,1.1,0)+IF(Sheet1!M48=$L131,1.11,0)</f>
        <v>22.32</v>
      </c>
      <c r="R131">
        <f>R$2+IF(Sheet1!N34=$B131,1,0)+IF(Sheet1!N35=$D131,1,0)+IF(Sheet1!N43=$F131,1.1,0)+IF(Sheet1!N44=$H131,1.1,0)+IF(Sheet1!N45=$J131,1.1,0)+IF(Sheet1!N48=$L131,1.11,0)</f>
        <v>22.32</v>
      </c>
      <c r="S131">
        <f>S$2+IF(Sheet1!O34=$B131,1,0)+IF(Sheet1!O35=$D131,1,0)+IF(Sheet1!O43=$F131,1.1,0)+IF(Sheet1!O44=$H131,1.1,0)+IF(Sheet1!O45=$J131,1.1,0)+IF(Sheet1!O48=$L131,1.11,0)</f>
        <v>21.32</v>
      </c>
      <c r="T131">
        <f>T$2+IF(Sheet1!P34=$B131,1,0)+IF(Sheet1!P35=$D131,1,0)+IF(Sheet1!P43=$F131,1.1,0)+IF(Sheet1!P44=$H131,1.1,0)+IF(Sheet1!P45=$J131,1.1,0)+IF(Sheet1!P48=$L131,1.11,0)</f>
        <v>19.22</v>
      </c>
      <c r="U131">
        <f>U$2+IF(Sheet1!Q34=$B131,1,0)+IF(Sheet1!Q35=$D131,1,0)+IF(Sheet1!Q43=$F131,1.1,0)+IF(Sheet1!Q44=$H131,1.1,0)+IF(Sheet1!Q45=$J131,1.1,0)+IF(Sheet1!Q48=$L131,1.11,0)</f>
        <v>22.32</v>
      </c>
      <c r="V131">
        <f>V$2+IF(Sheet1!R34=$B131,1,0)+IF(Sheet1!R35=$D131,1,0)+IF(Sheet1!R43=$F131,1.1,0)+IF(Sheet1!R44=$H131,1.1,0)+IF(Sheet1!R45=$J131,1.1,0)+IF(Sheet1!R48=$L131,1.11,0)</f>
        <v>19.22</v>
      </c>
      <c r="W131">
        <f t="shared" si="80"/>
        <v>23.32</v>
      </c>
      <c r="X131" t="str">
        <f t="shared" si="81"/>
        <v>Becca</v>
      </c>
      <c r="Y131">
        <f t="shared" si="82"/>
        <v>1</v>
      </c>
      <c r="Z131">
        <f t="shared" si="83"/>
        <v>0</v>
      </c>
      <c r="AA131">
        <f t="shared" si="84"/>
        <v>0</v>
      </c>
      <c r="AB131">
        <f t="shared" si="85"/>
        <v>0</v>
      </c>
      <c r="AC131">
        <f t="shared" si="86"/>
        <v>0</v>
      </c>
      <c r="AD131">
        <f t="shared" si="87"/>
        <v>0</v>
      </c>
      <c r="AE131">
        <f t="shared" si="88"/>
        <v>0</v>
      </c>
      <c r="AF131">
        <f t="shared" si="89"/>
        <v>0</v>
      </c>
      <c r="AG131">
        <f t="shared" si="90"/>
        <v>0</v>
      </c>
      <c r="AH131">
        <f t="shared" si="91"/>
        <v>0</v>
      </c>
      <c r="AI131" t="s">
        <v>138</v>
      </c>
      <c r="AJ131" t="s">
        <v>138</v>
      </c>
      <c r="AK131" t="s">
        <v>138</v>
      </c>
      <c r="AL131" t="s">
        <v>138</v>
      </c>
    </row>
    <row r="132" spans="1:38" hidden="1">
      <c r="A132">
        <v>64</v>
      </c>
      <c r="B132" t="s">
        <v>12</v>
      </c>
      <c r="C132">
        <f t="shared" si="74"/>
        <v>1</v>
      </c>
      <c r="D132" t="s">
        <v>24</v>
      </c>
      <c r="E132">
        <f t="shared" si="75"/>
        <v>0</v>
      </c>
      <c r="F132" t="s">
        <v>86</v>
      </c>
      <c r="G132">
        <f t="shared" si="76"/>
        <v>0.42500000000000004</v>
      </c>
      <c r="H132" t="s">
        <v>13</v>
      </c>
      <c r="I132">
        <f t="shared" si="77"/>
        <v>0.55699999999999994</v>
      </c>
      <c r="J132" t="s">
        <v>25</v>
      </c>
      <c r="K132">
        <f t="shared" si="78"/>
        <v>0.77600000000000002</v>
      </c>
      <c r="L132" t="s">
        <v>14</v>
      </c>
      <c r="M132">
        <v>0.51600000000000001</v>
      </c>
      <c r="N132">
        <f t="shared" si="79"/>
        <v>0</v>
      </c>
      <c r="O132">
        <f>O$2+IF(Sheet1!K34=$B132,1,0)+IF(Sheet1!K35=$D132,1,0)+IF(Sheet1!K43=$F132,1.1,0)+IF(Sheet1!K44=$H132,1.1,0)+IF(Sheet1!K45=$J132,1.1,0)+IF(Sheet1!K48=$L132,1.11,0)</f>
        <v>17.21</v>
      </c>
      <c r="P132">
        <f>P$2+IF(Sheet1!L34=$B132,1,0)+IF(Sheet1!L35=$D132,1,0)+IF(Sheet1!L43=$F132,1.1,0)+IF(Sheet1!L44=$H132,1.1,0)+IF(Sheet1!L45=$J132,1.1,0)+IF(Sheet1!L48=$L132,1.11,0)</f>
        <v>23.32</v>
      </c>
      <c r="Q132">
        <f>Q$2+IF(Sheet1!M34=$B132,1,0)+IF(Sheet1!M35=$D132,1,0)+IF(Sheet1!M43=$F132,1.1,0)+IF(Sheet1!M44=$H132,1.1,0)+IF(Sheet1!M45=$J132,1.1,0)+IF(Sheet1!M48=$L132,1.11,0)</f>
        <v>22.32</v>
      </c>
      <c r="R132">
        <f>R$2+IF(Sheet1!N34=$B132,1,0)+IF(Sheet1!N35=$D132,1,0)+IF(Sheet1!N43=$F132,1.1,0)+IF(Sheet1!N44=$H132,1.1,0)+IF(Sheet1!N45=$J132,1.1,0)+IF(Sheet1!N48=$L132,1.11,0)</f>
        <v>22.32</v>
      </c>
      <c r="S132">
        <f>S$2+IF(Sheet1!O34=$B132,1,0)+IF(Sheet1!O35=$D132,1,0)+IF(Sheet1!O43=$F132,1.1,0)+IF(Sheet1!O44=$H132,1.1,0)+IF(Sheet1!O45=$J132,1.1,0)+IF(Sheet1!O48=$L132,1.11,0)</f>
        <v>21.32</v>
      </c>
      <c r="T132">
        <f>T$2+IF(Sheet1!P34=$B132,1,0)+IF(Sheet1!P35=$D132,1,0)+IF(Sheet1!P43=$F132,1.1,0)+IF(Sheet1!P44=$H132,1.1,0)+IF(Sheet1!P45=$J132,1.1,0)+IF(Sheet1!P48=$L132,1.11,0)</f>
        <v>19.22</v>
      </c>
      <c r="U132">
        <f>U$2+IF(Sheet1!Q34=$B132,1,0)+IF(Sheet1!Q35=$D132,1,0)+IF(Sheet1!Q43=$F132,1.1,0)+IF(Sheet1!Q44=$H132,1.1,0)+IF(Sheet1!Q45=$J132,1.1,0)+IF(Sheet1!Q48=$L132,1.11,0)</f>
        <v>22.32</v>
      </c>
      <c r="V132">
        <f>V$2+IF(Sheet1!R34=$B132,1,0)+IF(Sheet1!R35=$D132,1,0)+IF(Sheet1!R43=$F132,1.1,0)+IF(Sheet1!R44=$H132,1.1,0)+IF(Sheet1!R45=$J132,1.1,0)+IF(Sheet1!R48=$L132,1.11,0)</f>
        <v>19.22</v>
      </c>
      <c r="W132">
        <f t="shared" si="80"/>
        <v>23.32</v>
      </c>
      <c r="X132" t="str">
        <f t="shared" si="81"/>
        <v>Becca</v>
      </c>
      <c r="Y132">
        <f t="shared" si="82"/>
        <v>1</v>
      </c>
      <c r="Z132">
        <f t="shared" si="83"/>
        <v>0</v>
      </c>
      <c r="AA132">
        <f t="shared" si="84"/>
        <v>0</v>
      </c>
      <c r="AB132">
        <f t="shared" si="85"/>
        <v>0</v>
      </c>
      <c r="AC132">
        <f t="shared" si="86"/>
        <v>0</v>
      </c>
      <c r="AD132">
        <f t="shared" si="87"/>
        <v>0</v>
      </c>
      <c r="AE132">
        <f t="shared" si="88"/>
        <v>0</v>
      </c>
      <c r="AF132">
        <f t="shared" si="89"/>
        <v>0</v>
      </c>
      <c r="AG132">
        <f t="shared" si="90"/>
        <v>0</v>
      </c>
      <c r="AH132">
        <f t="shared" si="91"/>
        <v>0</v>
      </c>
      <c r="AI132" t="s">
        <v>138</v>
      </c>
      <c r="AJ132" t="s">
        <v>138</v>
      </c>
      <c r="AK132" t="s">
        <v>138</v>
      </c>
      <c r="AL132" t="s">
        <v>138</v>
      </c>
    </row>
    <row r="133" spans="1:38" hidden="1">
      <c r="A133">
        <v>128</v>
      </c>
      <c r="B133" t="s">
        <v>12</v>
      </c>
      <c r="C133">
        <f t="shared" ref="C133" si="92">IF(B133="Mississippi State",B$2,1-B$2)</f>
        <v>1</v>
      </c>
      <c r="D133" t="s">
        <v>24</v>
      </c>
      <c r="E133">
        <f t="shared" ref="E133" si="93">IF(D133="Kentucky",D$2,1-D$2)</f>
        <v>0</v>
      </c>
      <c r="F133" t="s">
        <v>86</v>
      </c>
      <c r="G133">
        <f t="shared" ref="G133" si="94">IF(F133="LSU",F$2,1-F$2)</f>
        <v>0.42500000000000004</v>
      </c>
      <c r="H133" t="s">
        <v>13</v>
      </c>
      <c r="I133">
        <f t="shared" ref="I133" si="95">IF(H133="Washington",H$2,1-H$2)</f>
        <v>0.55699999999999994</v>
      </c>
      <c r="J133" t="s">
        <v>25</v>
      </c>
      <c r="K133">
        <f t="shared" ref="K133" si="96">IF(J133="Texas",J$2,1-J$2)</f>
        <v>0.77600000000000002</v>
      </c>
      <c r="L133" t="s">
        <v>28</v>
      </c>
      <c r="M133">
        <v>0</v>
      </c>
      <c r="N133">
        <f t="shared" ref="N133" si="97">PRODUCT(C133,E133,G133,I133,K133,M133)</f>
        <v>0</v>
      </c>
      <c r="O133">
        <f>O$2+IF(Sheet1!K34=$B133,1,0)+IF(Sheet1!K35=$D133,1,0)+IF(Sheet1!K43=$F133,1.1,0)+IF(Sheet1!K44=$H133,1.1,0)+IF(Sheet1!K45=$J133,1.1,0)+IF(Sheet1!K48=$L133,1.11,0)</f>
        <v>17.21</v>
      </c>
      <c r="P133">
        <f>P$2+IF(Sheet1!L34=$B133,1,0)+IF(Sheet1!L35=$D133,1,0)+IF(Sheet1!L43=$F133,1.1,0)+IF(Sheet1!L44=$H133,1.1,0)+IF(Sheet1!L45=$J133,1.1,0)+IF(Sheet1!L48=$L133,1.11,0)</f>
        <v>23.32</v>
      </c>
      <c r="Q133">
        <f>Q$2+IF(Sheet1!M34=$B133,1,0)+IF(Sheet1!M35=$D133,1,0)+IF(Sheet1!M43=$F133,1.1,0)+IF(Sheet1!M44=$H133,1.1,0)+IF(Sheet1!M45=$J133,1.1,0)+IF(Sheet1!M48=$L133,1.11,0)</f>
        <v>22.32</v>
      </c>
      <c r="R133">
        <f>R$2+IF(Sheet1!N34=$B133,1,0)+IF(Sheet1!N35=$D133,1,0)+IF(Sheet1!N43=$F133,1.1,0)+IF(Sheet1!N44=$H133,1.1,0)+IF(Sheet1!N45=$J133,1.1,0)+IF(Sheet1!N48=$L133,1.11,0)</f>
        <v>22.32</v>
      </c>
      <c r="S133">
        <f>S$2+IF(Sheet1!O34=$B133,1,0)+IF(Sheet1!O35=$D133,1,0)+IF(Sheet1!O43=$F133,1.1,0)+IF(Sheet1!O44=$H133,1.1,0)+IF(Sheet1!O45=$J133,1.1,0)+IF(Sheet1!O48=$L133,1.11,0)</f>
        <v>21.32</v>
      </c>
      <c r="T133">
        <f>T$2+IF(Sheet1!P34=$B133,1,0)+IF(Sheet1!P35=$D133,1,0)+IF(Sheet1!P43=$F133,1.1,0)+IF(Sheet1!P44=$H133,1.1,0)+IF(Sheet1!P45=$J133,1.1,0)+IF(Sheet1!P48=$L133,1.11,0)</f>
        <v>19.22</v>
      </c>
      <c r="U133">
        <f>U$2+IF(Sheet1!Q34=$B133,1,0)+IF(Sheet1!Q35=$D133,1,0)+IF(Sheet1!Q43=$F133,1.1,0)+IF(Sheet1!Q44=$H133,1.1,0)+IF(Sheet1!Q45=$J133,1.1,0)+IF(Sheet1!Q48=$L133,1.11,0)</f>
        <v>22.32</v>
      </c>
      <c r="V133">
        <f>V$2+IF(Sheet1!R34=$B133,1,0)+IF(Sheet1!R35=$D133,1,0)+IF(Sheet1!R43=$F133,1.1,0)+IF(Sheet1!R44=$H133,1.1,0)+IF(Sheet1!R45=$J133,1.1,0)+IF(Sheet1!R48=$L133,1.11,0)</f>
        <v>19.22</v>
      </c>
      <c r="W133">
        <f t="shared" ref="W133" si="98">MAX(O133,P133,Q133,R133,S133,T133,U133,V133)</f>
        <v>23.32</v>
      </c>
      <c r="X133" t="str">
        <f t="shared" ref="X133" si="99">IF(Y133&gt;1,"Tie",IF(O133=W133,"Ryan",IF(P133=W133,"Becca",IF(Q133=W133,"Jason",IF(R133=W133,"Damon",IF(S133=W133,"Grandpa",IF(T133=W133,"Greta",IF(U133=W133,"Amber",IF(V133=W133,"Mom","nowinner")))))))))</f>
        <v>Becca</v>
      </c>
      <c r="Y133">
        <f t="shared" ref="Y133" si="100">COUNTIF(O133:V133,W133)</f>
        <v>1</v>
      </c>
      <c r="Z133">
        <f t="shared" ref="Z133" si="101">IF($X133=O$5,$N133,0)</f>
        <v>0</v>
      </c>
      <c r="AA133">
        <f t="shared" ref="AA133" si="102">IF($X133=P$5,$N133,0)</f>
        <v>0</v>
      </c>
      <c r="AB133">
        <f t="shared" ref="AB133" si="103">IF($X133=Q$5,$N133,0)</f>
        <v>0</v>
      </c>
      <c r="AC133">
        <f t="shared" ref="AC133" si="104">IF($X133=R$5,$N133,0)</f>
        <v>0</v>
      </c>
      <c r="AD133">
        <f t="shared" ref="AD133" si="105">IF($X133=S$5,$N133,0)</f>
        <v>0</v>
      </c>
      <c r="AE133">
        <f t="shared" ref="AE133" si="106">IF($X133=T$5,$N133,0)</f>
        <v>0</v>
      </c>
      <c r="AF133">
        <f t="shared" ref="AF133" si="107">IF($X133=U$5,$N133,0)</f>
        <v>0</v>
      </c>
      <c r="AG133">
        <f t="shared" ref="AG133" si="108">IF($X133=V$5,$N133,0)</f>
        <v>0</v>
      </c>
      <c r="AH133">
        <f t="shared" ref="AH133" si="109">IF(X133="Tie",N133,0)</f>
        <v>0</v>
      </c>
    </row>
  </sheetData>
  <autoFilter ref="A5:AL133" xr:uid="{709DB247-D40B-4BAA-845B-1A4BE156039C}">
    <filterColumn colId="1">
      <filters>
        <filter val="Iowa"/>
      </filters>
    </filterColumn>
    <filterColumn colId="3">
      <filters>
        <filter val="Kentucky"/>
      </filters>
    </filterColumn>
    <filterColumn colId="5">
      <filters>
        <filter val="LSU"/>
      </filters>
    </filterColumn>
    <filterColumn colId="11">
      <filters>
        <filter val="Alabama"/>
      </filters>
    </filterColumn>
    <sortState xmlns:xlrd2="http://schemas.microsoft.com/office/spreadsheetml/2017/richdata2" ref="A72:AL132">
      <sortCondition ref="A5:A133"/>
    </sortState>
  </autoFilter>
  <conditionalFormatting sqref="A1:XFD1048576">
    <cfRule type="cellIs" dxfId="25" priority="1" operator="equal">
      <formula>"Clemson"</formula>
    </cfRule>
    <cfRule type="cellIs" dxfId="24" priority="2" operator="equal">
      <formula>"Alabama"</formula>
    </cfRule>
    <cfRule type="cellIs" dxfId="23" priority="3" operator="equal">
      <formula>"Clemson"</formula>
    </cfRule>
    <cfRule type="cellIs" dxfId="22" priority="4" operator="equal">
      <formula>"Georgia"</formula>
    </cfRule>
    <cfRule type="cellIs" dxfId="21" priority="5" operator="equal">
      <formula>"Texas"</formula>
    </cfRule>
    <cfRule type="cellIs" dxfId="20" priority="6" operator="equal">
      <formula>"Ohio State"</formula>
    </cfRule>
    <cfRule type="cellIs" dxfId="19" priority="7" operator="equal">
      <formula>"Washington"</formula>
    </cfRule>
    <cfRule type="cellIs" dxfId="18" priority="8" operator="equal">
      <formula>"LSU"</formula>
    </cfRule>
    <cfRule type="cellIs" dxfId="17" priority="9" operator="equal">
      <formula>"UCF"</formula>
    </cfRule>
    <cfRule type="cellIs" dxfId="16" priority="10" operator="equal">
      <formula>"Penn State"</formula>
    </cfRule>
    <cfRule type="cellIs" dxfId="15" priority="11" operator="equal">
      <formula>"Kentucky"</formula>
    </cfRule>
    <cfRule type="cellIs" dxfId="14" priority="12" operator="equal">
      <formula>"Iowa"</formula>
    </cfRule>
    <cfRule type="cellIs" dxfId="13" priority="13" operator="equal">
      <formula>"Mississippi State"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93CC-BC6C-42E3-8C9A-5230735BE054}">
  <dimension ref="A1"/>
  <sheetViews>
    <sheetView workbookViewId="0">
      <selection activeCell="D17" sqref="D17"/>
    </sheetView>
  </sheetViews>
  <sheetFormatPr defaultRowHeight="15.6"/>
  <sheetData/>
  <conditionalFormatting sqref="E6:H23">
    <cfRule type="cellIs" dxfId="12" priority="1" operator="equal">
      <formula>"Clemson"</formula>
    </cfRule>
    <cfRule type="cellIs" dxfId="11" priority="2" operator="equal">
      <formula>"Alabama"</formula>
    </cfRule>
    <cfRule type="cellIs" dxfId="10" priority="3" operator="equal">
      <formula>"Clemson"</formula>
    </cfRule>
    <cfRule type="cellIs" dxfId="9" priority="4" operator="equal">
      <formula>"Georgia"</formula>
    </cfRule>
    <cfRule type="cellIs" dxfId="8" priority="5" operator="equal">
      <formula>"Texas"</formula>
    </cfRule>
    <cfRule type="cellIs" dxfId="7" priority="6" operator="equal">
      <formula>"Ohio State"</formula>
    </cfRule>
    <cfRule type="cellIs" dxfId="6" priority="7" operator="equal">
      <formula>"Washington"</formula>
    </cfRule>
    <cfRule type="cellIs" dxfId="5" priority="8" operator="equal">
      <formula>"LSU"</formula>
    </cfRule>
    <cfRule type="cellIs" dxfId="4" priority="9" operator="equal">
      <formula>"UCF"</formula>
    </cfRule>
    <cfRule type="cellIs" dxfId="3" priority="10" operator="equal">
      <formula>"Penn State"</formula>
    </cfRule>
    <cfRule type="cellIs" dxfId="2" priority="11" operator="equal">
      <formula>"Kentucky"</formula>
    </cfRule>
    <cfRule type="cellIs" dxfId="1" priority="12" operator="equal">
      <formula>"Iowa"</formula>
    </cfRule>
    <cfRule type="cellIs" dxfId="0" priority="13" operator="equal">
      <formula>"Mississippi 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New Years Day Scenarios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Morgan</dc:creator>
  <cp:lastModifiedBy>Ryan Morgan</cp:lastModifiedBy>
  <dcterms:created xsi:type="dcterms:W3CDTF">2013-12-09T06:39:40Z</dcterms:created>
  <dcterms:modified xsi:type="dcterms:W3CDTF">2020-01-07T04:03:11Z</dcterms:modified>
</cp:coreProperties>
</file>