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rawer Dimensions" sheetId="1" state="visible" r:id="rId2"/>
    <sheet name="Socket Dimensions" sheetId="2" state="visible" r:id="rId3"/>
    <sheet name="Sockets Para Series Template" sheetId="3" state="visible" r:id="rId4"/>
    <sheet name=".25 Drive SAE 6pt Standard" sheetId="4" state="visible" r:id="rId5"/>
    <sheet name=".25 Drive Metric 6Pt Standard" sheetId="5" state="visible" r:id="rId6"/>
    <sheet name="GridFinityMaster(2-14-24Ref)" sheetId="6" state="hidden" r:id="rId7"/>
    <sheet name="GridfinityBaseDimensions" sheetId="7" state="hidden" r:id="rId8"/>
    <sheet name="GridFinityGrid" sheetId="8" state="hidden" r:id="rId9"/>
    <sheet name="GridfinityContainer" sheetId="9" state="hidden" r:id="rId10"/>
    <sheet name="InchFinity Bin Labels Template" sheetId="10" state="visible" r:id="rId11"/>
    <sheet name="Wrench Dimensions" sheetId="11" state="visible" r:id="rId12"/>
  </sheets>
  <definedNames>
    <definedName function="false" hidden="true" localSheetId="1" name="_xlnm._FilterDatabase" vbProcedure="false">'Socket Dimensions'!$A$1:$L$174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<sst xmlns="http://schemas.openxmlformats.org/spreadsheetml/2006/main" count="1119" uniqueCount="168">
  <si>
    <t xml:space="preserve">ToolBox</t>
  </si>
  <si>
    <t xml:space="preserve">StorageLoc</t>
  </si>
  <si>
    <t xml:space="preserve">Drawer</t>
  </si>
  <si>
    <t xml:space="preserve">Length</t>
  </si>
  <si>
    <t xml:space="preserve">Width</t>
  </si>
  <si>
    <t xml:space="preserve">Depth</t>
  </si>
  <si>
    <t xml:space="preserve">DistanceBetween</t>
  </si>
  <si>
    <t xml:space="preserve">Distancefromside</t>
  </si>
  <si>
    <t xml:space="preserve">Length Input</t>
  </si>
  <si>
    <t xml:space="preserve">Width Input</t>
  </si>
  <si>
    <t xml:space="preserve">Depth Input</t>
  </si>
  <si>
    <t xml:space="preserve">DistanceBetween Input</t>
  </si>
  <si>
    <t xml:space="preserve">DistanceFromSide Input</t>
  </si>
  <si>
    <t xml:space="preserve">MechCart</t>
  </si>
  <si>
    <t xml:space="preserve">TopShelf</t>
  </si>
  <si>
    <t xml:space="preserve">LH1</t>
  </si>
  <si>
    <t xml:space="preserve">LH2</t>
  </si>
  <si>
    <t xml:space="preserve">RH1</t>
  </si>
  <si>
    <t xml:space="preserve">Drawer3</t>
  </si>
  <si>
    <t xml:space="preserve">Drawer4</t>
  </si>
  <si>
    <t xml:space="preserve">TopshelfLock</t>
  </si>
  <si>
    <t xml:space="preserve">HuskyBox1</t>
  </si>
  <si>
    <t xml:space="preserve">ChestDrawer1</t>
  </si>
  <si>
    <t xml:space="preserve">ChestDrawer2</t>
  </si>
  <si>
    <t xml:space="preserve">ChestDrawer3</t>
  </si>
  <si>
    <t xml:space="preserve">ChestDrawer4</t>
  </si>
  <si>
    <t xml:space="preserve">Cabinet1</t>
  </si>
  <si>
    <t xml:space="preserve">Cabinet2</t>
  </si>
  <si>
    <t xml:space="preserve">Cabinet3</t>
  </si>
  <si>
    <t xml:space="preserve">Cabinet4</t>
  </si>
  <si>
    <t xml:space="preserve">Socket Drive</t>
  </si>
  <si>
    <t xml:space="preserve">SAE/Metric</t>
  </si>
  <si>
    <t xml:space="preserve">Socket Type</t>
  </si>
  <si>
    <t xml:space="preserve">Socket Size</t>
  </si>
  <si>
    <t xml:space="preserve">Points</t>
  </si>
  <si>
    <t xml:space="preserve">Shallow/Standard/Deep</t>
  </si>
  <si>
    <t xml:space="preserve">Socket OD</t>
  </si>
  <si>
    <t xml:space="preserve">Socket Length</t>
  </si>
  <si>
    <t xml:space="preserve">Socket Size(converted to Decimal</t>
  </si>
  <si>
    <t xml:space="preserve">Unit</t>
  </si>
  <si>
    <t xml:space="preserve">Label(Simplified)</t>
  </si>
  <si>
    <t xml:space="preserve">Label(Final)</t>
  </si>
  <si>
    <t xml:space="preserve">SAE</t>
  </si>
  <si>
    <t xml:space="preserve">Regular</t>
  </si>
  <si>
    <t xml:space="preserve">Standard</t>
  </si>
  <si>
    <t xml:space="preserve">"</t>
  </si>
  <si>
    <t xml:space="preserve">Metric</t>
  </si>
  <si>
    <t xml:space="preserve">mm</t>
  </si>
  <si>
    <t xml:space="preserve">Deep</t>
  </si>
  <si>
    <t xml:space="preserve">22</t>
  </si>
  <si>
    <t xml:space="preserve">Impact</t>
  </si>
  <si>
    <t xml:space="preserve">.8625</t>
  </si>
  <si>
    <t xml:space="preserve">3.12</t>
  </si>
  <si>
    <t xml:space="preserve">.943</t>
  </si>
  <si>
    <t xml:space="preserve">1.0175</t>
  </si>
  <si>
    <t xml:space="preserve">1.1040</t>
  </si>
  <si>
    <t xml:space="preserve">1.1725</t>
  </si>
  <si>
    <t xml:space="preserve">1.323</t>
  </si>
  <si>
    <t xml:space="preserve">1.337</t>
  </si>
  <si>
    <t xml:space="preserve">1.432</t>
  </si>
  <si>
    <t xml:space="preserve">1.599</t>
  </si>
  <si>
    <t xml:space="preserve">1.663</t>
  </si>
  <si>
    <t xml:space="preserve">1.664</t>
  </si>
  <si>
    <t xml:space="preserve">3.13</t>
  </si>
  <si>
    <t xml:space="preserve">Container:</t>
  </si>
  <si>
    <t xml:space="preserve">Para Series Data</t>
  </si>
  <si>
    <t xml:space="preserve">Socket Dimensions(Copy and Paste From Socket Dimensions)</t>
  </si>
  <si>
    <t xml:space="preserve">Parameter String</t>
  </si>
  <si>
    <t xml:space="preserve">Socket Label</t>
  </si>
  <si>
    <t xml:space="preserve">Diameter(mm) Actual</t>
  </si>
  <si>
    <t xml:space="preserve">Length(mm)</t>
  </si>
  <si>
    <t xml:space="preserve">X Location</t>
  </si>
  <si>
    <t xml:space="preserve">Y Location</t>
  </si>
  <si>
    <t xml:space="preserve">Z Location</t>
  </si>
  <si>
    <t xml:space="preserve">Tolerance(mm) Diameter*.1</t>
  </si>
  <si>
    <t xml:space="preserve">Diameter+Tolerance</t>
  </si>
  <si>
    <t xml:space="preserve">Spacing(mm)</t>
  </si>
  <si>
    <t xml:space="preserve">Radius(mm)(Diameter+Tolerance/2)</t>
  </si>
  <si>
    <t xml:space="preserve">Socket  Size</t>
  </si>
  <si>
    <t xml:space="preserve">Shallow/ Standard/  Deep</t>
  </si>
  <si>
    <t xml:space="preserve">Simplified Label</t>
  </si>
  <si>
    <t xml:space="preserve">Final Label</t>
  </si>
  <si>
    <t xml:space="preserve">Grid Size</t>
  </si>
  <si>
    <t xml:space="preserve">Grid Width</t>
  </si>
  <si>
    <t xml:space="preserve">Grid Length</t>
  </si>
  <si>
    <t xml:space="preserve">Grid Width Dimension</t>
  </si>
  <si>
    <t xml:space="preserve">Grid Length Dimension</t>
  </si>
  <si>
    <t xml:space="preserve">Column2</t>
  </si>
  <si>
    <t xml:space="preserve">Column3</t>
  </si>
  <si>
    <t xml:space="preserve">Column1</t>
  </si>
  <si>
    <t xml:space="preserve">ContainerSize</t>
  </si>
  <si>
    <t xml:space="preserve">Container Width</t>
  </si>
  <si>
    <t xml:space="preserve">Container Length</t>
  </si>
  <si>
    <t xml:space="preserve">Lattice Step</t>
  </si>
  <si>
    <t xml:space="preserve">Horizontal Repeats</t>
  </si>
  <si>
    <t xml:space="preserve">Vertical Repeats</t>
  </si>
  <si>
    <t xml:space="preserve">Value Name</t>
  </si>
  <si>
    <t xml:space="preserve">Value</t>
  </si>
  <si>
    <t xml:space="preserve">Container Height</t>
  </si>
  <si>
    <t xml:space="preserve">ContainerHValue</t>
  </si>
  <si>
    <t xml:space="preserve">Grid Base Dimension</t>
  </si>
  <si>
    <t xml:space="preserve">Base Grid Outer Corner Radius</t>
  </si>
  <si>
    <t xml:space="preserve">BaseGridRadius2</t>
  </si>
  <si>
    <t xml:space="preserve">BaseGridRadius3</t>
  </si>
  <si>
    <t xml:space="preserve">Base Profile Height 1</t>
  </si>
  <si>
    <t xml:space="preserve">Base Profile Height 2</t>
  </si>
  <si>
    <t xml:space="preserve">Base Profile Height 3</t>
  </si>
  <si>
    <t xml:space="preserve">Base Profile Angles</t>
  </si>
  <si>
    <t xml:space="preserve">ContainerUnitDimensions</t>
  </si>
  <si>
    <t xml:space="preserve">Container Base Grid Bottom Dimension</t>
  </si>
  <si>
    <t xml:space="preserve">Container Bottom Chamfer Length (Bottom Length 1)</t>
  </si>
  <si>
    <t xml:space="preserve">Bottom Chamfer Angle</t>
  </si>
  <si>
    <t xml:space="preserve">Bottom Length 2</t>
  </si>
  <si>
    <t xml:space="preserve">Base Vertical Height</t>
  </si>
  <si>
    <t xml:space="preserve">Chamfer Angle 2</t>
  </si>
  <si>
    <t xml:space="preserve">Minimum Base Thickness</t>
  </si>
  <si>
    <t xml:space="preserve">GridBase - GridContainer offset</t>
  </si>
  <si>
    <t xml:space="preserve">BaseUnitMeasurement</t>
  </si>
  <si>
    <t xml:space="preserve">Tolerance</t>
  </si>
  <si>
    <t xml:space="preserve">Grid</t>
  </si>
  <si>
    <t xml:space="preserve">GridBaseDimension</t>
  </si>
  <si>
    <t xml:space="preserve">GridBaseProfile1</t>
  </si>
  <si>
    <t xml:space="preserve">GridBaseProfile2</t>
  </si>
  <si>
    <t xml:space="preserve">GridBaseProfile3</t>
  </si>
  <si>
    <t xml:space="preserve">GridBaseProfile4</t>
  </si>
  <si>
    <t xml:space="preserve">GridBaseProfile5</t>
  </si>
  <si>
    <t xml:space="preserve">GridBaseA1</t>
  </si>
  <si>
    <t xml:space="preserve">GridBaseA2</t>
  </si>
  <si>
    <t xml:space="preserve">Container</t>
  </si>
  <si>
    <t xml:space="preserve">Size</t>
  </si>
  <si>
    <t xml:space="preserve">LWDimension</t>
  </si>
  <si>
    <t xml:space="preserve">Step</t>
  </si>
  <si>
    <t xml:space="preserve">RepeatsH</t>
  </si>
  <si>
    <t xml:space="preserve">RepeatsV</t>
  </si>
  <si>
    <t xml:space="preserve">Bin Label</t>
  </si>
  <si>
    <t xml:space="preserve">Tool Labels</t>
  </si>
  <si>
    <t xml:space="preserve">Wrenches</t>
  </si>
  <si>
    <t xml:space="preserve">Type</t>
  </si>
  <si>
    <t xml:space="preserve">Open End Thickness</t>
  </si>
  <si>
    <t xml:space="preserve">Grip Thickness</t>
  </si>
  <si>
    <t xml:space="preserve">Grip Width</t>
  </si>
  <si>
    <t xml:space="preserve">1/4"</t>
  </si>
  <si>
    <t xml:space="preserve">5/16</t>
  </si>
  <si>
    <t xml:space="preserve">3/8</t>
  </si>
  <si>
    <t xml:space="preserve">7/16</t>
  </si>
  <si>
    <t xml:space="preserve">1/2</t>
  </si>
  <si>
    <t xml:space="preserve">9/16</t>
  </si>
  <si>
    <t xml:space="preserve">5/8</t>
  </si>
  <si>
    <t xml:space="preserve">11/16</t>
  </si>
  <si>
    <t xml:space="preserve">3/4</t>
  </si>
  <si>
    <t xml:space="preserve">13/16</t>
  </si>
  <si>
    <t xml:space="preserve">7/8</t>
  </si>
  <si>
    <t xml:space="preserve">15/16</t>
  </si>
  <si>
    <t xml:space="preserve">1</t>
  </si>
  <si>
    <t xml:space="preserve">1 - 1/8</t>
  </si>
  <si>
    <t xml:space="preserve">25</t>
  </si>
  <si>
    <t xml:space="preserve">21</t>
  </si>
  <si>
    <t xml:space="preserve">19</t>
  </si>
  <si>
    <t xml:space="preserve">17</t>
  </si>
  <si>
    <t xml:space="preserve">16</t>
  </si>
  <si>
    <t xml:space="preserve">15</t>
  </si>
  <si>
    <t xml:space="preserve">14</t>
  </si>
  <si>
    <t xml:space="preserve">13</t>
  </si>
  <si>
    <t xml:space="preserve">12</t>
  </si>
  <si>
    <t xml:space="preserve">11</t>
  </si>
  <si>
    <t xml:space="preserve">10</t>
  </si>
  <si>
    <t xml:space="preserve">09</t>
  </si>
  <si>
    <t xml:space="preserve">08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</si>
</sst>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\'??/??"/>
    <numFmt numFmtId="166" formatCode="0.0000"/>
    <numFmt numFmtId="167" formatCode="@"/>
    <numFmt numFmtId="168" formatCode="\'?/??"/>
    <numFmt numFmtId="169" formatCode="0.00000"/>
    <numFmt numFmtId="170" formatCode="General"/>
    <numFmt numFmtId="171" formatCode="\'#"/>
    <numFmt numFmtId="172" formatCode="#,##0"/>
    <numFmt numFmtId="173" formatCode="\'0"/>
    <numFmt numFmtId="174" formatCode="\'#\-?/??"/>
    <numFmt numFmtId="175" formatCode="# ??/??"/>
    <numFmt numFmtId="176" formatCode="#,##0.0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  <font>
      <b val="true"/>
      <sz val="10"/>
      <color rgb="FF000000"/>
      <name val="Aptos Narrow"/>
      <family val="2"/>
      <charset val="1"/>
    </font>
    <font>
      <sz val="10"/>
      <color rgb="FF000000"/>
      <name val="Aptos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1E5F5"/>
        <bgColor rgb="FFCCFFFF"/>
      </patternFill>
    </fill>
    <fill>
      <patternFill patternType="solid">
        <fgColor rgb="FF145F82"/>
        <bgColor rgb="FF00808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>
        <color rgb="FF44B0E2"/>
      </top>
      <bottom style="thin">
        <color rgb="FF44B0E2"/>
      </bottom>
      <diagonal/>
    </border>
    <border diagonalUp="false" diagonalDown="false">
      <left style="thin">
        <color rgb="FF44B0E2"/>
      </left>
      <right/>
      <top style="thin">
        <color rgb="FF44B0E2"/>
      </top>
      <bottom/>
      <diagonal/>
    </border>
    <border diagonalUp="false" diagonalDown="false">
      <left/>
      <right/>
      <top style="thin">
        <color rgb="FF44B0E2"/>
      </top>
      <bottom/>
      <diagonal/>
    </border>
    <border diagonalUp="false" diagonalDown="false">
      <left/>
      <right style="thin">
        <color rgb="FF44B0E2"/>
      </right>
      <top style="thin">
        <color rgb="FF44B0E2"/>
      </top>
      <bottom/>
      <diagonal/>
    </border>
    <border diagonalUp="false" diagonalDown="false">
      <left style="thin">
        <color rgb="FF44B0E2"/>
      </left>
      <right/>
      <top style="thin">
        <color rgb="FF44B0E2"/>
      </top>
      <bottom style="thin">
        <color rgb="FF44B0E2"/>
      </bottom>
      <diagonal/>
    </border>
    <border diagonalUp="false" diagonalDown="false">
      <left/>
      <right style="thin">
        <color rgb="FF44B0E2"/>
      </right>
      <top style="thin">
        <color rgb="FF44B0E2"/>
      </top>
      <bottom style="thin">
        <color rgb="FF44B0E2"/>
      </bottom>
      <diagonal/>
    </border>
    <border diagonalUp="false" diagonalDown="false">
      <left/>
      <right/>
      <top/>
      <bottom style="thin">
        <color rgb="FF44B0E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DADADA"/>
          <bgColor rgb="FF404040"/>
        </patternFill>
      </fill>
    </dxf>
    <dxf>
      <fill>
        <patternFill patternType="solid">
          <fgColor rgb="FFC1E5F5"/>
        </patternFill>
      </fill>
    </dxf>
    <dxf>
      <fill>
        <patternFill patternType="solid">
          <fgColor rgb="FF145F82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45F82"/>
      <rgbColor rgb="FFC1E5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4B0E2"/>
      <rgbColor rgb="FF99CC00"/>
      <rgbColor rgb="FFFFCC00"/>
      <rgbColor rgb="FFFF9900"/>
      <rgbColor rgb="FFE873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24" displayName="Table24" ref="A3:W117" headerRowCount="1" totalsRowCount="0" totalsRowShown="0">
  <autoFilter ref="A3:W117"/>
  <tableColumns count="23">
    <tableColumn id="1" name="Parameter String"/>
    <tableColumn id="2" name="Socket Label"/>
    <tableColumn id="3" name="Diameter(mm) Actual"/>
    <tableColumn id="4" name="Length(mm)"/>
    <tableColumn id="5" name="X Location"/>
    <tableColumn id="6" name="Y Location"/>
    <tableColumn id="7" name="Z Location"/>
    <tableColumn id="8" name="Tolerance(mm) Diameter*.1"/>
    <tableColumn id="9" name="Diameter+Tolerance"/>
    <tableColumn id="10" name="Spacing(mm)"/>
    <tableColumn id="11" name="Radius(mm)(Diameter+Tolerance/2)"/>
    <tableColumn id="12" name="Socket Drive"/>
    <tableColumn id="13" name="SAE/Metric"/>
    <tableColumn id="14" name="Socket Type"/>
    <tableColumn id="15" name="Socket  Size"/>
    <tableColumn id="16" name="Points"/>
    <tableColumn id="17" name="Shallow/ Standard/  Deep"/>
    <tableColumn id="18" name="Socket OD"/>
    <tableColumn id="19" name="Socket Length"/>
    <tableColumn id="20" name="Socket Size(converted to Decimal"/>
    <tableColumn id="21" name="Unit"/>
    <tableColumn id="22" name="Simplified Label"/>
    <tableColumn id="23" name="Final Label"/>
  </tableColumns>
</table>
</file>

<file path=xl/tables/table2.xml><?xml version="1.0" encoding="utf-8"?>
<table xmlns="http://schemas.openxmlformats.org/spreadsheetml/2006/main" id="2" name="Table4" displayName="Table4" ref="Q1:R52" headerRowCount="1" totalsRowCount="0" totalsRowShown="0">
  <autoFilter ref="Q1:R52"/>
  <tableColumns count="2">
    <tableColumn id="1" name="Container Height"/>
    <tableColumn id="2" name="ContainerHValue"/>
  </tableColumns>
</table>
</file>

<file path=xl/tables/table3.xml><?xml version="1.0" encoding="utf-8"?>
<table xmlns="http://schemas.openxmlformats.org/spreadsheetml/2006/main" id="3" name="Table5" displayName="Table5" ref="A2:G104" headerRowCount="1" totalsRowCount="0" totalsRowShown="0">
  <autoFilter ref="A2:G104"/>
  <tableColumns count="7">
    <tableColumn id="1" name="Size"/>
    <tableColumn id="2" name="Width"/>
    <tableColumn id="3" name="Length"/>
    <tableColumn id="4" name="LWDimension"/>
    <tableColumn id="5" name="Step"/>
    <tableColumn id="6" name="RepeatsH"/>
    <tableColumn id="7" name="RepeatsV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I2" activeCellId="1" sqref="A13:L24 I2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7"/>
    <col collapsed="false" customWidth="true" hidden="false" outlineLevel="0" max="3" min="3" style="0" width="12.43"/>
    <col collapsed="false" customWidth="true" hidden="false" outlineLevel="0" max="4" min="4" style="0" width="12.14"/>
    <col collapsed="false" customWidth="true" hidden="false" outlineLevel="0" max="5" min="5" style="0" width="10.85"/>
    <col collapsed="false" customWidth="true" hidden="false" outlineLevel="0" max="7" min="7" style="0" width="16.28"/>
    <col collapsed="false" customWidth="true" hidden="false" outlineLevel="0" max="8" min="8" style="0" width="16.43"/>
    <col collapsed="false" customWidth="true" hidden="false" outlineLevel="0" max="9" min="9" style="0" width="11.71"/>
    <col collapsed="false" customWidth="true" hidden="false" outlineLevel="0" max="10" min="10" style="0" width="11"/>
    <col collapsed="false" customWidth="true" hidden="false" outlineLevel="0" max="11" min="11" style="0" width="11.14"/>
    <col collapsed="false" customWidth="true" hidden="false" outlineLevel="0" max="12" min="12" style="0" width="21.28"/>
    <col collapsed="false" customWidth="true" hidden="false" outlineLevel="0" max="13" min="13" style="0" width="21.57"/>
    <col collapsed="false" customWidth="true" hidden="false" outlineLevel="0" max="14" min="14" style="0" width="36.57"/>
    <col collapsed="false" customWidth="true" hidden="false" outlineLevel="0" max="15" min="15" style="0" width="35.85"/>
    <col collapsed="false" customWidth="true" hidden="false" outlineLevel="0" max="16" min="16" style="0" width="36"/>
    <col collapsed="false" customWidth="true" hidden="false" outlineLevel="0" max="17" min="17" style="0" width="46.14"/>
    <col collapsed="false" customWidth="true" hidden="false" outlineLevel="0" max="18" min="18" style="0" width="46.43"/>
    <col collapsed="false" customWidth="true" hidden="false" outlineLevel="0" max="21" min="21" style="0" width="15.85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0" t="str">
        <f aca="false">_xlfn.CONCAT(D1," ","Alias")</f>
        <v>Length Alias</v>
      </c>
      <c r="O1" s="0" t="str">
        <f aca="false">_xlfn.CONCAT(E1," ","Alias")</f>
        <v>Width Alias</v>
      </c>
      <c r="P1" s="0" t="str">
        <f aca="false">_xlfn.CONCAT(F1," ","Alias")</f>
        <v>Depth Alias</v>
      </c>
      <c r="Q1" s="0" t="str">
        <f aca="false">_xlfn.CONCAT(G1," ","Alias")</f>
        <v>DistanceBetween Alias</v>
      </c>
      <c r="R1" s="0" t="str">
        <f aca="false">_xlfn.CONCAT(H1," ","Alias")</f>
        <v>Distancefromside Alias</v>
      </c>
    </row>
    <row r="2" customFormat="false" ht="15" hidden="false" customHeight="false" outlineLevel="0" collapsed="false">
      <c r="A2" s="0" t="s">
        <v>13</v>
      </c>
      <c r="B2" s="0" t="str">
        <f aca="false">_xlfn.CONCAT(A2,"_",C2)</f>
        <v>MechCart_TopShelf</v>
      </c>
      <c r="C2" s="1" t="s">
        <v>14</v>
      </c>
      <c r="D2" s="0" t="n">
        <f aca="false">I2 * 25.4</f>
        <v>520.7</v>
      </c>
      <c r="E2" s="0" t="n">
        <f aca="false">J2 * 25.4</f>
        <v>647.7</v>
      </c>
      <c r="F2" s="0" t="n">
        <f aca="false">K2 * 25.4</f>
        <v>114.3</v>
      </c>
      <c r="I2" s="0" t="n">
        <v>20.5</v>
      </c>
      <c r="J2" s="0" t="n">
        <v>25.5</v>
      </c>
      <c r="K2" s="0" t="n">
        <v>4.5</v>
      </c>
      <c r="N2" s="0" t="str">
        <f aca="false">_xlfn.CONCAT($A2,"_",$C2,"_",D$1)</f>
        <v>MechCart_TopShelf_Length</v>
      </c>
      <c r="O2" s="0" t="str">
        <f aca="false">_xlfn.CONCAT($A2,"_",$C2,"_",E$1)</f>
        <v>MechCart_TopShelf_Width</v>
      </c>
      <c r="P2" s="0" t="str">
        <f aca="false">_xlfn.CONCAT($A2,"_",$C2,"_",F$1)</f>
        <v>MechCart_TopShelf_Depth</v>
      </c>
      <c r="Q2" s="0" t="str">
        <f aca="false">_xlfn.CONCAT($A2,"_",$C2,"_",G$1)</f>
        <v>MechCart_TopShelf_DistanceBetween</v>
      </c>
      <c r="R2" s="0" t="str">
        <f aca="false">_xlfn.CONCAT($A2,"_",$C2,"_",H$1)</f>
        <v>MechCart_TopShelf_Distancefromside</v>
      </c>
    </row>
    <row r="3" customFormat="false" ht="15" hidden="false" customHeight="false" outlineLevel="0" collapsed="false">
      <c r="A3" s="0" t="s">
        <v>13</v>
      </c>
      <c r="B3" s="0" t="str">
        <f aca="false">_xlfn.CONCAT(A3,"_",C3)</f>
        <v>MechCart_LH1</v>
      </c>
      <c r="C3" s="1" t="s">
        <v>15</v>
      </c>
      <c r="D3" s="0" t="n">
        <f aca="false">I3 * 25.4</f>
        <v>425.45</v>
      </c>
      <c r="E3" s="0" t="n">
        <f aca="false">J3 * 25.4</f>
        <v>292.1</v>
      </c>
      <c r="F3" s="0" t="n">
        <f aca="false">K3 * 25.4</f>
        <v>50.8</v>
      </c>
      <c r="I3" s="0" t="n">
        <v>16.75</v>
      </c>
      <c r="J3" s="0" t="n">
        <v>11.5</v>
      </c>
      <c r="K3" s="0" t="n">
        <v>2</v>
      </c>
      <c r="N3" s="0" t="str">
        <f aca="false">_xlfn.CONCAT($A3,"_",$C3,"_",D$1)</f>
        <v>MechCart_LH1_Length</v>
      </c>
      <c r="O3" s="0" t="str">
        <f aca="false">_xlfn.CONCAT($A3,"_",$C3,"_",E$1)</f>
        <v>MechCart_LH1_Width</v>
      </c>
      <c r="P3" s="0" t="str">
        <f aca="false">_xlfn.CONCAT($A3,"_",$C3,"_",F$1)</f>
        <v>MechCart_LH1_Depth</v>
      </c>
      <c r="Q3" s="0" t="str">
        <f aca="false">_xlfn.CONCAT($A3,"_",$C3,"_",G$1)</f>
        <v>MechCart_LH1_DistanceBetween</v>
      </c>
      <c r="R3" s="0" t="str">
        <f aca="false">_xlfn.CONCAT($A3,"_",$C3,"_",H$1)</f>
        <v>MechCart_LH1_Distancefromside</v>
      </c>
    </row>
    <row r="4" customFormat="false" ht="15" hidden="false" customHeight="false" outlineLevel="0" collapsed="false">
      <c r="A4" s="0" t="s">
        <v>13</v>
      </c>
      <c r="B4" s="0" t="str">
        <f aca="false">_xlfn.CONCAT(A4,"_",C4)</f>
        <v>MechCart_LH2</v>
      </c>
      <c r="C4" s="1" t="s">
        <v>16</v>
      </c>
      <c r="D4" s="0" t="n">
        <f aca="false">I4 * 25.4</f>
        <v>425.45</v>
      </c>
      <c r="E4" s="0" t="n">
        <f aca="false">J4 * 25.4</f>
        <v>292.1</v>
      </c>
      <c r="F4" s="0" t="n">
        <f aca="false">K4 * 25.4</f>
        <v>50.8</v>
      </c>
      <c r="I4" s="0" t="n">
        <f aca="false">I3</f>
        <v>16.75</v>
      </c>
      <c r="J4" s="0" t="n">
        <f aca="false">J3</f>
        <v>11.5</v>
      </c>
      <c r="K4" s="0" t="n">
        <v>2</v>
      </c>
      <c r="N4" s="0" t="str">
        <f aca="false">_xlfn.CONCAT($A4,"_",$C4,"_",D$1)</f>
        <v>MechCart_LH2_Length</v>
      </c>
      <c r="O4" s="0" t="str">
        <f aca="false">_xlfn.CONCAT($A4,"_",$C4,"_",E$1)</f>
        <v>MechCart_LH2_Width</v>
      </c>
      <c r="P4" s="0" t="str">
        <f aca="false">_xlfn.CONCAT($A4,"_",$C4,"_",F$1)</f>
        <v>MechCart_LH2_Depth</v>
      </c>
      <c r="Q4" s="0" t="str">
        <f aca="false">_xlfn.CONCAT($A4,"_",$C4,"_",G$1)</f>
        <v>MechCart_LH2_DistanceBetween</v>
      </c>
      <c r="R4" s="0" t="str">
        <f aca="false">_xlfn.CONCAT($A4,"_",$C4,"_",H$1)</f>
        <v>MechCart_LH2_Distancefromside</v>
      </c>
    </row>
    <row r="5" customFormat="false" ht="15" hidden="false" customHeight="false" outlineLevel="0" collapsed="false">
      <c r="A5" s="0" t="s">
        <v>13</v>
      </c>
      <c r="B5" s="0" t="str">
        <f aca="false">_xlfn.CONCAT(A5,"_",C5)</f>
        <v>MechCart_RH1</v>
      </c>
      <c r="C5" s="1" t="s">
        <v>17</v>
      </c>
      <c r="D5" s="0" t="n">
        <f aca="false">I5 * 25.4</f>
        <v>425.45</v>
      </c>
      <c r="E5" s="0" t="n">
        <f aca="false">J5 * 25.4</f>
        <v>292.1</v>
      </c>
      <c r="F5" s="0" t="n">
        <f aca="false">K5 * 25.4</f>
        <v>114.3</v>
      </c>
      <c r="I5" s="0" t="n">
        <f aca="false">I4</f>
        <v>16.75</v>
      </c>
      <c r="J5" s="0" t="n">
        <f aca="false">J4</f>
        <v>11.5</v>
      </c>
      <c r="K5" s="0" t="n">
        <v>4.5</v>
      </c>
      <c r="N5" s="0" t="str">
        <f aca="false">_xlfn.CONCAT($A5,"_",$C5,"_",D$1)</f>
        <v>MechCart_RH1_Length</v>
      </c>
      <c r="O5" s="0" t="str">
        <f aca="false">_xlfn.CONCAT($A5,"_",$C5,"_",E$1)</f>
        <v>MechCart_RH1_Width</v>
      </c>
      <c r="P5" s="0" t="str">
        <f aca="false">_xlfn.CONCAT($A5,"_",$C5,"_",F$1)</f>
        <v>MechCart_RH1_Depth</v>
      </c>
      <c r="Q5" s="0" t="str">
        <f aca="false">_xlfn.CONCAT($A5,"_",$C5,"_",G$1)</f>
        <v>MechCart_RH1_DistanceBetween</v>
      </c>
      <c r="R5" s="0" t="str">
        <f aca="false">_xlfn.CONCAT($A5,"_",$C5,"_",H$1)</f>
        <v>MechCart_RH1_Distancefromside</v>
      </c>
    </row>
    <row r="6" customFormat="false" ht="15" hidden="false" customHeight="false" outlineLevel="0" collapsed="false">
      <c r="A6" s="0" t="s">
        <v>13</v>
      </c>
      <c r="B6" s="0" t="str">
        <f aca="false">_xlfn.CONCAT(A6,"_",C6)</f>
        <v>MechCart_Drawer3</v>
      </c>
      <c r="C6" s="1" t="s">
        <v>18</v>
      </c>
      <c r="D6" s="0" t="n">
        <f aca="false">I6 * 25.4</f>
        <v>425.45</v>
      </c>
      <c r="E6" s="0" t="n">
        <f aca="false">J6 * 25.4</f>
        <v>622.3</v>
      </c>
      <c r="F6" s="0" t="n">
        <f aca="false">K6 * 25.4</f>
        <v>69.85</v>
      </c>
      <c r="I6" s="0" t="n">
        <f aca="false">I5</f>
        <v>16.75</v>
      </c>
      <c r="J6" s="0" t="n">
        <v>24.5</v>
      </c>
      <c r="K6" s="0" t="n">
        <v>2.75</v>
      </c>
      <c r="N6" s="0" t="str">
        <f aca="false">_xlfn.CONCAT($A6,"_",$C6,"_",D$1)</f>
        <v>MechCart_Drawer3_Length</v>
      </c>
      <c r="O6" s="0" t="str">
        <f aca="false">_xlfn.CONCAT($A6,"_",$C6,"_",E$1)</f>
        <v>MechCart_Drawer3_Width</v>
      </c>
      <c r="P6" s="0" t="str">
        <f aca="false">_xlfn.CONCAT($A6,"_",$C6,"_",F$1)</f>
        <v>MechCart_Drawer3_Depth</v>
      </c>
      <c r="Q6" s="0" t="str">
        <f aca="false">_xlfn.CONCAT($A6,"_",$C6,"_",G$1)</f>
        <v>MechCart_Drawer3_DistanceBetween</v>
      </c>
      <c r="R6" s="0" t="str">
        <f aca="false">_xlfn.CONCAT($A6,"_",$C6,"_",H$1)</f>
        <v>MechCart_Drawer3_Distancefromside</v>
      </c>
    </row>
    <row r="7" customFormat="false" ht="15" hidden="false" customHeight="false" outlineLevel="0" collapsed="false">
      <c r="A7" s="0" t="s">
        <v>13</v>
      </c>
      <c r="B7" s="0" t="str">
        <f aca="false">_xlfn.CONCAT(A7,"_",C7)</f>
        <v>MechCart_Drawer4</v>
      </c>
      <c r="C7" s="1" t="s">
        <v>19</v>
      </c>
      <c r="D7" s="0" t="n">
        <f aca="false">I7 * 25.4</f>
        <v>425.45</v>
      </c>
      <c r="E7" s="0" t="n">
        <f aca="false">J7 * 25.4</f>
        <v>622.3</v>
      </c>
      <c r="F7" s="0" t="n">
        <f aca="false">K7 * 25.4</f>
        <v>114.3</v>
      </c>
      <c r="I7" s="0" t="n">
        <f aca="false">I6</f>
        <v>16.75</v>
      </c>
      <c r="J7" s="0" t="n">
        <v>24.5</v>
      </c>
      <c r="K7" s="0" t="n">
        <v>4.5</v>
      </c>
      <c r="N7" s="0" t="str">
        <f aca="false">_xlfn.CONCAT($A7,"_",$C7,"_",D$1)</f>
        <v>MechCart_Drawer4_Length</v>
      </c>
      <c r="O7" s="0" t="str">
        <f aca="false">_xlfn.CONCAT($A7,"_",$C7,"_",E$1)</f>
        <v>MechCart_Drawer4_Width</v>
      </c>
      <c r="P7" s="0" t="str">
        <f aca="false">_xlfn.CONCAT($A7,"_",$C7,"_",F$1)</f>
        <v>MechCart_Drawer4_Depth</v>
      </c>
      <c r="Q7" s="0" t="str">
        <f aca="false">_xlfn.CONCAT($A7,"_",$C7,"_",G$1)</f>
        <v>MechCart_Drawer4_DistanceBetween</v>
      </c>
      <c r="R7" s="0" t="str">
        <f aca="false">_xlfn.CONCAT($A7,"_",$C7,"_",H$1)</f>
        <v>MechCart_Drawer4_Distancefromside</v>
      </c>
    </row>
    <row r="8" customFormat="false" ht="15" hidden="false" customHeight="false" outlineLevel="0" collapsed="false">
      <c r="A8" s="0" t="s">
        <v>13</v>
      </c>
      <c r="B8" s="0" t="str">
        <f aca="false">_xlfn.CONCAT(A8,"_",C8)</f>
        <v>MechCart_TopshelfLock</v>
      </c>
      <c r="C8" s="1" t="s">
        <v>20</v>
      </c>
      <c r="D8" s="0" t="n">
        <f aca="false">I8 * 25.4</f>
        <v>44.45</v>
      </c>
      <c r="E8" s="0" t="n">
        <f aca="false">J8 * 25.4</f>
        <v>50.8</v>
      </c>
      <c r="F8" s="0" t="n">
        <f aca="false">K8 * 25.4</f>
        <v>114.3</v>
      </c>
      <c r="G8" s="0" t="n">
        <f aca="false">L8 * 25.4</f>
        <v>317.5</v>
      </c>
      <c r="H8" s="0" t="n">
        <f aca="false">M8 * 25.4</f>
        <v>158.75</v>
      </c>
      <c r="I8" s="0" t="n">
        <v>1.75</v>
      </c>
      <c r="J8" s="0" t="n">
        <v>2</v>
      </c>
      <c r="K8" s="0" t="n">
        <v>4.5</v>
      </c>
      <c r="L8" s="0" t="n">
        <v>12.5</v>
      </c>
      <c r="M8" s="0" t="n">
        <v>6.25</v>
      </c>
      <c r="N8" s="0" t="str">
        <f aca="false">_xlfn.CONCAT($A8,"_",$C8,"_",D$1)</f>
        <v>MechCart_TopshelfLock_Length</v>
      </c>
      <c r="O8" s="0" t="str">
        <f aca="false">_xlfn.CONCAT($A8,"_",$C8,"_",E$1)</f>
        <v>MechCart_TopshelfLock_Width</v>
      </c>
      <c r="P8" s="0" t="str">
        <f aca="false">_xlfn.CONCAT($A8,"_",$C8,"_",F$1)</f>
        <v>MechCart_TopshelfLock_Depth</v>
      </c>
      <c r="Q8" s="0" t="str">
        <f aca="false">_xlfn.CONCAT($A8,"_",$C8,"_",G$1)</f>
        <v>MechCart_TopshelfLock_DistanceBetween</v>
      </c>
      <c r="R8" s="0" t="str">
        <f aca="false">_xlfn.CONCAT($A8,"_",$C8,"_",H$1)</f>
        <v>MechCart_TopshelfLock_Distancefromside</v>
      </c>
    </row>
    <row r="9" customFormat="false" ht="15" hidden="false" customHeight="false" outlineLevel="0" collapsed="false">
      <c r="A9" s="0" t="s">
        <v>21</v>
      </c>
      <c r="B9" s="0" t="str">
        <f aca="false">_xlfn.CONCAT(A9,"_",C9)</f>
        <v>HuskyBox1_TopShelf</v>
      </c>
      <c r="C9" s="0" t="s">
        <v>14</v>
      </c>
      <c r="D9" s="0" t="n">
        <f aca="false">I9 * 25.4</f>
        <v>44.45</v>
      </c>
      <c r="E9" s="0" t="n">
        <f aca="false">J9 * 25.4</f>
        <v>50.8</v>
      </c>
      <c r="F9" s="0" t="n">
        <f aca="false">K9 * 25.4</f>
        <v>114.3</v>
      </c>
      <c r="G9" s="0" t="n">
        <f aca="false">L9 * 25.4</f>
        <v>0</v>
      </c>
      <c r="H9" s="0" t="n">
        <f aca="false">M9 * 25.4</f>
        <v>0</v>
      </c>
      <c r="I9" s="0" t="n">
        <v>1.75</v>
      </c>
      <c r="J9" s="0" t="n">
        <v>2</v>
      </c>
      <c r="K9" s="0" t="n">
        <v>4.5</v>
      </c>
      <c r="N9" s="0" t="str">
        <f aca="false">_xlfn.CONCAT($A9,"_",$C9,"_",D$1)</f>
        <v>HuskyBox1_TopShelf_Length</v>
      </c>
      <c r="O9" s="0" t="str">
        <f aca="false">_xlfn.CONCAT($A9,"_",$C9,"_",E$1)</f>
        <v>HuskyBox1_TopShelf_Width</v>
      </c>
      <c r="P9" s="0" t="str">
        <f aca="false">_xlfn.CONCAT($A9,"_",$C9,"_",F$1)</f>
        <v>HuskyBox1_TopShelf_Depth</v>
      </c>
      <c r="Q9" s="0" t="str">
        <f aca="false">_xlfn.CONCAT($A9,"_",$C9,"_",G$1)</f>
        <v>HuskyBox1_TopShelf_DistanceBetween</v>
      </c>
      <c r="R9" s="0" t="str">
        <f aca="false">_xlfn.CONCAT($A9,"_",$C9,"_",H$1)</f>
        <v>HuskyBox1_TopShelf_Distancefromside</v>
      </c>
    </row>
    <row r="10" customFormat="false" ht="15" hidden="false" customHeight="false" outlineLevel="0" collapsed="false">
      <c r="A10" s="0" t="s">
        <v>21</v>
      </c>
      <c r="B10" s="0" t="str">
        <f aca="false">_xlfn.CONCAT(A10,"_",C10)</f>
        <v>HuskyBox1_ChestDrawer1</v>
      </c>
      <c r="C10" s="0" t="s">
        <v>22</v>
      </c>
      <c r="D10" s="0" t="n">
        <f aca="false">I10 * 25.4</f>
        <v>571.5</v>
      </c>
      <c r="E10" s="0" t="n">
        <f aca="false">J10 * 25.4</f>
        <v>254</v>
      </c>
      <c r="F10" s="0" t="n">
        <f aca="false">K10 * 25.4</f>
        <v>44.45</v>
      </c>
      <c r="G10" s="0" t="n">
        <f aca="false">L10 * 25.4</f>
        <v>0</v>
      </c>
      <c r="H10" s="0" t="n">
        <f aca="false">M10 * 25.4</f>
        <v>0</v>
      </c>
      <c r="I10" s="0" t="n">
        <v>22.5</v>
      </c>
      <c r="J10" s="0" t="n">
        <v>10</v>
      </c>
      <c r="K10" s="0" t="n">
        <v>1.75</v>
      </c>
      <c r="N10" s="0" t="str">
        <f aca="false">_xlfn.CONCAT($A10,"_",$C10,"_",D$1)</f>
        <v>HuskyBox1_ChestDrawer1_Length</v>
      </c>
      <c r="O10" s="0" t="str">
        <f aca="false">_xlfn.CONCAT($A10,"_",$C10,"_",E$1)</f>
        <v>HuskyBox1_ChestDrawer1_Width</v>
      </c>
      <c r="P10" s="0" t="str">
        <f aca="false">_xlfn.CONCAT($A10,"_",$C10,"_",F$1)</f>
        <v>HuskyBox1_ChestDrawer1_Depth</v>
      </c>
      <c r="Q10" s="0" t="str">
        <f aca="false">_xlfn.CONCAT($A10,"_",$C10,"_",G$1)</f>
        <v>HuskyBox1_ChestDrawer1_DistanceBetween</v>
      </c>
      <c r="R10" s="0" t="str">
        <f aca="false">_xlfn.CONCAT($A10,"_",$C10,"_",H$1)</f>
        <v>HuskyBox1_ChestDrawer1_Distancefromside</v>
      </c>
    </row>
    <row r="11" customFormat="false" ht="15" hidden="false" customHeight="false" outlineLevel="0" collapsed="false">
      <c r="A11" s="0" t="s">
        <v>21</v>
      </c>
      <c r="B11" s="0" t="str">
        <f aca="false">_xlfn.CONCAT(A11,"_",C11)</f>
        <v>HuskyBox1_ChestDrawer2</v>
      </c>
      <c r="C11" s="0" t="s">
        <v>23</v>
      </c>
      <c r="D11" s="0" t="n">
        <f aca="false">I11 * 25.4</f>
        <v>571.5</v>
      </c>
      <c r="E11" s="0" t="n">
        <f aca="false">J11 * 25.4</f>
        <v>254</v>
      </c>
      <c r="F11" s="0" t="n">
        <f aca="false">K11 * 25.4</f>
        <v>44.45</v>
      </c>
      <c r="G11" s="0" t="n">
        <f aca="false">L11 * 25.4</f>
        <v>0</v>
      </c>
      <c r="H11" s="0" t="n">
        <f aca="false">M11 * 25.4</f>
        <v>0</v>
      </c>
      <c r="I11" s="0" t="n">
        <v>22.5</v>
      </c>
      <c r="J11" s="0" t="n">
        <v>10</v>
      </c>
      <c r="K11" s="0" t="n">
        <v>1.75</v>
      </c>
      <c r="N11" s="0" t="str">
        <f aca="false">_xlfn.CONCAT($A11,"_",$C11,"_",D$1)</f>
        <v>HuskyBox1_ChestDrawer2_Length</v>
      </c>
      <c r="O11" s="0" t="str">
        <f aca="false">_xlfn.CONCAT($A11,"_",$C11,"_",E$1)</f>
        <v>HuskyBox1_ChestDrawer2_Width</v>
      </c>
      <c r="P11" s="0" t="str">
        <f aca="false">_xlfn.CONCAT($A11,"_",$C11,"_",F$1)</f>
        <v>HuskyBox1_ChestDrawer2_Depth</v>
      </c>
      <c r="Q11" s="0" t="str">
        <f aca="false">_xlfn.CONCAT($A11,"_",$C11,"_",G$1)</f>
        <v>HuskyBox1_ChestDrawer2_DistanceBetween</v>
      </c>
      <c r="R11" s="0" t="str">
        <f aca="false">_xlfn.CONCAT($A11,"_",$C11,"_",H$1)</f>
        <v>HuskyBox1_ChestDrawer2_Distancefromside</v>
      </c>
    </row>
    <row r="12" customFormat="false" ht="15" hidden="false" customHeight="false" outlineLevel="0" collapsed="false">
      <c r="A12" s="0" t="s">
        <v>21</v>
      </c>
      <c r="B12" s="0" t="str">
        <f aca="false">_xlfn.CONCAT(A12,"_",C12)</f>
        <v>HuskyBox1_ChestDrawer3</v>
      </c>
      <c r="C12" s="0" t="s">
        <v>24</v>
      </c>
      <c r="D12" s="0" t="n">
        <f aca="false">I12 * 25.4</f>
        <v>571.5</v>
      </c>
      <c r="E12" s="0" t="n">
        <f aca="false">J12 * 25.4</f>
        <v>254</v>
      </c>
      <c r="F12" s="0" t="n">
        <f aca="false">K12 * 25.4</f>
        <v>44.45</v>
      </c>
      <c r="G12" s="0" t="n">
        <f aca="false">L12 * 25.4</f>
        <v>0</v>
      </c>
      <c r="H12" s="0" t="n">
        <f aca="false">M12 * 25.4</f>
        <v>0</v>
      </c>
      <c r="I12" s="0" t="n">
        <v>22.5</v>
      </c>
      <c r="J12" s="0" t="n">
        <v>10</v>
      </c>
      <c r="K12" s="0" t="n">
        <v>1.75</v>
      </c>
      <c r="N12" s="0" t="str">
        <f aca="false">_xlfn.CONCAT($A12,"_",$C12,"_",D$1)</f>
        <v>HuskyBox1_ChestDrawer3_Length</v>
      </c>
      <c r="O12" s="0" t="str">
        <f aca="false">_xlfn.CONCAT($A12,"_",$C12,"_",E$1)</f>
        <v>HuskyBox1_ChestDrawer3_Width</v>
      </c>
      <c r="P12" s="0" t="str">
        <f aca="false">_xlfn.CONCAT($A12,"_",$C12,"_",F$1)</f>
        <v>HuskyBox1_ChestDrawer3_Depth</v>
      </c>
      <c r="Q12" s="0" t="str">
        <f aca="false">_xlfn.CONCAT($A12,"_",$C12,"_",G$1)</f>
        <v>HuskyBox1_ChestDrawer3_DistanceBetween</v>
      </c>
      <c r="R12" s="0" t="str">
        <f aca="false">_xlfn.CONCAT($A12,"_",$C12,"_",H$1)</f>
        <v>HuskyBox1_ChestDrawer3_Distancefromside</v>
      </c>
    </row>
    <row r="13" customFormat="false" ht="15" hidden="false" customHeight="false" outlineLevel="0" collapsed="false">
      <c r="A13" s="0" t="s">
        <v>21</v>
      </c>
      <c r="B13" s="0" t="str">
        <f aca="false">_xlfn.CONCAT(A13,"_",C13)</f>
        <v>HuskyBox1_ChestDrawer4</v>
      </c>
      <c r="C13" s="0" t="s">
        <v>25</v>
      </c>
      <c r="D13" s="0" t="n">
        <f aca="false">I13 * 25.4</f>
        <v>571.5</v>
      </c>
      <c r="E13" s="0" t="n">
        <f aca="false">J13 * 25.4</f>
        <v>254</v>
      </c>
      <c r="F13" s="0" t="n">
        <f aca="false">K13 * 25.4</f>
        <v>76.2</v>
      </c>
      <c r="G13" s="0" t="n">
        <f aca="false">L13 * 25.4</f>
        <v>0</v>
      </c>
      <c r="H13" s="0" t="n">
        <f aca="false">M13 * 25.4</f>
        <v>0</v>
      </c>
      <c r="I13" s="0" t="n">
        <v>22.5</v>
      </c>
      <c r="J13" s="0" t="n">
        <v>10</v>
      </c>
      <c r="K13" s="0" t="n">
        <v>3</v>
      </c>
      <c r="N13" s="0" t="str">
        <f aca="false">_xlfn.CONCAT($A13,"_",$C13,"_",D$1)</f>
        <v>HuskyBox1_ChestDrawer4_Length</v>
      </c>
      <c r="O13" s="0" t="str">
        <f aca="false">_xlfn.CONCAT($A13,"_",$C13,"_",E$1)</f>
        <v>HuskyBox1_ChestDrawer4_Width</v>
      </c>
      <c r="P13" s="0" t="str">
        <f aca="false">_xlfn.CONCAT($A13,"_",$C13,"_",F$1)</f>
        <v>HuskyBox1_ChestDrawer4_Depth</v>
      </c>
      <c r="Q13" s="0" t="str">
        <f aca="false">_xlfn.CONCAT($A13,"_",$C13,"_",G$1)</f>
        <v>HuskyBox1_ChestDrawer4_DistanceBetween</v>
      </c>
      <c r="R13" s="0" t="str">
        <f aca="false">_xlfn.CONCAT($A13,"_",$C13,"_",H$1)</f>
        <v>HuskyBox1_ChestDrawer4_Distancefromside</v>
      </c>
    </row>
    <row r="14" customFormat="false" ht="15" hidden="false" customHeight="false" outlineLevel="0" collapsed="false">
      <c r="A14" s="0" t="s">
        <v>21</v>
      </c>
      <c r="B14" s="0" t="str">
        <f aca="false">_xlfn.CONCAT(A14,"_",C14)</f>
        <v>HuskyBox1_Cabinet1</v>
      </c>
      <c r="C14" s="0" t="s">
        <v>26</v>
      </c>
      <c r="D14" s="0" t="n">
        <f aca="false">I14 * 25.4</f>
        <v>584.2</v>
      </c>
      <c r="E14" s="0" t="n">
        <f aca="false">J14 * 25.4</f>
        <v>381</v>
      </c>
      <c r="F14" s="0" t="n">
        <f aca="false">K14 * 25.4</f>
        <v>69.85</v>
      </c>
      <c r="G14" s="0" t="n">
        <f aca="false">L14 * 25.4</f>
        <v>0</v>
      </c>
      <c r="H14" s="0" t="n">
        <f aca="false">M14 * 25.4</f>
        <v>0</v>
      </c>
      <c r="I14" s="0" t="n">
        <v>23</v>
      </c>
      <c r="J14" s="0" t="n">
        <v>15</v>
      </c>
      <c r="K14" s="0" t="n">
        <v>2.75</v>
      </c>
      <c r="N14" s="0" t="str">
        <f aca="false">_xlfn.CONCAT($A14,"_",$C14,"_",D$1)</f>
        <v>HuskyBox1_Cabinet1_Length</v>
      </c>
      <c r="O14" s="0" t="str">
        <f aca="false">_xlfn.CONCAT($A14,"_",$C14,"_",E$1)</f>
        <v>HuskyBox1_Cabinet1_Width</v>
      </c>
      <c r="P14" s="0" t="str">
        <f aca="false">_xlfn.CONCAT($A14,"_",$C14,"_",F$1)</f>
        <v>HuskyBox1_Cabinet1_Depth</v>
      </c>
      <c r="Q14" s="0" t="str">
        <f aca="false">_xlfn.CONCAT($A14,"_",$C14,"_",G$1)</f>
        <v>HuskyBox1_Cabinet1_DistanceBetween</v>
      </c>
      <c r="R14" s="0" t="str">
        <f aca="false">_xlfn.CONCAT($A14,"_",$C14,"_",H$1)</f>
        <v>HuskyBox1_Cabinet1_Distancefromside</v>
      </c>
    </row>
    <row r="15" customFormat="false" ht="15" hidden="false" customHeight="false" outlineLevel="0" collapsed="false">
      <c r="A15" s="0" t="s">
        <v>21</v>
      </c>
      <c r="B15" s="0" t="str">
        <f aca="false">_xlfn.CONCAT(A15,"_",C15)</f>
        <v>HuskyBox1_Cabinet2</v>
      </c>
      <c r="C15" s="0" t="s">
        <v>27</v>
      </c>
      <c r="D15" s="0" t="n">
        <f aca="false">I15 * 25.4</f>
        <v>584.2</v>
      </c>
      <c r="E15" s="0" t="n">
        <f aca="false">J15 * 25.4</f>
        <v>381</v>
      </c>
      <c r="F15" s="0" t="n">
        <f aca="false">K15 * 25.4</f>
        <v>152.4</v>
      </c>
      <c r="G15" s="0" t="n">
        <f aca="false">L15 * 25.4</f>
        <v>0</v>
      </c>
      <c r="H15" s="0" t="n">
        <f aca="false">M15 * 25.4</f>
        <v>0</v>
      </c>
      <c r="I15" s="0" t="n">
        <v>23</v>
      </c>
      <c r="J15" s="0" t="n">
        <v>15</v>
      </c>
      <c r="K15" s="0" t="n">
        <v>6</v>
      </c>
      <c r="N15" s="0" t="str">
        <f aca="false">_xlfn.CONCAT($A15,"_",$C15,"_",D$1)</f>
        <v>HuskyBox1_Cabinet2_Length</v>
      </c>
      <c r="O15" s="0" t="str">
        <f aca="false">_xlfn.CONCAT($A15,"_",$C15,"_",E$1)</f>
        <v>HuskyBox1_Cabinet2_Width</v>
      </c>
      <c r="P15" s="0" t="str">
        <f aca="false">_xlfn.CONCAT($A15,"_",$C15,"_",F$1)</f>
        <v>HuskyBox1_Cabinet2_Depth</v>
      </c>
      <c r="Q15" s="0" t="str">
        <f aca="false">_xlfn.CONCAT($A15,"_",$C15,"_",G$1)</f>
        <v>HuskyBox1_Cabinet2_DistanceBetween</v>
      </c>
      <c r="R15" s="0" t="str">
        <f aca="false">_xlfn.CONCAT($A15,"_",$C15,"_",H$1)</f>
        <v>HuskyBox1_Cabinet2_Distancefromside</v>
      </c>
    </row>
    <row r="16" customFormat="false" ht="15" hidden="false" customHeight="false" outlineLevel="0" collapsed="false">
      <c r="A16" s="0" t="s">
        <v>21</v>
      </c>
      <c r="B16" s="0" t="str">
        <f aca="false">_xlfn.CONCAT(A16,"_",C16)</f>
        <v>HuskyBox1_Cabinet3</v>
      </c>
      <c r="C16" s="0" t="s">
        <v>28</v>
      </c>
      <c r="D16" s="0" t="n">
        <f aca="false">I16 * 25.4</f>
        <v>584.2</v>
      </c>
      <c r="E16" s="0" t="n">
        <f aca="false">J16 * 25.4</f>
        <v>381</v>
      </c>
      <c r="F16" s="0" t="n">
        <f aca="false">K16 * 25.4</f>
        <v>152.4</v>
      </c>
      <c r="G16" s="0" t="n">
        <f aca="false">L16 * 25.4</f>
        <v>0</v>
      </c>
      <c r="H16" s="0" t="n">
        <f aca="false">M16 * 25.4</f>
        <v>0</v>
      </c>
      <c r="I16" s="0" t="n">
        <v>23</v>
      </c>
      <c r="J16" s="0" t="n">
        <v>15</v>
      </c>
      <c r="K16" s="0" t="n">
        <v>6</v>
      </c>
      <c r="N16" s="0" t="str">
        <f aca="false">_xlfn.CONCAT($A16,"_",$C16,"_",D$1)</f>
        <v>HuskyBox1_Cabinet3_Length</v>
      </c>
      <c r="O16" s="0" t="str">
        <f aca="false">_xlfn.CONCAT($A16,"_",$C16,"_",E$1)</f>
        <v>HuskyBox1_Cabinet3_Width</v>
      </c>
      <c r="P16" s="0" t="str">
        <f aca="false">_xlfn.CONCAT($A16,"_",$C16,"_",F$1)</f>
        <v>HuskyBox1_Cabinet3_Depth</v>
      </c>
      <c r="Q16" s="0" t="str">
        <f aca="false">_xlfn.CONCAT($A16,"_",$C16,"_",G$1)</f>
        <v>HuskyBox1_Cabinet3_DistanceBetween</v>
      </c>
      <c r="R16" s="0" t="str">
        <f aca="false">_xlfn.CONCAT($A16,"_",$C16,"_",H$1)</f>
        <v>HuskyBox1_Cabinet3_Distancefromside</v>
      </c>
    </row>
    <row r="17" customFormat="false" ht="15" hidden="false" customHeight="false" outlineLevel="0" collapsed="false">
      <c r="A17" s="0" t="s">
        <v>21</v>
      </c>
      <c r="B17" s="0" t="str">
        <f aca="false">_xlfn.CONCAT(A17,"_",C17)</f>
        <v>HuskyBox1_Cabinet4</v>
      </c>
      <c r="C17" s="0" t="s">
        <v>29</v>
      </c>
      <c r="D17" s="0" t="n">
        <f aca="false">I17 * 25.4</f>
        <v>584.2</v>
      </c>
      <c r="E17" s="0" t="n">
        <f aca="false">J17 * 25.4</f>
        <v>381</v>
      </c>
      <c r="F17" s="0" t="n">
        <f aca="false">K17 * 25.4</f>
        <v>171.45</v>
      </c>
      <c r="G17" s="0" t="n">
        <f aca="false">L17 * 25.4</f>
        <v>0</v>
      </c>
      <c r="H17" s="0" t="n">
        <f aca="false">M17 * 25.4</f>
        <v>0</v>
      </c>
      <c r="I17" s="0" t="n">
        <v>23</v>
      </c>
      <c r="J17" s="0" t="n">
        <v>15</v>
      </c>
      <c r="K17" s="0" t="n">
        <v>6.75</v>
      </c>
      <c r="N17" s="0" t="str">
        <f aca="false">_xlfn.CONCAT($A17,"_",$C17,"_",D$1)</f>
        <v>HuskyBox1_Cabinet4_Length</v>
      </c>
      <c r="O17" s="0" t="str">
        <f aca="false">_xlfn.CONCAT($A17,"_",$C17,"_",E$1)</f>
        <v>HuskyBox1_Cabinet4_Width</v>
      </c>
      <c r="P17" s="0" t="str">
        <f aca="false">_xlfn.CONCAT($A17,"_",$C17,"_",F$1)</f>
        <v>HuskyBox1_Cabinet4_Depth</v>
      </c>
      <c r="Q17" s="0" t="str">
        <f aca="false">_xlfn.CONCAT($A17,"_",$C17,"_",G$1)</f>
        <v>HuskyBox1_Cabinet4_DistanceBetween</v>
      </c>
      <c r="R17" s="0" t="str">
        <f aca="false">_xlfn.CONCAT($A17,"_",$C17,"_",H$1)</f>
        <v>HuskyBox1_Cabinet4_Distancefromside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3:L24 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</cols>
  <sheetData>
    <row r="1" customFormat="false" ht="15" hidden="false" customHeight="false" outlineLevel="0" collapsed="false">
      <c r="A1" s="0" t="s">
        <v>134</v>
      </c>
      <c r="B1" s="0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13:L24 A3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0.57"/>
    <col collapsed="false" customWidth="true" hidden="false" outlineLevel="0" max="3" min="3" style="0" width="5.14"/>
    <col collapsed="false" customWidth="true" hidden="false" outlineLevel="0" max="4" min="4" style="0" width="7"/>
    <col collapsed="false" customWidth="true" hidden="false" outlineLevel="0" max="5" min="5" style="0" width="18.71"/>
    <col collapsed="false" customWidth="true" hidden="false" outlineLevel="0" max="6" min="6" style="0" width="13.85"/>
    <col collapsed="false" customWidth="true" hidden="false" outlineLevel="0" max="7" min="7" style="0" width="10.28"/>
  </cols>
  <sheetData>
    <row r="1" customFormat="false" ht="15" hidden="false" customHeight="false" outlineLevel="0" collapsed="false">
      <c r="A1" s="0" t="s">
        <v>136</v>
      </c>
    </row>
    <row r="2" customFormat="false" ht="15" hidden="false" customHeight="false" outlineLevel="0" collapsed="false">
      <c r="A2" s="0" t="s">
        <v>129</v>
      </c>
      <c r="B2" s="0" t="s">
        <v>31</v>
      </c>
      <c r="C2" s="0" t="s">
        <v>137</v>
      </c>
      <c r="D2" s="0" t="s">
        <v>3</v>
      </c>
      <c r="E2" s="0" t="s">
        <v>138</v>
      </c>
      <c r="F2" s="0" t="s">
        <v>139</v>
      </c>
      <c r="G2" s="0" t="s">
        <v>140</v>
      </c>
    </row>
    <row r="3" customFormat="false" ht="15" hidden="false" customHeight="false" outlineLevel="0" collapsed="false">
      <c r="A3" s="27" t="s">
        <v>141</v>
      </c>
      <c r="B3" s="0" t="s">
        <v>42</v>
      </c>
      <c r="F3" s="0" t="n">
        <v>0.146</v>
      </c>
    </row>
    <row r="4" customFormat="false" ht="15" hidden="false" customHeight="false" outlineLevel="0" collapsed="false">
      <c r="A4" s="27" t="s">
        <v>142</v>
      </c>
      <c r="B4" s="0" t="s">
        <v>42</v>
      </c>
      <c r="F4" s="0" t="n">
        <v>0.181</v>
      </c>
    </row>
    <row r="5" customFormat="false" ht="15" hidden="false" customHeight="false" outlineLevel="0" collapsed="false">
      <c r="A5" s="27" t="s">
        <v>143</v>
      </c>
      <c r="B5" s="0" t="s">
        <v>42</v>
      </c>
      <c r="F5" s="0" t="n">
        <v>0.201</v>
      </c>
    </row>
    <row r="6" customFormat="false" ht="15" hidden="false" customHeight="false" outlineLevel="0" collapsed="false">
      <c r="A6" s="27" t="s">
        <v>144</v>
      </c>
      <c r="B6" s="0" t="s">
        <v>42</v>
      </c>
      <c r="F6" s="0" t="n">
        <v>0.2235</v>
      </c>
    </row>
    <row r="7" customFormat="false" ht="15" hidden="false" customHeight="false" outlineLevel="0" collapsed="false">
      <c r="A7" s="27" t="s">
        <v>145</v>
      </c>
      <c r="B7" s="0" t="s">
        <v>42</v>
      </c>
      <c r="F7" s="0" t="n">
        <v>0.2345</v>
      </c>
    </row>
    <row r="8" customFormat="false" ht="15" hidden="false" customHeight="false" outlineLevel="0" collapsed="false">
      <c r="A8" s="27" t="s">
        <v>146</v>
      </c>
      <c r="B8" s="0" t="s">
        <v>42</v>
      </c>
      <c r="F8" s="0" t="n">
        <v>0.2465</v>
      </c>
    </row>
    <row r="9" customFormat="false" ht="15" hidden="false" customHeight="false" outlineLevel="0" collapsed="false">
      <c r="A9" s="27" t="s">
        <v>147</v>
      </c>
      <c r="B9" s="0" t="s">
        <v>42</v>
      </c>
      <c r="F9" s="0" t="n">
        <v>0.2635</v>
      </c>
    </row>
    <row r="10" customFormat="false" ht="15" hidden="false" customHeight="false" outlineLevel="0" collapsed="false">
      <c r="A10" s="27" t="s">
        <v>148</v>
      </c>
      <c r="B10" s="0" t="s">
        <v>42</v>
      </c>
      <c r="F10" s="0" t="n">
        <v>0.268</v>
      </c>
    </row>
    <row r="11" customFormat="false" ht="15" hidden="false" customHeight="false" outlineLevel="0" collapsed="false">
      <c r="A11" s="27" t="s">
        <v>149</v>
      </c>
      <c r="B11" s="0" t="s">
        <v>42</v>
      </c>
      <c r="F11" s="0" t="n">
        <v>0.27</v>
      </c>
    </row>
    <row r="12" customFormat="false" ht="15" hidden="false" customHeight="false" outlineLevel="0" collapsed="false">
      <c r="A12" s="27" t="s">
        <v>150</v>
      </c>
      <c r="B12" s="0" t="s">
        <v>42</v>
      </c>
      <c r="F12" s="0" t="n">
        <v>0.314</v>
      </c>
    </row>
    <row r="13" customFormat="false" ht="15" hidden="false" customHeight="false" outlineLevel="0" collapsed="false">
      <c r="A13" s="27" t="s">
        <v>151</v>
      </c>
      <c r="B13" s="0" t="s">
        <v>42</v>
      </c>
      <c r="F13" s="0" t="n">
        <v>0.315</v>
      </c>
    </row>
    <row r="14" customFormat="false" ht="15" hidden="false" customHeight="false" outlineLevel="0" collapsed="false">
      <c r="A14" s="27" t="s">
        <v>152</v>
      </c>
      <c r="B14" s="0" t="s">
        <v>42</v>
      </c>
      <c r="F14" s="0" t="n">
        <v>0.334</v>
      </c>
    </row>
    <row r="15" customFormat="false" ht="15" hidden="false" customHeight="false" outlineLevel="0" collapsed="false">
      <c r="A15" s="27" t="s">
        <v>153</v>
      </c>
      <c r="B15" s="0" t="s">
        <v>42</v>
      </c>
      <c r="F15" s="0" t="n">
        <v>0.3515</v>
      </c>
    </row>
    <row r="16" customFormat="false" ht="15" hidden="false" customHeight="false" outlineLevel="0" collapsed="false">
      <c r="A16" s="27" t="s">
        <v>154</v>
      </c>
      <c r="B16" s="0" t="s">
        <v>42</v>
      </c>
      <c r="F16" s="0" t="n">
        <v>0.3935</v>
      </c>
    </row>
    <row r="17" customFormat="false" ht="15" hidden="false" customHeight="false" outlineLevel="0" collapsed="false">
      <c r="A17" s="27" t="s">
        <v>155</v>
      </c>
      <c r="B17" s="0" t="s">
        <v>46</v>
      </c>
      <c r="F17" s="0" t="n">
        <v>0.36</v>
      </c>
    </row>
    <row r="18" customFormat="false" ht="15" hidden="false" customHeight="false" outlineLevel="0" collapsed="false">
      <c r="A18" s="27" t="s">
        <v>49</v>
      </c>
      <c r="B18" s="0" t="s">
        <v>46</v>
      </c>
      <c r="F18" s="0" t="n">
        <v>0.3465</v>
      </c>
    </row>
    <row r="19" customFormat="false" ht="15" hidden="false" customHeight="false" outlineLevel="0" collapsed="false">
      <c r="A19" s="27" t="s">
        <v>156</v>
      </c>
      <c r="B19" s="0" t="s">
        <v>46</v>
      </c>
      <c r="F19" s="0" t="n">
        <v>0.3225</v>
      </c>
    </row>
    <row r="20" customFormat="false" ht="15" hidden="false" customHeight="false" outlineLevel="0" collapsed="false">
      <c r="A20" s="27" t="s">
        <v>157</v>
      </c>
      <c r="B20" s="0" t="s">
        <v>46</v>
      </c>
      <c r="F20" s="0" t="n">
        <v>0.32</v>
      </c>
    </row>
    <row r="21" customFormat="false" ht="15" hidden="false" customHeight="false" outlineLevel="0" collapsed="false">
      <c r="A21" s="27" t="s">
        <v>158</v>
      </c>
      <c r="B21" s="0" t="s">
        <v>46</v>
      </c>
      <c r="F21" s="0" t="n">
        <v>0.309</v>
      </c>
    </row>
    <row r="22" customFormat="false" ht="15" hidden="false" customHeight="false" outlineLevel="0" collapsed="false">
      <c r="A22" s="27" t="s">
        <v>159</v>
      </c>
      <c r="B22" s="0" t="s">
        <v>46</v>
      </c>
      <c r="F22" s="0" t="n">
        <v>0.2875</v>
      </c>
    </row>
    <row r="23" customFormat="false" ht="15" hidden="false" customHeight="false" outlineLevel="0" collapsed="false">
      <c r="A23" s="27" t="s">
        <v>160</v>
      </c>
      <c r="B23" s="0" t="s">
        <v>46</v>
      </c>
      <c r="F23" s="0" t="n">
        <v>0.2675</v>
      </c>
    </row>
    <row r="24" customFormat="false" ht="15" hidden="false" customHeight="false" outlineLevel="0" collapsed="false">
      <c r="A24" s="27" t="s">
        <v>161</v>
      </c>
      <c r="B24" s="0" t="s">
        <v>46</v>
      </c>
      <c r="F24" s="0" t="n">
        <v>0.264</v>
      </c>
    </row>
    <row r="25" customFormat="false" ht="15" hidden="false" customHeight="false" outlineLevel="0" collapsed="false">
      <c r="A25" s="27" t="s">
        <v>162</v>
      </c>
      <c r="B25" s="0" t="s">
        <v>46</v>
      </c>
      <c r="F25" s="0" t="n">
        <v>0.224</v>
      </c>
    </row>
    <row r="26" customFormat="false" ht="15" hidden="false" customHeight="false" outlineLevel="0" collapsed="false">
      <c r="A26" s="27" t="s">
        <v>163</v>
      </c>
      <c r="B26" s="0" t="s">
        <v>46</v>
      </c>
      <c r="F26" s="0" t="n">
        <v>0.221</v>
      </c>
    </row>
    <row r="27" customFormat="false" ht="15" hidden="false" customHeight="false" outlineLevel="0" collapsed="false">
      <c r="A27" s="27" t="s">
        <v>164</v>
      </c>
      <c r="B27" s="0" t="s">
        <v>46</v>
      </c>
      <c r="F27" s="0" t="n">
        <v>0.2155</v>
      </c>
    </row>
    <row r="28" customFormat="false" ht="15" hidden="false" customHeight="false" outlineLevel="0" collapsed="false">
      <c r="A28" s="27" t="s">
        <v>165</v>
      </c>
      <c r="B28" s="0" t="s">
        <v>46</v>
      </c>
      <c r="F28" s="0" t="n">
        <v>0.1965</v>
      </c>
    </row>
    <row r="29" customFormat="false" ht="15" hidden="false" customHeight="false" outlineLevel="0" collapsed="false">
      <c r="A29" s="27" t="s">
        <v>166</v>
      </c>
      <c r="B29" s="0" t="s">
        <v>46</v>
      </c>
      <c r="F29" s="0" t="n">
        <v>0.1885</v>
      </c>
    </row>
    <row r="30" customFormat="false" ht="15" hidden="false" customHeight="false" outlineLevel="0" collapsed="false">
      <c r="A30" s="27" t="s">
        <v>167</v>
      </c>
      <c r="B30" s="0" t="s">
        <v>46</v>
      </c>
      <c r="F30" s="0" t="n">
        <v>0.186</v>
      </c>
    </row>
    <row r="31" customFormat="false" ht="15" hidden="false" customHeight="false" outlineLevel="0" collapsed="false">
      <c r="A31" s="27"/>
    </row>
    <row r="32" customFormat="false" ht="15" hidden="false" customHeight="false" outlineLevel="0" collapsed="false">
      <c r="A32" s="27"/>
    </row>
    <row r="33" customFormat="false" ht="15" hidden="false" customHeight="false" outlineLevel="0" collapsed="false">
      <c r="A33" s="27"/>
    </row>
    <row r="34" customFormat="false" ht="15" hidden="false" customHeight="false" outlineLevel="0" collapsed="false">
      <c r="A34" s="2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MJ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:L24"/>
    </sheetView>
  </sheetViews>
  <sheetFormatPr defaultColWidth="8.54296875" defaultRowHeight="13.8" zeroHeight="false" outlineLevelRow="0" outlineLevelCol="0"/>
  <cols>
    <col collapsed="false" customWidth="true" hidden="false" outlineLevel="0" max="1" min="1" style="2" width="6.39"/>
    <col collapsed="false" customWidth="true" hidden="false" outlineLevel="0" max="2" min="2" style="0" width="8.15"/>
    <col collapsed="false" customWidth="true" hidden="false" outlineLevel="0" max="3" min="3" style="0" width="7.64"/>
    <col collapsed="false" customWidth="true" hidden="false" outlineLevel="0" max="4" min="4" style="0" width="9.81"/>
    <col collapsed="false" customWidth="true" hidden="false" outlineLevel="0" max="6" min="5" style="0" width="9.14"/>
    <col collapsed="false" customWidth="true" hidden="false" outlineLevel="0" max="7" min="7" style="0" width="12.71"/>
    <col collapsed="false" customWidth="true" hidden="false" outlineLevel="0" max="8" min="8" style="0" width="7.3"/>
    <col collapsed="false" customWidth="false" hidden="false" outlineLevel="0" max="9" min="9" style="3" width="8.53"/>
    <col collapsed="false" customWidth="true" hidden="false" outlineLevel="0" max="10" min="10" style="0" width="4.55"/>
  </cols>
  <sheetData>
    <row r="1" s="5" customFormat="true" ht="74.6" hidden="false" customHeight="true" outlineLevel="0" collapsed="false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N1" s="0"/>
      <c r="O1" s="0"/>
      <c r="R1" s="6"/>
      <c r="S1" s="6"/>
      <c r="T1" s="6"/>
      <c r="U1" s="6"/>
      <c r="AMJ1" s="0"/>
    </row>
    <row r="2" customFormat="false" ht="13.8" hidden="true" customHeight="false" outlineLevel="0" collapsed="false">
      <c r="A2" s="7" t="n">
        <v>0.25</v>
      </c>
      <c r="B2" s="8" t="s">
        <v>42</v>
      </c>
      <c r="C2" s="9" t="s">
        <v>43</v>
      </c>
      <c r="D2" s="10" t="n">
        <v>0.15625</v>
      </c>
      <c r="E2" s="9" t="n">
        <v>6</v>
      </c>
      <c r="F2" s="9" t="s">
        <v>44</v>
      </c>
      <c r="G2" s="11" t="n">
        <v>0.438</v>
      </c>
      <c r="H2" s="12" t="n">
        <v>0.875</v>
      </c>
      <c r="I2" s="12" t="n">
        <f aca="false">D2</f>
        <v>0.15625</v>
      </c>
      <c r="J2" s="9" t="s">
        <v>45</v>
      </c>
      <c r="K2" s="13" t="str">
        <f aca="false">IF($I2=1,1,IF($I2&gt;1.0000001,TEXT($D2,"# ?/??"),TEXT($I2,"?/??")))</f>
        <v>5/32</v>
      </c>
      <c r="L2" s="14" t="str">
        <f aca="false">_xlfn.CONCAT("'",K2,J2)</f>
        <v>'5/32"</v>
      </c>
    </row>
    <row r="3" customFormat="false" ht="13.8" hidden="true" customHeight="false" outlineLevel="0" collapsed="false">
      <c r="A3" s="7" t="n">
        <v>0.25</v>
      </c>
      <c r="B3" s="8" t="s">
        <v>42</v>
      </c>
      <c r="C3" s="9" t="s">
        <v>43</v>
      </c>
      <c r="D3" s="10" t="n">
        <v>0.1875</v>
      </c>
      <c r="E3" s="9" t="n">
        <v>6</v>
      </c>
      <c r="F3" s="9" t="s">
        <v>44</v>
      </c>
      <c r="G3" s="11" t="n">
        <v>0.438</v>
      </c>
      <c r="H3" s="12" t="n">
        <v>0.875</v>
      </c>
      <c r="I3" s="12" t="n">
        <f aca="false">D3</f>
        <v>0.1875</v>
      </c>
      <c r="J3" s="9" t="s">
        <v>45</v>
      </c>
      <c r="K3" s="13" t="str">
        <f aca="false">IF($I3=1,1,IF($I3&gt;1.0000001,TEXT($D3,"# ?/??"),TEXT($I3,"?/??")))</f>
        <v>3/16</v>
      </c>
      <c r="L3" s="9" t="str">
        <f aca="false">_xlfn.CONCAT("'",K3,J3)</f>
        <v>'3/16"</v>
      </c>
    </row>
    <row r="4" customFormat="false" ht="13.8" hidden="true" customHeight="false" outlineLevel="0" collapsed="false">
      <c r="A4" s="7" t="n">
        <v>0.25</v>
      </c>
      <c r="B4" s="8" t="s">
        <v>42</v>
      </c>
      <c r="C4" s="9" t="s">
        <v>43</v>
      </c>
      <c r="D4" s="10" t="n">
        <v>0.21875</v>
      </c>
      <c r="E4" s="9" t="n">
        <v>6</v>
      </c>
      <c r="F4" s="9" t="s">
        <v>44</v>
      </c>
      <c r="G4" s="11" t="n">
        <v>0.438</v>
      </c>
      <c r="H4" s="12" t="n">
        <v>0.875</v>
      </c>
      <c r="I4" s="12" t="n">
        <f aca="false">D4</f>
        <v>0.21875</v>
      </c>
      <c r="J4" s="9" t="s">
        <v>45</v>
      </c>
      <c r="K4" s="13" t="str">
        <f aca="false">IF($I4=1,1,IF($I4&gt;1.0000001,TEXT($D4,"# ?/??"),TEXT($I4,"?/??")))</f>
        <v>7/32</v>
      </c>
      <c r="L4" s="9" t="str">
        <f aca="false">_xlfn.CONCAT("'",K4,J4)</f>
        <v>'7/32"</v>
      </c>
    </row>
    <row r="5" customFormat="false" ht="13.8" hidden="true" customHeight="false" outlineLevel="0" collapsed="false">
      <c r="A5" s="7" t="n">
        <v>0.25</v>
      </c>
      <c r="B5" s="8" t="s">
        <v>42</v>
      </c>
      <c r="C5" s="9" t="s">
        <v>43</v>
      </c>
      <c r="D5" s="10" t="n">
        <v>0.25</v>
      </c>
      <c r="E5" s="9" t="n">
        <v>6</v>
      </c>
      <c r="F5" s="9" t="s">
        <v>44</v>
      </c>
      <c r="G5" s="11" t="n">
        <v>0.438</v>
      </c>
      <c r="H5" s="12" t="n">
        <v>0.875</v>
      </c>
      <c r="I5" s="12" t="n">
        <f aca="false">D5</f>
        <v>0.25</v>
      </c>
      <c r="J5" s="9" t="s">
        <v>45</v>
      </c>
      <c r="K5" s="13" t="str">
        <f aca="false">IF($I5=1,1,IF($I5&gt;1.0000001,TEXT($D5,"# ?/??"),TEXT($I5,"?/??")))</f>
        <v>1/4</v>
      </c>
      <c r="L5" s="9" t="str">
        <f aca="false">_xlfn.CONCAT("'",K5,J5)</f>
        <v>'1/4 "</v>
      </c>
    </row>
    <row r="6" customFormat="false" ht="13.8" hidden="true" customHeight="false" outlineLevel="0" collapsed="false">
      <c r="A6" s="7" t="n">
        <v>0.25</v>
      </c>
      <c r="B6" s="8" t="s">
        <v>42</v>
      </c>
      <c r="C6" s="9" t="s">
        <v>43</v>
      </c>
      <c r="D6" s="10" t="n">
        <v>0.28125</v>
      </c>
      <c r="E6" s="9" t="n">
        <v>6</v>
      </c>
      <c r="F6" s="9" t="s">
        <v>44</v>
      </c>
      <c r="G6" s="11" t="n">
        <v>0.438</v>
      </c>
      <c r="H6" s="12" t="n">
        <v>0.875</v>
      </c>
      <c r="I6" s="12" t="n">
        <f aca="false">D6</f>
        <v>0.28125</v>
      </c>
      <c r="J6" s="9" t="s">
        <v>45</v>
      </c>
      <c r="K6" s="13" t="str">
        <f aca="false">IF($I6=1,1,IF($I6&gt;1.0000001,TEXT($D6,"# ?/??"),TEXT($I6,"?/??")))</f>
        <v>9/32</v>
      </c>
      <c r="L6" s="9" t="str">
        <f aca="false">_xlfn.CONCAT("'",K6,J6)</f>
        <v>'9/32"</v>
      </c>
    </row>
    <row r="7" customFormat="false" ht="13.8" hidden="true" customHeight="false" outlineLevel="0" collapsed="false">
      <c r="A7" s="7" t="n">
        <v>0.25</v>
      </c>
      <c r="B7" s="8" t="s">
        <v>42</v>
      </c>
      <c r="C7" s="9" t="s">
        <v>43</v>
      </c>
      <c r="D7" s="10" t="n">
        <v>0.3125</v>
      </c>
      <c r="E7" s="9" t="n">
        <v>6</v>
      </c>
      <c r="F7" s="9" t="s">
        <v>44</v>
      </c>
      <c r="G7" s="11" t="n">
        <v>0.469</v>
      </c>
      <c r="H7" s="12" t="n">
        <v>0.875</v>
      </c>
      <c r="I7" s="12" t="n">
        <f aca="false">D7</f>
        <v>0.3125</v>
      </c>
      <c r="J7" s="9" t="s">
        <v>45</v>
      </c>
      <c r="K7" s="13" t="str">
        <f aca="false">IF($I7=1,1,IF($I7&gt;1.0000001,TEXT($D7,"# ?/??"),TEXT($I7,"?/??")))</f>
        <v>5/16</v>
      </c>
      <c r="L7" s="9" t="str">
        <f aca="false">_xlfn.CONCAT("'",K7,J7)</f>
        <v>'5/16"</v>
      </c>
    </row>
    <row r="8" customFormat="false" ht="13.8" hidden="true" customHeight="false" outlineLevel="0" collapsed="false">
      <c r="A8" s="7" t="n">
        <v>0.25</v>
      </c>
      <c r="B8" s="8" t="s">
        <v>42</v>
      </c>
      <c r="C8" s="9" t="s">
        <v>43</v>
      </c>
      <c r="D8" s="10" t="n">
        <v>0.34375</v>
      </c>
      <c r="E8" s="9" t="n">
        <v>6</v>
      </c>
      <c r="F8" s="9" t="s">
        <v>44</v>
      </c>
      <c r="G8" s="11" t="n">
        <v>0.5</v>
      </c>
      <c r="H8" s="12" t="n">
        <v>0.875</v>
      </c>
      <c r="I8" s="12" t="n">
        <f aca="false">D8</f>
        <v>0.34375</v>
      </c>
      <c r="J8" s="9" t="s">
        <v>45</v>
      </c>
      <c r="K8" s="13" t="str">
        <f aca="false">IF($I8=1,1,IF($I8&gt;1.0000001,TEXT($D8,"# ?/??"),TEXT($I8,"?/??")))</f>
        <v>11/32</v>
      </c>
      <c r="L8" s="9" t="str">
        <f aca="false">_xlfn.CONCAT("'",K8,J8)</f>
        <v>'11/32"</v>
      </c>
    </row>
    <row r="9" customFormat="false" ht="13.8" hidden="true" customHeight="false" outlineLevel="0" collapsed="false">
      <c r="A9" s="7" t="n">
        <v>0.25</v>
      </c>
      <c r="B9" s="8" t="s">
        <v>42</v>
      </c>
      <c r="C9" s="9" t="s">
        <v>43</v>
      </c>
      <c r="D9" s="10" t="n">
        <v>0.375</v>
      </c>
      <c r="E9" s="9" t="n">
        <v>6</v>
      </c>
      <c r="F9" s="9" t="s">
        <v>44</v>
      </c>
      <c r="G9" s="11" t="n">
        <v>0.547</v>
      </c>
      <c r="H9" s="12" t="n">
        <v>0.875</v>
      </c>
      <c r="I9" s="12" t="n">
        <f aca="false">D9</f>
        <v>0.375</v>
      </c>
      <c r="J9" s="9" t="s">
        <v>45</v>
      </c>
      <c r="K9" s="13" t="str">
        <f aca="false">IF($I9=1,1,IF($I9&gt;1.0000001,TEXT($D9,"# ?/??"),TEXT($I9,"?/??")))</f>
        <v>3/8</v>
      </c>
      <c r="L9" s="9" t="str">
        <f aca="false">_xlfn.CONCAT("'",K9,J9)</f>
        <v>'3/8 "</v>
      </c>
    </row>
    <row r="10" customFormat="false" ht="13.8" hidden="true" customHeight="false" outlineLevel="0" collapsed="false">
      <c r="A10" s="7" t="n">
        <v>0.25</v>
      </c>
      <c r="B10" s="8" t="s">
        <v>42</v>
      </c>
      <c r="C10" s="9" t="s">
        <v>43</v>
      </c>
      <c r="D10" s="10" t="n">
        <v>0.4375</v>
      </c>
      <c r="E10" s="9" t="n">
        <v>6</v>
      </c>
      <c r="F10" s="9" t="s">
        <v>44</v>
      </c>
      <c r="G10" s="11" t="n">
        <v>0.625</v>
      </c>
      <c r="H10" s="12" t="n">
        <v>0.875</v>
      </c>
      <c r="I10" s="12" t="n">
        <f aca="false">D10</f>
        <v>0.4375</v>
      </c>
      <c r="J10" s="9" t="s">
        <v>45</v>
      </c>
      <c r="K10" s="13" t="str">
        <f aca="false">IF($I10=1,1,IF($I10&gt;1.0000001,TEXT($D10,"# ?/??"),TEXT($I10,"?/??")))</f>
        <v>7/16</v>
      </c>
      <c r="L10" s="9" t="str">
        <f aca="false">_xlfn.CONCAT("'",K10,J10)</f>
        <v>'7/16"</v>
      </c>
    </row>
    <row r="11" customFormat="false" ht="13.8" hidden="true" customHeight="false" outlineLevel="0" collapsed="false">
      <c r="A11" s="7" t="n">
        <v>0.25</v>
      </c>
      <c r="B11" s="8" t="s">
        <v>42</v>
      </c>
      <c r="C11" s="9" t="s">
        <v>43</v>
      </c>
      <c r="D11" s="10" t="n">
        <v>0.5</v>
      </c>
      <c r="E11" s="9" t="n">
        <v>6</v>
      </c>
      <c r="F11" s="9" t="s">
        <v>44</v>
      </c>
      <c r="G11" s="11" t="n">
        <v>0.688</v>
      </c>
      <c r="H11" s="12" t="n">
        <v>0.875</v>
      </c>
      <c r="I11" s="12" t="n">
        <f aca="false">D11</f>
        <v>0.5</v>
      </c>
      <c r="J11" s="9" t="s">
        <v>45</v>
      </c>
      <c r="K11" s="13" t="str">
        <f aca="false">IF($I11=1,1,IF($I11&gt;1.0000001,TEXT($D11,"# ?/??"),TEXT($I11,"?/??")))</f>
        <v>1/2</v>
      </c>
      <c r="L11" s="9" t="str">
        <f aca="false">_xlfn.CONCAT("'",K11,J11)</f>
        <v>'1/2 "</v>
      </c>
    </row>
    <row r="12" customFormat="false" ht="13.8" hidden="true" customHeight="false" outlineLevel="0" collapsed="false">
      <c r="A12" s="7" t="n">
        <v>0.25</v>
      </c>
      <c r="B12" s="8" t="s">
        <v>42</v>
      </c>
      <c r="C12" s="9" t="s">
        <v>43</v>
      </c>
      <c r="D12" s="10" t="n">
        <v>0.5625</v>
      </c>
      <c r="E12" s="9" t="n">
        <v>6</v>
      </c>
      <c r="F12" s="9" t="s">
        <v>44</v>
      </c>
      <c r="G12" s="11" t="n">
        <v>0.734</v>
      </c>
      <c r="H12" s="12" t="n">
        <v>0.875</v>
      </c>
      <c r="I12" s="12" t="n">
        <f aca="false">D12</f>
        <v>0.5625</v>
      </c>
      <c r="J12" s="9" t="s">
        <v>45</v>
      </c>
      <c r="K12" s="13" t="str">
        <f aca="false">IF($I12=1,1,IF($I12&gt;1.0000001,TEXT($D12,"# ?/??"),TEXT($I12,"?/??")))</f>
        <v>9/16</v>
      </c>
      <c r="L12" s="9" t="str">
        <f aca="false">_xlfn.CONCAT("'",K12,J12)</f>
        <v>'9/16"</v>
      </c>
    </row>
    <row r="13" customFormat="false" ht="13.8" hidden="false" customHeight="false" outlineLevel="0" collapsed="false">
      <c r="A13" s="7" t="n">
        <v>0.25</v>
      </c>
      <c r="B13" s="8" t="s">
        <v>46</v>
      </c>
      <c r="C13" s="9" t="s">
        <v>43</v>
      </c>
      <c r="D13" s="15" t="n">
        <v>4</v>
      </c>
      <c r="E13" s="9" t="n">
        <v>6</v>
      </c>
      <c r="F13" s="9" t="s">
        <v>44</v>
      </c>
      <c r="G13" s="9" t="n">
        <v>0.469</v>
      </c>
      <c r="H13" s="12" t="n">
        <v>0.875</v>
      </c>
      <c r="I13" s="12" t="n">
        <f aca="false">D13</f>
        <v>4</v>
      </c>
      <c r="J13" s="9" t="s">
        <v>47</v>
      </c>
      <c r="K13" s="16" t="n">
        <f aca="false">D13</f>
        <v>4</v>
      </c>
      <c r="L13" s="9" t="str">
        <f aca="false">_xlfn.CONCAT(K13,J13)</f>
        <v>4mm</v>
      </c>
    </row>
    <row r="14" customFormat="false" ht="13.8" hidden="false" customHeight="false" outlineLevel="0" collapsed="false">
      <c r="A14" s="7" t="n">
        <v>0.25</v>
      </c>
      <c r="B14" s="8" t="s">
        <v>46</v>
      </c>
      <c r="C14" s="9" t="s">
        <v>43</v>
      </c>
      <c r="D14" s="15" t="n">
        <v>5</v>
      </c>
      <c r="E14" s="9" t="n">
        <v>6</v>
      </c>
      <c r="F14" s="9" t="s">
        <v>44</v>
      </c>
      <c r="G14" s="9" t="n">
        <v>0.469</v>
      </c>
      <c r="H14" s="12" t="n">
        <v>0.875</v>
      </c>
      <c r="I14" s="12" t="n">
        <f aca="false">D14</f>
        <v>5</v>
      </c>
      <c r="J14" s="9" t="s">
        <v>47</v>
      </c>
      <c r="K14" s="16" t="n">
        <f aca="false">D14</f>
        <v>5</v>
      </c>
      <c r="L14" s="9" t="str">
        <f aca="false">_xlfn.CONCAT(K14,J14)</f>
        <v>5mm</v>
      </c>
    </row>
    <row r="15" customFormat="false" ht="13.8" hidden="false" customHeight="false" outlineLevel="0" collapsed="false">
      <c r="A15" s="7" t="n">
        <v>0.25</v>
      </c>
      <c r="B15" s="8" t="s">
        <v>46</v>
      </c>
      <c r="C15" s="9" t="s">
        <v>43</v>
      </c>
      <c r="D15" s="15" t="n">
        <v>5.5</v>
      </c>
      <c r="E15" s="9" t="n">
        <v>6</v>
      </c>
      <c r="F15" s="9" t="s">
        <v>44</v>
      </c>
      <c r="G15" s="9" t="n">
        <v>0.469</v>
      </c>
      <c r="H15" s="12" t="n">
        <v>0.875</v>
      </c>
      <c r="I15" s="12" t="n">
        <f aca="false">D15</f>
        <v>5.5</v>
      </c>
      <c r="J15" s="9" t="s">
        <v>47</v>
      </c>
      <c r="K15" s="16" t="n">
        <f aca="false">D15</f>
        <v>5.5</v>
      </c>
      <c r="L15" s="9" t="str">
        <f aca="false">_xlfn.CONCAT(K15,J15)</f>
        <v>5.5mm</v>
      </c>
    </row>
    <row r="16" customFormat="false" ht="13.8" hidden="false" customHeight="false" outlineLevel="0" collapsed="false">
      <c r="A16" s="7" t="n">
        <v>0.25</v>
      </c>
      <c r="B16" s="8" t="s">
        <v>46</v>
      </c>
      <c r="C16" s="9" t="s">
        <v>43</v>
      </c>
      <c r="D16" s="15" t="n">
        <v>6</v>
      </c>
      <c r="E16" s="9" t="n">
        <v>6</v>
      </c>
      <c r="F16" s="9" t="s">
        <v>44</v>
      </c>
      <c r="G16" s="9" t="n">
        <v>0.469</v>
      </c>
      <c r="H16" s="12" t="n">
        <v>0.875</v>
      </c>
      <c r="I16" s="12" t="n">
        <f aca="false">D16</f>
        <v>6</v>
      </c>
      <c r="J16" s="9" t="s">
        <v>47</v>
      </c>
      <c r="K16" s="16" t="n">
        <f aca="false">D16</f>
        <v>6</v>
      </c>
      <c r="L16" s="9" t="str">
        <f aca="false">_xlfn.CONCAT(K16,J16)</f>
        <v>6mm</v>
      </c>
    </row>
    <row r="17" customFormat="false" ht="13.8" hidden="false" customHeight="false" outlineLevel="0" collapsed="false">
      <c r="A17" s="7" t="n">
        <v>0.25</v>
      </c>
      <c r="B17" s="8" t="s">
        <v>46</v>
      </c>
      <c r="C17" s="9" t="s">
        <v>43</v>
      </c>
      <c r="D17" s="15" t="n">
        <v>7</v>
      </c>
      <c r="E17" s="9" t="n">
        <v>6</v>
      </c>
      <c r="F17" s="9" t="s">
        <v>44</v>
      </c>
      <c r="G17" s="9" t="n">
        <v>0.469</v>
      </c>
      <c r="H17" s="12" t="n">
        <v>0.875</v>
      </c>
      <c r="I17" s="12" t="n">
        <f aca="false">D17</f>
        <v>7</v>
      </c>
      <c r="J17" s="9" t="s">
        <v>47</v>
      </c>
      <c r="K17" s="16" t="n">
        <f aca="false">D17</f>
        <v>7</v>
      </c>
      <c r="L17" s="9" t="str">
        <f aca="false">_xlfn.CONCAT(K17,J17)</f>
        <v>7mm</v>
      </c>
    </row>
    <row r="18" customFormat="false" ht="13.8" hidden="false" customHeight="false" outlineLevel="0" collapsed="false">
      <c r="A18" s="7" t="n">
        <v>0.25</v>
      </c>
      <c r="B18" s="8" t="s">
        <v>46</v>
      </c>
      <c r="C18" s="9" t="s">
        <v>43</v>
      </c>
      <c r="D18" s="15" t="n">
        <v>8</v>
      </c>
      <c r="E18" s="9" t="n">
        <v>6</v>
      </c>
      <c r="F18" s="9" t="s">
        <v>44</v>
      </c>
      <c r="G18" s="9" t="n">
        <v>0.469</v>
      </c>
      <c r="H18" s="12" t="n">
        <v>0.875</v>
      </c>
      <c r="I18" s="12" t="n">
        <f aca="false">D18</f>
        <v>8</v>
      </c>
      <c r="J18" s="9" t="s">
        <v>47</v>
      </c>
      <c r="K18" s="16" t="n">
        <f aca="false">D18</f>
        <v>8</v>
      </c>
      <c r="L18" s="9" t="str">
        <f aca="false">_xlfn.CONCAT(K18,J18)</f>
        <v>8mm</v>
      </c>
    </row>
    <row r="19" customFormat="false" ht="13.8" hidden="false" customHeight="false" outlineLevel="0" collapsed="false">
      <c r="A19" s="7" t="n">
        <v>0.25</v>
      </c>
      <c r="B19" s="8" t="s">
        <v>46</v>
      </c>
      <c r="C19" s="9" t="s">
        <v>43</v>
      </c>
      <c r="D19" s="15" t="n">
        <v>9</v>
      </c>
      <c r="E19" s="9" t="n">
        <v>6</v>
      </c>
      <c r="F19" s="9" t="s">
        <v>44</v>
      </c>
      <c r="G19" s="9" t="n">
        <v>0.516</v>
      </c>
      <c r="H19" s="12" t="n">
        <v>0.875</v>
      </c>
      <c r="I19" s="12" t="n">
        <f aca="false">D19</f>
        <v>9</v>
      </c>
      <c r="J19" s="9" t="s">
        <v>47</v>
      </c>
      <c r="K19" s="16" t="n">
        <f aca="false">D19</f>
        <v>9</v>
      </c>
      <c r="L19" s="9" t="str">
        <f aca="false">_xlfn.CONCAT(K19,J19)</f>
        <v>9mm</v>
      </c>
    </row>
    <row r="20" customFormat="false" ht="13.8" hidden="false" customHeight="false" outlineLevel="0" collapsed="false">
      <c r="A20" s="7" t="n">
        <v>0.25</v>
      </c>
      <c r="B20" s="8" t="s">
        <v>46</v>
      </c>
      <c r="C20" s="9" t="s">
        <v>43</v>
      </c>
      <c r="D20" s="15" t="n">
        <v>10</v>
      </c>
      <c r="E20" s="9" t="n">
        <v>6</v>
      </c>
      <c r="F20" s="9" t="s">
        <v>44</v>
      </c>
      <c r="G20" s="9" t="n">
        <v>0.578</v>
      </c>
      <c r="H20" s="12" t="n">
        <v>0.875</v>
      </c>
      <c r="I20" s="12" t="n">
        <f aca="false">D20</f>
        <v>10</v>
      </c>
      <c r="J20" s="9" t="s">
        <v>47</v>
      </c>
      <c r="K20" s="16" t="n">
        <f aca="false">D20</f>
        <v>10</v>
      </c>
      <c r="L20" s="9" t="str">
        <f aca="false">_xlfn.CONCAT(K20,J20)</f>
        <v>10mm</v>
      </c>
    </row>
    <row r="21" customFormat="false" ht="13.8" hidden="false" customHeight="false" outlineLevel="0" collapsed="false">
      <c r="A21" s="7" t="n">
        <v>0.25</v>
      </c>
      <c r="B21" s="8" t="s">
        <v>46</v>
      </c>
      <c r="C21" s="9" t="s">
        <v>43</v>
      </c>
      <c r="D21" s="15" t="n">
        <v>11</v>
      </c>
      <c r="E21" s="9" t="n">
        <v>6</v>
      </c>
      <c r="F21" s="9" t="s">
        <v>44</v>
      </c>
      <c r="G21" s="9" t="n">
        <v>0.625</v>
      </c>
      <c r="H21" s="12" t="n">
        <v>0.875</v>
      </c>
      <c r="I21" s="12" t="n">
        <f aca="false">D21</f>
        <v>11</v>
      </c>
      <c r="J21" s="9" t="s">
        <v>47</v>
      </c>
      <c r="K21" s="16" t="n">
        <f aca="false">D21</f>
        <v>11</v>
      </c>
      <c r="L21" s="9" t="str">
        <f aca="false">_xlfn.CONCAT(K21,J21)</f>
        <v>11mm</v>
      </c>
    </row>
    <row r="22" customFormat="false" ht="13.8" hidden="false" customHeight="false" outlineLevel="0" collapsed="false">
      <c r="A22" s="7" t="n">
        <v>0.25</v>
      </c>
      <c r="B22" s="8" t="s">
        <v>46</v>
      </c>
      <c r="C22" s="9" t="s">
        <v>43</v>
      </c>
      <c r="D22" s="15" t="n">
        <v>12</v>
      </c>
      <c r="E22" s="9" t="n">
        <v>6</v>
      </c>
      <c r="F22" s="9" t="s">
        <v>44</v>
      </c>
      <c r="G22" s="9" t="n">
        <v>0.656</v>
      </c>
      <c r="H22" s="12" t="n">
        <v>0.875</v>
      </c>
      <c r="I22" s="12" t="n">
        <f aca="false">D22</f>
        <v>12</v>
      </c>
      <c r="J22" s="9" t="s">
        <v>47</v>
      </c>
      <c r="K22" s="16" t="n">
        <f aca="false">D22</f>
        <v>12</v>
      </c>
      <c r="L22" s="9" t="str">
        <f aca="false">_xlfn.CONCAT(K22,J22)</f>
        <v>12mm</v>
      </c>
    </row>
    <row r="23" customFormat="false" ht="13.8" hidden="false" customHeight="false" outlineLevel="0" collapsed="false">
      <c r="A23" s="7" t="n">
        <v>0.25</v>
      </c>
      <c r="B23" s="8" t="s">
        <v>46</v>
      </c>
      <c r="C23" s="9" t="s">
        <v>43</v>
      </c>
      <c r="D23" s="15" t="n">
        <v>13</v>
      </c>
      <c r="E23" s="9" t="n">
        <v>6</v>
      </c>
      <c r="F23" s="9" t="s">
        <v>44</v>
      </c>
      <c r="G23" s="9" t="n">
        <v>0.688</v>
      </c>
      <c r="H23" s="12" t="n">
        <v>0.875</v>
      </c>
      <c r="I23" s="12" t="n">
        <f aca="false">D23</f>
        <v>13</v>
      </c>
      <c r="J23" s="9" t="s">
        <v>47</v>
      </c>
      <c r="K23" s="16" t="n">
        <f aca="false">D23</f>
        <v>13</v>
      </c>
      <c r="L23" s="9" t="str">
        <f aca="false">_xlfn.CONCAT(K23,J23)</f>
        <v>13mm</v>
      </c>
    </row>
    <row r="24" customFormat="false" ht="13.8" hidden="false" customHeight="false" outlineLevel="0" collapsed="false">
      <c r="A24" s="7" t="n">
        <v>0.25</v>
      </c>
      <c r="B24" s="8" t="s">
        <v>46</v>
      </c>
      <c r="C24" s="9" t="s">
        <v>43</v>
      </c>
      <c r="D24" s="15" t="n">
        <v>14</v>
      </c>
      <c r="E24" s="9" t="n">
        <v>6</v>
      </c>
      <c r="F24" s="9" t="s">
        <v>44</v>
      </c>
      <c r="G24" s="9" t="n">
        <v>0.75</v>
      </c>
      <c r="H24" s="12" t="n">
        <v>0.875</v>
      </c>
      <c r="I24" s="12" t="n">
        <f aca="false">D24</f>
        <v>14</v>
      </c>
      <c r="J24" s="9" t="s">
        <v>47</v>
      </c>
      <c r="K24" s="16" t="n">
        <f aca="false">D24</f>
        <v>14</v>
      </c>
      <c r="L24" s="9" t="str">
        <f aca="false">_xlfn.CONCAT(K24,J24)</f>
        <v>14mm</v>
      </c>
    </row>
    <row r="25" customFormat="false" ht="13.8" hidden="true" customHeight="false" outlineLevel="0" collapsed="false">
      <c r="A25" s="7" t="n">
        <v>0.25</v>
      </c>
      <c r="B25" s="8" t="s">
        <v>42</v>
      </c>
      <c r="C25" s="9" t="s">
        <v>43</v>
      </c>
      <c r="D25" s="10" t="n">
        <v>0.1875</v>
      </c>
      <c r="E25" s="9" t="n">
        <v>12</v>
      </c>
      <c r="F25" s="9" t="s">
        <v>44</v>
      </c>
      <c r="G25" s="11" t="n">
        <v>0.474</v>
      </c>
      <c r="H25" s="12" t="n">
        <v>0.875</v>
      </c>
      <c r="I25" s="12" t="n">
        <f aca="false">D25</f>
        <v>0.1875</v>
      </c>
      <c r="J25" s="9" t="s">
        <v>45</v>
      </c>
      <c r="K25" s="13" t="str">
        <f aca="false">IF($I25=1,1,IF($I25&gt;1.0000001,TEXT($D25,"# ?/??"),TEXT($I25,"?/??")))</f>
        <v>3/16</v>
      </c>
      <c r="L25" s="9" t="str">
        <f aca="false">_xlfn.CONCAT("'",K25,J25)</f>
        <v>'3/16"</v>
      </c>
    </row>
    <row r="26" customFormat="false" ht="13.8" hidden="true" customHeight="false" outlineLevel="0" collapsed="false">
      <c r="A26" s="7" t="n">
        <v>0.25</v>
      </c>
      <c r="B26" s="8" t="s">
        <v>42</v>
      </c>
      <c r="C26" s="9" t="s">
        <v>43</v>
      </c>
      <c r="D26" s="10" t="n">
        <v>0.21875</v>
      </c>
      <c r="E26" s="9" t="n">
        <v>12</v>
      </c>
      <c r="F26" s="9" t="s">
        <v>44</v>
      </c>
      <c r="G26" s="11" t="n">
        <v>0.474</v>
      </c>
      <c r="H26" s="12" t="n">
        <v>0.875</v>
      </c>
      <c r="I26" s="12" t="n">
        <f aca="false">D26</f>
        <v>0.21875</v>
      </c>
      <c r="J26" s="9" t="s">
        <v>45</v>
      </c>
      <c r="K26" s="13" t="str">
        <f aca="false">IF($I26=1,1,IF($I26&gt;1.0000001,TEXT($D26,"# ?/??"),TEXT($I26,"?/??")))</f>
        <v>7/32</v>
      </c>
      <c r="L26" s="9" t="str">
        <f aca="false">_xlfn.CONCAT("'",K26,J26)</f>
        <v>'7/32"</v>
      </c>
    </row>
    <row r="27" customFormat="false" ht="13.8" hidden="true" customHeight="false" outlineLevel="0" collapsed="false">
      <c r="A27" s="7" t="n">
        <v>0.25</v>
      </c>
      <c r="B27" s="8" t="s">
        <v>42</v>
      </c>
      <c r="C27" s="9" t="s">
        <v>43</v>
      </c>
      <c r="D27" s="10" t="n">
        <v>0.25</v>
      </c>
      <c r="E27" s="9" t="n">
        <v>12</v>
      </c>
      <c r="F27" s="9" t="s">
        <v>44</v>
      </c>
      <c r="G27" s="11" t="n">
        <v>0.474</v>
      </c>
      <c r="H27" s="12" t="n">
        <v>0.875</v>
      </c>
      <c r="I27" s="12" t="n">
        <f aca="false">D27</f>
        <v>0.25</v>
      </c>
      <c r="J27" s="9" t="s">
        <v>45</v>
      </c>
      <c r="K27" s="13" t="str">
        <f aca="false">IF($I27=1,1,IF($I27&gt;1.0000001,TEXT($D27,"# ?/??"),TEXT($I27,"?/??")))</f>
        <v>1/4</v>
      </c>
      <c r="L27" s="9" t="str">
        <f aca="false">_xlfn.CONCAT("'",K27,J27)</f>
        <v>'1/4 "</v>
      </c>
    </row>
    <row r="28" customFormat="false" ht="13.8" hidden="true" customHeight="false" outlineLevel="0" collapsed="false">
      <c r="A28" s="7" t="n">
        <v>0.25</v>
      </c>
      <c r="B28" s="8" t="s">
        <v>42</v>
      </c>
      <c r="C28" s="9" t="s">
        <v>43</v>
      </c>
      <c r="D28" s="10" t="n">
        <v>0.28125</v>
      </c>
      <c r="E28" s="9" t="n">
        <v>12</v>
      </c>
      <c r="F28" s="9" t="s">
        <v>44</v>
      </c>
      <c r="G28" s="11" t="n">
        <v>0.474</v>
      </c>
      <c r="H28" s="12" t="n">
        <v>0.875</v>
      </c>
      <c r="I28" s="12" t="n">
        <f aca="false">D28</f>
        <v>0.28125</v>
      </c>
      <c r="J28" s="9" t="s">
        <v>45</v>
      </c>
      <c r="K28" s="13" t="str">
        <f aca="false">IF($I28=1,1,IF($I28&gt;1.0000001,TEXT($D28,"# ?/??"),TEXT($I28,"?/??")))</f>
        <v>9/32</v>
      </c>
      <c r="L28" s="9" t="str">
        <f aca="false">_xlfn.CONCAT("'",K28,J28)</f>
        <v>'9/32"</v>
      </c>
    </row>
    <row r="29" customFormat="false" ht="13.8" hidden="true" customHeight="false" outlineLevel="0" collapsed="false">
      <c r="A29" s="7" t="n">
        <v>0.25</v>
      </c>
      <c r="B29" s="8" t="s">
        <v>42</v>
      </c>
      <c r="C29" s="9" t="s">
        <v>43</v>
      </c>
      <c r="D29" s="10" t="n">
        <v>0.3125</v>
      </c>
      <c r="E29" s="9" t="n">
        <v>12</v>
      </c>
      <c r="F29" s="9" t="s">
        <v>44</v>
      </c>
      <c r="G29" s="11" t="n">
        <v>0.474</v>
      </c>
      <c r="H29" s="12" t="n">
        <v>0.875</v>
      </c>
      <c r="I29" s="12" t="n">
        <f aca="false">D29</f>
        <v>0.3125</v>
      </c>
      <c r="J29" s="9" t="s">
        <v>45</v>
      </c>
      <c r="K29" s="13" t="str">
        <f aca="false">IF($I29=1,1,IF($I29&gt;1.0000001,TEXT($D29,"# ?/??"),TEXT($I29,"?/??")))</f>
        <v>5/16</v>
      </c>
      <c r="L29" s="9" t="str">
        <f aca="false">_xlfn.CONCAT("'",K29,J29)</f>
        <v>'5/16"</v>
      </c>
    </row>
    <row r="30" customFormat="false" ht="13.8" hidden="true" customHeight="false" outlineLevel="0" collapsed="false">
      <c r="A30" s="7" t="n">
        <v>0.25</v>
      </c>
      <c r="B30" s="8" t="s">
        <v>42</v>
      </c>
      <c r="C30" s="9" t="s">
        <v>43</v>
      </c>
      <c r="D30" s="10" t="n">
        <v>0.34375</v>
      </c>
      <c r="E30" s="9" t="n">
        <v>12</v>
      </c>
      <c r="F30" s="9" t="s">
        <v>44</v>
      </c>
      <c r="G30" s="11" t="n">
        <v>0.515</v>
      </c>
      <c r="H30" s="12" t="n">
        <v>0.875</v>
      </c>
      <c r="I30" s="12" t="n">
        <f aca="false">D30</f>
        <v>0.34375</v>
      </c>
      <c r="J30" s="9" t="s">
        <v>45</v>
      </c>
      <c r="K30" s="13" t="str">
        <f aca="false">IF($I30=1,1,IF($I30&gt;1.0000001,TEXT($D30,"# ?/??"),TEXT($I30,"?/??")))</f>
        <v>11/32</v>
      </c>
      <c r="L30" s="9" t="str">
        <f aca="false">_xlfn.CONCAT("'",K30,J30)</f>
        <v>'11/32"</v>
      </c>
    </row>
    <row r="31" customFormat="false" ht="13.8" hidden="true" customHeight="false" outlineLevel="0" collapsed="false">
      <c r="A31" s="7" t="n">
        <v>0.25</v>
      </c>
      <c r="B31" s="8" t="s">
        <v>42</v>
      </c>
      <c r="C31" s="9" t="s">
        <v>43</v>
      </c>
      <c r="D31" s="10" t="n">
        <v>0.375</v>
      </c>
      <c r="E31" s="9" t="n">
        <v>12</v>
      </c>
      <c r="F31" s="9" t="s">
        <v>44</v>
      </c>
      <c r="G31" s="11" t="n">
        <v>0.545</v>
      </c>
      <c r="H31" s="12" t="n">
        <v>0.875</v>
      </c>
      <c r="I31" s="12" t="n">
        <f aca="false">D31</f>
        <v>0.375</v>
      </c>
      <c r="J31" s="9" t="s">
        <v>45</v>
      </c>
      <c r="K31" s="13" t="str">
        <f aca="false">IF($I31=1,1,IF($I31&gt;1.0000001,TEXT($D31,"# ?/??"),TEXT($I31,"?/??")))</f>
        <v>3/8</v>
      </c>
      <c r="L31" s="9" t="str">
        <f aca="false">_xlfn.CONCAT("'",K31,J31)</f>
        <v>'3/8 "</v>
      </c>
    </row>
    <row r="32" customFormat="false" ht="13.8" hidden="true" customHeight="false" outlineLevel="0" collapsed="false">
      <c r="A32" s="7" t="n">
        <v>0.25</v>
      </c>
      <c r="B32" s="8" t="s">
        <v>42</v>
      </c>
      <c r="C32" s="9" t="s">
        <v>43</v>
      </c>
      <c r="D32" s="10" t="n">
        <v>0.4375</v>
      </c>
      <c r="E32" s="9" t="n">
        <v>12</v>
      </c>
      <c r="F32" s="9" t="s">
        <v>44</v>
      </c>
      <c r="G32" s="11" t="n">
        <v>0.625</v>
      </c>
      <c r="H32" s="12" t="n">
        <v>0.875</v>
      </c>
      <c r="I32" s="12" t="n">
        <f aca="false">D32</f>
        <v>0.4375</v>
      </c>
      <c r="J32" s="9" t="s">
        <v>45</v>
      </c>
      <c r="K32" s="13" t="str">
        <f aca="false">IF($I32=1,1,IF($I32&gt;1.0000001,TEXT($D32,"# ?/??"),TEXT($I32,"?/??")))</f>
        <v>7/16</v>
      </c>
      <c r="L32" s="9" t="str">
        <f aca="false">_xlfn.CONCAT("'",K32,J32)</f>
        <v>'7/16"</v>
      </c>
    </row>
    <row r="33" customFormat="false" ht="13.8" hidden="true" customHeight="false" outlineLevel="0" collapsed="false">
      <c r="A33" s="7" t="n">
        <v>0.25</v>
      </c>
      <c r="B33" s="8" t="s">
        <v>42</v>
      </c>
      <c r="C33" s="9" t="s">
        <v>43</v>
      </c>
      <c r="D33" s="10" t="n">
        <v>0.5</v>
      </c>
      <c r="E33" s="9" t="n">
        <v>12</v>
      </c>
      <c r="F33" s="9" t="s">
        <v>44</v>
      </c>
      <c r="G33" s="11" t="n">
        <v>0.698</v>
      </c>
      <c r="H33" s="12" t="n">
        <v>0.875</v>
      </c>
      <c r="I33" s="12" t="n">
        <f aca="false">D33</f>
        <v>0.5</v>
      </c>
      <c r="J33" s="9" t="s">
        <v>45</v>
      </c>
      <c r="K33" s="13" t="str">
        <f aca="false">IF($I33=1,1,IF($I33&gt;1.0000001,TEXT($D33,"# ?/??"),TEXT($I33,"?/??")))</f>
        <v>1/2</v>
      </c>
      <c r="L33" s="9" t="str">
        <f aca="false">_xlfn.CONCAT("'",K33,J33)</f>
        <v>'1/2 "</v>
      </c>
    </row>
    <row r="34" customFormat="false" ht="13.8" hidden="true" customHeight="false" outlineLevel="0" collapsed="false">
      <c r="A34" s="7" t="n">
        <v>0.25</v>
      </c>
      <c r="B34" s="8" t="s">
        <v>42</v>
      </c>
      <c r="C34" s="9" t="s">
        <v>43</v>
      </c>
      <c r="D34" s="10" t="n">
        <v>0.5625</v>
      </c>
      <c r="E34" s="9" t="n">
        <v>12</v>
      </c>
      <c r="F34" s="9" t="s">
        <v>44</v>
      </c>
      <c r="G34" s="11" t="n">
        <v>0.734</v>
      </c>
      <c r="H34" s="12" t="n">
        <v>0.875</v>
      </c>
      <c r="I34" s="12" t="n">
        <f aca="false">D34</f>
        <v>0.5625</v>
      </c>
      <c r="J34" s="9" t="s">
        <v>45</v>
      </c>
      <c r="K34" s="13" t="str">
        <f aca="false">IF($I34=1,1,IF($I34&gt;1.0000001,TEXT($D34,"# ?/??"),TEXT($I34,"?/??")))</f>
        <v>9/16</v>
      </c>
      <c r="L34" s="9" t="str">
        <f aca="false">_xlfn.CONCAT("'",K34,J34)</f>
        <v>'9/16"</v>
      </c>
    </row>
    <row r="35" customFormat="false" ht="13.8" hidden="true" customHeight="false" outlineLevel="0" collapsed="false">
      <c r="A35" s="7" t="n">
        <v>0.25</v>
      </c>
      <c r="B35" s="8" t="s">
        <v>42</v>
      </c>
      <c r="C35" s="9" t="s">
        <v>43</v>
      </c>
      <c r="D35" s="10" t="n">
        <v>0.1875</v>
      </c>
      <c r="E35" s="9" t="n">
        <v>6</v>
      </c>
      <c r="F35" s="9" t="s">
        <v>48</v>
      </c>
      <c r="G35" s="9" t="n">
        <v>0.469</v>
      </c>
      <c r="H35" s="12" t="n">
        <v>2</v>
      </c>
      <c r="I35" s="12" t="n">
        <f aca="false">D35</f>
        <v>0.1875</v>
      </c>
      <c r="J35" s="9" t="s">
        <v>45</v>
      </c>
      <c r="K35" s="13" t="str">
        <f aca="false">IF($I35=1,1,IF($I35&gt;1.0000001,TEXT($D35,"# ?/??"),TEXT($I35,"?/??")))</f>
        <v>3/16</v>
      </c>
      <c r="L35" s="9" t="str">
        <f aca="false">_xlfn.CONCAT("'",K35,J35)</f>
        <v>'3/16"</v>
      </c>
    </row>
    <row r="36" customFormat="false" ht="13.8" hidden="true" customHeight="false" outlineLevel="0" collapsed="false">
      <c r="A36" s="7" t="n">
        <v>0.25</v>
      </c>
      <c r="B36" s="8" t="s">
        <v>42</v>
      </c>
      <c r="C36" s="9" t="s">
        <v>43</v>
      </c>
      <c r="D36" s="10" t="n">
        <v>0.21875</v>
      </c>
      <c r="E36" s="9" t="n">
        <v>6</v>
      </c>
      <c r="F36" s="9" t="s">
        <v>48</v>
      </c>
      <c r="G36" s="9" t="n">
        <v>0.469</v>
      </c>
      <c r="H36" s="12" t="n">
        <v>2</v>
      </c>
      <c r="I36" s="12" t="n">
        <f aca="false">D36</f>
        <v>0.21875</v>
      </c>
      <c r="J36" s="9" t="s">
        <v>45</v>
      </c>
      <c r="K36" s="13" t="str">
        <f aca="false">IF($I36=1,1,IF($I36&gt;1.0000001,TEXT($D36,"# ?/??"),TEXT($I36,"?/??")))</f>
        <v>7/32</v>
      </c>
      <c r="L36" s="9" t="str">
        <f aca="false">_xlfn.CONCAT("'",K36,J36)</f>
        <v>'7/32"</v>
      </c>
    </row>
    <row r="37" customFormat="false" ht="13.8" hidden="true" customHeight="false" outlineLevel="0" collapsed="false">
      <c r="A37" s="7" t="n">
        <v>0.25</v>
      </c>
      <c r="B37" s="8" t="s">
        <v>42</v>
      </c>
      <c r="C37" s="9" t="s">
        <v>43</v>
      </c>
      <c r="D37" s="10" t="n">
        <v>0.25</v>
      </c>
      <c r="E37" s="9" t="n">
        <v>6</v>
      </c>
      <c r="F37" s="9" t="s">
        <v>48</v>
      </c>
      <c r="G37" s="9" t="n">
        <v>0.469</v>
      </c>
      <c r="H37" s="12" t="n">
        <v>2</v>
      </c>
      <c r="I37" s="12" t="n">
        <f aca="false">D37</f>
        <v>0.25</v>
      </c>
      <c r="J37" s="9" t="s">
        <v>45</v>
      </c>
      <c r="K37" s="13" t="str">
        <f aca="false">IF($I37=1,1,IF($I37&gt;1.0000001,TEXT($D37,"# ?/??"),TEXT($I37,"?/??")))</f>
        <v>1/4</v>
      </c>
      <c r="L37" s="9" t="str">
        <f aca="false">_xlfn.CONCAT("'",K37,J37)</f>
        <v>'1/4 "</v>
      </c>
    </row>
    <row r="38" customFormat="false" ht="13.8" hidden="true" customHeight="false" outlineLevel="0" collapsed="false">
      <c r="A38" s="7" t="n">
        <v>0.25</v>
      </c>
      <c r="B38" s="8" t="s">
        <v>42</v>
      </c>
      <c r="C38" s="9" t="s">
        <v>43</v>
      </c>
      <c r="D38" s="10" t="n">
        <v>0.28125</v>
      </c>
      <c r="E38" s="9" t="n">
        <v>6</v>
      </c>
      <c r="F38" s="9" t="s">
        <v>48</v>
      </c>
      <c r="G38" s="9" t="n">
        <v>0.469</v>
      </c>
      <c r="H38" s="12" t="n">
        <v>2</v>
      </c>
      <c r="I38" s="12" t="n">
        <f aca="false">D38</f>
        <v>0.28125</v>
      </c>
      <c r="J38" s="9" t="s">
        <v>45</v>
      </c>
      <c r="K38" s="13" t="str">
        <f aca="false">IF($I38=1,1,IF($I38&gt;1.0000001,TEXT($D38,"# ?/??"),TEXT($I38,"?/??")))</f>
        <v>9/32</v>
      </c>
      <c r="L38" s="9" t="str">
        <f aca="false">_xlfn.CONCAT("'",K38,J38)</f>
        <v>'9/32"</v>
      </c>
    </row>
    <row r="39" customFormat="false" ht="13.8" hidden="true" customHeight="false" outlineLevel="0" collapsed="false">
      <c r="A39" s="7" t="n">
        <v>0.25</v>
      </c>
      <c r="B39" s="8" t="s">
        <v>42</v>
      </c>
      <c r="C39" s="9" t="s">
        <v>43</v>
      </c>
      <c r="D39" s="10" t="n">
        <v>0.3125</v>
      </c>
      <c r="E39" s="9" t="n">
        <v>6</v>
      </c>
      <c r="F39" s="9" t="s">
        <v>48</v>
      </c>
      <c r="G39" s="9" t="n">
        <v>0.469</v>
      </c>
      <c r="H39" s="12" t="n">
        <v>2</v>
      </c>
      <c r="I39" s="12" t="n">
        <f aca="false">D39</f>
        <v>0.3125</v>
      </c>
      <c r="J39" s="9" t="s">
        <v>45</v>
      </c>
      <c r="K39" s="13" t="str">
        <f aca="false">IF($I39=1,1,IF($I39&gt;1.0000001,TEXT($D39,"# ?/??"),TEXT($I39,"?/??")))</f>
        <v>5/16</v>
      </c>
      <c r="L39" s="9" t="str">
        <f aca="false">_xlfn.CONCAT("'",K39,J39)</f>
        <v>'5/16"</v>
      </c>
    </row>
    <row r="40" customFormat="false" ht="13.8" hidden="true" customHeight="false" outlineLevel="0" collapsed="false">
      <c r="A40" s="7" t="n">
        <v>0.25</v>
      </c>
      <c r="B40" s="8" t="s">
        <v>42</v>
      </c>
      <c r="C40" s="9" t="s">
        <v>43</v>
      </c>
      <c r="D40" s="10" t="n">
        <v>0.34375</v>
      </c>
      <c r="E40" s="9" t="n">
        <v>6</v>
      </c>
      <c r="F40" s="9" t="s">
        <v>48</v>
      </c>
      <c r="G40" s="9" t="n">
        <v>0.5</v>
      </c>
      <c r="H40" s="12" t="n">
        <v>2</v>
      </c>
      <c r="I40" s="12" t="n">
        <f aca="false">D40</f>
        <v>0.34375</v>
      </c>
      <c r="J40" s="9" t="s">
        <v>45</v>
      </c>
      <c r="K40" s="13" t="str">
        <f aca="false">IF($I40=1,1,IF($I40&gt;1.0000001,TEXT($D40,"# ?/??"),TEXT($I40,"?/??")))</f>
        <v>11/32</v>
      </c>
      <c r="L40" s="9" t="str">
        <f aca="false">_xlfn.CONCAT("'",K40,J40)</f>
        <v>'11/32"</v>
      </c>
    </row>
    <row r="41" customFormat="false" ht="13.8" hidden="true" customHeight="false" outlineLevel="0" collapsed="false">
      <c r="A41" s="7" t="n">
        <v>0.25</v>
      </c>
      <c r="B41" s="8" t="s">
        <v>42</v>
      </c>
      <c r="C41" s="9" t="s">
        <v>43</v>
      </c>
      <c r="D41" s="10" t="n">
        <v>0.375</v>
      </c>
      <c r="E41" s="9" t="n">
        <v>6</v>
      </c>
      <c r="F41" s="9" t="s">
        <v>48</v>
      </c>
      <c r="G41" s="9" t="n">
        <v>0.563</v>
      </c>
      <c r="H41" s="12" t="n">
        <v>2</v>
      </c>
      <c r="I41" s="12" t="n">
        <f aca="false">D41</f>
        <v>0.375</v>
      </c>
      <c r="J41" s="9" t="s">
        <v>45</v>
      </c>
      <c r="K41" s="13" t="str">
        <f aca="false">IF($I41=1,1,IF($I41&gt;1.0000001,TEXT($D41,"# ?/??"),TEXT($I41,"?/??")))</f>
        <v>3/8</v>
      </c>
      <c r="L41" s="9" t="str">
        <f aca="false">_xlfn.CONCAT("'",K41,J41)</f>
        <v>'3/8 "</v>
      </c>
    </row>
    <row r="42" customFormat="false" ht="13.8" hidden="true" customHeight="false" outlineLevel="0" collapsed="false">
      <c r="A42" s="7" t="n">
        <v>0.25</v>
      </c>
      <c r="B42" s="8" t="s">
        <v>42</v>
      </c>
      <c r="C42" s="9" t="s">
        <v>43</v>
      </c>
      <c r="D42" s="10" t="n">
        <v>0.4375</v>
      </c>
      <c r="E42" s="9" t="n">
        <v>6</v>
      </c>
      <c r="F42" s="9" t="s">
        <v>48</v>
      </c>
      <c r="G42" s="9" t="n">
        <v>0.609</v>
      </c>
      <c r="H42" s="12" t="n">
        <v>2</v>
      </c>
      <c r="I42" s="12" t="n">
        <f aca="false">D42</f>
        <v>0.4375</v>
      </c>
      <c r="J42" s="9" t="s">
        <v>45</v>
      </c>
      <c r="K42" s="13" t="str">
        <f aca="false">IF($I42=1,1,IF($I42&gt;1.0000001,TEXT($D42,"# ?/??"),TEXT($I42,"?/??")))</f>
        <v>7/16</v>
      </c>
      <c r="L42" s="9" t="str">
        <f aca="false">_xlfn.CONCAT("'",K42,J42)</f>
        <v>'7/16"</v>
      </c>
    </row>
    <row r="43" customFormat="false" ht="13.8" hidden="true" customHeight="false" outlineLevel="0" collapsed="false">
      <c r="A43" s="7" t="n">
        <v>0.25</v>
      </c>
      <c r="B43" s="8" t="s">
        <v>42</v>
      </c>
      <c r="C43" s="9" t="s">
        <v>43</v>
      </c>
      <c r="D43" s="10" t="n">
        <v>0.5</v>
      </c>
      <c r="E43" s="9" t="n">
        <v>6</v>
      </c>
      <c r="F43" s="9" t="s">
        <v>48</v>
      </c>
      <c r="G43" s="9" t="n">
        <v>0.688</v>
      </c>
      <c r="H43" s="12" t="n">
        <v>2</v>
      </c>
      <c r="I43" s="12" t="n">
        <f aca="false">D43</f>
        <v>0.5</v>
      </c>
      <c r="J43" s="9" t="s">
        <v>45</v>
      </c>
      <c r="K43" s="13" t="str">
        <f aca="false">IF($I43=1,1,IF($I43&gt;1.0000001,TEXT($D43,"# ?/??"),TEXT($I43,"?/??")))</f>
        <v>1/2</v>
      </c>
      <c r="L43" s="9" t="str">
        <f aca="false">_xlfn.CONCAT("'",K43,J43)</f>
        <v>'1/2 "</v>
      </c>
    </row>
    <row r="44" customFormat="false" ht="13.8" hidden="true" customHeight="false" outlineLevel="0" collapsed="false">
      <c r="A44" s="7" t="n">
        <v>0.25</v>
      </c>
      <c r="B44" s="8" t="s">
        <v>42</v>
      </c>
      <c r="C44" s="9" t="s">
        <v>43</v>
      </c>
      <c r="D44" s="10" t="n">
        <v>0.5625</v>
      </c>
      <c r="E44" s="9" t="n">
        <v>6</v>
      </c>
      <c r="F44" s="9" t="s">
        <v>48</v>
      </c>
      <c r="G44" s="9" t="n">
        <v>0.75</v>
      </c>
      <c r="H44" s="12" t="n">
        <v>2</v>
      </c>
      <c r="I44" s="12" t="n">
        <f aca="false">D44</f>
        <v>0.5625</v>
      </c>
      <c r="J44" s="9" t="s">
        <v>45</v>
      </c>
      <c r="K44" s="13" t="str">
        <f aca="false">IF($I44=1,1,IF($I44&gt;1.0000001,TEXT($D44,"# ?/??"),TEXT($I44,"?/??")))</f>
        <v>9/16</v>
      </c>
      <c r="L44" s="9" t="str">
        <f aca="false">_xlfn.CONCAT("'",K44,J44)</f>
        <v>'9/16"</v>
      </c>
    </row>
    <row r="45" customFormat="false" ht="13.8" hidden="false" customHeight="false" outlineLevel="0" collapsed="false">
      <c r="A45" s="7" t="n">
        <v>0.25</v>
      </c>
      <c r="B45" s="8" t="s">
        <v>46</v>
      </c>
      <c r="C45" s="9" t="s">
        <v>43</v>
      </c>
      <c r="D45" s="15" t="n">
        <v>5</v>
      </c>
      <c r="E45" s="9" t="n">
        <v>6</v>
      </c>
      <c r="F45" s="9" t="s">
        <v>48</v>
      </c>
      <c r="G45" s="9" t="n">
        <v>0.453</v>
      </c>
      <c r="H45" s="12" t="n">
        <v>2</v>
      </c>
      <c r="I45" s="12" t="n">
        <f aca="false">D45</f>
        <v>5</v>
      </c>
      <c r="J45" s="9" t="s">
        <v>47</v>
      </c>
      <c r="K45" s="16" t="n">
        <f aca="false">D45</f>
        <v>5</v>
      </c>
      <c r="L45" s="9" t="str">
        <f aca="false">_xlfn.CONCAT(K45,J45)</f>
        <v>5mm</v>
      </c>
    </row>
    <row r="46" customFormat="false" ht="13.8" hidden="false" customHeight="false" outlineLevel="0" collapsed="false">
      <c r="A46" s="7" t="n">
        <v>0.25</v>
      </c>
      <c r="B46" s="8" t="s">
        <v>46</v>
      </c>
      <c r="C46" s="9" t="s">
        <v>43</v>
      </c>
      <c r="D46" s="15" t="n">
        <v>5.5</v>
      </c>
      <c r="E46" s="9" t="n">
        <v>6</v>
      </c>
      <c r="F46" s="9" t="s">
        <v>48</v>
      </c>
      <c r="G46" s="9" t="n">
        <v>0.453</v>
      </c>
      <c r="H46" s="12" t="n">
        <v>2</v>
      </c>
      <c r="I46" s="12" t="n">
        <f aca="false">D46</f>
        <v>5.5</v>
      </c>
      <c r="J46" s="9" t="s">
        <v>47</v>
      </c>
      <c r="K46" s="16" t="n">
        <f aca="false">D46</f>
        <v>5.5</v>
      </c>
      <c r="L46" s="9" t="str">
        <f aca="false">_xlfn.CONCAT(K46,J46)</f>
        <v>5.5mm</v>
      </c>
    </row>
    <row r="47" customFormat="false" ht="13.8" hidden="false" customHeight="false" outlineLevel="0" collapsed="false">
      <c r="A47" s="7" t="n">
        <v>0.25</v>
      </c>
      <c r="B47" s="8" t="s">
        <v>46</v>
      </c>
      <c r="C47" s="9" t="s">
        <v>43</v>
      </c>
      <c r="D47" s="15" t="n">
        <v>6</v>
      </c>
      <c r="E47" s="9" t="n">
        <v>6</v>
      </c>
      <c r="F47" s="9" t="s">
        <v>48</v>
      </c>
      <c r="G47" s="9" t="n">
        <v>0.453</v>
      </c>
      <c r="H47" s="12" t="n">
        <v>2</v>
      </c>
      <c r="I47" s="12" t="n">
        <f aca="false">D47</f>
        <v>6</v>
      </c>
      <c r="J47" s="9" t="s">
        <v>47</v>
      </c>
      <c r="K47" s="16" t="n">
        <f aca="false">D47</f>
        <v>6</v>
      </c>
      <c r="L47" s="9" t="str">
        <f aca="false">_xlfn.CONCAT(K47,J47)</f>
        <v>6mm</v>
      </c>
    </row>
    <row r="48" customFormat="false" ht="13.8" hidden="false" customHeight="false" outlineLevel="0" collapsed="false">
      <c r="A48" s="7" t="n">
        <v>0.25</v>
      </c>
      <c r="B48" s="8" t="s">
        <v>46</v>
      </c>
      <c r="C48" s="9" t="s">
        <v>43</v>
      </c>
      <c r="D48" s="15" t="n">
        <v>7</v>
      </c>
      <c r="E48" s="9" t="n">
        <v>6</v>
      </c>
      <c r="F48" s="9" t="s">
        <v>48</v>
      </c>
      <c r="G48" s="9" t="n">
        <v>0.453</v>
      </c>
      <c r="H48" s="12" t="n">
        <v>2</v>
      </c>
      <c r="I48" s="12" t="n">
        <f aca="false">D48</f>
        <v>7</v>
      </c>
      <c r="J48" s="9" t="s">
        <v>47</v>
      </c>
      <c r="K48" s="16" t="n">
        <f aca="false">D48</f>
        <v>7</v>
      </c>
      <c r="L48" s="9" t="str">
        <f aca="false">_xlfn.CONCAT(K48,J48)</f>
        <v>7mm</v>
      </c>
    </row>
    <row r="49" customFormat="false" ht="13.8" hidden="false" customHeight="false" outlineLevel="0" collapsed="false">
      <c r="A49" s="7" t="n">
        <v>0.25</v>
      </c>
      <c r="B49" s="8" t="s">
        <v>46</v>
      </c>
      <c r="C49" s="9" t="s">
        <v>43</v>
      </c>
      <c r="D49" s="15" t="n">
        <v>8</v>
      </c>
      <c r="E49" s="9" t="n">
        <v>6</v>
      </c>
      <c r="F49" s="9" t="s">
        <v>48</v>
      </c>
      <c r="G49" s="9" t="n">
        <v>0.453</v>
      </c>
      <c r="H49" s="12" t="n">
        <v>2</v>
      </c>
      <c r="I49" s="12" t="n">
        <f aca="false">D49</f>
        <v>8</v>
      </c>
      <c r="J49" s="9" t="s">
        <v>47</v>
      </c>
      <c r="K49" s="16" t="n">
        <f aca="false">D49</f>
        <v>8</v>
      </c>
      <c r="L49" s="9" t="str">
        <f aca="false">_xlfn.CONCAT(K49,J49)</f>
        <v>8mm</v>
      </c>
    </row>
    <row r="50" customFormat="false" ht="13.8" hidden="false" customHeight="false" outlineLevel="0" collapsed="false">
      <c r="A50" s="7" t="n">
        <v>0.25</v>
      </c>
      <c r="B50" s="8" t="s">
        <v>46</v>
      </c>
      <c r="C50" s="9" t="s">
        <v>43</v>
      </c>
      <c r="D50" s="15" t="n">
        <v>9</v>
      </c>
      <c r="E50" s="9" t="n">
        <v>6</v>
      </c>
      <c r="F50" s="9" t="s">
        <v>48</v>
      </c>
      <c r="G50" s="9" t="n">
        <v>0.5</v>
      </c>
      <c r="H50" s="12" t="n">
        <v>2</v>
      </c>
      <c r="I50" s="12" t="n">
        <f aca="false">D50</f>
        <v>9</v>
      </c>
      <c r="J50" s="9" t="s">
        <v>47</v>
      </c>
      <c r="K50" s="16" t="n">
        <f aca="false">D50</f>
        <v>9</v>
      </c>
      <c r="L50" s="9" t="str">
        <f aca="false">_xlfn.CONCAT(K50,J50)</f>
        <v>9mm</v>
      </c>
    </row>
    <row r="51" customFormat="false" ht="13.8" hidden="false" customHeight="false" outlineLevel="0" collapsed="false">
      <c r="A51" s="7" t="n">
        <v>0.25</v>
      </c>
      <c r="B51" s="8" t="s">
        <v>46</v>
      </c>
      <c r="C51" s="9" t="s">
        <v>43</v>
      </c>
      <c r="D51" s="15" t="n">
        <v>10</v>
      </c>
      <c r="E51" s="9" t="n">
        <v>6</v>
      </c>
      <c r="F51" s="9" t="s">
        <v>48</v>
      </c>
      <c r="G51" s="9" t="n">
        <v>0.563</v>
      </c>
      <c r="H51" s="12" t="n">
        <v>2</v>
      </c>
      <c r="I51" s="12" t="n">
        <f aca="false">D51</f>
        <v>10</v>
      </c>
      <c r="J51" s="9" t="s">
        <v>47</v>
      </c>
      <c r="K51" s="16" t="n">
        <f aca="false">D51</f>
        <v>10</v>
      </c>
      <c r="L51" s="9" t="str">
        <f aca="false">_xlfn.CONCAT(K51,J51)</f>
        <v>10mm</v>
      </c>
    </row>
    <row r="52" customFormat="false" ht="13.8" hidden="false" customHeight="false" outlineLevel="0" collapsed="false">
      <c r="A52" s="7" t="n">
        <v>0.25</v>
      </c>
      <c r="B52" s="8" t="s">
        <v>46</v>
      </c>
      <c r="C52" s="9" t="s">
        <v>43</v>
      </c>
      <c r="D52" s="15" t="n">
        <v>11</v>
      </c>
      <c r="E52" s="9" t="n">
        <v>6</v>
      </c>
      <c r="F52" s="9" t="s">
        <v>48</v>
      </c>
      <c r="G52" s="9" t="n">
        <v>0.609</v>
      </c>
      <c r="H52" s="12" t="n">
        <v>2</v>
      </c>
      <c r="I52" s="12" t="n">
        <f aca="false">D52</f>
        <v>11</v>
      </c>
      <c r="J52" s="9" t="s">
        <v>47</v>
      </c>
      <c r="K52" s="16" t="n">
        <f aca="false">D52</f>
        <v>11</v>
      </c>
      <c r="L52" s="9" t="str">
        <f aca="false">_xlfn.CONCAT(K52,J52)</f>
        <v>11mm</v>
      </c>
    </row>
    <row r="53" customFormat="false" ht="13.8" hidden="false" customHeight="false" outlineLevel="0" collapsed="false">
      <c r="A53" s="7" t="n">
        <v>0.25</v>
      </c>
      <c r="B53" s="8" t="s">
        <v>46</v>
      </c>
      <c r="C53" s="9" t="s">
        <v>43</v>
      </c>
      <c r="D53" s="15" t="n">
        <v>12</v>
      </c>
      <c r="E53" s="9" t="n">
        <v>6</v>
      </c>
      <c r="F53" s="9" t="s">
        <v>48</v>
      </c>
      <c r="G53" s="9" t="n">
        <v>0.656</v>
      </c>
      <c r="H53" s="12" t="n">
        <v>2</v>
      </c>
      <c r="I53" s="12" t="n">
        <f aca="false">D53</f>
        <v>12</v>
      </c>
      <c r="J53" s="9" t="s">
        <v>47</v>
      </c>
      <c r="K53" s="16" t="n">
        <f aca="false">D53</f>
        <v>12</v>
      </c>
      <c r="L53" s="9" t="str">
        <f aca="false">_xlfn.CONCAT(K53,J53)</f>
        <v>12mm</v>
      </c>
    </row>
    <row r="54" customFormat="false" ht="13.8" hidden="false" customHeight="false" outlineLevel="0" collapsed="false">
      <c r="A54" s="7" t="n">
        <v>0.25</v>
      </c>
      <c r="B54" s="8" t="s">
        <v>46</v>
      </c>
      <c r="C54" s="9" t="s">
        <v>43</v>
      </c>
      <c r="D54" s="15" t="n">
        <v>13</v>
      </c>
      <c r="E54" s="9" t="n">
        <v>6</v>
      </c>
      <c r="F54" s="9" t="s">
        <v>48</v>
      </c>
      <c r="G54" s="9" t="n">
        <v>0.688</v>
      </c>
      <c r="H54" s="12" t="n">
        <v>2</v>
      </c>
      <c r="I54" s="12" t="n">
        <f aca="false">D54</f>
        <v>13</v>
      </c>
      <c r="J54" s="9" t="s">
        <v>47</v>
      </c>
      <c r="K54" s="16" t="n">
        <f aca="false">D54</f>
        <v>13</v>
      </c>
      <c r="L54" s="9" t="str">
        <f aca="false">_xlfn.CONCAT(K54,J54)</f>
        <v>13mm</v>
      </c>
    </row>
    <row r="55" customFormat="false" ht="13.8" hidden="false" customHeight="false" outlineLevel="0" collapsed="false">
      <c r="A55" s="7" t="n">
        <v>0.25</v>
      </c>
      <c r="B55" s="8" t="s">
        <v>46</v>
      </c>
      <c r="C55" s="9" t="s">
        <v>43</v>
      </c>
      <c r="D55" s="15" t="n">
        <v>14</v>
      </c>
      <c r="E55" s="9" t="n">
        <v>6</v>
      </c>
      <c r="F55" s="9" t="s">
        <v>48</v>
      </c>
      <c r="G55" s="9" t="n">
        <v>0.766</v>
      </c>
      <c r="H55" s="12" t="n">
        <v>2</v>
      </c>
      <c r="I55" s="12" t="n">
        <f aca="false">D55</f>
        <v>14</v>
      </c>
      <c r="J55" s="9" t="s">
        <v>47</v>
      </c>
      <c r="K55" s="16" t="n">
        <f aca="false">D55</f>
        <v>14</v>
      </c>
      <c r="L55" s="9" t="str">
        <f aca="false">_xlfn.CONCAT(K55,J55)</f>
        <v>14mm</v>
      </c>
    </row>
    <row r="56" customFormat="false" ht="13.8" hidden="true" customHeight="false" outlineLevel="0" collapsed="false">
      <c r="A56" s="7" t="n">
        <v>0.375</v>
      </c>
      <c r="B56" s="8" t="s">
        <v>42</v>
      </c>
      <c r="C56" s="9" t="s">
        <v>43</v>
      </c>
      <c r="D56" s="10" t="n">
        <v>0.25</v>
      </c>
      <c r="E56" s="9" t="n">
        <v>6</v>
      </c>
      <c r="F56" s="9" t="s">
        <v>44</v>
      </c>
      <c r="G56" s="11" t="n">
        <v>0.667</v>
      </c>
      <c r="H56" s="12" t="n">
        <v>1.125</v>
      </c>
      <c r="I56" s="12" t="n">
        <f aca="false">D56</f>
        <v>0.25</v>
      </c>
      <c r="J56" s="9" t="s">
        <v>45</v>
      </c>
      <c r="K56" s="13" t="str">
        <f aca="false">IF($I56=1,1,IF($I56&gt;1.0000001,TEXT($D56,"# ?/??"),TEXT($I56,"?/??")))</f>
        <v>1/4</v>
      </c>
      <c r="L56" s="9" t="str">
        <f aca="false">_xlfn.CONCAT("'",K56,J56)</f>
        <v>'1/4 "</v>
      </c>
    </row>
    <row r="57" customFormat="false" ht="13.8" hidden="true" customHeight="false" outlineLevel="0" collapsed="false">
      <c r="A57" s="7" t="n">
        <v>0.375</v>
      </c>
      <c r="B57" s="8" t="s">
        <v>42</v>
      </c>
      <c r="C57" s="9" t="s">
        <v>43</v>
      </c>
      <c r="D57" s="10" t="n">
        <v>0.3125</v>
      </c>
      <c r="E57" s="9" t="n">
        <v>6</v>
      </c>
      <c r="F57" s="9" t="s">
        <v>44</v>
      </c>
      <c r="G57" s="11" t="n">
        <v>0.667</v>
      </c>
      <c r="H57" s="12" t="n">
        <v>1.125</v>
      </c>
      <c r="I57" s="12" t="n">
        <f aca="false">D57</f>
        <v>0.3125</v>
      </c>
      <c r="J57" s="9" t="s">
        <v>45</v>
      </c>
      <c r="K57" s="13" t="str">
        <f aca="false">IF($I57=1,1,IF($I57&gt;1.0000001,TEXT($D57,"# ?/??"),TEXT($I57,"?/??")))</f>
        <v>5/16</v>
      </c>
      <c r="L57" s="9" t="str">
        <f aca="false">_xlfn.CONCAT("'",K57,J57)</f>
        <v>'5/16"</v>
      </c>
    </row>
    <row r="58" customFormat="false" ht="13.8" hidden="true" customHeight="false" outlineLevel="0" collapsed="false">
      <c r="A58" s="7" t="n">
        <v>0.375</v>
      </c>
      <c r="B58" s="8" t="s">
        <v>42</v>
      </c>
      <c r="C58" s="9" t="s">
        <v>43</v>
      </c>
      <c r="D58" s="10" t="n">
        <v>0.375</v>
      </c>
      <c r="E58" s="9" t="n">
        <v>6</v>
      </c>
      <c r="F58" s="9" t="s">
        <v>44</v>
      </c>
      <c r="G58" s="11" t="n">
        <v>0.667</v>
      </c>
      <c r="H58" s="12" t="n">
        <v>1.125</v>
      </c>
      <c r="I58" s="12" t="n">
        <f aca="false">D58</f>
        <v>0.375</v>
      </c>
      <c r="J58" s="9" t="s">
        <v>45</v>
      </c>
      <c r="K58" s="13" t="str">
        <f aca="false">IF($I58=1,1,IF($I58&gt;1.0000001,TEXT($D58,"# ?/??"),TEXT($I58,"?/??")))</f>
        <v>3/8</v>
      </c>
      <c r="L58" s="9" t="str">
        <f aca="false">_xlfn.CONCAT("'",K58,J58)</f>
        <v>'3/8 "</v>
      </c>
    </row>
    <row r="59" customFormat="false" ht="13.8" hidden="true" customHeight="false" outlineLevel="0" collapsed="false">
      <c r="A59" s="7" t="n">
        <v>0.375</v>
      </c>
      <c r="B59" s="8" t="s">
        <v>42</v>
      </c>
      <c r="C59" s="9" t="s">
        <v>43</v>
      </c>
      <c r="D59" s="10" t="n">
        <v>0.4375</v>
      </c>
      <c r="E59" s="9" t="n">
        <v>6</v>
      </c>
      <c r="F59" s="9" t="s">
        <v>44</v>
      </c>
      <c r="G59" s="11" t="n">
        <v>0.667</v>
      </c>
      <c r="H59" s="12" t="n">
        <v>1.125</v>
      </c>
      <c r="I59" s="12" t="n">
        <f aca="false">D59</f>
        <v>0.4375</v>
      </c>
      <c r="J59" s="9" t="s">
        <v>45</v>
      </c>
      <c r="K59" s="13" t="str">
        <f aca="false">IF($I59=1,1,IF($I59&gt;1.0000001,TEXT($D59,"# ?/??"),TEXT($I59,"?/??")))</f>
        <v>7/16</v>
      </c>
      <c r="L59" s="9" t="str">
        <f aca="false">_xlfn.CONCAT("'",K59,J59)</f>
        <v>'7/16"</v>
      </c>
    </row>
    <row r="60" customFormat="false" ht="13.8" hidden="true" customHeight="false" outlineLevel="0" collapsed="false">
      <c r="A60" s="7" t="n">
        <v>0.375</v>
      </c>
      <c r="B60" s="8" t="s">
        <v>42</v>
      </c>
      <c r="C60" s="9" t="s">
        <v>43</v>
      </c>
      <c r="D60" s="10" t="n">
        <v>0.5</v>
      </c>
      <c r="E60" s="9" t="n">
        <v>6</v>
      </c>
      <c r="F60" s="9" t="s">
        <v>44</v>
      </c>
      <c r="G60" s="11" t="n">
        <v>0.703</v>
      </c>
      <c r="H60" s="12" t="n">
        <v>1.125</v>
      </c>
      <c r="I60" s="12" t="n">
        <f aca="false">D60</f>
        <v>0.5</v>
      </c>
      <c r="J60" s="9" t="s">
        <v>45</v>
      </c>
      <c r="K60" s="13" t="str">
        <f aca="false">IF($I60=1,1,IF($I60&gt;1.0000001,TEXT($D60,"# ?/??"),TEXT($I60,"?/??")))</f>
        <v>1/2</v>
      </c>
      <c r="L60" s="9" t="str">
        <f aca="false">_xlfn.CONCAT("'",K60,J60)</f>
        <v>'1/2 "</v>
      </c>
    </row>
    <row r="61" customFormat="false" ht="13.8" hidden="true" customHeight="false" outlineLevel="0" collapsed="false">
      <c r="A61" s="7" t="n">
        <v>0.375</v>
      </c>
      <c r="B61" s="8" t="s">
        <v>42</v>
      </c>
      <c r="C61" s="9" t="s">
        <v>43</v>
      </c>
      <c r="D61" s="10" t="n">
        <v>0.5625</v>
      </c>
      <c r="E61" s="9" t="n">
        <v>6</v>
      </c>
      <c r="F61" s="9" t="s">
        <v>44</v>
      </c>
      <c r="G61" s="11" t="n">
        <v>0.785</v>
      </c>
      <c r="H61" s="12" t="n">
        <v>1.125</v>
      </c>
      <c r="I61" s="12" t="n">
        <f aca="false">D61</f>
        <v>0.5625</v>
      </c>
      <c r="J61" s="9" t="s">
        <v>45</v>
      </c>
      <c r="K61" s="13" t="str">
        <f aca="false">IF($I61=1,1,IF($I61&gt;1.0000001,TEXT($D61,"# ?/??"),TEXT($I61,"?/??")))</f>
        <v>9/16</v>
      </c>
      <c r="L61" s="9" t="str">
        <f aca="false">_xlfn.CONCAT("'",K61,J61)</f>
        <v>'9/16"</v>
      </c>
    </row>
    <row r="62" customFormat="false" ht="13.8" hidden="true" customHeight="false" outlineLevel="0" collapsed="false">
      <c r="A62" s="7" t="n">
        <v>0.375</v>
      </c>
      <c r="B62" s="8" t="s">
        <v>42</v>
      </c>
      <c r="C62" s="9" t="s">
        <v>43</v>
      </c>
      <c r="D62" s="10" t="n">
        <v>0.625</v>
      </c>
      <c r="E62" s="9" t="n">
        <v>6</v>
      </c>
      <c r="F62" s="9" t="s">
        <v>44</v>
      </c>
      <c r="G62" s="11" t="n">
        <v>0.86</v>
      </c>
      <c r="H62" s="12" t="n">
        <v>1.125</v>
      </c>
      <c r="I62" s="12" t="n">
        <f aca="false">D62</f>
        <v>0.625</v>
      </c>
      <c r="J62" s="9" t="s">
        <v>45</v>
      </c>
      <c r="K62" s="13" t="str">
        <f aca="false">IF($I62=1,1,IF($I62&gt;1.0000001,TEXT($D62,"# ?/??"),TEXT($I62,"?/??")))</f>
        <v>5/8</v>
      </c>
      <c r="L62" s="9" t="str">
        <f aca="false">_xlfn.CONCAT("'",K62,J62)</f>
        <v>'5/8 "</v>
      </c>
    </row>
    <row r="63" customFormat="false" ht="13.8" hidden="true" customHeight="false" outlineLevel="0" collapsed="false">
      <c r="A63" s="7" t="n">
        <v>0.375</v>
      </c>
      <c r="B63" s="8" t="s">
        <v>42</v>
      </c>
      <c r="C63" s="9" t="s">
        <v>43</v>
      </c>
      <c r="D63" s="10" t="n">
        <v>0.6875</v>
      </c>
      <c r="E63" s="9" t="n">
        <v>6</v>
      </c>
      <c r="F63" s="9" t="s">
        <v>44</v>
      </c>
      <c r="G63" s="11" t="n">
        <v>0.935</v>
      </c>
      <c r="H63" s="12" t="n">
        <v>1.125</v>
      </c>
      <c r="I63" s="12" t="n">
        <f aca="false">D63</f>
        <v>0.6875</v>
      </c>
      <c r="J63" s="9" t="s">
        <v>45</v>
      </c>
      <c r="K63" s="13" t="str">
        <f aca="false">IF($I63=1,1,IF($I63&gt;1.0000001,TEXT($D63,"# ?/??"),TEXT($I63,"?/??")))</f>
        <v>11/16</v>
      </c>
      <c r="L63" s="9" t="str">
        <f aca="false">_xlfn.CONCAT("'",K63,J63)</f>
        <v>'11/16"</v>
      </c>
    </row>
    <row r="64" customFormat="false" ht="13.8" hidden="true" customHeight="false" outlineLevel="0" collapsed="false">
      <c r="A64" s="7" t="n">
        <v>0.375</v>
      </c>
      <c r="B64" s="8" t="s">
        <v>42</v>
      </c>
      <c r="C64" s="9" t="s">
        <v>43</v>
      </c>
      <c r="D64" s="10" t="n">
        <v>0.75</v>
      </c>
      <c r="E64" s="9" t="n">
        <v>6</v>
      </c>
      <c r="F64" s="9" t="s">
        <v>44</v>
      </c>
      <c r="G64" s="11" t="n">
        <v>1.031</v>
      </c>
      <c r="H64" s="12" t="n">
        <v>1.1875</v>
      </c>
      <c r="I64" s="12" t="n">
        <f aca="false">D64</f>
        <v>0.75</v>
      </c>
      <c r="J64" s="9" t="s">
        <v>45</v>
      </c>
      <c r="K64" s="13" t="str">
        <f aca="false">IF($I64=1,1,IF($I64&gt;1.0000001,TEXT($D64,"# ?/??"),TEXT($I64,"?/??")))</f>
        <v>3/4</v>
      </c>
      <c r="L64" s="9" t="str">
        <f aca="false">_xlfn.CONCAT("'",K64,J64)</f>
        <v>'3/4 "</v>
      </c>
    </row>
    <row r="65" customFormat="false" ht="13.8" hidden="true" customHeight="false" outlineLevel="0" collapsed="false">
      <c r="A65" s="7" t="n">
        <v>0.375</v>
      </c>
      <c r="B65" s="8" t="s">
        <v>42</v>
      </c>
      <c r="C65" s="9" t="s">
        <v>43</v>
      </c>
      <c r="D65" s="10" t="n">
        <v>0.8125</v>
      </c>
      <c r="E65" s="9" t="n">
        <v>6</v>
      </c>
      <c r="F65" s="9" t="s">
        <v>44</v>
      </c>
      <c r="G65" s="11" t="n">
        <v>1.094</v>
      </c>
      <c r="H65" s="12" t="n">
        <v>1.1875</v>
      </c>
      <c r="I65" s="12" t="n">
        <f aca="false">D65</f>
        <v>0.8125</v>
      </c>
      <c r="J65" s="9" t="s">
        <v>45</v>
      </c>
      <c r="K65" s="13" t="str">
        <f aca="false">IF($I65=1,1,IF($I65&gt;1.0000001,TEXT($D65,"# ?/??"),TEXT($I65,"?/??")))</f>
        <v>13/16</v>
      </c>
      <c r="L65" s="9" t="str">
        <f aca="false">_xlfn.CONCAT("'",K65,J65)</f>
        <v>'13/16"</v>
      </c>
    </row>
    <row r="66" customFormat="false" ht="13.8" hidden="true" customHeight="false" outlineLevel="0" collapsed="false">
      <c r="A66" s="7" t="n">
        <v>0.375</v>
      </c>
      <c r="B66" s="8" t="s">
        <v>42</v>
      </c>
      <c r="C66" s="9" t="s">
        <v>43</v>
      </c>
      <c r="D66" s="10" t="n">
        <v>0.875</v>
      </c>
      <c r="E66" s="9" t="n">
        <v>6</v>
      </c>
      <c r="F66" s="9" t="s">
        <v>44</v>
      </c>
      <c r="G66" s="11" t="n">
        <v>1.188</v>
      </c>
      <c r="H66" s="12" t="n">
        <v>1.3125</v>
      </c>
      <c r="I66" s="12" t="n">
        <f aca="false">D66</f>
        <v>0.875</v>
      </c>
      <c r="J66" s="9" t="s">
        <v>45</v>
      </c>
      <c r="K66" s="13" t="str">
        <f aca="false">IF($I66=1,1,IF($I66&gt;1.0000001,TEXT($D66,"# ?/??"),TEXT($I66,"?/??")))</f>
        <v>7/8</v>
      </c>
      <c r="L66" s="9" t="str">
        <f aca="false">_xlfn.CONCAT("'",K66,J66)</f>
        <v>'7/8 "</v>
      </c>
    </row>
    <row r="67" customFormat="false" ht="13.8" hidden="true" customHeight="false" outlineLevel="0" collapsed="false">
      <c r="A67" s="7" t="n">
        <v>0.375</v>
      </c>
      <c r="B67" s="8" t="s">
        <v>42</v>
      </c>
      <c r="C67" s="9" t="s">
        <v>43</v>
      </c>
      <c r="D67" s="10" t="n">
        <v>0.9375</v>
      </c>
      <c r="E67" s="9" t="n">
        <v>6</v>
      </c>
      <c r="F67" s="9" t="s">
        <v>44</v>
      </c>
      <c r="G67" s="11" t="n">
        <v>1.25</v>
      </c>
      <c r="H67" s="12" t="n">
        <v>1.3125</v>
      </c>
      <c r="I67" s="12" t="n">
        <f aca="false">D67</f>
        <v>0.9375</v>
      </c>
      <c r="J67" s="9" t="s">
        <v>45</v>
      </c>
      <c r="K67" s="13" t="str">
        <f aca="false">IF($I67=1,1,IF($I67&gt;1.0000001,TEXT($D67,"# ?/??"),TEXT($I67,"?/??")))</f>
        <v>15/16</v>
      </c>
      <c r="L67" s="9" t="str">
        <f aca="false">_xlfn.CONCAT("'",K67,J67)</f>
        <v>'15/16"</v>
      </c>
    </row>
    <row r="68" customFormat="false" ht="13.8" hidden="true" customHeight="false" outlineLevel="0" collapsed="false">
      <c r="A68" s="7" t="n">
        <v>0.375</v>
      </c>
      <c r="B68" s="8" t="s">
        <v>42</v>
      </c>
      <c r="C68" s="9" t="s">
        <v>43</v>
      </c>
      <c r="D68" s="17" t="n">
        <v>1</v>
      </c>
      <c r="E68" s="9" t="n">
        <v>6</v>
      </c>
      <c r="F68" s="9" t="s">
        <v>44</v>
      </c>
      <c r="G68" s="11" t="n">
        <v>1.313</v>
      </c>
      <c r="H68" s="12" t="n">
        <v>1.375</v>
      </c>
      <c r="I68" s="12" t="n">
        <f aca="false">D68</f>
        <v>1</v>
      </c>
      <c r="J68" s="9" t="s">
        <v>45</v>
      </c>
      <c r="K68" s="13" t="n">
        <f aca="false">IF($I68=1,1,IF($I68&gt;1.0000001,TEXT($D68,"# ?/??"),TEXT($I68,"?/??")))</f>
        <v>1</v>
      </c>
      <c r="L68" s="9" t="str">
        <f aca="false">_xlfn.CONCAT("'",K68,J68)</f>
        <v>'1"</v>
      </c>
    </row>
    <row r="69" customFormat="false" ht="13.8" hidden="false" customHeight="false" outlineLevel="0" collapsed="false">
      <c r="A69" s="7" t="n">
        <v>0.375</v>
      </c>
      <c r="B69" s="8" t="s">
        <v>46</v>
      </c>
      <c r="C69" s="9" t="s">
        <v>43</v>
      </c>
      <c r="D69" s="15" t="n">
        <v>6</v>
      </c>
      <c r="E69" s="9" t="n">
        <v>6</v>
      </c>
      <c r="F69" s="9" t="s">
        <v>44</v>
      </c>
      <c r="G69" s="9" t="n">
        <v>0.672</v>
      </c>
      <c r="H69" s="12" t="n">
        <v>1.125</v>
      </c>
      <c r="I69" s="12" t="n">
        <f aca="false">D69</f>
        <v>6</v>
      </c>
      <c r="J69" s="9" t="s">
        <v>47</v>
      </c>
      <c r="K69" s="16" t="n">
        <f aca="false">D69</f>
        <v>6</v>
      </c>
      <c r="L69" s="9" t="str">
        <f aca="false">_xlfn.CONCAT(K69,J69)</f>
        <v>6mm</v>
      </c>
    </row>
    <row r="70" customFormat="false" ht="13.8" hidden="false" customHeight="false" outlineLevel="0" collapsed="false">
      <c r="A70" s="7" t="n">
        <v>0.375</v>
      </c>
      <c r="B70" s="8" t="s">
        <v>46</v>
      </c>
      <c r="C70" s="9" t="s">
        <v>43</v>
      </c>
      <c r="D70" s="15" t="n">
        <v>7</v>
      </c>
      <c r="E70" s="9" t="n">
        <v>6</v>
      </c>
      <c r="F70" s="9" t="s">
        <v>44</v>
      </c>
      <c r="G70" s="9" t="n">
        <v>0.672</v>
      </c>
      <c r="H70" s="12" t="n">
        <v>1.125</v>
      </c>
      <c r="I70" s="12" t="n">
        <f aca="false">D70</f>
        <v>7</v>
      </c>
      <c r="J70" s="9" t="s">
        <v>47</v>
      </c>
      <c r="K70" s="16" t="n">
        <f aca="false">D70</f>
        <v>7</v>
      </c>
      <c r="L70" s="9" t="str">
        <f aca="false">_xlfn.CONCAT(K70,J70)</f>
        <v>7mm</v>
      </c>
    </row>
    <row r="71" customFormat="false" ht="13.8" hidden="false" customHeight="false" outlineLevel="0" collapsed="false">
      <c r="A71" s="7" t="n">
        <v>0.375</v>
      </c>
      <c r="B71" s="8" t="s">
        <v>46</v>
      </c>
      <c r="C71" s="9" t="s">
        <v>43</v>
      </c>
      <c r="D71" s="15" t="n">
        <v>8</v>
      </c>
      <c r="E71" s="9" t="n">
        <v>6</v>
      </c>
      <c r="F71" s="9" t="s">
        <v>44</v>
      </c>
      <c r="G71" s="9" t="n">
        <v>0.672</v>
      </c>
      <c r="H71" s="12" t="n">
        <v>1.125</v>
      </c>
      <c r="I71" s="12" t="n">
        <f aca="false">D71</f>
        <v>8</v>
      </c>
      <c r="J71" s="9" t="s">
        <v>47</v>
      </c>
      <c r="K71" s="16" t="n">
        <f aca="false">D71</f>
        <v>8</v>
      </c>
      <c r="L71" s="9" t="str">
        <f aca="false">_xlfn.CONCAT(K71,J71)</f>
        <v>8mm</v>
      </c>
    </row>
    <row r="72" customFormat="false" ht="13.8" hidden="false" customHeight="false" outlineLevel="0" collapsed="false">
      <c r="A72" s="7" t="n">
        <v>0.375</v>
      </c>
      <c r="B72" s="8" t="s">
        <v>46</v>
      </c>
      <c r="C72" s="9" t="s">
        <v>43</v>
      </c>
      <c r="D72" s="15" t="n">
        <v>9</v>
      </c>
      <c r="E72" s="9" t="n">
        <v>6</v>
      </c>
      <c r="F72" s="9" t="s">
        <v>44</v>
      </c>
      <c r="G72" s="9" t="n">
        <v>0.672</v>
      </c>
      <c r="H72" s="12" t="n">
        <v>1.125</v>
      </c>
      <c r="I72" s="12" t="n">
        <f aca="false">D72</f>
        <v>9</v>
      </c>
      <c r="J72" s="9" t="s">
        <v>47</v>
      </c>
      <c r="K72" s="16" t="n">
        <f aca="false">D72</f>
        <v>9</v>
      </c>
      <c r="L72" s="9" t="str">
        <f aca="false">_xlfn.CONCAT(K72,J72)</f>
        <v>9mm</v>
      </c>
    </row>
    <row r="73" customFormat="false" ht="13.8" hidden="false" customHeight="false" outlineLevel="0" collapsed="false">
      <c r="A73" s="7" t="n">
        <v>0.375</v>
      </c>
      <c r="B73" s="8" t="s">
        <v>46</v>
      </c>
      <c r="C73" s="9" t="s">
        <v>43</v>
      </c>
      <c r="D73" s="15" t="n">
        <v>10</v>
      </c>
      <c r="E73" s="9" t="n">
        <v>6</v>
      </c>
      <c r="F73" s="9" t="s">
        <v>44</v>
      </c>
      <c r="G73" s="9" t="n">
        <v>0.672</v>
      </c>
      <c r="H73" s="12" t="n">
        <v>1.125</v>
      </c>
      <c r="I73" s="12" t="n">
        <f aca="false">D73</f>
        <v>10</v>
      </c>
      <c r="J73" s="9" t="s">
        <v>47</v>
      </c>
      <c r="K73" s="16" t="n">
        <f aca="false">D73</f>
        <v>10</v>
      </c>
      <c r="L73" s="9" t="str">
        <f aca="false">_xlfn.CONCAT(K73,J73)</f>
        <v>10mm</v>
      </c>
    </row>
    <row r="74" customFormat="false" ht="13.8" hidden="false" customHeight="false" outlineLevel="0" collapsed="false">
      <c r="A74" s="7" t="n">
        <v>0.375</v>
      </c>
      <c r="B74" s="8" t="s">
        <v>46</v>
      </c>
      <c r="C74" s="9" t="s">
        <v>43</v>
      </c>
      <c r="D74" s="15" t="n">
        <v>11</v>
      </c>
      <c r="E74" s="9" t="n">
        <v>6</v>
      </c>
      <c r="F74" s="9" t="s">
        <v>44</v>
      </c>
      <c r="G74" s="9" t="n">
        <v>0.672</v>
      </c>
      <c r="H74" s="12" t="n">
        <v>1.125</v>
      </c>
      <c r="I74" s="12" t="n">
        <f aca="false">D74</f>
        <v>11</v>
      </c>
      <c r="J74" s="9" t="s">
        <v>47</v>
      </c>
      <c r="K74" s="16" t="n">
        <f aca="false">D74</f>
        <v>11</v>
      </c>
      <c r="L74" s="9" t="str">
        <f aca="false">_xlfn.CONCAT(K74,J74)</f>
        <v>11mm</v>
      </c>
    </row>
    <row r="75" customFormat="false" ht="13.8" hidden="false" customHeight="false" outlineLevel="0" collapsed="false">
      <c r="A75" s="7" t="n">
        <v>0.375</v>
      </c>
      <c r="B75" s="8" t="s">
        <v>46</v>
      </c>
      <c r="C75" s="9" t="s">
        <v>43</v>
      </c>
      <c r="D75" s="15" t="n">
        <v>12</v>
      </c>
      <c r="E75" s="9" t="n">
        <v>6</v>
      </c>
      <c r="F75" s="9" t="s">
        <v>44</v>
      </c>
      <c r="G75" s="9" t="n">
        <v>0.703</v>
      </c>
      <c r="H75" s="12" t="n">
        <v>1.125</v>
      </c>
      <c r="I75" s="12" t="n">
        <f aca="false">D75</f>
        <v>12</v>
      </c>
      <c r="J75" s="9" t="s">
        <v>47</v>
      </c>
      <c r="K75" s="16" t="n">
        <f aca="false">D75</f>
        <v>12</v>
      </c>
      <c r="L75" s="9" t="str">
        <f aca="false">_xlfn.CONCAT(K75,J75)</f>
        <v>12mm</v>
      </c>
    </row>
    <row r="76" customFormat="false" ht="13.8" hidden="false" customHeight="false" outlineLevel="0" collapsed="false">
      <c r="A76" s="7" t="n">
        <v>0.375</v>
      </c>
      <c r="B76" s="8" t="s">
        <v>46</v>
      </c>
      <c r="C76" s="9" t="s">
        <v>43</v>
      </c>
      <c r="D76" s="15" t="n">
        <v>13</v>
      </c>
      <c r="E76" s="9" t="n">
        <v>6</v>
      </c>
      <c r="F76" s="9" t="s">
        <v>44</v>
      </c>
      <c r="G76" s="9" t="n">
        <v>0.734</v>
      </c>
      <c r="H76" s="12" t="n">
        <v>1.125</v>
      </c>
      <c r="I76" s="12" t="n">
        <f aca="false">D76</f>
        <v>13</v>
      </c>
      <c r="J76" s="9" t="s">
        <v>47</v>
      </c>
      <c r="K76" s="16" t="n">
        <f aca="false">D76</f>
        <v>13</v>
      </c>
      <c r="L76" s="9" t="str">
        <f aca="false">_xlfn.CONCAT(K76,J76)</f>
        <v>13mm</v>
      </c>
    </row>
    <row r="77" customFormat="false" ht="13.8" hidden="false" customHeight="false" outlineLevel="0" collapsed="false">
      <c r="A77" s="7" t="n">
        <v>0.375</v>
      </c>
      <c r="B77" s="8" t="s">
        <v>46</v>
      </c>
      <c r="C77" s="9" t="s">
        <v>43</v>
      </c>
      <c r="D77" s="15" t="n">
        <v>14</v>
      </c>
      <c r="E77" s="9" t="n">
        <v>6</v>
      </c>
      <c r="F77" s="9" t="s">
        <v>44</v>
      </c>
      <c r="G77" s="9" t="n">
        <v>0.7813</v>
      </c>
      <c r="H77" s="12" t="n">
        <v>1.125</v>
      </c>
      <c r="I77" s="12" t="n">
        <f aca="false">D77</f>
        <v>14</v>
      </c>
      <c r="J77" s="9" t="s">
        <v>47</v>
      </c>
      <c r="K77" s="16" t="n">
        <f aca="false">D77</f>
        <v>14</v>
      </c>
      <c r="L77" s="9" t="str">
        <f aca="false">_xlfn.CONCAT(K77,J77)</f>
        <v>14mm</v>
      </c>
    </row>
    <row r="78" customFormat="false" ht="13.8" hidden="false" customHeight="false" outlineLevel="0" collapsed="false">
      <c r="A78" s="7" t="n">
        <v>0.375</v>
      </c>
      <c r="B78" s="8" t="s">
        <v>46</v>
      </c>
      <c r="C78" s="9" t="s">
        <v>43</v>
      </c>
      <c r="D78" s="15" t="n">
        <v>15</v>
      </c>
      <c r="E78" s="9" t="n">
        <v>6</v>
      </c>
      <c r="F78" s="9" t="s">
        <v>44</v>
      </c>
      <c r="G78" s="9" t="n">
        <v>0.8438</v>
      </c>
      <c r="H78" s="12" t="n">
        <v>1.125</v>
      </c>
      <c r="I78" s="12" t="n">
        <f aca="false">D78</f>
        <v>15</v>
      </c>
      <c r="J78" s="9" t="s">
        <v>47</v>
      </c>
      <c r="K78" s="16" t="n">
        <f aca="false">D78</f>
        <v>15</v>
      </c>
      <c r="L78" s="9" t="str">
        <f aca="false">_xlfn.CONCAT(K78,J78)</f>
        <v>15mm</v>
      </c>
    </row>
    <row r="79" customFormat="false" ht="13.8" hidden="false" customHeight="false" outlineLevel="0" collapsed="false">
      <c r="A79" s="7" t="n">
        <v>0.375</v>
      </c>
      <c r="B79" s="8" t="s">
        <v>46</v>
      </c>
      <c r="C79" s="9" t="s">
        <v>43</v>
      </c>
      <c r="D79" s="15" t="n">
        <v>16</v>
      </c>
      <c r="E79" s="9" t="n">
        <v>6</v>
      </c>
      <c r="F79" s="9" t="s">
        <v>44</v>
      </c>
      <c r="G79" s="9" t="n">
        <v>0.8594</v>
      </c>
      <c r="H79" s="12" t="n">
        <v>1.125</v>
      </c>
      <c r="I79" s="12" t="n">
        <f aca="false">D79</f>
        <v>16</v>
      </c>
      <c r="J79" s="9" t="s">
        <v>47</v>
      </c>
      <c r="K79" s="16" t="n">
        <f aca="false">D79</f>
        <v>16</v>
      </c>
      <c r="L79" s="9" t="str">
        <f aca="false">_xlfn.CONCAT(K79,J79)</f>
        <v>16mm</v>
      </c>
    </row>
    <row r="80" customFormat="false" ht="13.8" hidden="false" customHeight="false" outlineLevel="0" collapsed="false">
      <c r="A80" s="7" t="n">
        <v>0.375</v>
      </c>
      <c r="B80" s="8" t="s">
        <v>46</v>
      </c>
      <c r="C80" s="9" t="s">
        <v>43</v>
      </c>
      <c r="D80" s="15" t="n">
        <v>17</v>
      </c>
      <c r="E80" s="9" t="n">
        <v>6</v>
      </c>
      <c r="F80" s="9" t="s">
        <v>44</v>
      </c>
      <c r="G80" s="9" t="n">
        <v>0.9375</v>
      </c>
      <c r="H80" s="12" t="n">
        <v>1.125</v>
      </c>
      <c r="I80" s="12" t="n">
        <f aca="false">D80</f>
        <v>17</v>
      </c>
      <c r="J80" s="9" t="s">
        <v>47</v>
      </c>
      <c r="K80" s="16" t="n">
        <f aca="false">D80</f>
        <v>17</v>
      </c>
      <c r="L80" s="9" t="str">
        <f aca="false">_xlfn.CONCAT(K80,J80)</f>
        <v>17mm</v>
      </c>
    </row>
    <row r="81" customFormat="false" ht="13.8" hidden="false" customHeight="false" outlineLevel="0" collapsed="false">
      <c r="A81" s="7" t="n">
        <v>0.375</v>
      </c>
      <c r="B81" s="8" t="s">
        <v>46</v>
      </c>
      <c r="C81" s="9" t="s">
        <v>43</v>
      </c>
      <c r="D81" s="15" t="n">
        <v>18</v>
      </c>
      <c r="E81" s="9" t="n">
        <v>6</v>
      </c>
      <c r="F81" s="9" t="s">
        <v>44</v>
      </c>
      <c r="G81" s="9" t="n">
        <v>0.9531</v>
      </c>
      <c r="H81" s="12" t="n">
        <v>1.1875</v>
      </c>
      <c r="I81" s="12" t="n">
        <f aca="false">D81</f>
        <v>18</v>
      </c>
      <c r="J81" s="9" t="s">
        <v>47</v>
      </c>
      <c r="K81" s="16" t="n">
        <f aca="false">D81</f>
        <v>18</v>
      </c>
      <c r="L81" s="9" t="str">
        <f aca="false">_xlfn.CONCAT(K81,J81)</f>
        <v>18mm</v>
      </c>
    </row>
    <row r="82" customFormat="false" ht="13.8" hidden="false" customHeight="false" outlineLevel="0" collapsed="false">
      <c r="A82" s="7" t="n">
        <v>0.375</v>
      </c>
      <c r="B82" s="8" t="s">
        <v>46</v>
      </c>
      <c r="C82" s="9" t="s">
        <v>43</v>
      </c>
      <c r="D82" s="15" t="n">
        <v>19</v>
      </c>
      <c r="E82" s="9" t="n">
        <v>6</v>
      </c>
      <c r="F82" s="9" t="s">
        <v>44</v>
      </c>
      <c r="G82" s="9" t="n">
        <v>1</v>
      </c>
      <c r="H82" s="12" t="n">
        <v>1.1875</v>
      </c>
      <c r="I82" s="12" t="n">
        <f aca="false">D82</f>
        <v>19</v>
      </c>
      <c r="J82" s="9" t="s">
        <v>47</v>
      </c>
      <c r="K82" s="16" t="n">
        <f aca="false">D82</f>
        <v>19</v>
      </c>
      <c r="L82" s="9" t="str">
        <f aca="false">_xlfn.CONCAT(K82,J82)</f>
        <v>19mm</v>
      </c>
    </row>
    <row r="83" customFormat="false" ht="13.8" hidden="false" customHeight="false" outlineLevel="0" collapsed="false">
      <c r="A83" s="7" t="n">
        <v>0.375</v>
      </c>
      <c r="B83" s="8" t="s">
        <v>46</v>
      </c>
      <c r="C83" s="9" t="s">
        <v>43</v>
      </c>
      <c r="D83" s="15" t="n">
        <v>20</v>
      </c>
      <c r="E83" s="9" t="n">
        <v>6</v>
      </c>
      <c r="F83" s="9" t="s">
        <v>44</v>
      </c>
      <c r="G83" s="9" t="n">
        <v>1.0938</v>
      </c>
      <c r="H83" s="12" t="n">
        <v>1.1875</v>
      </c>
      <c r="I83" s="12" t="n">
        <f aca="false">D83</f>
        <v>20</v>
      </c>
      <c r="J83" s="9" t="s">
        <v>47</v>
      </c>
      <c r="K83" s="16" t="n">
        <f aca="false">D83</f>
        <v>20</v>
      </c>
      <c r="L83" s="9" t="str">
        <f aca="false">_xlfn.CONCAT(K83,J83)</f>
        <v>20mm</v>
      </c>
    </row>
    <row r="84" customFormat="false" ht="13.8" hidden="false" customHeight="false" outlineLevel="0" collapsed="false">
      <c r="A84" s="7" t="n">
        <v>0.375</v>
      </c>
      <c r="B84" s="8" t="s">
        <v>46</v>
      </c>
      <c r="C84" s="9" t="s">
        <v>43</v>
      </c>
      <c r="D84" s="15" t="n">
        <v>21</v>
      </c>
      <c r="E84" s="9" t="n">
        <v>6</v>
      </c>
      <c r="F84" s="9" t="s">
        <v>44</v>
      </c>
      <c r="G84" s="9" t="n">
        <v>1.094</v>
      </c>
      <c r="H84" s="12" t="n">
        <v>1.25</v>
      </c>
      <c r="I84" s="12" t="n">
        <f aca="false">D84</f>
        <v>21</v>
      </c>
      <c r="J84" s="9" t="s">
        <v>47</v>
      </c>
      <c r="K84" s="16" t="n">
        <f aca="false">D84</f>
        <v>21</v>
      </c>
      <c r="L84" s="9" t="str">
        <f aca="false">_xlfn.CONCAT(K84,J84)</f>
        <v>21mm</v>
      </c>
    </row>
    <row r="85" customFormat="false" ht="13.8" hidden="false" customHeight="false" outlineLevel="0" collapsed="false">
      <c r="A85" s="7" t="n">
        <v>0.375</v>
      </c>
      <c r="B85" s="8" t="s">
        <v>46</v>
      </c>
      <c r="C85" s="9" t="s">
        <v>43</v>
      </c>
      <c r="D85" s="15" t="s">
        <v>49</v>
      </c>
      <c r="E85" s="9" t="n">
        <v>6</v>
      </c>
      <c r="F85" s="9" t="s">
        <v>44</v>
      </c>
      <c r="G85" s="9" t="n">
        <v>1.1719</v>
      </c>
      <c r="H85" s="12" t="n">
        <v>1.3125</v>
      </c>
      <c r="I85" s="12" t="str">
        <f aca="false">D85</f>
        <v>22</v>
      </c>
      <c r="J85" s="9" t="s">
        <v>47</v>
      </c>
      <c r="K85" s="16" t="str">
        <f aca="false">D85</f>
        <v>22</v>
      </c>
      <c r="L85" s="9" t="str">
        <f aca="false">_xlfn.CONCAT(K85,J85)</f>
        <v>22mm</v>
      </c>
    </row>
    <row r="86" customFormat="false" ht="13.8" hidden="false" customHeight="false" outlineLevel="0" collapsed="false">
      <c r="A86" s="7" t="n">
        <v>0.375</v>
      </c>
      <c r="B86" s="8" t="s">
        <v>46</v>
      </c>
      <c r="C86" s="9" t="s">
        <v>43</v>
      </c>
      <c r="D86" s="15" t="n">
        <v>23</v>
      </c>
      <c r="E86" s="9" t="n">
        <v>6</v>
      </c>
      <c r="F86" s="9" t="s">
        <v>44</v>
      </c>
      <c r="G86" s="9" t="n">
        <v>1.188</v>
      </c>
      <c r="H86" s="12" t="n">
        <v>1.313</v>
      </c>
      <c r="I86" s="12" t="n">
        <f aca="false">D86</f>
        <v>23</v>
      </c>
      <c r="J86" s="9" t="s">
        <v>47</v>
      </c>
      <c r="K86" s="16" t="n">
        <f aca="false">D86</f>
        <v>23</v>
      </c>
      <c r="L86" s="9" t="str">
        <f aca="false">_xlfn.CONCAT(K86,J86)</f>
        <v>23mm</v>
      </c>
    </row>
    <row r="87" customFormat="false" ht="13.8" hidden="false" customHeight="false" outlineLevel="0" collapsed="false">
      <c r="A87" s="7" t="n">
        <v>0.375</v>
      </c>
      <c r="B87" s="8" t="s">
        <v>46</v>
      </c>
      <c r="C87" s="9" t="s">
        <v>43</v>
      </c>
      <c r="D87" s="15" t="n">
        <v>24</v>
      </c>
      <c r="E87" s="9" t="n">
        <v>6</v>
      </c>
      <c r="F87" s="9" t="s">
        <v>44</v>
      </c>
      <c r="G87" s="9" t="n">
        <v>1.25</v>
      </c>
      <c r="H87" s="12" t="n">
        <v>1.313</v>
      </c>
      <c r="I87" s="12" t="n">
        <f aca="false">D87</f>
        <v>24</v>
      </c>
      <c r="J87" s="9" t="s">
        <v>47</v>
      </c>
      <c r="K87" s="16" t="n">
        <f aca="false">D87</f>
        <v>24</v>
      </c>
      <c r="L87" s="9" t="str">
        <f aca="false">_xlfn.CONCAT(K87,J87)</f>
        <v>24mm</v>
      </c>
    </row>
    <row r="88" customFormat="false" ht="13.8" hidden="true" customHeight="false" outlineLevel="0" collapsed="false">
      <c r="A88" s="7" t="n">
        <v>0.375</v>
      </c>
      <c r="B88" s="8" t="s">
        <v>42</v>
      </c>
      <c r="C88" s="9" t="s">
        <v>43</v>
      </c>
      <c r="D88" s="10" t="n">
        <v>0.25</v>
      </c>
      <c r="E88" s="9" t="n">
        <v>12</v>
      </c>
      <c r="F88" s="9" t="s">
        <v>44</v>
      </c>
      <c r="G88" s="11" t="n">
        <v>0.672</v>
      </c>
      <c r="H88" s="12" t="n">
        <v>1.125</v>
      </c>
      <c r="I88" s="12" t="n">
        <f aca="false">D88</f>
        <v>0.25</v>
      </c>
      <c r="J88" s="9" t="s">
        <v>45</v>
      </c>
      <c r="K88" s="13" t="str">
        <f aca="false">IF($I88=1,1,IF($I88&gt;1.0000001,TEXT($D88,"# ?/??"),TEXT($I88,"?/??")))</f>
        <v>1/4</v>
      </c>
      <c r="L88" s="9" t="str">
        <f aca="false">_xlfn.CONCAT("'",K88,J88)</f>
        <v>'1/4 "</v>
      </c>
    </row>
    <row r="89" customFormat="false" ht="13.8" hidden="true" customHeight="false" outlineLevel="0" collapsed="false">
      <c r="A89" s="7" t="n">
        <v>0.375</v>
      </c>
      <c r="B89" s="8" t="s">
        <v>42</v>
      </c>
      <c r="C89" s="9" t="s">
        <v>43</v>
      </c>
      <c r="D89" s="10" t="n">
        <v>0.3125</v>
      </c>
      <c r="E89" s="9" t="n">
        <v>12</v>
      </c>
      <c r="F89" s="9" t="s">
        <v>44</v>
      </c>
      <c r="G89" s="11" t="n">
        <v>0.672</v>
      </c>
      <c r="H89" s="12" t="n">
        <v>1.125</v>
      </c>
      <c r="I89" s="12" t="n">
        <f aca="false">D89</f>
        <v>0.3125</v>
      </c>
      <c r="J89" s="9" t="s">
        <v>45</v>
      </c>
      <c r="K89" s="13" t="str">
        <f aca="false">IF($I89=1,1,IF($I89&gt;1.0000001,TEXT($D89,"# ?/??"),TEXT($I89,"?/??")))</f>
        <v>5/16</v>
      </c>
      <c r="L89" s="9" t="str">
        <f aca="false">_xlfn.CONCAT("'",K89,J89)</f>
        <v>'5/16"</v>
      </c>
    </row>
    <row r="90" customFormat="false" ht="13.8" hidden="true" customHeight="false" outlineLevel="0" collapsed="false">
      <c r="A90" s="7" t="n">
        <v>0.375</v>
      </c>
      <c r="B90" s="8" t="s">
        <v>42</v>
      </c>
      <c r="C90" s="9" t="s">
        <v>43</v>
      </c>
      <c r="D90" s="10" t="n">
        <v>0.375</v>
      </c>
      <c r="E90" s="9" t="n">
        <v>12</v>
      </c>
      <c r="F90" s="9" t="s">
        <v>44</v>
      </c>
      <c r="G90" s="11" t="n">
        <v>0.672</v>
      </c>
      <c r="H90" s="12" t="n">
        <v>1.125</v>
      </c>
      <c r="I90" s="12" t="n">
        <f aca="false">D90</f>
        <v>0.375</v>
      </c>
      <c r="J90" s="9" t="s">
        <v>45</v>
      </c>
      <c r="K90" s="13" t="str">
        <f aca="false">IF($I90=1,1,IF($I90&gt;1.0000001,TEXT($D90,"# ?/??"),TEXT($I90,"?/??")))</f>
        <v>3/8</v>
      </c>
      <c r="L90" s="9" t="str">
        <f aca="false">_xlfn.CONCAT("'",K90,J90)</f>
        <v>'3/8 "</v>
      </c>
    </row>
    <row r="91" customFormat="false" ht="13.8" hidden="true" customHeight="false" outlineLevel="0" collapsed="false">
      <c r="A91" s="7" t="n">
        <v>0.375</v>
      </c>
      <c r="B91" s="8" t="s">
        <v>42</v>
      </c>
      <c r="C91" s="9" t="s">
        <v>43</v>
      </c>
      <c r="D91" s="10" t="n">
        <v>0.4375</v>
      </c>
      <c r="E91" s="9" t="n">
        <v>12</v>
      </c>
      <c r="F91" s="9" t="s">
        <v>44</v>
      </c>
      <c r="G91" s="11" t="n">
        <v>0.672</v>
      </c>
      <c r="H91" s="12" t="n">
        <v>1.125</v>
      </c>
      <c r="I91" s="12" t="n">
        <f aca="false">D91</f>
        <v>0.4375</v>
      </c>
      <c r="J91" s="9" t="s">
        <v>45</v>
      </c>
      <c r="K91" s="13" t="str">
        <f aca="false">IF($I91=1,1,IF($I91&gt;1.0000001,TEXT($D91,"# ?/??"),TEXT($I91,"?/??")))</f>
        <v>7/16</v>
      </c>
      <c r="L91" s="9" t="str">
        <f aca="false">_xlfn.CONCAT("'",K91,J91)</f>
        <v>'7/16"</v>
      </c>
    </row>
    <row r="92" customFormat="false" ht="13.8" hidden="true" customHeight="false" outlineLevel="0" collapsed="false">
      <c r="A92" s="7" t="n">
        <v>0.375</v>
      </c>
      <c r="B92" s="8" t="s">
        <v>42</v>
      </c>
      <c r="C92" s="9" t="s">
        <v>43</v>
      </c>
      <c r="D92" s="10" t="n">
        <v>0.5</v>
      </c>
      <c r="E92" s="9" t="n">
        <v>12</v>
      </c>
      <c r="F92" s="9" t="s">
        <v>44</v>
      </c>
      <c r="G92" s="11" t="n">
        <v>0.734</v>
      </c>
      <c r="H92" s="12" t="n">
        <v>1.125</v>
      </c>
      <c r="I92" s="12" t="n">
        <f aca="false">D92</f>
        <v>0.5</v>
      </c>
      <c r="J92" s="9" t="s">
        <v>45</v>
      </c>
      <c r="K92" s="13" t="str">
        <f aca="false">IF($I92=1,1,IF($I92&gt;1.0000001,TEXT($D92,"# ?/??"),TEXT($I92,"?/??")))</f>
        <v>1/2</v>
      </c>
      <c r="L92" s="9" t="str">
        <f aca="false">_xlfn.CONCAT("'",K92,J92)</f>
        <v>'1/2 "</v>
      </c>
    </row>
    <row r="93" customFormat="false" ht="13.8" hidden="true" customHeight="false" outlineLevel="0" collapsed="false">
      <c r="A93" s="7" t="n">
        <v>0.375</v>
      </c>
      <c r="B93" s="8" t="s">
        <v>42</v>
      </c>
      <c r="C93" s="9" t="s">
        <v>43</v>
      </c>
      <c r="D93" s="10" t="n">
        <v>0.5625</v>
      </c>
      <c r="E93" s="9" t="n">
        <v>12</v>
      </c>
      <c r="F93" s="9" t="s">
        <v>44</v>
      </c>
      <c r="G93" s="11" t="n">
        <v>0.813</v>
      </c>
      <c r="H93" s="12" t="n">
        <v>1.125</v>
      </c>
      <c r="I93" s="12" t="n">
        <f aca="false">D93</f>
        <v>0.5625</v>
      </c>
      <c r="J93" s="9" t="s">
        <v>45</v>
      </c>
      <c r="K93" s="13" t="str">
        <f aca="false">IF($I93=1,1,IF($I93&gt;1.0000001,TEXT($D93,"# ?/??"),TEXT($I93,"?/??")))</f>
        <v>9/16</v>
      </c>
      <c r="L93" s="9" t="str">
        <f aca="false">_xlfn.CONCAT("'",K93,J93)</f>
        <v>'9/16"</v>
      </c>
    </row>
    <row r="94" customFormat="false" ht="13.8" hidden="true" customHeight="false" outlineLevel="0" collapsed="false">
      <c r="A94" s="7" t="n">
        <v>0.375</v>
      </c>
      <c r="B94" s="8" t="s">
        <v>42</v>
      </c>
      <c r="C94" s="9" t="s">
        <v>43</v>
      </c>
      <c r="D94" s="10" t="n">
        <v>0.625</v>
      </c>
      <c r="E94" s="9" t="n">
        <v>12</v>
      </c>
      <c r="F94" s="9" t="s">
        <v>44</v>
      </c>
      <c r="G94" s="11" t="n">
        <v>0.875</v>
      </c>
      <c r="H94" s="12" t="n">
        <v>1.125</v>
      </c>
      <c r="I94" s="12" t="n">
        <f aca="false">D94</f>
        <v>0.625</v>
      </c>
      <c r="J94" s="9" t="s">
        <v>45</v>
      </c>
      <c r="K94" s="13" t="str">
        <f aca="false">IF($I94=1,1,IF($I94&gt;1.0000001,TEXT($D94,"# ?/??"),TEXT($I94,"?/??")))</f>
        <v>5/8</v>
      </c>
      <c r="L94" s="9" t="str">
        <f aca="false">_xlfn.CONCAT("'",K94,J94)</f>
        <v>'5/8 "</v>
      </c>
    </row>
    <row r="95" customFormat="false" ht="13.8" hidden="true" customHeight="false" outlineLevel="0" collapsed="false">
      <c r="A95" s="7" t="n">
        <v>0.375</v>
      </c>
      <c r="B95" s="8" t="s">
        <v>42</v>
      </c>
      <c r="C95" s="9" t="s">
        <v>43</v>
      </c>
      <c r="D95" s="10" t="n">
        <v>0.6875</v>
      </c>
      <c r="E95" s="9" t="n">
        <v>12</v>
      </c>
      <c r="F95" s="9" t="s">
        <v>44</v>
      </c>
      <c r="G95" s="11" t="n">
        <v>0.953</v>
      </c>
      <c r="H95" s="12" t="n">
        <v>1.125</v>
      </c>
      <c r="I95" s="12" t="n">
        <f aca="false">D95</f>
        <v>0.6875</v>
      </c>
      <c r="J95" s="9" t="s">
        <v>45</v>
      </c>
      <c r="K95" s="13" t="str">
        <f aca="false">IF($I95=1,1,IF($I95&gt;1.0000001,TEXT($D95,"# ?/??"),TEXT($I95,"?/??")))</f>
        <v>11/16</v>
      </c>
      <c r="L95" s="9" t="str">
        <f aca="false">_xlfn.CONCAT("'",K95,J95)</f>
        <v>'11/16"</v>
      </c>
    </row>
    <row r="96" customFormat="false" ht="13.8" hidden="true" customHeight="false" outlineLevel="0" collapsed="false">
      <c r="A96" s="7" t="n">
        <v>0.375</v>
      </c>
      <c r="B96" s="8" t="s">
        <v>42</v>
      </c>
      <c r="C96" s="9" t="s">
        <v>43</v>
      </c>
      <c r="D96" s="10" t="n">
        <v>0.75</v>
      </c>
      <c r="E96" s="9" t="n">
        <v>12</v>
      </c>
      <c r="F96" s="9" t="s">
        <v>44</v>
      </c>
      <c r="G96" s="11" t="n">
        <v>1.031</v>
      </c>
      <c r="H96" s="12" t="n">
        <v>1.1875</v>
      </c>
      <c r="I96" s="12" t="n">
        <f aca="false">D96</f>
        <v>0.75</v>
      </c>
      <c r="J96" s="9" t="s">
        <v>45</v>
      </c>
      <c r="K96" s="13" t="str">
        <f aca="false">IF($I96=1,1,IF($I96&gt;1.0000001,TEXT($D96,"# ?/??"),TEXT($I96,"?/??")))</f>
        <v>3/4</v>
      </c>
      <c r="L96" s="9" t="str">
        <f aca="false">_xlfn.CONCAT("'",K96,J96)</f>
        <v>'3/4 "</v>
      </c>
    </row>
    <row r="97" customFormat="false" ht="13.8" hidden="true" customHeight="false" outlineLevel="0" collapsed="false">
      <c r="A97" s="7" t="n">
        <v>0.375</v>
      </c>
      <c r="B97" s="8" t="s">
        <v>42</v>
      </c>
      <c r="C97" s="9" t="s">
        <v>43</v>
      </c>
      <c r="D97" s="10" t="n">
        <v>0.8125</v>
      </c>
      <c r="E97" s="9" t="n">
        <v>12</v>
      </c>
      <c r="F97" s="9" t="s">
        <v>44</v>
      </c>
      <c r="G97" s="11" t="n">
        <v>1.094</v>
      </c>
      <c r="H97" s="12" t="n">
        <v>1.1875</v>
      </c>
      <c r="I97" s="12" t="n">
        <f aca="false">D97</f>
        <v>0.8125</v>
      </c>
      <c r="J97" s="9" t="s">
        <v>45</v>
      </c>
      <c r="K97" s="13" t="str">
        <f aca="false">IF($I97=1,1,IF($I97&gt;1.0000001,TEXT($D97,"# ?/??"),TEXT($I97,"?/??")))</f>
        <v>13/16</v>
      </c>
      <c r="L97" s="9" t="str">
        <f aca="false">_xlfn.CONCAT("'",K97,J97)</f>
        <v>'13/16"</v>
      </c>
    </row>
    <row r="98" customFormat="false" ht="13.8" hidden="true" customHeight="false" outlineLevel="0" collapsed="false">
      <c r="A98" s="7" t="n">
        <v>0.375</v>
      </c>
      <c r="B98" s="8" t="s">
        <v>42</v>
      </c>
      <c r="C98" s="9" t="s">
        <v>43</v>
      </c>
      <c r="D98" s="10" t="n">
        <v>0.875</v>
      </c>
      <c r="E98" s="9" t="n">
        <v>12</v>
      </c>
      <c r="F98" s="9" t="s">
        <v>44</v>
      </c>
      <c r="G98" s="11" t="n">
        <v>1.188</v>
      </c>
      <c r="H98" s="12" t="n">
        <v>1.3125</v>
      </c>
      <c r="I98" s="12" t="n">
        <f aca="false">D98</f>
        <v>0.875</v>
      </c>
      <c r="J98" s="9" t="s">
        <v>45</v>
      </c>
      <c r="K98" s="13" t="str">
        <f aca="false">IF($I98=1,1,IF($I98&gt;1.0000001,TEXT($D98,"# ?/??"),TEXT($I98,"?/??")))</f>
        <v>7/8</v>
      </c>
      <c r="L98" s="9" t="str">
        <f aca="false">_xlfn.CONCAT("'",K98,J98)</f>
        <v>'7/8 "</v>
      </c>
    </row>
    <row r="99" customFormat="false" ht="13.8" hidden="true" customHeight="false" outlineLevel="0" collapsed="false">
      <c r="A99" s="7" t="n">
        <v>0.375</v>
      </c>
      <c r="B99" s="8" t="s">
        <v>42</v>
      </c>
      <c r="C99" s="9" t="s">
        <v>43</v>
      </c>
      <c r="D99" s="10" t="n">
        <v>0.9375</v>
      </c>
      <c r="E99" s="9" t="n">
        <v>12</v>
      </c>
      <c r="F99" s="9" t="s">
        <v>44</v>
      </c>
      <c r="G99" s="11" t="n">
        <v>1.25</v>
      </c>
      <c r="H99" s="12" t="n">
        <v>1.3125</v>
      </c>
      <c r="I99" s="12" t="n">
        <f aca="false">D99</f>
        <v>0.9375</v>
      </c>
      <c r="J99" s="9" t="s">
        <v>45</v>
      </c>
      <c r="K99" s="13" t="str">
        <f aca="false">IF($I99=1,1,IF($I99&gt;1.0000001,TEXT($D99,"# ?/??"),TEXT($I99,"?/??")))</f>
        <v>15/16</v>
      </c>
      <c r="L99" s="9" t="str">
        <f aca="false">_xlfn.CONCAT("'",K99,J99)</f>
        <v>'15/16"</v>
      </c>
    </row>
    <row r="100" customFormat="false" ht="13.8" hidden="true" customHeight="false" outlineLevel="0" collapsed="false">
      <c r="A100" s="7" t="n">
        <v>0.375</v>
      </c>
      <c r="B100" s="8" t="s">
        <v>42</v>
      </c>
      <c r="C100" s="9" t="s">
        <v>43</v>
      </c>
      <c r="D100" s="17" t="n">
        <v>1</v>
      </c>
      <c r="E100" s="9" t="n">
        <v>12</v>
      </c>
      <c r="F100" s="9" t="s">
        <v>44</v>
      </c>
      <c r="G100" s="11" t="n">
        <v>1.313</v>
      </c>
      <c r="H100" s="12" t="n">
        <v>1.375</v>
      </c>
      <c r="I100" s="12" t="n">
        <f aca="false">D100</f>
        <v>1</v>
      </c>
      <c r="J100" s="9" t="s">
        <v>45</v>
      </c>
      <c r="K100" s="13" t="n">
        <f aca="false">IF($I100=1,1,IF($I100&gt;1.0000001,TEXT($D100,"# ?/??"),TEXT($I100,"?/??")))</f>
        <v>1</v>
      </c>
      <c r="L100" s="9" t="str">
        <f aca="false">_xlfn.CONCAT("'",K100,J100)</f>
        <v>'1"</v>
      </c>
    </row>
    <row r="101" customFormat="false" ht="13.8" hidden="false" customHeight="false" outlineLevel="0" collapsed="false">
      <c r="A101" s="7" t="n">
        <v>0.375</v>
      </c>
      <c r="B101" s="8" t="s">
        <v>46</v>
      </c>
      <c r="C101" s="9" t="s">
        <v>43</v>
      </c>
      <c r="D101" s="15" t="n">
        <v>6</v>
      </c>
      <c r="E101" s="9" t="n">
        <v>12</v>
      </c>
      <c r="F101" s="9" t="s">
        <v>44</v>
      </c>
      <c r="G101" s="9" t="n">
        <v>0.672</v>
      </c>
      <c r="H101" s="12" t="n">
        <v>1.125</v>
      </c>
      <c r="I101" s="12" t="n">
        <f aca="false">D101</f>
        <v>6</v>
      </c>
      <c r="J101" s="9" t="s">
        <v>47</v>
      </c>
      <c r="K101" s="16" t="n">
        <f aca="false">D101</f>
        <v>6</v>
      </c>
      <c r="L101" s="9" t="str">
        <f aca="false">_xlfn.CONCAT(K101,J101)</f>
        <v>6mm</v>
      </c>
    </row>
    <row r="102" customFormat="false" ht="13.8" hidden="false" customHeight="false" outlineLevel="0" collapsed="false">
      <c r="A102" s="7" t="n">
        <v>0.375</v>
      </c>
      <c r="B102" s="8" t="s">
        <v>46</v>
      </c>
      <c r="C102" s="9" t="s">
        <v>43</v>
      </c>
      <c r="D102" s="15" t="n">
        <v>7</v>
      </c>
      <c r="E102" s="9" t="n">
        <v>12</v>
      </c>
      <c r="F102" s="9" t="s">
        <v>44</v>
      </c>
      <c r="G102" s="9" t="n">
        <v>0.672</v>
      </c>
      <c r="H102" s="12" t="n">
        <v>1.125</v>
      </c>
      <c r="I102" s="12" t="n">
        <f aca="false">D102</f>
        <v>7</v>
      </c>
      <c r="J102" s="9" t="s">
        <v>47</v>
      </c>
      <c r="K102" s="16" t="n">
        <f aca="false">D102</f>
        <v>7</v>
      </c>
      <c r="L102" s="9" t="str">
        <f aca="false">_xlfn.CONCAT(K102,J102)</f>
        <v>7mm</v>
      </c>
    </row>
    <row r="103" customFormat="false" ht="13.8" hidden="false" customHeight="false" outlineLevel="0" collapsed="false">
      <c r="A103" s="7" t="n">
        <v>0.375</v>
      </c>
      <c r="B103" s="8" t="s">
        <v>46</v>
      </c>
      <c r="C103" s="9" t="s">
        <v>43</v>
      </c>
      <c r="D103" s="15" t="n">
        <v>8</v>
      </c>
      <c r="E103" s="9" t="n">
        <v>12</v>
      </c>
      <c r="F103" s="9" t="s">
        <v>44</v>
      </c>
      <c r="G103" s="9" t="n">
        <v>0.672</v>
      </c>
      <c r="H103" s="12" t="n">
        <v>1.125</v>
      </c>
      <c r="I103" s="12" t="n">
        <f aca="false">D103</f>
        <v>8</v>
      </c>
      <c r="J103" s="9" t="s">
        <v>47</v>
      </c>
      <c r="K103" s="16" t="n">
        <f aca="false">D103</f>
        <v>8</v>
      </c>
      <c r="L103" s="9" t="str">
        <f aca="false">_xlfn.CONCAT(K103,J103)</f>
        <v>8mm</v>
      </c>
    </row>
    <row r="104" customFormat="false" ht="13.8" hidden="false" customHeight="false" outlineLevel="0" collapsed="false">
      <c r="A104" s="7" t="n">
        <v>0.375</v>
      </c>
      <c r="B104" s="8" t="s">
        <v>46</v>
      </c>
      <c r="C104" s="9" t="s">
        <v>43</v>
      </c>
      <c r="D104" s="15" t="n">
        <v>9</v>
      </c>
      <c r="E104" s="9" t="n">
        <v>12</v>
      </c>
      <c r="F104" s="9" t="s">
        <v>44</v>
      </c>
      <c r="G104" s="9" t="n">
        <v>0.672</v>
      </c>
      <c r="H104" s="12" t="n">
        <v>1.125</v>
      </c>
      <c r="I104" s="12" t="n">
        <f aca="false">D104</f>
        <v>9</v>
      </c>
      <c r="J104" s="9" t="s">
        <v>47</v>
      </c>
      <c r="K104" s="16" t="n">
        <f aca="false">D104</f>
        <v>9</v>
      </c>
      <c r="L104" s="9" t="str">
        <f aca="false">_xlfn.CONCAT(K104,J104)</f>
        <v>9mm</v>
      </c>
    </row>
    <row r="105" customFormat="false" ht="13.8" hidden="false" customHeight="false" outlineLevel="0" collapsed="false">
      <c r="A105" s="7" t="n">
        <v>0.375</v>
      </c>
      <c r="B105" s="8" t="s">
        <v>46</v>
      </c>
      <c r="C105" s="9" t="s">
        <v>43</v>
      </c>
      <c r="D105" s="15" t="n">
        <v>10</v>
      </c>
      <c r="E105" s="9" t="n">
        <v>12</v>
      </c>
      <c r="F105" s="9" t="s">
        <v>44</v>
      </c>
      <c r="G105" s="9" t="n">
        <v>0.672</v>
      </c>
      <c r="H105" s="12" t="n">
        <v>1.125</v>
      </c>
      <c r="I105" s="12" t="n">
        <f aca="false">D105</f>
        <v>10</v>
      </c>
      <c r="J105" s="9" t="s">
        <v>47</v>
      </c>
      <c r="K105" s="16" t="n">
        <f aca="false">D105</f>
        <v>10</v>
      </c>
      <c r="L105" s="9" t="str">
        <f aca="false">_xlfn.CONCAT(K105,J105)</f>
        <v>10mm</v>
      </c>
    </row>
    <row r="106" customFormat="false" ht="13.8" hidden="false" customHeight="false" outlineLevel="0" collapsed="false">
      <c r="A106" s="7" t="n">
        <v>0.375</v>
      </c>
      <c r="B106" s="8" t="s">
        <v>46</v>
      </c>
      <c r="C106" s="9" t="s">
        <v>43</v>
      </c>
      <c r="D106" s="15" t="n">
        <v>11</v>
      </c>
      <c r="E106" s="9" t="n">
        <v>12</v>
      </c>
      <c r="F106" s="9" t="s">
        <v>44</v>
      </c>
      <c r="G106" s="9" t="n">
        <v>0.672</v>
      </c>
      <c r="H106" s="12" t="n">
        <v>1.125</v>
      </c>
      <c r="I106" s="12" t="n">
        <f aca="false">D106</f>
        <v>11</v>
      </c>
      <c r="J106" s="9" t="s">
        <v>47</v>
      </c>
      <c r="K106" s="16" t="n">
        <f aca="false">D106</f>
        <v>11</v>
      </c>
      <c r="L106" s="9" t="str">
        <f aca="false">_xlfn.CONCAT(K106,J106)</f>
        <v>11mm</v>
      </c>
    </row>
    <row r="107" customFormat="false" ht="13.8" hidden="false" customHeight="false" outlineLevel="0" collapsed="false">
      <c r="A107" s="7" t="n">
        <v>0.375</v>
      </c>
      <c r="B107" s="8" t="s">
        <v>46</v>
      </c>
      <c r="C107" s="9" t="s">
        <v>43</v>
      </c>
      <c r="D107" s="15" t="n">
        <v>12</v>
      </c>
      <c r="E107" s="9" t="n">
        <v>12</v>
      </c>
      <c r="F107" s="9" t="s">
        <v>44</v>
      </c>
      <c r="G107" s="9" t="n">
        <v>0.703</v>
      </c>
      <c r="H107" s="12" t="n">
        <v>1.125</v>
      </c>
      <c r="I107" s="12" t="n">
        <f aca="false">D107</f>
        <v>12</v>
      </c>
      <c r="J107" s="9" t="s">
        <v>47</v>
      </c>
      <c r="K107" s="16" t="n">
        <f aca="false">D107</f>
        <v>12</v>
      </c>
      <c r="L107" s="9" t="str">
        <f aca="false">_xlfn.CONCAT(K107,J107)</f>
        <v>12mm</v>
      </c>
    </row>
    <row r="108" customFormat="false" ht="13.8" hidden="false" customHeight="false" outlineLevel="0" collapsed="false">
      <c r="A108" s="7" t="n">
        <v>0.375</v>
      </c>
      <c r="B108" s="8" t="s">
        <v>46</v>
      </c>
      <c r="C108" s="9" t="s">
        <v>43</v>
      </c>
      <c r="D108" s="15" t="n">
        <v>13</v>
      </c>
      <c r="E108" s="9" t="n">
        <v>12</v>
      </c>
      <c r="F108" s="9" t="s">
        <v>44</v>
      </c>
      <c r="G108" s="9" t="n">
        <v>0.734</v>
      </c>
      <c r="H108" s="12" t="n">
        <v>1.125</v>
      </c>
      <c r="I108" s="12" t="n">
        <f aca="false">D108</f>
        <v>13</v>
      </c>
      <c r="J108" s="9" t="s">
        <v>47</v>
      </c>
      <c r="K108" s="16" t="n">
        <f aca="false">D108</f>
        <v>13</v>
      </c>
      <c r="L108" s="9" t="str">
        <f aca="false">_xlfn.CONCAT(K108,J108)</f>
        <v>13mm</v>
      </c>
    </row>
    <row r="109" customFormat="false" ht="13.8" hidden="false" customHeight="false" outlineLevel="0" collapsed="false">
      <c r="A109" s="7" t="n">
        <v>0.375</v>
      </c>
      <c r="B109" s="8" t="s">
        <v>46</v>
      </c>
      <c r="C109" s="9" t="s">
        <v>43</v>
      </c>
      <c r="D109" s="15" t="n">
        <v>14</v>
      </c>
      <c r="E109" s="9" t="n">
        <v>12</v>
      </c>
      <c r="F109" s="9" t="s">
        <v>44</v>
      </c>
      <c r="G109" s="9" t="n">
        <v>0.781</v>
      </c>
      <c r="H109" s="12" t="n">
        <v>1.125</v>
      </c>
      <c r="I109" s="12" t="n">
        <f aca="false">D109</f>
        <v>14</v>
      </c>
      <c r="J109" s="9" t="s">
        <v>47</v>
      </c>
      <c r="K109" s="16" t="n">
        <f aca="false">D109</f>
        <v>14</v>
      </c>
      <c r="L109" s="9" t="str">
        <f aca="false">_xlfn.CONCAT(K109,J109)</f>
        <v>14mm</v>
      </c>
    </row>
    <row r="110" customFormat="false" ht="13.8" hidden="false" customHeight="false" outlineLevel="0" collapsed="false">
      <c r="A110" s="7" t="n">
        <v>0.375</v>
      </c>
      <c r="B110" s="8" t="s">
        <v>46</v>
      </c>
      <c r="C110" s="9" t="s">
        <v>43</v>
      </c>
      <c r="D110" s="15" t="n">
        <v>15</v>
      </c>
      <c r="E110" s="9" t="n">
        <v>12</v>
      </c>
      <c r="F110" s="9" t="s">
        <v>44</v>
      </c>
      <c r="G110" s="9" t="n">
        <v>0.844</v>
      </c>
      <c r="H110" s="12" t="n">
        <v>1.125</v>
      </c>
      <c r="I110" s="12" t="n">
        <f aca="false">D110</f>
        <v>15</v>
      </c>
      <c r="J110" s="9" t="s">
        <v>47</v>
      </c>
      <c r="K110" s="16" t="n">
        <f aca="false">D110</f>
        <v>15</v>
      </c>
      <c r="L110" s="9" t="str">
        <f aca="false">_xlfn.CONCAT(K110,J110)</f>
        <v>15mm</v>
      </c>
    </row>
    <row r="111" customFormat="false" ht="13.8" hidden="false" customHeight="false" outlineLevel="0" collapsed="false">
      <c r="A111" s="7" t="n">
        <v>0.375</v>
      </c>
      <c r="B111" s="8" t="s">
        <v>46</v>
      </c>
      <c r="C111" s="9" t="s">
        <v>43</v>
      </c>
      <c r="D111" s="15" t="n">
        <v>16</v>
      </c>
      <c r="E111" s="9" t="n">
        <v>12</v>
      </c>
      <c r="F111" s="9" t="s">
        <v>44</v>
      </c>
      <c r="G111" s="9" t="n">
        <v>0.859</v>
      </c>
      <c r="H111" s="12" t="n">
        <v>1.125</v>
      </c>
      <c r="I111" s="12" t="n">
        <f aca="false">D111</f>
        <v>16</v>
      </c>
      <c r="J111" s="9" t="s">
        <v>47</v>
      </c>
      <c r="K111" s="16" t="n">
        <f aca="false">D111</f>
        <v>16</v>
      </c>
      <c r="L111" s="9" t="str">
        <f aca="false">_xlfn.CONCAT(K111,J111)</f>
        <v>16mm</v>
      </c>
    </row>
    <row r="112" customFormat="false" ht="13.8" hidden="false" customHeight="false" outlineLevel="0" collapsed="false">
      <c r="A112" s="7" t="n">
        <v>0.375</v>
      </c>
      <c r="B112" s="8" t="s">
        <v>46</v>
      </c>
      <c r="C112" s="9" t="s">
        <v>43</v>
      </c>
      <c r="D112" s="15" t="n">
        <v>17</v>
      </c>
      <c r="E112" s="9" t="n">
        <v>12</v>
      </c>
      <c r="F112" s="9" t="s">
        <v>44</v>
      </c>
      <c r="G112" s="9" t="n">
        <v>0.938</v>
      </c>
      <c r="H112" s="12" t="n">
        <v>1.125</v>
      </c>
      <c r="I112" s="12" t="n">
        <f aca="false">D112</f>
        <v>17</v>
      </c>
      <c r="J112" s="9" t="s">
        <v>47</v>
      </c>
      <c r="K112" s="16" t="n">
        <f aca="false">D112</f>
        <v>17</v>
      </c>
      <c r="L112" s="9" t="str">
        <f aca="false">_xlfn.CONCAT(K112,J112)</f>
        <v>17mm</v>
      </c>
    </row>
    <row r="113" customFormat="false" ht="13.8" hidden="false" customHeight="false" outlineLevel="0" collapsed="false">
      <c r="A113" s="7" t="n">
        <v>0.375</v>
      </c>
      <c r="B113" s="8" t="s">
        <v>46</v>
      </c>
      <c r="C113" s="9" t="s">
        <v>43</v>
      </c>
      <c r="D113" s="15" t="n">
        <v>18</v>
      </c>
      <c r="E113" s="9" t="n">
        <v>12</v>
      </c>
      <c r="F113" s="9" t="s">
        <v>44</v>
      </c>
      <c r="G113" s="9" t="n">
        <v>0.953</v>
      </c>
      <c r="H113" s="12" t="n">
        <v>1.1875</v>
      </c>
      <c r="I113" s="12" t="n">
        <f aca="false">D113</f>
        <v>18</v>
      </c>
      <c r="J113" s="9" t="s">
        <v>47</v>
      </c>
      <c r="K113" s="16" t="n">
        <f aca="false">D113</f>
        <v>18</v>
      </c>
      <c r="L113" s="9" t="str">
        <f aca="false">_xlfn.CONCAT(K113,J113)</f>
        <v>18mm</v>
      </c>
    </row>
    <row r="114" customFormat="false" ht="13.8" hidden="false" customHeight="false" outlineLevel="0" collapsed="false">
      <c r="A114" s="7" t="n">
        <v>0.375</v>
      </c>
      <c r="B114" s="8" t="s">
        <v>46</v>
      </c>
      <c r="C114" s="9" t="s">
        <v>43</v>
      </c>
      <c r="D114" s="15" t="n">
        <v>19</v>
      </c>
      <c r="E114" s="9" t="n">
        <v>12</v>
      </c>
      <c r="F114" s="9" t="s">
        <v>44</v>
      </c>
      <c r="G114" s="9" t="n">
        <v>1</v>
      </c>
      <c r="H114" s="12" t="n">
        <v>1.1875</v>
      </c>
      <c r="I114" s="12" t="n">
        <f aca="false">D114</f>
        <v>19</v>
      </c>
      <c r="J114" s="9" t="s">
        <v>47</v>
      </c>
      <c r="K114" s="16" t="n">
        <f aca="false">D114</f>
        <v>19</v>
      </c>
      <c r="L114" s="9" t="str">
        <f aca="false">_xlfn.CONCAT(K114,J114)</f>
        <v>19mm</v>
      </c>
    </row>
    <row r="115" customFormat="false" ht="13.8" hidden="false" customHeight="false" outlineLevel="0" collapsed="false">
      <c r="A115" s="7" t="n">
        <v>0.375</v>
      </c>
      <c r="B115" s="8" t="s">
        <v>46</v>
      </c>
      <c r="C115" s="9" t="s">
        <v>43</v>
      </c>
      <c r="D115" s="15" t="n">
        <v>20</v>
      </c>
      <c r="E115" s="9" t="n">
        <v>12</v>
      </c>
      <c r="F115" s="9" t="s">
        <v>44</v>
      </c>
      <c r="G115" s="9" t="n">
        <v>1.094</v>
      </c>
      <c r="H115" s="12" t="n">
        <v>1.1875</v>
      </c>
      <c r="I115" s="12" t="n">
        <f aca="false">D115</f>
        <v>20</v>
      </c>
      <c r="J115" s="9" t="s">
        <v>47</v>
      </c>
      <c r="K115" s="16" t="n">
        <f aca="false">D115</f>
        <v>20</v>
      </c>
      <c r="L115" s="9" t="str">
        <f aca="false">_xlfn.CONCAT(K115,J115)</f>
        <v>20mm</v>
      </c>
    </row>
    <row r="116" customFormat="false" ht="13.8" hidden="false" customHeight="false" outlineLevel="0" collapsed="false">
      <c r="A116" s="7" t="n">
        <v>0.375</v>
      </c>
      <c r="B116" s="8" t="s">
        <v>46</v>
      </c>
      <c r="C116" s="9" t="s">
        <v>43</v>
      </c>
      <c r="D116" s="15" t="n">
        <v>21</v>
      </c>
      <c r="E116" s="9" t="n">
        <v>12</v>
      </c>
      <c r="F116" s="9" t="s">
        <v>44</v>
      </c>
      <c r="G116" s="9" t="n">
        <v>1.094</v>
      </c>
      <c r="H116" s="12" t="n">
        <v>1.1875</v>
      </c>
      <c r="I116" s="12" t="n">
        <f aca="false">D116</f>
        <v>21</v>
      </c>
      <c r="J116" s="9" t="s">
        <v>47</v>
      </c>
      <c r="K116" s="16" t="n">
        <f aca="false">D116</f>
        <v>21</v>
      </c>
      <c r="L116" s="9" t="str">
        <f aca="false">_xlfn.CONCAT(K116,J116)</f>
        <v>21mm</v>
      </c>
    </row>
    <row r="117" customFormat="false" ht="13.8" hidden="false" customHeight="false" outlineLevel="0" collapsed="false">
      <c r="A117" s="7" t="n">
        <v>0.375</v>
      </c>
      <c r="B117" s="8" t="s">
        <v>46</v>
      </c>
      <c r="C117" s="9" t="s">
        <v>43</v>
      </c>
      <c r="D117" s="15" t="n">
        <v>22</v>
      </c>
      <c r="E117" s="9" t="n">
        <v>12</v>
      </c>
      <c r="F117" s="9" t="s">
        <v>44</v>
      </c>
      <c r="G117" s="9" t="n">
        <v>1.172</v>
      </c>
      <c r="H117" s="12" t="n">
        <v>1.3125</v>
      </c>
      <c r="I117" s="12" t="n">
        <f aca="false">D117</f>
        <v>22</v>
      </c>
      <c r="J117" s="9" t="s">
        <v>47</v>
      </c>
      <c r="K117" s="16" t="n">
        <f aca="false">D117</f>
        <v>22</v>
      </c>
      <c r="L117" s="9" t="str">
        <f aca="false">_xlfn.CONCAT(K117,J117)</f>
        <v>22mm</v>
      </c>
    </row>
    <row r="118" customFormat="false" ht="13.8" hidden="false" customHeight="false" outlineLevel="0" collapsed="false">
      <c r="A118" s="7" t="n">
        <v>0.375</v>
      </c>
      <c r="B118" s="8" t="s">
        <v>46</v>
      </c>
      <c r="C118" s="9" t="s">
        <v>43</v>
      </c>
      <c r="D118" s="15" t="n">
        <v>23</v>
      </c>
      <c r="E118" s="9" t="n">
        <v>12</v>
      </c>
      <c r="F118" s="9" t="s">
        <v>44</v>
      </c>
      <c r="G118" s="9" t="n">
        <v>1.188</v>
      </c>
      <c r="H118" s="12" t="n">
        <v>1.313</v>
      </c>
      <c r="I118" s="12" t="n">
        <f aca="false">D118</f>
        <v>23</v>
      </c>
      <c r="J118" s="9" t="s">
        <v>47</v>
      </c>
      <c r="K118" s="16" t="n">
        <f aca="false">D118</f>
        <v>23</v>
      </c>
      <c r="L118" s="9" t="str">
        <f aca="false">_xlfn.CONCAT(K118,J118)</f>
        <v>23mm</v>
      </c>
    </row>
    <row r="119" customFormat="false" ht="13.8" hidden="false" customHeight="false" outlineLevel="0" collapsed="false">
      <c r="A119" s="7" t="n">
        <v>0.375</v>
      </c>
      <c r="B119" s="8" t="s">
        <v>46</v>
      </c>
      <c r="C119" s="9" t="s">
        <v>43</v>
      </c>
      <c r="D119" s="15" t="n">
        <v>24</v>
      </c>
      <c r="E119" s="9" t="n">
        <v>12</v>
      </c>
      <c r="F119" s="9" t="s">
        <v>44</v>
      </c>
      <c r="G119" s="9" t="n">
        <v>1.25</v>
      </c>
      <c r="H119" s="12" t="n">
        <v>1.313</v>
      </c>
      <c r="I119" s="12" t="n">
        <f aca="false">D119</f>
        <v>24</v>
      </c>
      <c r="J119" s="9" t="s">
        <v>47</v>
      </c>
      <c r="K119" s="16" t="n">
        <f aca="false">D119</f>
        <v>24</v>
      </c>
      <c r="L119" s="9" t="str">
        <f aca="false">_xlfn.CONCAT(K119,J119)</f>
        <v>24mm</v>
      </c>
    </row>
    <row r="120" customFormat="false" ht="13.8" hidden="false" customHeight="false" outlineLevel="0" collapsed="false">
      <c r="A120" s="7" t="n">
        <v>0.375</v>
      </c>
      <c r="B120" s="8" t="s">
        <v>46</v>
      </c>
      <c r="C120" s="9" t="s">
        <v>43</v>
      </c>
      <c r="D120" s="15" t="n">
        <v>8</v>
      </c>
      <c r="E120" s="9" t="n">
        <v>6</v>
      </c>
      <c r="F120" s="9" t="s">
        <v>48</v>
      </c>
      <c r="G120" s="9" t="n">
        <v>0.672</v>
      </c>
      <c r="H120" s="12" t="n">
        <v>1.125</v>
      </c>
      <c r="I120" s="12" t="n">
        <f aca="false">D120</f>
        <v>8</v>
      </c>
      <c r="J120" s="9" t="s">
        <v>47</v>
      </c>
      <c r="K120" s="16" t="n">
        <f aca="false">D120</f>
        <v>8</v>
      </c>
      <c r="L120" s="9" t="str">
        <f aca="false">_xlfn.CONCAT(K120,J120)</f>
        <v>8mm</v>
      </c>
    </row>
    <row r="121" customFormat="false" ht="13.8" hidden="false" customHeight="false" outlineLevel="0" collapsed="false">
      <c r="A121" s="7" t="n">
        <v>0.375</v>
      </c>
      <c r="B121" s="8" t="s">
        <v>46</v>
      </c>
      <c r="C121" s="9" t="s">
        <v>43</v>
      </c>
      <c r="D121" s="15" t="n">
        <v>9</v>
      </c>
      <c r="E121" s="9" t="n">
        <v>6</v>
      </c>
      <c r="F121" s="9" t="s">
        <v>48</v>
      </c>
      <c r="G121" s="9" t="n">
        <v>0.672</v>
      </c>
      <c r="H121" s="12" t="n">
        <v>1.125</v>
      </c>
      <c r="I121" s="12" t="n">
        <f aca="false">D121</f>
        <v>9</v>
      </c>
      <c r="J121" s="9" t="s">
        <v>47</v>
      </c>
      <c r="K121" s="16" t="n">
        <f aca="false">D121</f>
        <v>9</v>
      </c>
      <c r="L121" s="9" t="str">
        <f aca="false">_xlfn.CONCAT(K121,J121)</f>
        <v>9mm</v>
      </c>
    </row>
    <row r="122" customFormat="false" ht="13.8" hidden="false" customHeight="false" outlineLevel="0" collapsed="false">
      <c r="A122" s="7" t="n">
        <v>0.375</v>
      </c>
      <c r="B122" s="8" t="s">
        <v>46</v>
      </c>
      <c r="C122" s="9" t="s">
        <v>43</v>
      </c>
      <c r="D122" s="15" t="n">
        <v>10</v>
      </c>
      <c r="E122" s="9" t="n">
        <v>6</v>
      </c>
      <c r="F122" s="9" t="s">
        <v>48</v>
      </c>
      <c r="G122" s="9" t="n">
        <v>0.672</v>
      </c>
      <c r="H122" s="12" t="n">
        <v>1.125</v>
      </c>
      <c r="I122" s="12" t="n">
        <f aca="false">D122</f>
        <v>10</v>
      </c>
      <c r="J122" s="9" t="s">
        <v>47</v>
      </c>
      <c r="K122" s="16" t="n">
        <f aca="false">D122</f>
        <v>10</v>
      </c>
      <c r="L122" s="9" t="str">
        <f aca="false">_xlfn.CONCAT(K122,J122)</f>
        <v>10mm</v>
      </c>
    </row>
    <row r="123" customFormat="false" ht="13.8" hidden="false" customHeight="false" outlineLevel="0" collapsed="false">
      <c r="A123" s="7" t="n">
        <v>0.375</v>
      </c>
      <c r="B123" s="8" t="s">
        <v>46</v>
      </c>
      <c r="C123" s="9" t="s">
        <v>43</v>
      </c>
      <c r="D123" s="15" t="n">
        <v>11</v>
      </c>
      <c r="E123" s="9" t="n">
        <v>6</v>
      </c>
      <c r="F123" s="9" t="s">
        <v>48</v>
      </c>
      <c r="G123" s="9" t="n">
        <v>0.672</v>
      </c>
      <c r="H123" s="12" t="n">
        <v>1.125</v>
      </c>
      <c r="I123" s="12" t="n">
        <f aca="false">D123</f>
        <v>11</v>
      </c>
      <c r="J123" s="9" t="s">
        <v>47</v>
      </c>
      <c r="K123" s="16" t="n">
        <f aca="false">D123</f>
        <v>11</v>
      </c>
      <c r="L123" s="9" t="str">
        <f aca="false">_xlfn.CONCAT(K123,J123)</f>
        <v>11mm</v>
      </c>
    </row>
    <row r="124" customFormat="false" ht="13.8" hidden="false" customHeight="false" outlineLevel="0" collapsed="false">
      <c r="A124" s="7" t="n">
        <v>0.375</v>
      </c>
      <c r="B124" s="8" t="s">
        <v>46</v>
      </c>
      <c r="C124" s="9" t="s">
        <v>43</v>
      </c>
      <c r="D124" s="15" t="n">
        <v>12</v>
      </c>
      <c r="E124" s="9" t="n">
        <v>6</v>
      </c>
      <c r="F124" s="9" t="s">
        <v>48</v>
      </c>
      <c r="G124" s="9" t="n">
        <v>0.703</v>
      </c>
      <c r="H124" s="12" t="n">
        <v>1.125</v>
      </c>
      <c r="I124" s="12" t="n">
        <f aca="false">D124</f>
        <v>12</v>
      </c>
      <c r="J124" s="9" t="s">
        <v>47</v>
      </c>
      <c r="K124" s="16" t="n">
        <f aca="false">D124</f>
        <v>12</v>
      </c>
      <c r="L124" s="9" t="str">
        <f aca="false">_xlfn.CONCAT(K124,J124)</f>
        <v>12mm</v>
      </c>
    </row>
    <row r="125" customFormat="false" ht="13.8" hidden="false" customHeight="false" outlineLevel="0" collapsed="false">
      <c r="A125" s="7" t="n">
        <v>0.375</v>
      </c>
      <c r="B125" s="8" t="s">
        <v>46</v>
      </c>
      <c r="C125" s="9" t="s">
        <v>43</v>
      </c>
      <c r="D125" s="15" t="n">
        <v>13</v>
      </c>
      <c r="E125" s="9" t="n">
        <v>6</v>
      </c>
      <c r="F125" s="9" t="s">
        <v>48</v>
      </c>
      <c r="G125" s="9" t="n">
        <v>0.734</v>
      </c>
      <c r="H125" s="12" t="n">
        <v>1.125</v>
      </c>
      <c r="I125" s="12" t="n">
        <f aca="false">D125</f>
        <v>13</v>
      </c>
      <c r="J125" s="9" t="s">
        <v>47</v>
      </c>
      <c r="K125" s="16" t="n">
        <f aca="false">D125</f>
        <v>13</v>
      </c>
      <c r="L125" s="9" t="str">
        <f aca="false">_xlfn.CONCAT(K125,J125)</f>
        <v>13mm</v>
      </c>
    </row>
    <row r="126" customFormat="false" ht="13.8" hidden="false" customHeight="false" outlineLevel="0" collapsed="false">
      <c r="A126" s="7" t="n">
        <v>0.375</v>
      </c>
      <c r="B126" s="8" t="s">
        <v>46</v>
      </c>
      <c r="C126" s="9" t="s">
        <v>43</v>
      </c>
      <c r="D126" s="15" t="n">
        <v>14</v>
      </c>
      <c r="E126" s="9" t="n">
        <v>6</v>
      </c>
      <c r="F126" s="9" t="s">
        <v>48</v>
      </c>
      <c r="G126" s="9" t="n">
        <v>0.781</v>
      </c>
      <c r="H126" s="12" t="n">
        <v>1.125</v>
      </c>
      <c r="I126" s="12" t="n">
        <f aca="false">D126</f>
        <v>14</v>
      </c>
      <c r="J126" s="9" t="s">
        <v>47</v>
      </c>
      <c r="K126" s="16" t="n">
        <f aca="false">D126</f>
        <v>14</v>
      </c>
      <c r="L126" s="9" t="str">
        <f aca="false">_xlfn.CONCAT(K126,J126)</f>
        <v>14mm</v>
      </c>
    </row>
    <row r="127" customFormat="false" ht="13.8" hidden="false" customHeight="false" outlineLevel="0" collapsed="false">
      <c r="A127" s="7" t="n">
        <v>0.375</v>
      </c>
      <c r="B127" s="8" t="s">
        <v>46</v>
      </c>
      <c r="C127" s="9" t="s">
        <v>43</v>
      </c>
      <c r="D127" s="15" t="n">
        <v>15</v>
      </c>
      <c r="E127" s="9" t="n">
        <v>6</v>
      </c>
      <c r="F127" s="9" t="s">
        <v>48</v>
      </c>
      <c r="G127" s="9" t="n">
        <v>0.844</v>
      </c>
      <c r="H127" s="12" t="n">
        <v>1.125</v>
      </c>
      <c r="I127" s="12" t="n">
        <f aca="false">D127</f>
        <v>15</v>
      </c>
      <c r="J127" s="9" t="s">
        <v>47</v>
      </c>
      <c r="K127" s="16" t="n">
        <f aca="false">D127</f>
        <v>15</v>
      </c>
      <c r="L127" s="9" t="str">
        <f aca="false">_xlfn.CONCAT(K127,J127)</f>
        <v>15mm</v>
      </c>
    </row>
    <row r="128" customFormat="false" ht="13.8" hidden="false" customHeight="false" outlineLevel="0" collapsed="false">
      <c r="A128" s="7" t="n">
        <v>0.375</v>
      </c>
      <c r="B128" s="8" t="s">
        <v>46</v>
      </c>
      <c r="C128" s="9" t="s">
        <v>43</v>
      </c>
      <c r="D128" s="15" t="n">
        <v>16</v>
      </c>
      <c r="E128" s="9" t="n">
        <v>6</v>
      </c>
      <c r="F128" s="9" t="s">
        <v>48</v>
      </c>
      <c r="G128" s="9" t="n">
        <v>0.859</v>
      </c>
      <c r="H128" s="12" t="n">
        <v>1.125</v>
      </c>
      <c r="I128" s="12" t="n">
        <f aca="false">D128</f>
        <v>16</v>
      </c>
      <c r="J128" s="9" t="s">
        <v>47</v>
      </c>
      <c r="K128" s="16" t="n">
        <f aca="false">D128</f>
        <v>16</v>
      </c>
      <c r="L128" s="9" t="str">
        <f aca="false">_xlfn.CONCAT(K128,J128)</f>
        <v>16mm</v>
      </c>
    </row>
    <row r="129" customFormat="false" ht="13.8" hidden="false" customHeight="false" outlineLevel="0" collapsed="false">
      <c r="A129" s="7" t="n">
        <v>0.375</v>
      </c>
      <c r="B129" s="8" t="s">
        <v>46</v>
      </c>
      <c r="C129" s="9" t="s">
        <v>43</v>
      </c>
      <c r="D129" s="15" t="n">
        <v>17</v>
      </c>
      <c r="E129" s="9" t="n">
        <v>6</v>
      </c>
      <c r="F129" s="9" t="s">
        <v>48</v>
      </c>
      <c r="G129" s="9" t="n">
        <v>0.938</v>
      </c>
      <c r="H129" s="12" t="n">
        <v>1.125</v>
      </c>
      <c r="I129" s="12" t="n">
        <f aca="false">D129</f>
        <v>17</v>
      </c>
      <c r="J129" s="9" t="s">
        <v>47</v>
      </c>
      <c r="K129" s="16" t="n">
        <f aca="false">D129</f>
        <v>17</v>
      </c>
      <c r="L129" s="9" t="str">
        <f aca="false">_xlfn.CONCAT(K129,J129)</f>
        <v>17mm</v>
      </c>
    </row>
    <row r="130" customFormat="false" ht="13.8" hidden="false" customHeight="false" outlineLevel="0" collapsed="false">
      <c r="A130" s="7" t="n">
        <v>0.375</v>
      </c>
      <c r="B130" s="8" t="s">
        <v>46</v>
      </c>
      <c r="C130" s="9" t="s">
        <v>43</v>
      </c>
      <c r="D130" s="15" t="n">
        <v>18</v>
      </c>
      <c r="E130" s="9" t="n">
        <v>6</v>
      </c>
      <c r="F130" s="9" t="s">
        <v>48</v>
      </c>
      <c r="G130" s="9" t="n">
        <v>0.953</v>
      </c>
      <c r="H130" s="12" t="n">
        <v>1.1875</v>
      </c>
      <c r="I130" s="12" t="n">
        <f aca="false">D130</f>
        <v>18</v>
      </c>
      <c r="J130" s="9" t="s">
        <v>47</v>
      </c>
      <c r="K130" s="16" t="n">
        <f aca="false">D130</f>
        <v>18</v>
      </c>
      <c r="L130" s="9" t="str">
        <f aca="false">_xlfn.CONCAT(K130,J130)</f>
        <v>18mm</v>
      </c>
    </row>
    <row r="131" customFormat="false" ht="13.8" hidden="false" customHeight="false" outlineLevel="0" collapsed="false">
      <c r="A131" s="7" t="n">
        <v>0.375</v>
      </c>
      <c r="B131" s="8" t="s">
        <v>46</v>
      </c>
      <c r="C131" s="9" t="s">
        <v>43</v>
      </c>
      <c r="D131" s="15" t="n">
        <v>19</v>
      </c>
      <c r="E131" s="9" t="n">
        <v>6</v>
      </c>
      <c r="F131" s="9" t="s">
        <v>48</v>
      </c>
      <c r="G131" s="9" t="n">
        <v>1</v>
      </c>
      <c r="H131" s="12" t="n">
        <v>1.1875</v>
      </c>
      <c r="I131" s="12" t="n">
        <f aca="false">D131</f>
        <v>19</v>
      </c>
      <c r="J131" s="9" t="s">
        <v>47</v>
      </c>
      <c r="K131" s="16" t="n">
        <f aca="false">D131</f>
        <v>19</v>
      </c>
      <c r="L131" s="9" t="str">
        <f aca="false">_xlfn.CONCAT(K131,J131)</f>
        <v>19mm</v>
      </c>
    </row>
    <row r="132" customFormat="false" ht="13.8" hidden="true" customHeight="false" outlineLevel="0" collapsed="false">
      <c r="A132" s="18" t="n">
        <v>0.375</v>
      </c>
      <c r="B132" s="19" t="s">
        <v>42</v>
      </c>
      <c r="C132" s="0" t="s">
        <v>43</v>
      </c>
      <c r="D132" s="10" t="n">
        <v>0.375</v>
      </c>
      <c r="F132" s="0" t="s">
        <v>48</v>
      </c>
      <c r="G132" s="20" t="n">
        <v>0.667</v>
      </c>
      <c r="H132" s="3" t="n">
        <v>1.11</v>
      </c>
      <c r="I132" s="3" t="n">
        <f aca="false">D132</f>
        <v>0.375</v>
      </c>
      <c r="J132" s="0" t="s">
        <v>45</v>
      </c>
      <c r="K132" s="13" t="str">
        <f aca="false">IF($I132=1,1,IF($I132&gt;1.0000001,TEXT($D132,"# ?/??"),TEXT($I132,"?/??")))</f>
        <v>3/8</v>
      </c>
      <c r="L132" s="9" t="str">
        <f aca="false">_xlfn.CONCAT("'",K132,J132)</f>
        <v>'3/8 "</v>
      </c>
    </row>
    <row r="133" customFormat="false" ht="13.8" hidden="true" customHeight="false" outlineLevel="0" collapsed="false">
      <c r="A133" s="18" t="n">
        <v>0.375</v>
      </c>
      <c r="B133" s="19" t="s">
        <v>42</v>
      </c>
      <c r="C133" s="0" t="s">
        <v>43</v>
      </c>
      <c r="D133" s="10" t="n">
        <v>0.4375</v>
      </c>
      <c r="F133" s="0" t="s">
        <v>48</v>
      </c>
      <c r="G133" s="20" t="n">
        <v>0.667</v>
      </c>
      <c r="H133" s="3" t="n">
        <v>1.11</v>
      </c>
      <c r="I133" s="3" t="n">
        <f aca="false">D133</f>
        <v>0.4375</v>
      </c>
      <c r="J133" s="0" t="s">
        <v>45</v>
      </c>
      <c r="K133" s="13" t="str">
        <f aca="false">IF($I133=1,1,IF($I133&gt;1.0000001,TEXT($D133,"# ?/??"),TEXT($I133,"?/??")))</f>
        <v>7/16</v>
      </c>
      <c r="L133" s="9" t="str">
        <f aca="false">_xlfn.CONCAT("'",K133,J133)</f>
        <v>'7/16"</v>
      </c>
    </row>
    <row r="134" customFormat="false" ht="13.8" hidden="true" customHeight="false" outlineLevel="0" collapsed="false">
      <c r="A134" s="18" t="n">
        <v>0.375</v>
      </c>
      <c r="B134" s="19" t="s">
        <v>42</v>
      </c>
      <c r="C134" s="0" t="s">
        <v>43</v>
      </c>
      <c r="D134" s="10" t="n">
        <v>0.5</v>
      </c>
      <c r="F134" s="0" t="s">
        <v>48</v>
      </c>
      <c r="G134" s="20" t="n">
        <v>0.703</v>
      </c>
      <c r="H134" s="3" t="n">
        <v>1.11</v>
      </c>
      <c r="I134" s="3" t="n">
        <f aca="false">D134</f>
        <v>0.5</v>
      </c>
      <c r="J134" s="0" t="s">
        <v>45</v>
      </c>
      <c r="K134" s="13" t="str">
        <f aca="false">IF($I134=1,1,IF($I134&gt;1.0000001,TEXT($D134,"# ?/??"),TEXT($I134,"?/??")))</f>
        <v>1/2</v>
      </c>
      <c r="L134" s="9" t="str">
        <f aca="false">_xlfn.CONCAT("'",K134,J134)</f>
        <v>'1/2 "</v>
      </c>
    </row>
    <row r="135" customFormat="false" ht="13.8" hidden="true" customHeight="false" outlineLevel="0" collapsed="false">
      <c r="A135" s="18" t="n">
        <v>0.375</v>
      </c>
      <c r="B135" s="19" t="s">
        <v>42</v>
      </c>
      <c r="C135" s="0" t="s">
        <v>43</v>
      </c>
      <c r="D135" s="10" t="n">
        <v>0.5625</v>
      </c>
      <c r="F135" s="0" t="s">
        <v>48</v>
      </c>
      <c r="G135" s="20" t="n">
        <v>0.785</v>
      </c>
      <c r="H135" s="3" t="n">
        <v>1.11</v>
      </c>
      <c r="I135" s="3" t="n">
        <f aca="false">D135</f>
        <v>0.5625</v>
      </c>
      <c r="J135" s="0" t="s">
        <v>45</v>
      </c>
      <c r="K135" s="13" t="str">
        <f aca="false">IF($I135=1,1,IF($I135&gt;1.0000001,TEXT($D135,"# ?/??"),TEXT($I135,"?/??")))</f>
        <v>9/16</v>
      </c>
      <c r="L135" s="9" t="str">
        <f aca="false">_xlfn.CONCAT("'",K135,J135)</f>
        <v>'9/16"</v>
      </c>
    </row>
    <row r="136" customFormat="false" ht="13.8" hidden="true" customHeight="false" outlineLevel="0" collapsed="false">
      <c r="A136" s="18" t="n">
        <v>0.375</v>
      </c>
      <c r="B136" s="19" t="s">
        <v>42</v>
      </c>
      <c r="C136" s="0" t="s">
        <v>43</v>
      </c>
      <c r="D136" s="10" t="n">
        <v>0.625</v>
      </c>
      <c r="F136" s="0" t="s">
        <v>48</v>
      </c>
      <c r="G136" s="20" t="n">
        <v>0.86</v>
      </c>
      <c r="H136" s="3" t="n">
        <v>1.11</v>
      </c>
      <c r="I136" s="3" t="n">
        <f aca="false">D136</f>
        <v>0.625</v>
      </c>
      <c r="J136" s="0" t="s">
        <v>45</v>
      </c>
      <c r="K136" s="13" t="str">
        <f aca="false">IF($I136=1,1,IF($I136&gt;1.0000001,TEXT($D136,"# ?/??"),TEXT($I136,"?/??")))</f>
        <v>5/8</v>
      </c>
      <c r="L136" s="9" t="str">
        <f aca="false">_xlfn.CONCAT("'",K136,J136)</f>
        <v>'5/8 "</v>
      </c>
    </row>
    <row r="137" customFormat="false" ht="13.8" hidden="true" customHeight="false" outlineLevel="0" collapsed="false">
      <c r="A137" s="18" t="n">
        <v>0.375</v>
      </c>
      <c r="B137" s="19" t="s">
        <v>42</v>
      </c>
      <c r="C137" s="0" t="s">
        <v>43</v>
      </c>
      <c r="D137" s="10" t="n">
        <v>0.6875</v>
      </c>
      <c r="F137" s="0" t="s">
        <v>48</v>
      </c>
      <c r="G137" s="20" t="n">
        <v>0.9425</v>
      </c>
      <c r="H137" s="3" t="n">
        <v>2.482</v>
      </c>
      <c r="I137" s="3" t="n">
        <f aca="false">D137</f>
        <v>0.6875</v>
      </c>
      <c r="J137" s="0" t="s">
        <v>45</v>
      </c>
      <c r="K137" s="13" t="str">
        <f aca="false">IF($I137=1,1,IF($I137&gt;1.0000001,TEXT($D137,"# ?/??"),TEXT($I137,"?/??")))</f>
        <v>11/16</v>
      </c>
      <c r="L137" s="9" t="str">
        <f aca="false">_xlfn.CONCAT("'",K137,J137)</f>
        <v>'11/16"</v>
      </c>
    </row>
    <row r="138" customFormat="false" ht="13.8" hidden="true" customHeight="false" outlineLevel="0" collapsed="false">
      <c r="A138" s="18" t="n">
        <v>0.5</v>
      </c>
      <c r="B138" s="19" t="s">
        <v>42</v>
      </c>
      <c r="C138" s="0" t="s">
        <v>43</v>
      </c>
      <c r="D138" s="10" t="n">
        <v>0.4375</v>
      </c>
      <c r="E138" s="0" t="n">
        <v>12</v>
      </c>
      <c r="F138" s="0" t="s">
        <v>44</v>
      </c>
      <c r="G138" s="20"/>
      <c r="H138" s="3"/>
      <c r="I138" s="3" t="n">
        <f aca="false">D138</f>
        <v>0.4375</v>
      </c>
      <c r="J138" s="0" t="s">
        <v>45</v>
      </c>
      <c r="K138" s="13" t="str">
        <f aca="false">IF($I138=1,1,IF($I138&gt;1.0000001,TEXT($D138,"# ?/??"),TEXT($I138,"?/??")))</f>
        <v>7/16</v>
      </c>
      <c r="L138" s="9" t="str">
        <f aca="false">_xlfn.CONCAT("'",K138,J138)</f>
        <v>'7/16"</v>
      </c>
    </row>
    <row r="139" customFormat="false" ht="13.8" hidden="true" customHeight="false" outlineLevel="0" collapsed="false">
      <c r="A139" s="18" t="n">
        <v>0.5</v>
      </c>
      <c r="B139" s="19" t="s">
        <v>42</v>
      </c>
      <c r="C139" s="0" t="s">
        <v>43</v>
      </c>
      <c r="D139" s="10" t="n">
        <v>0.5</v>
      </c>
      <c r="E139" s="0" t="n">
        <v>12</v>
      </c>
      <c r="F139" s="0" t="s">
        <v>44</v>
      </c>
      <c r="G139" s="20"/>
      <c r="H139" s="3"/>
      <c r="I139" s="3" t="n">
        <f aca="false">D139</f>
        <v>0.5</v>
      </c>
      <c r="J139" s="0" t="s">
        <v>45</v>
      </c>
      <c r="K139" s="13" t="str">
        <f aca="false">IF($I139=1,1,IF($I139&gt;1.0000001,TEXT($D139,"# ?/??"),TEXT($I139,"?/??")))</f>
        <v>1/2</v>
      </c>
      <c r="L139" s="9" t="str">
        <f aca="false">_xlfn.CONCAT("'",K139,J139)</f>
        <v>'1/2 "</v>
      </c>
    </row>
    <row r="140" customFormat="false" ht="13.8" hidden="true" customHeight="false" outlineLevel="0" collapsed="false">
      <c r="A140" s="18" t="n">
        <v>0.5</v>
      </c>
      <c r="B140" s="19" t="s">
        <v>42</v>
      </c>
      <c r="C140" s="0" t="s">
        <v>43</v>
      </c>
      <c r="D140" s="10" t="n">
        <v>0.5625</v>
      </c>
      <c r="E140" s="0" t="n">
        <v>12</v>
      </c>
      <c r="F140" s="0" t="s">
        <v>44</v>
      </c>
      <c r="G140" s="20"/>
      <c r="H140" s="3"/>
      <c r="I140" s="3" t="n">
        <f aca="false">D140</f>
        <v>0.5625</v>
      </c>
      <c r="J140" s="0" t="s">
        <v>45</v>
      </c>
      <c r="K140" s="13" t="str">
        <f aca="false">IF($I140=1,1,IF($I140&gt;1.0000001,TEXT($D140,"# ?/??"),TEXT($I140,"?/??")))</f>
        <v>9/16</v>
      </c>
      <c r="L140" s="9" t="str">
        <f aca="false">_xlfn.CONCAT("'",K140,J140)</f>
        <v>'9/16"</v>
      </c>
    </row>
    <row r="141" customFormat="false" ht="13.8" hidden="true" customHeight="false" outlineLevel="0" collapsed="false">
      <c r="A141" s="18" t="n">
        <v>0.5</v>
      </c>
      <c r="B141" s="19" t="s">
        <v>42</v>
      </c>
      <c r="C141" s="0" t="s">
        <v>43</v>
      </c>
      <c r="D141" s="10" t="n">
        <v>0.625</v>
      </c>
      <c r="E141" s="0" t="n">
        <v>12</v>
      </c>
      <c r="F141" s="0" t="s">
        <v>44</v>
      </c>
      <c r="G141" s="20"/>
      <c r="H141" s="3"/>
      <c r="I141" s="3" t="n">
        <f aca="false">D141</f>
        <v>0.625</v>
      </c>
      <c r="J141" s="0" t="s">
        <v>45</v>
      </c>
      <c r="K141" s="13" t="str">
        <f aca="false">IF($I141=1,1,IF($I141&gt;1.0000001,TEXT($D141,"# ?/??"),TEXT($I141,"?/??")))</f>
        <v>5/8</v>
      </c>
      <c r="L141" s="9" t="str">
        <f aca="false">_xlfn.CONCAT("'",K141,J141)</f>
        <v>'5/8 "</v>
      </c>
    </row>
    <row r="142" customFormat="false" ht="13.8" hidden="true" customHeight="false" outlineLevel="0" collapsed="false">
      <c r="A142" s="18" t="n">
        <v>0.5</v>
      </c>
      <c r="B142" s="19" t="s">
        <v>42</v>
      </c>
      <c r="C142" s="0" t="s">
        <v>43</v>
      </c>
      <c r="D142" s="10" t="n">
        <v>0.6875</v>
      </c>
      <c r="E142" s="0" t="n">
        <v>12</v>
      </c>
      <c r="F142" s="0" t="s">
        <v>44</v>
      </c>
      <c r="G142" s="20"/>
      <c r="H142" s="3"/>
      <c r="I142" s="3" t="n">
        <f aca="false">D142</f>
        <v>0.6875</v>
      </c>
      <c r="J142" s="0" t="s">
        <v>45</v>
      </c>
      <c r="K142" s="13" t="str">
        <f aca="false">IF($I142=1,1,IF($I142&gt;1.0000001,TEXT($D142,"# ?/??"),TEXT($I142,"?/??")))</f>
        <v>11/16</v>
      </c>
      <c r="L142" s="9" t="str">
        <f aca="false">_xlfn.CONCAT("'",K142,J142)</f>
        <v>'11/16"</v>
      </c>
    </row>
    <row r="143" customFormat="false" ht="13.8" hidden="true" customHeight="false" outlineLevel="0" collapsed="false">
      <c r="A143" s="18" t="n">
        <v>0.5</v>
      </c>
      <c r="B143" s="19" t="s">
        <v>42</v>
      </c>
      <c r="C143" s="0" t="s">
        <v>43</v>
      </c>
      <c r="D143" s="10" t="n">
        <v>0.75</v>
      </c>
      <c r="E143" s="0" t="n">
        <v>12</v>
      </c>
      <c r="F143" s="0" t="s">
        <v>44</v>
      </c>
      <c r="G143" s="20"/>
      <c r="H143" s="3"/>
      <c r="I143" s="3" t="n">
        <f aca="false">D143</f>
        <v>0.75</v>
      </c>
      <c r="J143" s="0" t="s">
        <v>45</v>
      </c>
      <c r="K143" s="13" t="str">
        <f aca="false">IF($I143=1,1,IF($I143&gt;1.0000001,TEXT($D143,"# ?/??"),TEXT($I143,"?/??")))</f>
        <v>3/4</v>
      </c>
      <c r="L143" s="9" t="str">
        <f aca="false">_xlfn.CONCAT("'",K143,J143)</f>
        <v>'3/4 "</v>
      </c>
    </row>
    <row r="144" customFormat="false" ht="13.8" hidden="true" customHeight="false" outlineLevel="0" collapsed="false">
      <c r="A144" s="18" t="n">
        <v>0.5</v>
      </c>
      <c r="B144" s="19" t="s">
        <v>42</v>
      </c>
      <c r="C144" s="0" t="s">
        <v>43</v>
      </c>
      <c r="D144" s="10" t="n">
        <v>0.8125</v>
      </c>
      <c r="E144" s="0" t="n">
        <v>12</v>
      </c>
      <c r="F144" s="0" t="s">
        <v>44</v>
      </c>
      <c r="G144" s="20"/>
      <c r="H144" s="3"/>
      <c r="I144" s="3" t="n">
        <f aca="false">D144</f>
        <v>0.8125</v>
      </c>
      <c r="J144" s="0" t="s">
        <v>45</v>
      </c>
      <c r="K144" s="13" t="str">
        <f aca="false">IF($I144=1,1,IF($I144&gt;1.0000001,TEXT($D144,"# ?/??"),TEXT($I144,"?/??")))</f>
        <v>13/16</v>
      </c>
      <c r="L144" s="9" t="str">
        <f aca="false">_xlfn.CONCAT("'",K144,J144)</f>
        <v>'13/16"</v>
      </c>
    </row>
    <row r="145" customFormat="false" ht="13.8" hidden="true" customHeight="false" outlineLevel="0" collapsed="false">
      <c r="A145" s="18" t="n">
        <v>0.5</v>
      </c>
      <c r="B145" s="19" t="s">
        <v>42</v>
      </c>
      <c r="C145" s="0" t="s">
        <v>43</v>
      </c>
      <c r="D145" s="10" t="n">
        <v>0.875</v>
      </c>
      <c r="E145" s="0" t="n">
        <v>12</v>
      </c>
      <c r="F145" s="0" t="s">
        <v>44</v>
      </c>
      <c r="G145" s="20"/>
      <c r="H145" s="3"/>
      <c r="I145" s="3" t="n">
        <f aca="false">D145</f>
        <v>0.875</v>
      </c>
      <c r="J145" s="0" t="s">
        <v>45</v>
      </c>
      <c r="K145" s="13" t="str">
        <f aca="false">IF($I145=1,1,IF($I145&gt;1.0000001,TEXT($D145,"# ?/??"),TEXT($I145,"?/??")))</f>
        <v>7/8</v>
      </c>
      <c r="L145" s="9" t="str">
        <f aca="false">_xlfn.CONCAT("'",K145,J145)</f>
        <v>'7/8 "</v>
      </c>
    </row>
    <row r="146" customFormat="false" ht="13.8" hidden="true" customHeight="false" outlineLevel="0" collapsed="false">
      <c r="A146" s="18" t="n">
        <v>0.5</v>
      </c>
      <c r="B146" s="19" t="s">
        <v>42</v>
      </c>
      <c r="C146" s="0" t="s">
        <v>43</v>
      </c>
      <c r="D146" s="10" t="n">
        <v>0.9375</v>
      </c>
      <c r="E146" s="0" t="n">
        <v>12</v>
      </c>
      <c r="F146" s="0" t="s">
        <v>44</v>
      </c>
      <c r="G146" s="20"/>
      <c r="H146" s="3"/>
      <c r="I146" s="3" t="n">
        <f aca="false">D146</f>
        <v>0.9375</v>
      </c>
      <c r="J146" s="0" t="s">
        <v>45</v>
      </c>
      <c r="K146" s="13" t="str">
        <f aca="false">IF($I146=1,1,IF($I146&gt;1.0000001,TEXT($D146,"# ?/??"),TEXT($I146,"?/??")))</f>
        <v>15/16</v>
      </c>
      <c r="L146" s="9" t="str">
        <f aca="false">_xlfn.CONCAT("'",K146,J146)</f>
        <v>'15/16"</v>
      </c>
    </row>
    <row r="147" customFormat="false" ht="13.8" hidden="false" customHeight="false" outlineLevel="0" collapsed="false">
      <c r="A147" s="18" t="n">
        <v>0.5</v>
      </c>
      <c r="B147" s="19" t="s">
        <v>46</v>
      </c>
      <c r="C147" s="0" t="s">
        <v>43</v>
      </c>
      <c r="D147" s="21" t="n">
        <v>11</v>
      </c>
      <c r="E147" s="0" t="n">
        <v>12</v>
      </c>
      <c r="F147" s="0" t="s">
        <v>44</v>
      </c>
      <c r="H147" s="3"/>
      <c r="I147" s="3" t="n">
        <f aca="false">D147</f>
        <v>11</v>
      </c>
      <c r="J147" s="0" t="s">
        <v>47</v>
      </c>
      <c r="K147" s="22" t="n">
        <f aca="false">D147</f>
        <v>11</v>
      </c>
      <c r="L147" s="0" t="str">
        <f aca="false">_xlfn.CONCAT(K147,J147)</f>
        <v>11mm</v>
      </c>
    </row>
    <row r="148" customFormat="false" ht="13.8" hidden="false" customHeight="false" outlineLevel="0" collapsed="false">
      <c r="A148" s="18" t="n">
        <v>0.5</v>
      </c>
      <c r="B148" s="19" t="s">
        <v>46</v>
      </c>
      <c r="C148" s="0" t="s">
        <v>43</v>
      </c>
      <c r="D148" s="21" t="n">
        <v>12</v>
      </c>
      <c r="E148" s="0" t="n">
        <v>12</v>
      </c>
      <c r="F148" s="0" t="s">
        <v>44</v>
      </c>
      <c r="H148" s="3"/>
      <c r="I148" s="3" t="n">
        <f aca="false">D148</f>
        <v>12</v>
      </c>
      <c r="J148" s="0" t="s">
        <v>47</v>
      </c>
      <c r="K148" s="22" t="n">
        <f aca="false">D148</f>
        <v>12</v>
      </c>
      <c r="L148" s="0" t="str">
        <f aca="false">_xlfn.CONCAT(K148,J148)</f>
        <v>12mm</v>
      </c>
    </row>
    <row r="149" customFormat="false" ht="13.8" hidden="false" customHeight="false" outlineLevel="0" collapsed="false">
      <c r="A149" s="18" t="n">
        <v>0.5</v>
      </c>
      <c r="B149" s="19" t="s">
        <v>46</v>
      </c>
      <c r="C149" s="0" t="s">
        <v>43</v>
      </c>
      <c r="D149" s="21" t="n">
        <v>13</v>
      </c>
      <c r="E149" s="0" t="n">
        <v>12</v>
      </c>
      <c r="F149" s="0" t="s">
        <v>44</v>
      </c>
      <c r="H149" s="3"/>
      <c r="I149" s="3" t="n">
        <f aca="false">D149</f>
        <v>13</v>
      </c>
      <c r="J149" s="0" t="s">
        <v>47</v>
      </c>
      <c r="K149" s="22" t="n">
        <f aca="false">D149</f>
        <v>13</v>
      </c>
      <c r="L149" s="0" t="str">
        <f aca="false">_xlfn.CONCAT(K149,J149)</f>
        <v>13mm</v>
      </c>
    </row>
    <row r="150" customFormat="false" ht="13.8" hidden="false" customHeight="false" outlineLevel="0" collapsed="false">
      <c r="A150" s="18" t="n">
        <v>0.5</v>
      </c>
      <c r="B150" s="19" t="s">
        <v>46</v>
      </c>
      <c r="C150" s="0" t="s">
        <v>43</v>
      </c>
      <c r="D150" s="21" t="n">
        <v>14</v>
      </c>
      <c r="E150" s="0" t="n">
        <v>12</v>
      </c>
      <c r="F150" s="0" t="s">
        <v>44</v>
      </c>
      <c r="H150" s="3"/>
      <c r="I150" s="3" t="n">
        <f aca="false">D150</f>
        <v>14</v>
      </c>
      <c r="J150" s="0" t="s">
        <v>47</v>
      </c>
      <c r="K150" s="22" t="n">
        <f aca="false">D150</f>
        <v>14</v>
      </c>
      <c r="L150" s="0" t="str">
        <f aca="false">_xlfn.CONCAT(K150,J150)</f>
        <v>14mm</v>
      </c>
    </row>
    <row r="151" customFormat="false" ht="13.8" hidden="false" customHeight="false" outlineLevel="0" collapsed="false">
      <c r="A151" s="18" t="n">
        <v>0.5</v>
      </c>
      <c r="B151" s="19" t="s">
        <v>46</v>
      </c>
      <c r="C151" s="0" t="s">
        <v>43</v>
      </c>
      <c r="D151" s="21" t="n">
        <v>15</v>
      </c>
      <c r="E151" s="0" t="n">
        <v>12</v>
      </c>
      <c r="F151" s="0" t="s">
        <v>44</v>
      </c>
      <c r="H151" s="3"/>
      <c r="I151" s="3" t="n">
        <f aca="false">D151</f>
        <v>15</v>
      </c>
      <c r="J151" s="0" t="s">
        <v>47</v>
      </c>
      <c r="K151" s="22" t="n">
        <f aca="false">D151</f>
        <v>15</v>
      </c>
      <c r="L151" s="0" t="str">
        <f aca="false">_xlfn.CONCAT(K151,J151)</f>
        <v>15mm</v>
      </c>
    </row>
    <row r="152" customFormat="false" ht="13.8" hidden="false" customHeight="false" outlineLevel="0" collapsed="false">
      <c r="A152" s="18" t="n">
        <v>0.5</v>
      </c>
      <c r="B152" s="19" t="s">
        <v>46</v>
      </c>
      <c r="C152" s="0" t="s">
        <v>43</v>
      </c>
      <c r="D152" s="21" t="n">
        <v>16</v>
      </c>
      <c r="E152" s="0" t="n">
        <v>12</v>
      </c>
      <c r="F152" s="0" t="s">
        <v>44</v>
      </c>
      <c r="H152" s="3"/>
      <c r="I152" s="3" t="n">
        <f aca="false">D152</f>
        <v>16</v>
      </c>
      <c r="J152" s="0" t="s">
        <v>47</v>
      </c>
      <c r="K152" s="22" t="n">
        <f aca="false">D152</f>
        <v>16</v>
      </c>
      <c r="L152" s="0" t="str">
        <f aca="false">_xlfn.CONCAT(K152,J152)</f>
        <v>16mm</v>
      </c>
    </row>
    <row r="153" customFormat="false" ht="13.8" hidden="false" customHeight="false" outlineLevel="0" collapsed="false">
      <c r="A153" s="18" t="n">
        <v>0.5</v>
      </c>
      <c r="B153" s="19" t="s">
        <v>46</v>
      </c>
      <c r="C153" s="0" t="s">
        <v>43</v>
      </c>
      <c r="D153" s="21" t="n">
        <v>17</v>
      </c>
      <c r="E153" s="0" t="n">
        <v>12</v>
      </c>
      <c r="F153" s="0" t="s">
        <v>44</v>
      </c>
      <c r="H153" s="3"/>
      <c r="I153" s="3" t="n">
        <f aca="false">D153</f>
        <v>17</v>
      </c>
      <c r="J153" s="0" t="s">
        <v>47</v>
      </c>
      <c r="K153" s="22" t="n">
        <f aca="false">D153</f>
        <v>17</v>
      </c>
      <c r="L153" s="0" t="str">
        <f aca="false">_xlfn.CONCAT(K153,J153)</f>
        <v>17mm</v>
      </c>
    </row>
    <row r="154" customFormat="false" ht="13.8" hidden="false" customHeight="false" outlineLevel="0" collapsed="false">
      <c r="A154" s="18" t="n">
        <v>0.5</v>
      </c>
      <c r="B154" s="19" t="s">
        <v>46</v>
      </c>
      <c r="C154" s="0" t="s">
        <v>43</v>
      </c>
      <c r="D154" s="21" t="n">
        <v>18</v>
      </c>
      <c r="E154" s="0" t="n">
        <v>12</v>
      </c>
      <c r="F154" s="0" t="s">
        <v>44</v>
      </c>
      <c r="H154" s="3"/>
      <c r="I154" s="3" t="n">
        <f aca="false">D154</f>
        <v>18</v>
      </c>
      <c r="J154" s="0" t="s">
        <v>47</v>
      </c>
      <c r="K154" s="22" t="n">
        <f aca="false">D154</f>
        <v>18</v>
      </c>
      <c r="L154" s="0" t="str">
        <f aca="false">_xlfn.CONCAT(K154,J154)</f>
        <v>18mm</v>
      </c>
    </row>
    <row r="155" customFormat="false" ht="13.8" hidden="false" customHeight="false" outlineLevel="0" collapsed="false">
      <c r="A155" s="18" t="n">
        <v>0.5</v>
      </c>
      <c r="B155" s="19" t="s">
        <v>46</v>
      </c>
      <c r="C155" s="0" t="s">
        <v>43</v>
      </c>
      <c r="D155" s="21" t="n">
        <v>19</v>
      </c>
      <c r="E155" s="0" t="n">
        <v>12</v>
      </c>
      <c r="F155" s="0" t="s">
        <v>44</v>
      </c>
      <c r="H155" s="3"/>
      <c r="I155" s="3" t="n">
        <f aca="false">D155</f>
        <v>19</v>
      </c>
      <c r="J155" s="0" t="s">
        <v>47</v>
      </c>
      <c r="K155" s="22" t="n">
        <f aca="false">D155</f>
        <v>19</v>
      </c>
      <c r="L155" s="0" t="str">
        <f aca="false">_xlfn.CONCAT(K155,J155)</f>
        <v>19mm</v>
      </c>
    </row>
    <row r="156" customFormat="false" ht="13.8" hidden="false" customHeight="false" outlineLevel="0" collapsed="false">
      <c r="A156" s="18" t="n">
        <v>0.5</v>
      </c>
      <c r="B156" s="19" t="s">
        <v>46</v>
      </c>
      <c r="C156" s="0" t="s">
        <v>43</v>
      </c>
      <c r="D156" s="21" t="n">
        <v>20</v>
      </c>
      <c r="E156" s="0" t="n">
        <v>12</v>
      </c>
      <c r="F156" s="0" t="s">
        <v>44</v>
      </c>
      <c r="H156" s="3"/>
      <c r="I156" s="3" t="n">
        <f aca="false">D156</f>
        <v>20</v>
      </c>
      <c r="J156" s="0" t="s">
        <v>47</v>
      </c>
      <c r="K156" s="22" t="n">
        <f aca="false">D156</f>
        <v>20</v>
      </c>
      <c r="L156" s="0" t="str">
        <f aca="false">_xlfn.CONCAT(K156,J156)</f>
        <v>20mm</v>
      </c>
    </row>
    <row r="157" customFormat="false" ht="13.8" hidden="false" customHeight="false" outlineLevel="0" collapsed="false">
      <c r="A157" s="18" t="n">
        <v>0.5</v>
      </c>
      <c r="B157" s="19" t="s">
        <v>46</v>
      </c>
      <c r="C157" s="0" t="s">
        <v>43</v>
      </c>
      <c r="D157" s="21" t="n">
        <v>21</v>
      </c>
      <c r="E157" s="0" t="n">
        <v>12</v>
      </c>
      <c r="F157" s="0" t="s">
        <v>44</v>
      </c>
      <c r="H157" s="3"/>
      <c r="I157" s="3" t="n">
        <f aca="false">D157</f>
        <v>21</v>
      </c>
      <c r="J157" s="0" t="s">
        <v>47</v>
      </c>
      <c r="K157" s="22" t="n">
        <f aca="false">D157</f>
        <v>21</v>
      </c>
      <c r="L157" s="0" t="str">
        <f aca="false">_xlfn.CONCAT(K157,J157)</f>
        <v>21mm</v>
      </c>
    </row>
    <row r="158" customFormat="false" ht="13.8" hidden="false" customHeight="false" outlineLevel="0" collapsed="false">
      <c r="A158" s="18" t="n">
        <v>0.5</v>
      </c>
      <c r="B158" s="19" t="s">
        <v>46</v>
      </c>
      <c r="C158" s="0" t="s">
        <v>43</v>
      </c>
      <c r="D158" s="21" t="n">
        <v>22</v>
      </c>
      <c r="E158" s="0" t="n">
        <v>12</v>
      </c>
      <c r="F158" s="0" t="s">
        <v>44</v>
      </c>
      <c r="H158" s="3"/>
      <c r="I158" s="3" t="n">
        <f aca="false">D158</f>
        <v>22</v>
      </c>
      <c r="J158" s="0" t="s">
        <v>47</v>
      </c>
      <c r="K158" s="22" t="n">
        <f aca="false">D158</f>
        <v>22</v>
      </c>
      <c r="L158" s="0" t="str">
        <f aca="false">_xlfn.CONCAT(K158,J158)</f>
        <v>22mm</v>
      </c>
    </row>
    <row r="159" customFormat="false" ht="13.8" hidden="false" customHeight="false" outlineLevel="0" collapsed="false">
      <c r="A159" s="18" t="n">
        <v>0.5</v>
      </c>
      <c r="B159" s="19" t="s">
        <v>46</v>
      </c>
      <c r="C159" s="0" t="s">
        <v>43</v>
      </c>
      <c r="D159" s="21" t="n">
        <v>23</v>
      </c>
      <c r="E159" s="0" t="n">
        <v>12</v>
      </c>
      <c r="F159" s="0" t="s">
        <v>44</v>
      </c>
      <c r="H159" s="3"/>
      <c r="I159" s="3" t="n">
        <f aca="false">D159</f>
        <v>23</v>
      </c>
      <c r="J159" s="0" t="s">
        <v>47</v>
      </c>
      <c r="K159" s="22" t="n">
        <f aca="false">D159</f>
        <v>23</v>
      </c>
      <c r="L159" s="0" t="str">
        <f aca="false">_xlfn.CONCAT(K159,J159)</f>
        <v>23mm</v>
      </c>
    </row>
    <row r="160" customFormat="false" ht="13.8" hidden="false" customHeight="false" outlineLevel="0" collapsed="false">
      <c r="A160" s="18" t="n">
        <v>0.5</v>
      </c>
      <c r="B160" s="19" t="s">
        <v>46</v>
      </c>
      <c r="C160" s="0" t="s">
        <v>43</v>
      </c>
      <c r="D160" s="21" t="n">
        <v>24</v>
      </c>
      <c r="E160" s="0" t="n">
        <v>12</v>
      </c>
      <c r="F160" s="0" t="s">
        <v>44</v>
      </c>
      <c r="H160" s="3"/>
      <c r="I160" s="3" t="n">
        <f aca="false">D160</f>
        <v>24</v>
      </c>
      <c r="J160" s="0" t="s">
        <v>47</v>
      </c>
      <c r="K160" s="22" t="n">
        <f aca="false">D160</f>
        <v>24</v>
      </c>
      <c r="L160" s="0" t="str">
        <f aca="false">_xlfn.CONCAT(K160,J160)</f>
        <v>24mm</v>
      </c>
    </row>
    <row r="161" customFormat="false" ht="13.8" hidden="true" customHeight="false" outlineLevel="0" collapsed="false">
      <c r="A161" s="18" t="n">
        <v>0.5</v>
      </c>
      <c r="B161" s="19" t="s">
        <v>42</v>
      </c>
      <c r="C161" s="0" t="s">
        <v>50</v>
      </c>
      <c r="D161" s="10" t="n">
        <v>0.4375</v>
      </c>
      <c r="E161" s="0" t="n">
        <v>6</v>
      </c>
      <c r="F161" s="0" t="s">
        <v>48</v>
      </c>
      <c r="G161" s="20" t="s">
        <v>51</v>
      </c>
      <c r="H161" s="3" t="s">
        <v>52</v>
      </c>
      <c r="I161" s="3" t="n">
        <f aca="false">D161</f>
        <v>0.4375</v>
      </c>
      <c r="J161" s="0" t="s">
        <v>45</v>
      </c>
      <c r="K161" s="13" t="str">
        <f aca="false">IF($I161=1,1,IF($I161&gt;1.0000001,TEXT($D161,"# ?/??"),TEXT($I161,"?/??")))</f>
        <v>7/16</v>
      </c>
      <c r="L161" s="9" t="str">
        <f aca="false">_xlfn.CONCAT("'",K161,J161)</f>
        <v>'7/16"</v>
      </c>
    </row>
    <row r="162" customFormat="false" ht="13.8" hidden="true" customHeight="false" outlineLevel="0" collapsed="false">
      <c r="A162" s="18" t="n">
        <v>0.5</v>
      </c>
      <c r="B162" s="19" t="s">
        <v>42</v>
      </c>
      <c r="C162" s="0" t="s">
        <v>50</v>
      </c>
      <c r="D162" s="10" t="n">
        <v>0.5</v>
      </c>
      <c r="E162" s="0" t="n">
        <v>6</v>
      </c>
      <c r="F162" s="0" t="s">
        <v>48</v>
      </c>
      <c r="G162" s="20" t="s">
        <v>51</v>
      </c>
      <c r="H162" s="3" t="s">
        <v>52</v>
      </c>
      <c r="I162" s="3" t="n">
        <f aca="false">D162</f>
        <v>0.5</v>
      </c>
      <c r="J162" s="0" t="s">
        <v>45</v>
      </c>
      <c r="K162" s="13" t="str">
        <f aca="false">IF($I162=1,1,IF($I162&gt;1.0000001,TEXT($D162,"# ?/??"),TEXT($I162,"?/??")))</f>
        <v>1/2</v>
      </c>
      <c r="L162" s="9" t="str">
        <f aca="false">_xlfn.CONCAT("'",K162,J162)</f>
        <v>'1/2 "</v>
      </c>
    </row>
    <row r="163" customFormat="false" ht="13.8" hidden="true" customHeight="false" outlineLevel="0" collapsed="false">
      <c r="A163" s="18" t="n">
        <v>0.5</v>
      </c>
      <c r="B163" s="19" t="s">
        <v>42</v>
      </c>
      <c r="C163" s="0" t="s">
        <v>50</v>
      </c>
      <c r="D163" s="10" t="n">
        <v>0.5625</v>
      </c>
      <c r="E163" s="0" t="n">
        <v>6</v>
      </c>
      <c r="F163" s="0" t="s">
        <v>48</v>
      </c>
      <c r="G163" s="20" t="s">
        <v>53</v>
      </c>
      <c r="H163" s="3" t="s">
        <v>52</v>
      </c>
      <c r="I163" s="3" t="n">
        <f aca="false">D163</f>
        <v>0.5625</v>
      </c>
      <c r="J163" s="0" t="s">
        <v>45</v>
      </c>
      <c r="K163" s="13" t="str">
        <f aca="false">IF($I163=1,1,IF($I163&gt;1.0000001,TEXT($D163,"# ?/??"),TEXT($I163,"?/??")))</f>
        <v>9/16</v>
      </c>
      <c r="L163" s="9" t="str">
        <f aca="false">_xlfn.CONCAT("'",K163,J163)</f>
        <v>'9/16"</v>
      </c>
    </row>
    <row r="164" customFormat="false" ht="13.8" hidden="true" customHeight="false" outlineLevel="0" collapsed="false">
      <c r="A164" s="18" t="n">
        <v>0.5</v>
      </c>
      <c r="B164" s="19" t="s">
        <v>42</v>
      </c>
      <c r="C164" s="0" t="s">
        <v>50</v>
      </c>
      <c r="D164" s="10" t="n">
        <v>0.625</v>
      </c>
      <c r="E164" s="0" t="n">
        <v>6</v>
      </c>
      <c r="F164" s="0" t="s">
        <v>48</v>
      </c>
      <c r="G164" s="20" t="s">
        <v>53</v>
      </c>
      <c r="H164" s="3" t="s">
        <v>52</v>
      </c>
      <c r="I164" s="3" t="n">
        <f aca="false">D164</f>
        <v>0.625</v>
      </c>
      <c r="J164" s="0" t="s">
        <v>45</v>
      </c>
      <c r="K164" s="13" t="str">
        <f aca="false">IF($I164=1,1,IF($I164&gt;1.0000001,TEXT($D164,"# ?/??"),TEXT($I164,"?/??")))</f>
        <v>5/8</v>
      </c>
      <c r="L164" s="9" t="str">
        <f aca="false">_xlfn.CONCAT("'",K164,J164)</f>
        <v>'5/8 "</v>
      </c>
    </row>
    <row r="165" customFormat="false" ht="13.8" hidden="true" customHeight="false" outlineLevel="0" collapsed="false">
      <c r="A165" s="18" t="n">
        <v>0.5</v>
      </c>
      <c r="B165" s="19" t="s">
        <v>42</v>
      </c>
      <c r="C165" s="0" t="s">
        <v>50</v>
      </c>
      <c r="D165" s="10" t="n">
        <v>0.6875</v>
      </c>
      <c r="E165" s="0" t="n">
        <v>6</v>
      </c>
      <c r="F165" s="0" t="s">
        <v>48</v>
      </c>
      <c r="G165" s="20" t="s">
        <v>54</v>
      </c>
      <c r="H165" s="3" t="s">
        <v>52</v>
      </c>
      <c r="I165" s="3" t="n">
        <f aca="false">D165</f>
        <v>0.6875</v>
      </c>
      <c r="J165" s="0" t="s">
        <v>45</v>
      </c>
      <c r="K165" s="13" t="str">
        <f aca="false">IF($I165=1,1,IF($I165&gt;1.0000001,TEXT($D165,"# ?/??"),TEXT($I165,"?/??")))</f>
        <v>11/16</v>
      </c>
      <c r="L165" s="9" t="str">
        <f aca="false">_xlfn.CONCAT("'",K165,J165)</f>
        <v>'11/16"</v>
      </c>
    </row>
    <row r="166" customFormat="false" ht="13.8" hidden="true" customHeight="false" outlineLevel="0" collapsed="false">
      <c r="A166" s="18" t="n">
        <v>0.5</v>
      </c>
      <c r="B166" s="19" t="s">
        <v>42</v>
      </c>
      <c r="C166" s="0" t="s">
        <v>50</v>
      </c>
      <c r="D166" s="10" t="n">
        <v>0.75</v>
      </c>
      <c r="E166" s="0" t="n">
        <v>6</v>
      </c>
      <c r="F166" s="0" t="s">
        <v>48</v>
      </c>
      <c r="G166" s="20" t="s">
        <v>55</v>
      </c>
      <c r="H166" s="3" t="s">
        <v>52</v>
      </c>
      <c r="I166" s="3" t="n">
        <f aca="false">D166</f>
        <v>0.75</v>
      </c>
      <c r="J166" s="0" t="s">
        <v>45</v>
      </c>
      <c r="K166" s="13" t="str">
        <f aca="false">IF($I166=1,1,IF($I166&gt;1.0000001,TEXT($D166,"# ?/??"),TEXT($I166,"?/??")))</f>
        <v>3/4</v>
      </c>
      <c r="L166" s="9" t="str">
        <f aca="false">_xlfn.CONCAT("'",K166,J166)</f>
        <v>'3/4 "</v>
      </c>
    </row>
    <row r="167" customFormat="false" ht="13.8" hidden="true" customHeight="false" outlineLevel="0" collapsed="false">
      <c r="A167" s="18" t="n">
        <v>0.5</v>
      </c>
      <c r="B167" s="19" t="s">
        <v>42</v>
      </c>
      <c r="C167" s="0" t="s">
        <v>50</v>
      </c>
      <c r="D167" s="10" t="n">
        <v>0.8125</v>
      </c>
      <c r="E167" s="0" t="n">
        <v>6</v>
      </c>
      <c r="F167" s="0" t="s">
        <v>48</v>
      </c>
      <c r="G167" s="20" t="s">
        <v>56</v>
      </c>
      <c r="H167" s="3" t="s">
        <v>52</v>
      </c>
      <c r="I167" s="3" t="n">
        <f aca="false">D167</f>
        <v>0.8125</v>
      </c>
      <c r="J167" s="0" t="s">
        <v>45</v>
      </c>
      <c r="K167" s="13" t="str">
        <f aca="false">IF($I167=1,1,IF($I167&gt;1.0000001,TEXT($D167,"# ?/??"),TEXT($I167,"?/??")))</f>
        <v>13/16</v>
      </c>
      <c r="L167" s="9" t="str">
        <f aca="false">_xlfn.CONCAT("'",K167,J167)</f>
        <v>'13/16"</v>
      </c>
    </row>
    <row r="168" customFormat="false" ht="13.8" hidden="true" customHeight="false" outlineLevel="0" collapsed="false">
      <c r="A168" s="18" t="n">
        <v>0.5</v>
      </c>
      <c r="B168" s="19" t="s">
        <v>42</v>
      </c>
      <c r="C168" s="0" t="s">
        <v>50</v>
      </c>
      <c r="D168" s="10" t="n">
        <v>0.875</v>
      </c>
      <c r="E168" s="0" t="n">
        <v>6</v>
      </c>
      <c r="F168" s="0" t="s">
        <v>48</v>
      </c>
      <c r="G168" s="20" t="s">
        <v>57</v>
      </c>
      <c r="H168" s="3" t="s">
        <v>52</v>
      </c>
      <c r="I168" s="3" t="n">
        <f aca="false">D168</f>
        <v>0.875</v>
      </c>
      <c r="J168" s="0" t="s">
        <v>45</v>
      </c>
      <c r="K168" s="13" t="str">
        <f aca="false">IF($I168=1,1,IF($I168&gt;1.0000001,TEXT($D168,"# ?/??"),TEXT($I168,"?/??")))</f>
        <v>7/8</v>
      </c>
      <c r="L168" s="9" t="str">
        <f aca="false">_xlfn.CONCAT("'",K168,J168)</f>
        <v>'7/8 "</v>
      </c>
    </row>
    <row r="169" customFormat="false" ht="13.8" hidden="true" customHeight="false" outlineLevel="0" collapsed="false">
      <c r="A169" s="18" t="n">
        <v>0.5</v>
      </c>
      <c r="B169" s="19" t="s">
        <v>42</v>
      </c>
      <c r="C169" s="0" t="s">
        <v>50</v>
      </c>
      <c r="D169" s="10" t="n">
        <v>0.9375</v>
      </c>
      <c r="E169" s="0" t="n">
        <v>6</v>
      </c>
      <c r="F169" s="0" t="s">
        <v>48</v>
      </c>
      <c r="G169" s="20" t="s">
        <v>58</v>
      </c>
      <c r="H169" s="3" t="s">
        <v>52</v>
      </c>
      <c r="I169" s="3" t="n">
        <f aca="false">D169</f>
        <v>0.9375</v>
      </c>
      <c r="J169" s="0" t="s">
        <v>45</v>
      </c>
      <c r="K169" s="13" t="str">
        <f aca="false">IF($I169=1,1,IF($I169&gt;1.0000001,TEXT($D169,"# ?/??"),TEXT($I169,"?/??")))</f>
        <v>15/16</v>
      </c>
      <c r="L169" s="9" t="str">
        <f aca="false">_xlfn.CONCAT("'",K169,J169)</f>
        <v>'15/16"</v>
      </c>
    </row>
    <row r="170" customFormat="false" ht="13.8" hidden="true" customHeight="false" outlineLevel="0" collapsed="false">
      <c r="A170" s="18" t="n">
        <v>0.5</v>
      </c>
      <c r="B170" s="19" t="s">
        <v>42</v>
      </c>
      <c r="C170" s="0" t="s">
        <v>50</v>
      </c>
      <c r="D170" s="23" t="n">
        <v>1</v>
      </c>
      <c r="E170" s="0" t="n">
        <v>6</v>
      </c>
      <c r="F170" s="0" t="s">
        <v>48</v>
      </c>
      <c r="G170" s="20" t="s">
        <v>59</v>
      </c>
      <c r="H170" s="3" t="s">
        <v>52</v>
      </c>
      <c r="I170" s="3" t="n">
        <f aca="false">D170</f>
        <v>1</v>
      </c>
      <c r="J170" s="0" t="s">
        <v>45</v>
      </c>
      <c r="K170" s="13" t="n">
        <f aca="false">IF($I170=1,1,IF($I170&gt;1.0000001,TEXT($D170,"# ?/??"),TEXT($I170,"?/??")))</f>
        <v>1</v>
      </c>
      <c r="L170" s="9" t="str">
        <f aca="false">_xlfn.CONCAT("'",K170,J170)</f>
        <v>'1"</v>
      </c>
    </row>
    <row r="171" customFormat="false" ht="13.8" hidden="true" customHeight="false" outlineLevel="0" collapsed="false">
      <c r="A171" s="18" t="n">
        <v>0.5</v>
      </c>
      <c r="B171" s="19" t="s">
        <v>42</v>
      </c>
      <c r="C171" s="0" t="s">
        <v>50</v>
      </c>
      <c r="D171" s="24" t="n">
        <v>1.0625</v>
      </c>
      <c r="E171" s="0" t="n">
        <v>6</v>
      </c>
      <c r="F171" s="0" t="s">
        <v>48</v>
      </c>
      <c r="G171" s="20" t="n">
        <v>1.5075</v>
      </c>
      <c r="H171" s="3" t="s">
        <v>52</v>
      </c>
      <c r="I171" s="3" t="n">
        <f aca="false">D171</f>
        <v>1.0625</v>
      </c>
      <c r="J171" s="0" t="s">
        <v>45</v>
      </c>
      <c r="K171" s="25" t="str">
        <f aca="false">IF(I171=1,1,IF(I171&gt;1.0000001,TEXT(D171,"# ??/??"),TEXT(I171,"??/??")))</f>
        <v>1  1/16</v>
      </c>
      <c r="L171" s="9" t="str">
        <f aca="false">_xlfn.CONCAT("'",K171,J171)</f>
        <v>'1  1/16"</v>
      </c>
    </row>
    <row r="172" customFormat="false" ht="13.8" hidden="true" customHeight="false" outlineLevel="0" collapsed="false">
      <c r="A172" s="18" t="n">
        <v>0.5</v>
      </c>
      <c r="B172" s="19" t="s">
        <v>42</v>
      </c>
      <c r="C172" s="0" t="s">
        <v>50</v>
      </c>
      <c r="D172" s="24" t="n">
        <v>1.125</v>
      </c>
      <c r="E172" s="0" t="n">
        <v>6</v>
      </c>
      <c r="F172" s="0" t="s">
        <v>48</v>
      </c>
      <c r="G172" s="20" t="s">
        <v>60</v>
      </c>
      <c r="H172" s="3" t="s">
        <v>52</v>
      </c>
      <c r="I172" s="3" t="n">
        <f aca="false">D172</f>
        <v>1.125</v>
      </c>
      <c r="J172" s="0" t="s">
        <v>45</v>
      </c>
      <c r="K172" s="25" t="str">
        <f aca="false">IF(I172=1,1,IF(I172&gt;1.0000001,TEXT(D172,"# ??/??"),TEXT(I172,"??/??")))</f>
        <v>1  1/8</v>
      </c>
      <c r="L172" s="9" t="str">
        <f aca="false">_xlfn.CONCAT("'",K172,J172)</f>
        <v>'1  1/8 "</v>
      </c>
    </row>
    <row r="173" customFormat="false" ht="13.8" hidden="true" customHeight="false" outlineLevel="0" collapsed="false">
      <c r="A173" s="18" t="n">
        <v>0.5</v>
      </c>
      <c r="B173" s="19" t="s">
        <v>42</v>
      </c>
      <c r="C173" s="0" t="s">
        <v>50</v>
      </c>
      <c r="D173" s="24" t="n">
        <v>1.25</v>
      </c>
      <c r="E173" s="0" t="n">
        <v>6</v>
      </c>
      <c r="F173" s="0" t="s">
        <v>48</v>
      </c>
      <c r="G173" s="20" t="s">
        <v>61</v>
      </c>
      <c r="H173" s="3" t="s">
        <v>52</v>
      </c>
      <c r="I173" s="3" t="n">
        <f aca="false">D173</f>
        <v>1.25</v>
      </c>
      <c r="J173" s="0" t="s">
        <v>45</v>
      </c>
      <c r="K173" s="25" t="str">
        <f aca="false">IF(I173=1,1,IF(I173&gt;1.0000001,TEXT(D173,"# ??/??"),TEXT(I173,"??/??")))</f>
        <v>1  1/4</v>
      </c>
      <c r="L173" s="9" t="str">
        <f aca="false">_xlfn.CONCAT("'",K173,J173)</f>
        <v>'1  1/4 "</v>
      </c>
    </row>
    <row r="174" customFormat="false" ht="13.8" hidden="true" customHeight="false" outlineLevel="0" collapsed="false">
      <c r="A174" s="18" t="n">
        <v>0.5</v>
      </c>
      <c r="B174" s="19" t="s">
        <v>42</v>
      </c>
      <c r="C174" s="0" t="s">
        <v>50</v>
      </c>
      <c r="D174" s="24" t="n">
        <v>2.25</v>
      </c>
      <c r="E174" s="0" t="n">
        <v>6</v>
      </c>
      <c r="F174" s="0" t="s">
        <v>48</v>
      </c>
      <c r="G174" s="20" t="s">
        <v>62</v>
      </c>
      <c r="H174" s="3" t="s">
        <v>63</v>
      </c>
      <c r="I174" s="3" t="n">
        <f aca="false">D174</f>
        <v>2.25</v>
      </c>
      <c r="J174" s="0" t="s">
        <v>45</v>
      </c>
      <c r="K174" s="25" t="str">
        <f aca="false">IF(I174=1,1,IF(I174&gt;1.0000001,TEXT(D174,"# ??/??"),TEXT(I174,"??/??")))</f>
        <v>2  1/4</v>
      </c>
      <c r="L174" s="9" t="str">
        <f aca="false">_xlfn.CONCAT("'",K174,J174)</f>
        <v>'2  1/4 "</v>
      </c>
    </row>
  </sheetData>
  <autoFilter ref="A1:L174">
    <filterColumn colId="1">
      <filters>
        <filter val="Metric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A13:L24 E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9.1"/>
    <col collapsed="false" customWidth="true" hidden="false" outlineLevel="0" max="2" min="2" style="0" width="13.28"/>
    <col collapsed="false" customWidth="true" hidden="false" outlineLevel="0" max="3" min="3" style="0" width="15.76"/>
    <col collapsed="false" customWidth="true" hidden="false" outlineLevel="0" max="6" min="5" style="0" width="11.13"/>
    <col collapsed="false" customWidth="true" hidden="false" outlineLevel="0" max="7" min="7" style="0" width="9.7"/>
    <col collapsed="false" customWidth="true" hidden="false" outlineLevel="0" max="8" min="8" style="0" width="15.76"/>
    <col collapsed="false" customWidth="true" hidden="false" outlineLevel="0" max="9" min="9" style="0" width="7.94"/>
    <col collapsed="false" customWidth="true" hidden="false" outlineLevel="0" max="10" min="10" style="0" width="9.81"/>
    <col collapsed="false" customWidth="true" hidden="true" outlineLevel="0" max="11" min="11" style="0" width="13.12"/>
    <col collapsed="false" customWidth="true" hidden="false" outlineLevel="0" max="12" min="12" style="26" width="5.66"/>
    <col collapsed="false" customWidth="true" hidden="false" outlineLevel="0" max="13" min="13" style="27" width="9.14"/>
    <col collapsed="false" customWidth="true" hidden="false" outlineLevel="0" max="14" min="14" style="0" width="9.14"/>
    <col collapsed="false" customWidth="true" hidden="false" outlineLevel="0" max="15" min="15" style="28" width="8.15"/>
    <col collapsed="false" customWidth="true" hidden="false" outlineLevel="0" max="16" min="16" style="0" width="7.61"/>
    <col collapsed="false" customWidth="true" hidden="false" outlineLevel="0" max="17" min="17" style="0" width="10.03"/>
    <col collapsed="false" customWidth="true" hidden="false" outlineLevel="0" max="18" min="18" style="20" width="8.41"/>
    <col collapsed="false" customWidth="true" hidden="false" outlineLevel="0" max="19" min="19" style="20" width="7.3"/>
    <col collapsed="false" customWidth="true" hidden="false" outlineLevel="0" max="20" min="20" style="20" width="9.14"/>
    <col collapsed="false" customWidth="true" hidden="false" outlineLevel="0" max="21" min="21" style="20" width="4.73"/>
    <col collapsed="false" customWidth="true" hidden="false" outlineLevel="0" max="22" min="22" style="3" width="10.81"/>
    <col collapsed="false" customWidth="true" hidden="false" outlineLevel="0" max="23" min="23" style="0" width="6.98"/>
  </cols>
  <sheetData>
    <row r="1" s="5" customFormat="true" ht="12.8" hidden="false" customHeight="true" outlineLevel="0" collapsed="false">
      <c r="B1" s="5" t="s">
        <v>64</v>
      </c>
      <c r="C1" s="5" t="str">
        <f aca="false">_xlfn.CONCAT(TEXT(L4,"??/??"),"",M4," ",P4,"pt")</f>
        <v>1/4 SAE 6pt</v>
      </c>
      <c r="AMJ1" s="0"/>
    </row>
    <row r="2" s="5" customFormat="true" ht="12.8" hidden="false" customHeight="true" outlineLevel="0" collapsed="false">
      <c r="A2" s="29" t="s">
        <v>65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 t="s">
        <v>66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AMJ2" s="0"/>
    </row>
    <row r="3" s="31" customFormat="true" ht="82.05" hidden="false" customHeight="false" outlineLevel="0" collapsed="false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  <c r="G3" s="30" t="s">
        <v>73</v>
      </c>
      <c r="H3" s="30" t="s">
        <v>74</v>
      </c>
      <c r="I3" s="30" t="s">
        <v>75</v>
      </c>
      <c r="J3" s="30" t="s">
        <v>76</v>
      </c>
      <c r="K3" s="30" t="s">
        <v>77</v>
      </c>
      <c r="L3" s="30" t="s">
        <v>30</v>
      </c>
      <c r="M3" s="30" t="s">
        <v>31</v>
      </c>
      <c r="N3" s="30" t="s">
        <v>32</v>
      </c>
      <c r="O3" s="30" t="s">
        <v>78</v>
      </c>
      <c r="P3" s="30" t="s">
        <v>34</v>
      </c>
      <c r="Q3" s="30" t="s">
        <v>79</v>
      </c>
      <c r="R3" s="30" t="s">
        <v>36</v>
      </c>
      <c r="S3" s="30" t="s">
        <v>37</v>
      </c>
      <c r="T3" s="30" t="s">
        <v>38</v>
      </c>
      <c r="U3" s="30" t="s">
        <v>39</v>
      </c>
      <c r="V3" s="30" t="s">
        <v>80</v>
      </c>
      <c r="W3" s="30" t="s">
        <v>81</v>
      </c>
      <c r="AMJ3" s="0"/>
    </row>
    <row r="4" customFormat="false" ht="13.8" hidden="false" customHeight="false" outlineLevel="0" collapsed="false">
      <c r="A4" s="32" t="str">
        <f aca="false">_xlfn.CONCAT(Table24[[#This Row],[Radius(mm)(Diameter+Tolerance/2)]],";",Table24[[#This Row],[Length(mm)]],";",Table24[[#This Row],[X Location]])</f>
        <v>6.11886;22.225;0</v>
      </c>
      <c r="B4" s="33" t="str">
        <f aca="false">W4</f>
        <v>5/32"</v>
      </c>
      <c r="C4" s="34" t="n">
        <f aca="false">R4*25.4</f>
        <v>11.1252</v>
      </c>
      <c r="D4" s="0" t="n">
        <f aca="false">S4*25.4</f>
        <v>22.225</v>
      </c>
      <c r="E4" s="3" t="n">
        <v>0</v>
      </c>
      <c r="F4" s="3" t="n">
        <v>0</v>
      </c>
      <c r="G4" s="3" t="n">
        <v>0</v>
      </c>
      <c r="H4" s="0" t="n">
        <f aca="false">Table24[[#This Row],[Diameter(mm) Actual]]*0.1</f>
        <v>1.11252</v>
      </c>
      <c r="I4" s="0" t="n">
        <f aca="false">Table24[[#This Row],[Diameter(mm) Actual]]+Table24[[#This Row],[Tolerance(mm) Diameter*.1]]</f>
        <v>12.23772</v>
      </c>
      <c r="J4" s="0" t="n">
        <v>1.5</v>
      </c>
      <c r="K4" s="0" t="n">
        <f aca="false">Table24[[#This Row],[Diameter+Tolerance]]/2</f>
        <v>6.11886</v>
      </c>
      <c r="L4" s="26" t="n">
        <v>0.25</v>
      </c>
      <c r="M4" s="19" t="s">
        <v>42</v>
      </c>
      <c r="N4" s="0" t="s">
        <v>43</v>
      </c>
      <c r="O4" s="28" t="n">
        <v>0.15625</v>
      </c>
      <c r="P4" s="0" t="n">
        <v>6</v>
      </c>
      <c r="Q4" s="0" t="s">
        <v>44</v>
      </c>
      <c r="R4" s="20" t="n">
        <v>0.438</v>
      </c>
      <c r="S4" s="3" t="n">
        <v>0.875</v>
      </c>
      <c r="T4" s="3" t="n">
        <f aca="false">O4</f>
        <v>0.15625</v>
      </c>
      <c r="U4" s="0" t="s">
        <v>45</v>
      </c>
      <c r="V4" s="25" t="str">
        <f aca="false">IF(T4=1,1,IF(T4&gt;1.0000001,TEXT(O4,"# ??/??"),TEXT(T4,"??/??")))</f>
        <v>5/32</v>
      </c>
      <c r="W4" s="0" t="str">
        <f aca="false">_xlfn.CONCAT(V4,U4)</f>
        <v>5/32"</v>
      </c>
      <c r="AB4" s="25"/>
    </row>
    <row r="5" customFormat="false" ht="13.8" hidden="false" customHeight="false" outlineLevel="0" collapsed="false">
      <c r="A5" s="32" t="str">
        <f aca="false">IF(ISBLANK($L5),"",_xlfn.CONCAT(Table24[[#This Row],[Radius(mm)(Diameter+Tolerance/2)]],";",Table24[[#This Row],[Length(mm)]],";",Table24[[#This Row],[X Location]]))</f>
        <v>6.11886;22.225;13.73772</v>
      </c>
      <c r="B5" s="33" t="str">
        <f aca="false">IF(ISBLANK($L5),"",W5)</f>
        <v>3/16"</v>
      </c>
      <c r="C5" s="34" t="n">
        <f aca="false">IF(ISBLANK($L5),"",R5*25.4)</f>
        <v>11.1252</v>
      </c>
      <c r="D5" s="0" t="n">
        <f aca="false">IF(ISBLANK($L5),"",S5*25.4)</f>
        <v>22.225</v>
      </c>
      <c r="E5" s="3" t="n">
        <f aca="false">IF(ISBLANK($L5),"",E4+K4+J4+Table24[[#This Row],[Radius(mm)(Diameter+Tolerance/2)]])</f>
        <v>13.73772</v>
      </c>
      <c r="F5" s="3" t="n">
        <f aca="false">IF(ISBLANK($L5),"",0)</f>
        <v>0</v>
      </c>
      <c r="G5" s="3" t="n">
        <f aca="false">IF(ISBLANK($L5),"",0)</f>
        <v>0</v>
      </c>
      <c r="H5" s="0" t="n">
        <f aca="false">IF(ISBLANK($L5),"",Table24[[#This Row],[Diameter(mm) Actual]]*0.1)</f>
        <v>1.11252</v>
      </c>
      <c r="I5" s="0" t="n">
        <f aca="false">IF(ISBLANK($L5),"",Table24[[#This Row],[Diameter(mm) Actual]]+Table24[[#This Row],[Tolerance(mm) Diameter*.1]])</f>
        <v>12.23772</v>
      </c>
      <c r="J5" s="0" t="n">
        <f aca="false">IF(ISBLANK($L5),"",$J$4)</f>
        <v>1.5</v>
      </c>
      <c r="K5" s="0" t="n">
        <f aca="false">Table24[[#This Row],[Diameter+Tolerance]]/2</f>
        <v>6.11886</v>
      </c>
      <c r="L5" s="26" t="n">
        <v>0.25</v>
      </c>
      <c r="M5" s="19" t="s">
        <v>42</v>
      </c>
      <c r="N5" s="0" t="s">
        <v>43</v>
      </c>
      <c r="O5" s="28" t="n">
        <v>0.1875</v>
      </c>
      <c r="P5" s="0" t="n">
        <v>6</v>
      </c>
      <c r="Q5" s="0" t="s">
        <v>44</v>
      </c>
      <c r="R5" s="20" t="n">
        <v>0.438</v>
      </c>
      <c r="S5" s="3" t="n">
        <v>0.875</v>
      </c>
      <c r="T5" s="3" t="n">
        <f aca="false">O5</f>
        <v>0.1875</v>
      </c>
      <c r="U5" s="0" t="s">
        <v>45</v>
      </c>
      <c r="V5" s="25" t="str">
        <f aca="false">IF(T5=1,1,IF(T5&gt;1.0000001,TEXT(O5,"# ??/??"),TEXT(T5,"??/??")))</f>
        <v>3/16</v>
      </c>
      <c r="W5" s="0" t="str">
        <f aca="false">_xlfn.CONCAT(V5,U5)</f>
        <v>3/16"</v>
      </c>
      <c r="AB5" s="25"/>
    </row>
    <row r="6" customFormat="false" ht="13.8" hidden="false" customHeight="false" outlineLevel="0" collapsed="false">
      <c r="A6" s="32" t="str">
        <f aca="false">IF(ISBLANK($L6),"",_xlfn.CONCAT(Table24[[#This Row],[Radius(mm)(Diameter+Tolerance/2)]],";",Table24[[#This Row],[Length(mm)]],";",Table24[[#This Row],[X Location]]))</f>
        <v>6.11886;22.225;27.47544</v>
      </c>
      <c r="B6" s="33" t="str">
        <f aca="false">IF(ISBLANK($L6),"",W6)</f>
        <v>7/32"</v>
      </c>
      <c r="C6" s="34" t="n">
        <f aca="false">IF(ISBLANK($L6),"",R6*25.4)</f>
        <v>11.1252</v>
      </c>
      <c r="D6" s="0" t="n">
        <f aca="false">IF(ISBLANK($L6),"",S6*25.4)</f>
        <v>22.225</v>
      </c>
      <c r="E6" s="3" t="n">
        <f aca="false">IF(ISBLANK($L6),"",E5+K5+J5+Table24[[#This Row],[Radius(mm)(Diameter+Tolerance/2)]])</f>
        <v>27.47544</v>
      </c>
      <c r="F6" s="3" t="n">
        <f aca="false">IF(ISBLANK($L6),"",0)</f>
        <v>0</v>
      </c>
      <c r="G6" s="3" t="n">
        <f aca="false">IF(ISBLANK($L6),"",0)</f>
        <v>0</v>
      </c>
      <c r="H6" s="0" t="n">
        <f aca="false">IF(ISBLANK($L6),"",Table24[[#This Row],[Diameter(mm) Actual]]*0.1)</f>
        <v>1.11252</v>
      </c>
      <c r="I6" s="0" t="n">
        <f aca="false">IF(ISBLANK($L6),"",Table24[[#This Row],[Diameter(mm) Actual]]+Table24[[#This Row],[Tolerance(mm) Diameter*.1]])</f>
        <v>12.23772</v>
      </c>
      <c r="J6" s="0" t="n">
        <f aca="false">IF(ISBLANK($L6),"",$J$4)</f>
        <v>1.5</v>
      </c>
      <c r="K6" s="0" t="n">
        <f aca="false">Table24[[#This Row],[Diameter+Tolerance]]/2</f>
        <v>6.11886</v>
      </c>
      <c r="L6" s="26" t="n">
        <v>0.25</v>
      </c>
      <c r="M6" s="19" t="s">
        <v>42</v>
      </c>
      <c r="N6" s="0" t="s">
        <v>43</v>
      </c>
      <c r="O6" s="28" t="n">
        <v>0.21875</v>
      </c>
      <c r="P6" s="0" t="n">
        <v>6</v>
      </c>
      <c r="Q6" s="0" t="s">
        <v>44</v>
      </c>
      <c r="R6" s="20" t="n">
        <v>0.438</v>
      </c>
      <c r="S6" s="3" t="n">
        <v>0.875</v>
      </c>
      <c r="T6" s="3" t="n">
        <f aca="false">O6</f>
        <v>0.21875</v>
      </c>
      <c r="U6" s="0" t="s">
        <v>45</v>
      </c>
      <c r="V6" s="25" t="str">
        <f aca="false">IF(T6=1,1,IF(T6&gt;1.0000001,TEXT(O6,"# ??/??"),TEXT(T6,"??/??")))</f>
        <v>7/32</v>
      </c>
      <c r="W6" s="0" t="str">
        <f aca="false">_xlfn.CONCAT(V6,U6)</f>
        <v>7/32"</v>
      </c>
      <c r="AB6" s="25"/>
    </row>
    <row r="7" customFormat="false" ht="13.8" hidden="false" customHeight="false" outlineLevel="0" collapsed="false">
      <c r="A7" s="32" t="str">
        <f aca="false">IF(ISBLANK($L7),"",_xlfn.CONCAT(Table24[[#This Row],[Radius(mm)(Diameter+Tolerance/2)]],";",Table24[[#This Row],[Length(mm)]],";",Table24[[#This Row],[X Location]]))</f>
        <v>6.11886;22.225;41.21316</v>
      </c>
      <c r="B7" s="33" t="str">
        <f aca="false">IF(ISBLANK($L7),"",W7)</f>
        <v>1/4 "</v>
      </c>
      <c r="C7" s="34" t="n">
        <f aca="false">IF(ISBLANK($L7),"",R7*25.4)</f>
        <v>11.1252</v>
      </c>
      <c r="D7" s="0" t="n">
        <f aca="false">IF(ISBLANK($L7),"",S7*25.4)</f>
        <v>22.225</v>
      </c>
      <c r="E7" s="3" t="n">
        <f aca="false">IF(ISBLANK($L7),"",E6+K6+J6+Table24[[#This Row],[Radius(mm)(Diameter+Tolerance/2)]])</f>
        <v>41.21316</v>
      </c>
      <c r="F7" s="3" t="n">
        <f aca="false">IF(ISBLANK($L7),"",0)</f>
        <v>0</v>
      </c>
      <c r="G7" s="3" t="n">
        <f aca="false">IF(ISBLANK($L7),"",0)</f>
        <v>0</v>
      </c>
      <c r="H7" s="0" t="n">
        <f aca="false">IF(ISBLANK($L7),"",Table24[[#This Row],[Diameter(mm) Actual]]*0.1)</f>
        <v>1.11252</v>
      </c>
      <c r="I7" s="0" t="n">
        <f aca="false">IF(ISBLANK($L7),"",Table24[[#This Row],[Diameter(mm) Actual]]+Table24[[#This Row],[Tolerance(mm) Diameter*.1]])</f>
        <v>12.23772</v>
      </c>
      <c r="J7" s="0" t="n">
        <f aca="false">IF(ISBLANK($L7),"",$J$4)</f>
        <v>1.5</v>
      </c>
      <c r="K7" s="0" t="n">
        <f aca="false">Table24[[#This Row],[Diameter+Tolerance]]/2</f>
        <v>6.11886</v>
      </c>
      <c r="L7" s="26" t="n">
        <v>0.25</v>
      </c>
      <c r="M7" s="19" t="s">
        <v>42</v>
      </c>
      <c r="N7" s="0" t="s">
        <v>43</v>
      </c>
      <c r="O7" s="28" t="n">
        <v>0.25</v>
      </c>
      <c r="P7" s="0" t="n">
        <v>6</v>
      </c>
      <c r="Q7" s="0" t="s">
        <v>44</v>
      </c>
      <c r="R7" s="20" t="n">
        <v>0.438</v>
      </c>
      <c r="S7" s="3" t="n">
        <v>0.875</v>
      </c>
      <c r="T7" s="3" t="n">
        <f aca="false">O7</f>
        <v>0.25</v>
      </c>
      <c r="U7" s="0" t="s">
        <v>45</v>
      </c>
      <c r="V7" s="25" t="str">
        <f aca="false">IF(T7=1,1,IF(T7&gt;1.0000001,TEXT(O7,"# ??/??"),TEXT(T7,"??/??")))</f>
        <v>1/4</v>
      </c>
      <c r="W7" s="0" t="str">
        <f aca="false">_xlfn.CONCAT(V7,U7)</f>
        <v>1/4 "</v>
      </c>
      <c r="AB7" s="25"/>
    </row>
    <row r="8" customFormat="false" ht="13.8" hidden="false" customHeight="false" outlineLevel="0" collapsed="false">
      <c r="A8" s="32" t="str">
        <f aca="false">IF(ISBLANK($L8),"",_xlfn.CONCAT(Table24[[#This Row],[Radius(mm)(Diameter+Tolerance/2)]],";",Table24[[#This Row],[Length(mm)]],";",Table24[[#This Row],[X Location]]))</f>
        <v>6.11886;22.225;54.95088</v>
      </c>
      <c r="B8" s="33" t="str">
        <f aca="false">IF(ISBLANK($L8),"",W8)</f>
        <v>9/32"</v>
      </c>
      <c r="C8" s="34" t="n">
        <f aca="false">IF(ISBLANK($L8),"",R8*25.4)</f>
        <v>11.1252</v>
      </c>
      <c r="D8" s="0" t="n">
        <f aca="false">IF(ISBLANK($L8),"",S8*25.4)</f>
        <v>22.225</v>
      </c>
      <c r="E8" s="3" t="n">
        <f aca="false">IF(ISBLANK($L8),"",E7+K7+J7+Table24[[#This Row],[Radius(mm)(Diameter+Tolerance/2)]])</f>
        <v>54.95088</v>
      </c>
      <c r="F8" s="3" t="n">
        <f aca="false">IF(ISBLANK($L8),"",0)</f>
        <v>0</v>
      </c>
      <c r="G8" s="3" t="n">
        <f aca="false">IF(ISBLANK($L8),"",0)</f>
        <v>0</v>
      </c>
      <c r="H8" s="0" t="n">
        <f aca="false">IF(ISBLANK($L8),"",Table24[[#This Row],[Diameter(mm) Actual]]*0.1)</f>
        <v>1.11252</v>
      </c>
      <c r="I8" s="0" t="n">
        <f aca="false">IF(ISBLANK($L8),"",Table24[[#This Row],[Diameter(mm) Actual]]+Table24[[#This Row],[Tolerance(mm) Diameter*.1]])</f>
        <v>12.23772</v>
      </c>
      <c r="J8" s="0" t="n">
        <f aca="false">IF(ISBLANK($L8),"",$J$4)</f>
        <v>1.5</v>
      </c>
      <c r="K8" s="0" t="n">
        <f aca="false">Table24[[#This Row],[Diameter+Tolerance]]/2</f>
        <v>6.11886</v>
      </c>
      <c r="L8" s="26" t="n">
        <v>0.25</v>
      </c>
      <c r="M8" s="19" t="s">
        <v>42</v>
      </c>
      <c r="N8" s="0" t="s">
        <v>43</v>
      </c>
      <c r="O8" s="28" t="n">
        <v>0.28125</v>
      </c>
      <c r="P8" s="0" t="n">
        <v>6</v>
      </c>
      <c r="Q8" s="0" t="s">
        <v>44</v>
      </c>
      <c r="R8" s="20" t="n">
        <v>0.438</v>
      </c>
      <c r="S8" s="3" t="n">
        <v>0.875</v>
      </c>
      <c r="T8" s="3" t="n">
        <f aca="false">O8</f>
        <v>0.28125</v>
      </c>
      <c r="U8" s="0" t="s">
        <v>45</v>
      </c>
      <c r="V8" s="25" t="str">
        <f aca="false">IF(T8=1,1,IF(T8&gt;1.0000001,TEXT(O8,"# ??/??"),TEXT(T8,"??/??")))</f>
        <v>9/32</v>
      </c>
      <c r="W8" s="0" t="str">
        <f aca="false">_xlfn.CONCAT(V8,U8)</f>
        <v>9/32"</v>
      </c>
      <c r="AB8" s="25"/>
    </row>
    <row r="9" customFormat="false" ht="13.8" hidden="false" customHeight="false" outlineLevel="0" collapsed="false">
      <c r="A9" s="32" t="str">
        <f aca="false">IF(ISBLANK($L9),"",_xlfn.CONCAT(Table24[[#This Row],[Radius(mm)(Diameter+Tolerance/2)]],";",Table24[[#This Row],[Length(mm)]],";",Table24[[#This Row],[X Location]]))</f>
        <v>6.55193;22.225;69.12167</v>
      </c>
      <c r="B9" s="33" t="str">
        <f aca="false">IF(ISBLANK($L9),"",W9)</f>
        <v>5/16"</v>
      </c>
      <c r="C9" s="34" t="n">
        <f aca="false">IF(ISBLANK($L9),"",R9*25.4)</f>
        <v>11.9126</v>
      </c>
      <c r="D9" s="0" t="n">
        <f aca="false">IF(ISBLANK($L9),"",S9*25.4)</f>
        <v>22.225</v>
      </c>
      <c r="E9" s="3" t="n">
        <f aca="false">IF(ISBLANK($L9),"",E8+K8+J8+Table24[[#This Row],[Radius(mm)(Diameter+Tolerance/2)]])</f>
        <v>69.12167</v>
      </c>
      <c r="F9" s="3" t="n">
        <f aca="false">IF(ISBLANK($L9),"",0)</f>
        <v>0</v>
      </c>
      <c r="G9" s="3" t="n">
        <f aca="false">IF(ISBLANK($L9),"",0)</f>
        <v>0</v>
      </c>
      <c r="H9" s="0" t="n">
        <f aca="false">IF(ISBLANK($L9),"",Table24[[#This Row],[Diameter(mm) Actual]]*0.1)</f>
        <v>1.19126</v>
      </c>
      <c r="I9" s="0" t="n">
        <f aca="false">IF(ISBLANK($L9),"",Table24[[#This Row],[Diameter(mm) Actual]]+Table24[[#This Row],[Tolerance(mm) Diameter*.1]])</f>
        <v>13.10386</v>
      </c>
      <c r="J9" s="0" t="n">
        <f aca="false">IF(ISBLANK($L9),"",$J$4)</f>
        <v>1.5</v>
      </c>
      <c r="K9" s="0" t="n">
        <f aca="false">Table24[[#This Row],[Diameter+Tolerance]]/2</f>
        <v>6.55193</v>
      </c>
      <c r="L9" s="26" t="n">
        <v>0.25</v>
      </c>
      <c r="M9" s="19" t="s">
        <v>42</v>
      </c>
      <c r="N9" s="0" t="s">
        <v>43</v>
      </c>
      <c r="O9" s="28" t="n">
        <v>0.3125</v>
      </c>
      <c r="P9" s="0" t="n">
        <v>6</v>
      </c>
      <c r="Q9" s="0" t="s">
        <v>44</v>
      </c>
      <c r="R9" s="20" t="n">
        <v>0.469</v>
      </c>
      <c r="S9" s="3" t="n">
        <v>0.875</v>
      </c>
      <c r="T9" s="3" t="n">
        <f aca="false">O9</f>
        <v>0.3125</v>
      </c>
      <c r="U9" s="0" t="s">
        <v>45</v>
      </c>
      <c r="V9" s="25" t="str">
        <f aca="false">IF(T9=1,1,IF(T9&gt;1.0000001,TEXT(O9,"# ??/??"),TEXT(T9,"??/??")))</f>
        <v>5/16</v>
      </c>
      <c r="W9" s="0" t="str">
        <f aca="false">_xlfn.CONCAT(V9,U9)</f>
        <v>5/16"</v>
      </c>
      <c r="AB9" s="25"/>
    </row>
    <row r="10" customFormat="false" ht="13.8" hidden="false" customHeight="false" outlineLevel="0" collapsed="false">
      <c r="A10" s="32" t="str">
        <f aca="false">IF(ISBLANK($L10),"",_xlfn.CONCAT(Table24[[#This Row],[Radius(mm)(Diameter+Tolerance/2)]],";",Table24[[#This Row],[Length(mm)]],";",Table24[[#This Row],[X Location]]))</f>
        <v>6.985;22.225;84.1586</v>
      </c>
      <c r="B10" s="33" t="str">
        <f aca="false">IF(ISBLANK($L10),"",W10)</f>
        <v>11/32"</v>
      </c>
      <c r="C10" s="34" t="n">
        <f aca="false">IF(ISBLANK($L10),"",R10*25.4)</f>
        <v>12.7</v>
      </c>
      <c r="D10" s="0" t="n">
        <f aca="false">IF(ISBLANK($L10),"",S10*25.4)</f>
        <v>22.225</v>
      </c>
      <c r="E10" s="3" t="n">
        <f aca="false">IF(ISBLANK($L10),"",E9+K9+J9+Table24[[#This Row],[Radius(mm)(Diameter+Tolerance/2)]])</f>
        <v>84.1586</v>
      </c>
      <c r="F10" s="3" t="n">
        <f aca="false">IF(ISBLANK($L10),"",0)</f>
        <v>0</v>
      </c>
      <c r="G10" s="3" t="n">
        <f aca="false">IF(ISBLANK($L10),"",0)</f>
        <v>0</v>
      </c>
      <c r="H10" s="0" t="n">
        <f aca="false">IF(ISBLANK($L10),"",Table24[[#This Row],[Diameter(mm) Actual]]*0.1)</f>
        <v>1.27</v>
      </c>
      <c r="I10" s="0" t="n">
        <f aca="false">IF(ISBLANK($L10),"",Table24[[#This Row],[Diameter(mm) Actual]]+Table24[[#This Row],[Tolerance(mm) Diameter*.1]])</f>
        <v>13.97</v>
      </c>
      <c r="J10" s="0" t="n">
        <f aca="false">IF(ISBLANK($L10),"",$J$4)</f>
        <v>1.5</v>
      </c>
      <c r="K10" s="0" t="n">
        <f aca="false">Table24[[#This Row],[Diameter+Tolerance]]/2</f>
        <v>6.985</v>
      </c>
      <c r="L10" s="26" t="n">
        <v>0.25</v>
      </c>
      <c r="M10" s="19" t="s">
        <v>42</v>
      </c>
      <c r="N10" s="0" t="s">
        <v>43</v>
      </c>
      <c r="O10" s="28" t="n">
        <v>0.34375</v>
      </c>
      <c r="P10" s="0" t="n">
        <v>6</v>
      </c>
      <c r="Q10" s="0" t="s">
        <v>44</v>
      </c>
      <c r="R10" s="20" t="n">
        <v>0.5</v>
      </c>
      <c r="S10" s="3" t="n">
        <v>0.875</v>
      </c>
      <c r="T10" s="3" t="n">
        <f aca="false">O10</f>
        <v>0.34375</v>
      </c>
      <c r="U10" s="0" t="s">
        <v>45</v>
      </c>
      <c r="V10" s="25" t="str">
        <f aca="false">IF(T10=1,1,IF(T10&gt;1.0000001,TEXT(O10,"# ??/??"),TEXT(T10,"??/??")))</f>
        <v>11/32</v>
      </c>
      <c r="W10" s="0" t="str">
        <f aca="false">_xlfn.CONCAT(V10,U10)</f>
        <v>11/32"</v>
      </c>
      <c r="AB10" s="25"/>
    </row>
    <row r="11" customFormat="false" ht="13.8" hidden="false" customHeight="false" outlineLevel="0" collapsed="false">
      <c r="A11" s="32" t="str">
        <f aca="false">IF(ISBLANK($L11),"",_xlfn.CONCAT(Table24[[#This Row],[Radius(mm)(Diameter+Tolerance/2)]],";",Table24[[#This Row],[Length(mm)]],";",Table24[[#This Row],[X Location]]))</f>
        <v>7.64159;22.225;100.28519</v>
      </c>
      <c r="B11" s="33" t="str">
        <f aca="false">IF(ISBLANK($L11),"",W11)</f>
        <v>3/8 "</v>
      </c>
      <c r="C11" s="34" t="n">
        <f aca="false">IF(ISBLANK($L11),"",R11*25.4)</f>
        <v>13.8938</v>
      </c>
      <c r="D11" s="0" t="n">
        <f aca="false">IF(ISBLANK($L11),"",S11*25.4)</f>
        <v>22.225</v>
      </c>
      <c r="E11" s="3" t="n">
        <f aca="false">IF(ISBLANK($L11),"",E10+K10+J10+Table24[[#This Row],[Radius(mm)(Diameter+Tolerance/2)]])</f>
        <v>100.28519</v>
      </c>
      <c r="F11" s="3" t="n">
        <f aca="false">IF(ISBLANK($L11),"",0)</f>
        <v>0</v>
      </c>
      <c r="G11" s="3" t="n">
        <f aca="false">IF(ISBLANK($L11),"",0)</f>
        <v>0</v>
      </c>
      <c r="H11" s="0" t="n">
        <f aca="false">IF(ISBLANK($L11),"",Table24[[#This Row],[Diameter(mm) Actual]]*0.1)</f>
        <v>1.38938</v>
      </c>
      <c r="I11" s="0" t="n">
        <f aca="false">IF(ISBLANK($L11),"",Table24[[#This Row],[Diameter(mm) Actual]]+Table24[[#This Row],[Tolerance(mm) Diameter*.1]])</f>
        <v>15.28318</v>
      </c>
      <c r="J11" s="0" t="n">
        <f aca="false">IF(ISBLANK($L11),"",$J$4)</f>
        <v>1.5</v>
      </c>
      <c r="K11" s="0" t="n">
        <f aca="false">Table24[[#This Row],[Diameter+Tolerance]]/2</f>
        <v>7.64159</v>
      </c>
      <c r="L11" s="26" t="n">
        <v>0.25</v>
      </c>
      <c r="M11" s="19" t="s">
        <v>42</v>
      </c>
      <c r="N11" s="0" t="s">
        <v>43</v>
      </c>
      <c r="O11" s="28" t="n">
        <v>0.375</v>
      </c>
      <c r="P11" s="0" t="n">
        <v>6</v>
      </c>
      <c r="Q11" s="0" t="s">
        <v>44</v>
      </c>
      <c r="R11" s="20" t="n">
        <v>0.547</v>
      </c>
      <c r="S11" s="3" t="n">
        <v>0.875</v>
      </c>
      <c r="T11" s="3" t="n">
        <f aca="false">O11</f>
        <v>0.375</v>
      </c>
      <c r="U11" s="0" t="s">
        <v>45</v>
      </c>
      <c r="V11" s="25" t="str">
        <f aca="false">IF(T11=1,1,IF(T11&gt;1.0000001,TEXT(O11,"# ??/??"),TEXT(T11,"??/??")))</f>
        <v>3/8</v>
      </c>
      <c r="W11" s="0" t="str">
        <f aca="false">_xlfn.CONCAT(V11,U11)</f>
        <v>3/8 "</v>
      </c>
      <c r="AB11" s="25"/>
    </row>
    <row r="12" customFormat="false" ht="13.8" hidden="false" customHeight="false" outlineLevel="0" collapsed="false">
      <c r="A12" s="32" t="str">
        <f aca="false">IF(ISBLANK($L12),"",_xlfn.CONCAT(Table24[[#This Row],[Radius(mm)(Diameter+Tolerance/2)]],";",Table24[[#This Row],[Length(mm)]],";",Table24[[#This Row],[X Location]]))</f>
        <v>8.73125;22.225;118.15803</v>
      </c>
      <c r="B12" s="33" t="str">
        <f aca="false">IF(ISBLANK($L12),"",W12)</f>
        <v>7/16"</v>
      </c>
      <c r="C12" s="34" t="n">
        <f aca="false">IF(ISBLANK($L12),"",R12*25.4)</f>
        <v>15.875</v>
      </c>
      <c r="D12" s="0" t="n">
        <f aca="false">IF(ISBLANK($L12),"",S12*25.4)</f>
        <v>22.225</v>
      </c>
      <c r="E12" s="3" t="n">
        <f aca="false">IF(ISBLANK($L12),"",E11+K11+J11+Table24[[#This Row],[Radius(mm)(Diameter+Tolerance/2)]])</f>
        <v>118.15803</v>
      </c>
      <c r="F12" s="3" t="n">
        <f aca="false">IF(ISBLANK($L12),"",0)</f>
        <v>0</v>
      </c>
      <c r="G12" s="3" t="n">
        <f aca="false">IF(ISBLANK($L12),"",0)</f>
        <v>0</v>
      </c>
      <c r="H12" s="0" t="n">
        <f aca="false">IF(ISBLANK($L12),"",Table24[[#This Row],[Diameter(mm) Actual]]*0.1)</f>
        <v>1.5875</v>
      </c>
      <c r="I12" s="0" t="n">
        <f aca="false">IF(ISBLANK($L12),"",Table24[[#This Row],[Diameter(mm) Actual]]+Table24[[#This Row],[Tolerance(mm) Diameter*.1]])</f>
        <v>17.4625</v>
      </c>
      <c r="J12" s="0" t="n">
        <f aca="false">IF(ISBLANK($L12),"",$J$4)</f>
        <v>1.5</v>
      </c>
      <c r="K12" s="0" t="n">
        <f aca="false">Table24[[#This Row],[Diameter+Tolerance]]/2</f>
        <v>8.73125</v>
      </c>
      <c r="L12" s="26" t="n">
        <v>0.25</v>
      </c>
      <c r="M12" s="19" t="s">
        <v>42</v>
      </c>
      <c r="N12" s="0" t="s">
        <v>43</v>
      </c>
      <c r="O12" s="28" t="n">
        <v>0.4375</v>
      </c>
      <c r="P12" s="0" t="n">
        <v>6</v>
      </c>
      <c r="Q12" s="0" t="s">
        <v>44</v>
      </c>
      <c r="R12" s="20" t="n">
        <v>0.625</v>
      </c>
      <c r="S12" s="3" t="n">
        <v>0.875</v>
      </c>
      <c r="T12" s="3" t="n">
        <f aca="false">O12</f>
        <v>0.4375</v>
      </c>
      <c r="U12" s="0" t="s">
        <v>45</v>
      </c>
      <c r="V12" s="25" t="str">
        <f aca="false">IF(T12=1,1,IF(T12&gt;1.0000001,TEXT(O12,"# ??/??"),TEXT(T12,"??/??")))</f>
        <v>7/16</v>
      </c>
      <c r="W12" s="0" t="str">
        <f aca="false">_xlfn.CONCAT(V12,U12)</f>
        <v>7/16"</v>
      </c>
      <c r="AB12" s="25"/>
    </row>
    <row r="13" customFormat="false" ht="13.8" hidden="false" customHeight="false" outlineLevel="0" collapsed="false">
      <c r="A13" s="32" t="str">
        <f aca="false">IF(ISBLANK($L13),"",_xlfn.CONCAT(Table24[[#This Row],[Radius(mm)(Diameter+Tolerance/2)]],";",Table24[[#This Row],[Length(mm)]],";",Table24[[#This Row],[X Location]]))</f>
        <v>9.61136;22.225;138.00064</v>
      </c>
      <c r="B13" s="33" t="str">
        <f aca="false">IF(ISBLANK($L13),"",W13)</f>
        <v>1/2 "</v>
      </c>
      <c r="C13" s="34" t="n">
        <f aca="false">IF(ISBLANK($L13),"",R13*25.4)</f>
        <v>17.4752</v>
      </c>
      <c r="D13" s="0" t="n">
        <f aca="false">IF(ISBLANK($L13),"",S13*25.4)</f>
        <v>22.225</v>
      </c>
      <c r="E13" s="3" t="n">
        <f aca="false">IF(ISBLANK($L13),"",E12+K12+J12+Table24[[#This Row],[Radius(mm)(Diameter+Tolerance/2)]])</f>
        <v>138.00064</v>
      </c>
      <c r="F13" s="3" t="n">
        <f aca="false">IF(ISBLANK($L13),"",0)</f>
        <v>0</v>
      </c>
      <c r="G13" s="3" t="n">
        <f aca="false">IF(ISBLANK($L13),"",0)</f>
        <v>0</v>
      </c>
      <c r="H13" s="0" t="n">
        <f aca="false">IF(ISBLANK($L13),"",Table24[[#This Row],[Diameter(mm) Actual]]*0.1)</f>
        <v>1.74752</v>
      </c>
      <c r="I13" s="0" t="n">
        <f aca="false">IF(ISBLANK($L13),"",Table24[[#This Row],[Diameter(mm) Actual]]+Table24[[#This Row],[Tolerance(mm) Diameter*.1]])</f>
        <v>19.22272</v>
      </c>
      <c r="J13" s="0" t="n">
        <f aca="false">IF(ISBLANK($L13),"",$J$4)</f>
        <v>1.5</v>
      </c>
      <c r="K13" s="0" t="n">
        <f aca="false">Table24[[#This Row],[Diameter+Tolerance]]/2</f>
        <v>9.61136</v>
      </c>
      <c r="L13" s="26" t="n">
        <v>0.25</v>
      </c>
      <c r="M13" s="19" t="s">
        <v>42</v>
      </c>
      <c r="N13" s="0" t="s">
        <v>43</v>
      </c>
      <c r="O13" s="28" t="n">
        <v>0.5</v>
      </c>
      <c r="P13" s="0" t="n">
        <v>6</v>
      </c>
      <c r="Q13" s="0" t="s">
        <v>44</v>
      </c>
      <c r="R13" s="20" t="n">
        <v>0.688</v>
      </c>
      <c r="S13" s="3" t="n">
        <v>0.875</v>
      </c>
      <c r="T13" s="3" t="n">
        <f aca="false">O13</f>
        <v>0.5</v>
      </c>
      <c r="U13" s="0" t="s">
        <v>45</v>
      </c>
      <c r="V13" s="25" t="str">
        <f aca="false">IF(T13=1,1,IF(T13&gt;1.0000001,TEXT(O13,"# ??/??"),TEXT(T13,"??/??")))</f>
        <v>1/2</v>
      </c>
      <c r="W13" s="0" t="str">
        <f aca="false">_xlfn.CONCAT(V13,U13)</f>
        <v>1/2 "</v>
      </c>
      <c r="AB13" s="25"/>
    </row>
    <row r="14" customFormat="false" ht="13.8" hidden="false" customHeight="false" outlineLevel="0" collapsed="false">
      <c r="A14" s="32" t="str">
        <f aca="false">IF(ISBLANK($L14),"",_xlfn.CONCAT(Table24[[#This Row],[Radius(mm)(Diameter+Tolerance/2)]],";",Table24[[#This Row],[Length(mm)]],";",Table24[[#This Row],[X Location]]))</f>
        <v>;22.225;149.112</v>
      </c>
      <c r="B14" s="33" t="str">
        <f aca="false">IF(ISBLANK($L14),"",W14)</f>
        <v>9/16"</v>
      </c>
      <c r="C14" s="34" t="n">
        <f aca="false">IF(ISBLANK($L14),"",R14*25.4)</f>
        <v>18.6436</v>
      </c>
      <c r="D14" s="32" t="n">
        <f aca="false">IF(ISBLANK($L14),"",S14*25.4)</f>
        <v>22.225</v>
      </c>
      <c r="E14" s="3" t="n">
        <f aca="false">IF(ISBLANK($L14),"",E13+K13+J13+Table24[[#This Row],[Radius(mm)(Diameter+Tolerance/2)]])</f>
        <v>149.112</v>
      </c>
      <c r="F14" s="3" t="n">
        <f aca="false">IF(ISBLANK($L14),"",0)</f>
        <v>0</v>
      </c>
      <c r="G14" s="3" t="n">
        <f aca="false">IF(ISBLANK($L14),"",0)</f>
        <v>0</v>
      </c>
      <c r="H14" s="32" t="n">
        <f aca="false">IF(ISBLANK($L14),"",Table24[[#This Row],[Diameter(mm) Actual]]*0.1)</f>
        <v>1.86436</v>
      </c>
      <c r="I14" s="32" t="n">
        <f aca="false">IF(ISBLANK($L14),"",Table24[[#This Row],[Diameter(mm) Actual]]+Table24[[#This Row],[Tolerance(mm) Diameter*.1]])</f>
        <v>20.50796</v>
      </c>
      <c r="J14" s="32" t="n">
        <f aca="false">IF(ISBLANK($L14),"",$J$4)</f>
        <v>1.5</v>
      </c>
      <c r="L14" s="26" t="n">
        <v>0.25</v>
      </c>
      <c r="M14" s="19" t="s">
        <v>42</v>
      </c>
      <c r="N14" s="0" t="s">
        <v>43</v>
      </c>
      <c r="O14" s="28" t="n">
        <v>0.5625</v>
      </c>
      <c r="P14" s="0" t="n">
        <v>6</v>
      </c>
      <c r="Q14" s="0" t="s">
        <v>44</v>
      </c>
      <c r="R14" s="20" t="n">
        <v>0.734</v>
      </c>
      <c r="S14" s="3" t="n">
        <v>0.875</v>
      </c>
      <c r="T14" s="3" t="n">
        <f aca="false">O14</f>
        <v>0.5625</v>
      </c>
      <c r="U14" s="0" t="s">
        <v>45</v>
      </c>
      <c r="V14" s="25" t="str">
        <f aca="false">IF(T14=1,1,IF(T14&gt;1.0000001,TEXT(O14,"# ??/??"),TEXT(T14,"??/??")))</f>
        <v>9/16</v>
      </c>
      <c r="W14" s="0" t="str">
        <f aca="false">_xlfn.CONCAT(V14,U14)</f>
        <v>9/16"</v>
      </c>
      <c r="AB14" s="25"/>
    </row>
    <row r="15" customFormat="false" ht="13.8" hidden="false" customHeight="false" outlineLevel="0" collapsed="false">
      <c r="A15" s="32" t="str">
        <f aca="false">IF(ISBLANK($L15),"",_xlfn.CONCAT(Table24[[#This Row],[Radius(mm)(Diameter+Tolerance/2)]],";",Table24[[#This Row],[Length(mm)]],";",Table24[[#This Row],[X Location]]))</f>
        <v/>
      </c>
      <c r="B15" s="33" t="str">
        <f aca="false">IF(ISBLANK($L15),"",W15)</f>
        <v/>
      </c>
      <c r="C15" s="34" t="str">
        <f aca="false">IF(ISBLANK($L15),"",R15*25.4)</f>
        <v/>
      </c>
      <c r="D15" s="0" t="str">
        <f aca="false">IF(ISBLANK($L15),"",S15*25.4)</f>
        <v/>
      </c>
      <c r="E15" s="3" t="str">
        <f aca="false">IF(ISBLANK($L15),"",E14+K14+J14+Table24[[#This Row],[Radius(mm)(Diameter+Tolerance/2)]])</f>
        <v/>
      </c>
      <c r="F15" s="3" t="str">
        <f aca="false">IF(ISBLANK($L15),"",0)</f>
        <v/>
      </c>
      <c r="G15" s="3" t="str">
        <f aca="false">IF(ISBLANK($L15),"",0)</f>
        <v/>
      </c>
      <c r="H15" s="0" t="str">
        <f aca="false">IF(ISBLANK($L15),"",Table24[[#This Row],[Diameter(mm) Actual]]*0.1)</f>
        <v/>
      </c>
      <c r="I15" s="0" t="str">
        <f aca="false">IF(ISBLANK($L15),"",Table24[[#This Row],[Diameter(mm) Actual]]+Table24[[#This Row],[Tolerance(mm) Diameter*.1]])</f>
        <v/>
      </c>
      <c r="J15" s="0" t="str">
        <f aca="false">IF(ISBLANK($L15),"",$J$4)</f>
        <v/>
      </c>
      <c r="O15" s="35"/>
      <c r="R15" s="0"/>
      <c r="S15" s="3"/>
      <c r="T15" s="3"/>
      <c r="U15" s="0"/>
      <c r="V15" s="22"/>
      <c r="X15" s="5"/>
      <c r="Y15" s="5"/>
      <c r="Z15" s="5"/>
      <c r="AA15" s="5"/>
    </row>
    <row r="16" customFormat="false" ht="13.8" hidden="false" customHeight="false" outlineLevel="0" collapsed="false">
      <c r="A16" s="32" t="str">
        <f aca="false">IF(ISBLANK($L16),"",_xlfn.CONCAT(Table24[[#This Row],[Radius(mm)(Diameter+Tolerance/2)]],";",Table24[[#This Row],[Length(mm)]],";",Table24[[#This Row],[X Location]]))</f>
        <v/>
      </c>
      <c r="B16" s="33" t="str">
        <f aca="false">IF(ISBLANK($L16),"",W16)</f>
        <v/>
      </c>
      <c r="C16" s="34" t="str">
        <f aca="false">IF(ISBLANK($L16),"",R16*25.4)</f>
        <v/>
      </c>
      <c r="D16" s="0" t="str">
        <f aca="false">IF(ISBLANK($L16),"",S16*25.4)</f>
        <v/>
      </c>
      <c r="E16" s="3" t="str">
        <f aca="false">IF(ISBLANK($L16),"",E15+K15+J15+Table24[[#This Row],[Radius(mm)(Diameter+Tolerance/2)]])</f>
        <v/>
      </c>
      <c r="F16" s="3" t="str">
        <f aca="false">IF(ISBLANK($L16),"",0)</f>
        <v/>
      </c>
      <c r="G16" s="3" t="str">
        <f aca="false">IF(ISBLANK($L16),"",0)</f>
        <v/>
      </c>
      <c r="H16" s="0" t="str">
        <f aca="false">IF(ISBLANK($L16),"",Table24[[#This Row],[Diameter(mm) Actual]]*0.1)</f>
        <v/>
      </c>
      <c r="I16" s="0" t="str">
        <f aca="false">IF(ISBLANK($L16),"",Table24[[#This Row],[Diameter(mm) Actual]]+Table24[[#This Row],[Tolerance(mm) Diameter*.1]])</f>
        <v/>
      </c>
      <c r="J16" s="0" t="str">
        <f aca="false">IF(ISBLANK($L16),"",$J$4)</f>
        <v/>
      </c>
    </row>
    <row r="17" customFormat="false" ht="13.8" hidden="false" customHeight="false" outlineLevel="0" collapsed="false">
      <c r="A17" s="32" t="str">
        <f aca="false">IF(ISBLANK($L17),"",_xlfn.CONCAT(Table24[[#This Row],[Radius(mm)(Diameter+Tolerance/2)]],";",Table24[[#This Row],[Length(mm)]],";",Table24[[#This Row],[X Location]]))</f>
        <v/>
      </c>
      <c r="B17" s="33" t="str">
        <f aca="false">IF(ISBLANK($L17),"",W17)</f>
        <v/>
      </c>
      <c r="C17" s="34" t="str">
        <f aca="false">IF(ISBLANK($L17),"",R17*25.4)</f>
        <v/>
      </c>
      <c r="D17" s="0" t="str">
        <f aca="false">IF(ISBLANK($L17),"",S17*25.4)</f>
        <v/>
      </c>
      <c r="E17" s="3" t="str">
        <f aca="false">IF(ISBLANK($L17),"",E16+K16+J16+Table24[[#This Row],[Radius(mm)(Diameter+Tolerance/2)]])</f>
        <v/>
      </c>
      <c r="F17" s="3" t="str">
        <f aca="false">IF(ISBLANK($L17),"",0)</f>
        <v/>
      </c>
      <c r="G17" s="3" t="str">
        <f aca="false">IF(ISBLANK($L17),"",0)</f>
        <v/>
      </c>
      <c r="H17" s="0" t="str">
        <f aca="false">IF(ISBLANK($L17),"",Table24[[#This Row],[Diameter(mm) Actual]]*0.1)</f>
        <v/>
      </c>
      <c r="I17" s="0" t="str">
        <f aca="false">IF(ISBLANK($L17),"",Table24[[#This Row],[Diameter(mm) Actual]]+Table24[[#This Row],[Tolerance(mm) Diameter*.1]])</f>
        <v/>
      </c>
      <c r="J17" s="0" t="str">
        <f aca="false">IF(ISBLANK($L17),"",$J$4)</f>
        <v/>
      </c>
    </row>
    <row r="18" customFormat="false" ht="13.8" hidden="false" customHeight="false" outlineLevel="0" collapsed="false">
      <c r="A18" s="32" t="str">
        <f aca="false">IF(ISBLANK($L18),"",_xlfn.CONCAT(Table24[[#This Row],[Radius(mm)(Diameter+Tolerance/2)]],";",Table24[[#This Row],[Length(mm)]],";",Table24[[#This Row],[X Location]]))</f>
        <v/>
      </c>
      <c r="B18" s="33" t="str">
        <f aca="false">IF(ISBLANK($L18),"",W18)</f>
        <v/>
      </c>
      <c r="C18" s="34" t="str">
        <f aca="false">IF(ISBLANK($L18),"",R18*25.4)</f>
        <v/>
      </c>
      <c r="D18" s="0" t="str">
        <f aca="false">IF(ISBLANK($L18),"",S18*25.4)</f>
        <v/>
      </c>
      <c r="E18" s="3" t="str">
        <f aca="false">IF(ISBLANK($L18),"",E17+K17+J17+Table24[[#This Row],[Radius(mm)(Diameter+Tolerance/2)]])</f>
        <v/>
      </c>
      <c r="F18" s="3" t="str">
        <f aca="false">IF(ISBLANK($L18),"",0)</f>
        <v/>
      </c>
      <c r="G18" s="3" t="str">
        <f aca="false">IF(ISBLANK($L18),"",0)</f>
        <v/>
      </c>
      <c r="H18" s="0" t="str">
        <f aca="false">IF(ISBLANK($L18),"",Table24[[#This Row],[Diameter(mm) Actual]]*0.1)</f>
        <v/>
      </c>
      <c r="I18" s="0" t="str">
        <f aca="false">IF(ISBLANK($L18),"",Table24[[#This Row],[Diameter(mm) Actual]]+Table24[[#This Row],[Tolerance(mm) Diameter*.1]])</f>
        <v/>
      </c>
      <c r="J18" s="0" t="str">
        <f aca="false">IF(ISBLANK($L18),"",$J$4)</f>
        <v/>
      </c>
    </row>
    <row r="19" customFormat="false" ht="13.8" hidden="false" customHeight="false" outlineLevel="0" collapsed="false">
      <c r="A19" s="32" t="str">
        <f aca="false">IF(ISBLANK($L19),"",_xlfn.CONCAT(Table24[[#This Row],[Radius(mm)(Diameter+Tolerance/2)]],";",Table24[[#This Row],[Length(mm)]],";",Table24[[#This Row],[X Location]]))</f>
        <v/>
      </c>
      <c r="B19" s="33" t="str">
        <f aca="false">IF(ISBLANK($L19),"",W19)</f>
        <v/>
      </c>
      <c r="C19" s="34" t="str">
        <f aca="false">IF(ISBLANK($L19),"",R19*25.4)</f>
        <v/>
      </c>
      <c r="D19" s="0" t="str">
        <f aca="false">IF(ISBLANK($L19),"",S19*25.4)</f>
        <v/>
      </c>
      <c r="E19" s="3" t="str">
        <f aca="false">IF(ISBLANK($L19),"",E18+K18+J18+Table24[[#This Row],[Radius(mm)(Diameter+Tolerance/2)]])</f>
        <v/>
      </c>
      <c r="F19" s="3" t="str">
        <f aca="false">IF(ISBLANK($L19),"",0)</f>
        <v/>
      </c>
      <c r="G19" s="3" t="str">
        <f aca="false">IF(ISBLANK($L19),"",0)</f>
        <v/>
      </c>
      <c r="H19" s="0" t="str">
        <f aca="false">IF(ISBLANK($L19),"",Table24[[#This Row],[Diameter(mm) Actual]]*0.1)</f>
        <v/>
      </c>
      <c r="I19" s="0" t="str">
        <f aca="false">IF(ISBLANK($L19),"",Table24[[#This Row],[Diameter(mm) Actual]]+Table24[[#This Row],[Tolerance(mm) Diameter*.1]])</f>
        <v/>
      </c>
      <c r="J19" s="0" t="str">
        <f aca="false">IF(ISBLANK($L19),"",$J$4)</f>
        <v/>
      </c>
    </row>
    <row r="20" customFormat="false" ht="13.8" hidden="false" customHeight="false" outlineLevel="0" collapsed="false">
      <c r="A20" s="32" t="str">
        <f aca="false">IF(ISBLANK($L20),"",_xlfn.CONCAT(Table24[[#This Row],[Radius(mm)(Diameter+Tolerance/2)]],";",Table24[[#This Row],[Length(mm)]],";",Table24[[#This Row],[X Location]]))</f>
        <v/>
      </c>
      <c r="B20" s="33" t="str">
        <f aca="false">IF(ISBLANK($L20),"",W20)</f>
        <v/>
      </c>
      <c r="C20" s="34" t="str">
        <f aca="false">IF(ISBLANK($L20),"",R20*25.4)</f>
        <v/>
      </c>
      <c r="D20" s="0" t="str">
        <f aca="false">IF(ISBLANK($L20),"",S20*25.4)</f>
        <v/>
      </c>
      <c r="E20" s="3" t="str">
        <f aca="false">IF(ISBLANK($L20),"",E19+K19+J19+Table24[[#This Row],[Radius(mm)(Diameter+Tolerance/2)]])</f>
        <v/>
      </c>
      <c r="F20" s="3" t="str">
        <f aca="false">IF(ISBLANK($L20),"",0)</f>
        <v/>
      </c>
      <c r="G20" s="3" t="str">
        <f aca="false">IF(ISBLANK($L20),"",0)</f>
        <v/>
      </c>
      <c r="H20" s="0" t="str">
        <f aca="false">IF(ISBLANK($L20),"",Table24[[#This Row],[Diameter(mm) Actual]]*0.1)</f>
        <v/>
      </c>
      <c r="I20" s="0" t="str">
        <f aca="false">IF(ISBLANK($L20),"",Table24[[#This Row],[Diameter(mm) Actual]]+Table24[[#This Row],[Tolerance(mm) Diameter*.1]])</f>
        <v/>
      </c>
      <c r="J20" s="0" t="str">
        <f aca="false">IF(ISBLANK($L20),"",$J$4)</f>
        <v/>
      </c>
    </row>
    <row r="21" customFormat="false" ht="13.8" hidden="false" customHeight="false" outlineLevel="0" collapsed="false">
      <c r="A21" s="32" t="str">
        <f aca="false">IF(ISBLANK($L21),"",_xlfn.CONCAT(Table24[[#This Row],[Radius(mm)(Diameter+Tolerance/2)]],";",Table24[[#This Row],[Length(mm)]],";",Table24[[#This Row],[X Location]]))</f>
        <v/>
      </c>
      <c r="B21" s="33" t="str">
        <f aca="false">IF(ISBLANK($L21),"",W21)</f>
        <v/>
      </c>
      <c r="C21" s="34" t="str">
        <f aca="false">IF(ISBLANK($L21),"",R21*25.4)</f>
        <v/>
      </c>
      <c r="D21" s="0" t="str">
        <f aca="false">IF(ISBLANK($L21),"",S21*25.4)</f>
        <v/>
      </c>
      <c r="E21" s="3" t="str">
        <f aca="false">IF(ISBLANK($L21),"",E20+K20+J20+Table24[[#This Row],[Radius(mm)(Diameter+Tolerance/2)]])</f>
        <v/>
      </c>
      <c r="F21" s="3" t="str">
        <f aca="false">IF(ISBLANK($L21),"",0)</f>
        <v/>
      </c>
      <c r="G21" s="3" t="str">
        <f aca="false">IF(ISBLANK($L21),"",0)</f>
        <v/>
      </c>
      <c r="H21" s="0" t="str">
        <f aca="false">IF(ISBLANK($L21),"",Table24[[#This Row],[Diameter(mm) Actual]]*0.1)</f>
        <v/>
      </c>
      <c r="I21" s="0" t="str">
        <f aca="false">IF(ISBLANK($L21),"",Table24[[#This Row],[Diameter(mm) Actual]]+Table24[[#This Row],[Tolerance(mm) Diameter*.1]])</f>
        <v/>
      </c>
      <c r="J21" s="0" t="str">
        <f aca="false">IF(ISBLANK($L21),"",$J$4)</f>
        <v/>
      </c>
    </row>
    <row r="22" customFormat="false" ht="13.8" hidden="false" customHeight="false" outlineLevel="0" collapsed="false">
      <c r="A22" s="32" t="str">
        <f aca="false">IF(ISBLANK($L22),"",_xlfn.CONCAT(Table24[[#This Row],[Radius(mm)(Diameter+Tolerance/2)]],";",Table24[[#This Row],[Length(mm)]],";",Table24[[#This Row],[X Location]]))</f>
        <v/>
      </c>
      <c r="B22" s="33" t="str">
        <f aca="false">IF(ISBLANK($L22),"",W22)</f>
        <v/>
      </c>
      <c r="C22" s="34" t="str">
        <f aca="false">IF(ISBLANK($L22),"",R22*25.4)</f>
        <v/>
      </c>
      <c r="D22" s="0" t="str">
        <f aca="false">IF(ISBLANK($L22),"",S22*25.4)</f>
        <v/>
      </c>
      <c r="E22" s="3" t="str">
        <f aca="false">IF(ISBLANK($L22),"",E21+K21+J21+Table24[[#This Row],[Radius(mm)(Diameter+Tolerance/2)]])</f>
        <v/>
      </c>
      <c r="F22" s="3" t="str">
        <f aca="false">IF(ISBLANK($L22),"",0)</f>
        <v/>
      </c>
      <c r="G22" s="3" t="str">
        <f aca="false">IF(ISBLANK($L22),"",0)</f>
        <v/>
      </c>
      <c r="H22" s="0" t="str">
        <f aca="false">IF(ISBLANK($L22),"",Table24[[#This Row],[Diameter(mm) Actual]]*0.1)</f>
        <v/>
      </c>
      <c r="I22" s="0" t="str">
        <f aca="false">IF(ISBLANK($L22),"",Table24[[#This Row],[Diameter(mm) Actual]]+Table24[[#This Row],[Tolerance(mm) Diameter*.1]])</f>
        <v/>
      </c>
      <c r="J22" s="0" t="str">
        <f aca="false">IF(ISBLANK($L22),"",$J$4)</f>
        <v/>
      </c>
    </row>
    <row r="23" customFormat="false" ht="13.8" hidden="false" customHeight="false" outlineLevel="0" collapsed="false">
      <c r="A23" s="32" t="str">
        <f aca="false">IF(ISBLANK($L23),"",_xlfn.CONCAT(Table24[[#This Row],[Radius(mm)(Diameter+Tolerance/2)]],";",Table24[[#This Row],[Length(mm)]],";",Table24[[#This Row],[X Location]]))</f>
        <v/>
      </c>
      <c r="B23" s="33" t="str">
        <f aca="false">IF(ISBLANK($L23),"",W23)</f>
        <v/>
      </c>
      <c r="C23" s="34" t="str">
        <f aca="false">IF(ISBLANK($L23),"",R23*25.4)</f>
        <v/>
      </c>
      <c r="D23" s="0" t="str">
        <f aca="false">IF(ISBLANK($L23),"",S23*25.4)</f>
        <v/>
      </c>
      <c r="E23" s="3" t="str">
        <f aca="false">IF(ISBLANK($L23),"",E22+K22+J22+Table24[[#This Row],[Radius(mm)(Diameter+Tolerance/2)]])</f>
        <v/>
      </c>
      <c r="F23" s="3" t="str">
        <f aca="false">IF(ISBLANK($L23),"",0)</f>
        <v/>
      </c>
      <c r="G23" s="3" t="str">
        <f aca="false">IF(ISBLANK($L23),"",0)</f>
        <v/>
      </c>
      <c r="H23" s="0" t="str">
        <f aca="false">IF(ISBLANK($L23),"",Table24[[#This Row],[Diameter(mm) Actual]]*0.1)</f>
        <v/>
      </c>
      <c r="I23" s="0" t="str">
        <f aca="false">IF(ISBLANK($L23),"",Table24[[#This Row],[Diameter(mm) Actual]]+Table24[[#This Row],[Tolerance(mm) Diameter*.1]])</f>
        <v/>
      </c>
      <c r="J23" s="0" t="str">
        <f aca="false">IF(ISBLANK($L23),"",$J$4)</f>
        <v/>
      </c>
    </row>
    <row r="24" customFormat="false" ht="13.8" hidden="false" customHeight="false" outlineLevel="0" collapsed="false">
      <c r="A24" s="32" t="str">
        <f aca="false">IF(ISBLANK($L24),"",_xlfn.CONCAT(Table24[[#This Row],[Radius(mm)(Diameter+Tolerance/2)]],";",Table24[[#This Row],[Length(mm)]],";",Table24[[#This Row],[X Location]]))</f>
        <v/>
      </c>
      <c r="B24" s="33" t="str">
        <f aca="false">IF(ISBLANK($L24),"",W24)</f>
        <v/>
      </c>
      <c r="C24" s="34" t="str">
        <f aca="false">IF(ISBLANK($L24),"",R24*25.4)</f>
        <v/>
      </c>
      <c r="D24" s="0" t="str">
        <f aca="false">IF(ISBLANK($L24),"",S24*25.4)</f>
        <v/>
      </c>
      <c r="E24" s="3" t="str">
        <f aca="false">IF(ISBLANK($L24),"",E23+K23+J23+Table24[[#This Row],[Radius(mm)(Diameter+Tolerance/2)]])</f>
        <v/>
      </c>
      <c r="F24" s="3" t="str">
        <f aca="false">IF(ISBLANK($L24),"",0)</f>
        <v/>
      </c>
      <c r="G24" s="3" t="str">
        <f aca="false">IF(ISBLANK($L24),"",0)</f>
        <v/>
      </c>
      <c r="H24" s="0" t="str">
        <f aca="false">IF(ISBLANK($L24),"",Table24[[#This Row],[Diameter(mm) Actual]]*0.1)</f>
        <v/>
      </c>
      <c r="I24" s="0" t="str">
        <f aca="false">IF(ISBLANK($L24),"",Table24[[#This Row],[Diameter(mm) Actual]]+Table24[[#This Row],[Tolerance(mm) Diameter*.1]])</f>
        <v/>
      </c>
      <c r="J24" s="0" t="str">
        <f aca="false">IF(ISBLANK($L24),"",$J$4)</f>
        <v/>
      </c>
    </row>
    <row r="25" customFormat="false" ht="13.8" hidden="false" customHeight="false" outlineLevel="0" collapsed="false">
      <c r="A25" s="32" t="str">
        <f aca="false">IF(ISBLANK($L25),"",_xlfn.CONCAT(Table24[[#This Row],[Radius(mm)(Diameter+Tolerance/2)]],";",Table24[[#This Row],[Length(mm)]],";",Table24[[#This Row],[X Location]]))</f>
        <v/>
      </c>
      <c r="B25" s="33" t="str">
        <f aca="false">IF(ISBLANK($L25),"",W25)</f>
        <v/>
      </c>
      <c r="C25" s="34" t="str">
        <f aca="false">IF(ISBLANK($L25),"",R25*25.4)</f>
        <v/>
      </c>
      <c r="D25" s="0" t="str">
        <f aca="false">IF(ISBLANK($L25),"",S25*25.4)</f>
        <v/>
      </c>
      <c r="E25" s="3" t="str">
        <f aca="false">IF(ISBLANK($L25),"",E24+K24+J24+Table24[[#This Row],[Radius(mm)(Diameter+Tolerance/2)]])</f>
        <v/>
      </c>
      <c r="F25" s="3" t="str">
        <f aca="false">IF(ISBLANK($L25),"",0)</f>
        <v/>
      </c>
      <c r="G25" s="3" t="str">
        <f aca="false">IF(ISBLANK($L25),"",0)</f>
        <v/>
      </c>
      <c r="H25" s="0" t="str">
        <f aca="false">IF(ISBLANK($L25),"",Table24[[#This Row],[Diameter(mm) Actual]]*0.1)</f>
        <v/>
      </c>
      <c r="I25" s="0" t="str">
        <f aca="false">IF(ISBLANK($L25),"",Table24[[#This Row],[Diameter(mm) Actual]]+Table24[[#This Row],[Tolerance(mm) Diameter*.1]])</f>
        <v/>
      </c>
      <c r="J25" s="0" t="str">
        <f aca="false">IF(ISBLANK($L25),"",$J$4)</f>
        <v/>
      </c>
      <c r="K25" s="5"/>
    </row>
    <row r="26" customFormat="false" ht="13.8" hidden="false" customHeight="false" outlineLevel="0" collapsed="false">
      <c r="A26" s="32" t="str">
        <f aca="false">IF(ISBLANK($L26),"",_xlfn.CONCAT(Table24[[#This Row],[Radius(mm)(Diameter+Tolerance/2)]],";",Table24[[#This Row],[Length(mm)]],";",Table24[[#This Row],[X Location]]))</f>
        <v/>
      </c>
      <c r="B26" s="33" t="str">
        <f aca="false">IF(ISBLANK($L26),"",W26)</f>
        <v/>
      </c>
      <c r="C26" s="34" t="str">
        <f aca="false">IF(ISBLANK($L26),"",R26*25.4)</f>
        <v/>
      </c>
      <c r="D26" s="0" t="str">
        <f aca="false">IF(ISBLANK($L26),"",S26*25.4)</f>
        <v/>
      </c>
      <c r="E26" s="3" t="str">
        <f aca="false">IF(ISBLANK($L26),"",E25+K25+J25+Table24[[#This Row],[Radius(mm)(Diameter+Tolerance/2)]])</f>
        <v/>
      </c>
      <c r="F26" s="3" t="str">
        <f aca="false">IF(ISBLANK($L26),"",0)</f>
        <v/>
      </c>
      <c r="G26" s="3" t="str">
        <f aca="false">IF(ISBLANK($L26),"",0)</f>
        <v/>
      </c>
      <c r="H26" s="0" t="str">
        <f aca="false">IF(ISBLANK($L26),"",Table24[[#This Row],[Diameter(mm) Actual]]*0.1)</f>
        <v/>
      </c>
      <c r="I26" s="0" t="str">
        <f aca="false">IF(ISBLANK($L26),"",Table24[[#This Row],[Diameter(mm) Actual]]+Table24[[#This Row],[Tolerance(mm) Diameter*.1]])</f>
        <v/>
      </c>
      <c r="J26" s="0" t="str">
        <f aca="false">IF(ISBLANK($L26),"",$J$4)</f>
        <v/>
      </c>
    </row>
    <row r="27" customFormat="false" ht="13.8" hidden="false" customHeight="false" outlineLevel="0" collapsed="false">
      <c r="A27" s="32" t="str">
        <f aca="false">IF(ISBLANK($L27),"",_xlfn.CONCAT(Table24[[#This Row],[Radius(mm)(Diameter+Tolerance/2)]],";",Table24[[#This Row],[Length(mm)]],";",Table24[[#This Row],[X Location]]))</f>
        <v/>
      </c>
      <c r="B27" s="33" t="str">
        <f aca="false">IF(ISBLANK($L27),"",W27)</f>
        <v/>
      </c>
      <c r="C27" s="34" t="str">
        <f aca="false">IF(ISBLANK($L27),"",R27*25.4)</f>
        <v/>
      </c>
      <c r="D27" s="0" t="str">
        <f aca="false">IF(ISBLANK($L27),"",S27*25.4)</f>
        <v/>
      </c>
      <c r="E27" s="3" t="str">
        <f aca="false">IF(ISBLANK($L27),"",E26+K26+J26+Table24[[#This Row],[Radius(mm)(Diameter+Tolerance/2)]])</f>
        <v/>
      </c>
      <c r="F27" s="3" t="str">
        <f aca="false">IF(ISBLANK($L27),"",0)</f>
        <v/>
      </c>
      <c r="G27" s="3" t="str">
        <f aca="false">IF(ISBLANK($L27),"",0)</f>
        <v/>
      </c>
      <c r="H27" s="0" t="str">
        <f aca="false">IF(ISBLANK($L27),"",Table24[[#This Row],[Diameter(mm) Actual]]*0.1)</f>
        <v/>
      </c>
      <c r="I27" s="0" t="str">
        <f aca="false">IF(ISBLANK($L27),"",Table24[[#This Row],[Diameter(mm) Actual]]+Table24[[#This Row],[Tolerance(mm) Diameter*.1]])</f>
        <v/>
      </c>
      <c r="J27" s="0" t="str">
        <f aca="false">IF(ISBLANK($L27),"",$J$4)</f>
        <v/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customFormat="false" ht="13.8" hidden="false" customHeight="false" outlineLevel="0" collapsed="false">
      <c r="A28" s="32" t="str">
        <f aca="false">IF(ISBLANK($L28),"",_xlfn.CONCAT(Table24[[#This Row],[Radius(mm)(Diameter+Tolerance/2)]],";",Table24[[#This Row],[Length(mm)]],";",Table24[[#This Row],[X Location]]))</f>
        <v/>
      </c>
      <c r="B28" s="33" t="str">
        <f aca="false">IF(ISBLANK($L28),"",W28)</f>
        <v/>
      </c>
      <c r="C28" s="34" t="str">
        <f aca="false">IF(ISBLANK($L28),"",R28*25.4)</f>
        <v/>
      </c>
      <c r="D28" s="0" t="str">
        <f aca="false">IF(ISBLANK($L28),"",S28*25.4)</f>
        <v/>
      </c>
      <c r="E28" s="3" t="str">
        <f aca="false">IF(ISBLANK($L28),"",E27+K27+J27+Table24[[#This Row],[Radius(mm)(Diameter+Tolerance/2)]])</f>
        <v/>
      </c>
      <c r="F28" s="3" t="str">
        <f aca="false">IF(ISBLANK($L28),"",0)</f>
        <v/>
      </c>
      <c r="G28" s="3" t="str">
        <f aca="false">IF(ISBLANK($L28),"",0)</f>
        <v/>
      </c>
      <c r="H28" s="0" t="str">
        <f aca="false">IF(ISBLANK($L28),"",Table24[[#This Row],[Diameter(mm) Actual]]*0.1)</f>
        <v/>
      </c>
      <c r="I28" s="0" t="str">
        <f aca="false">IF(ISBLANK($L28),"",Table24[[#This Row],[Diameter(mm) Actual]]+Table24[[#This Row],[Tolerance(mm) Diameter*.1]])</f>
        <v/>
      </c>
      <c r="J28" s="0" t="str">
        <f aca="false">IF(ISBLANK($L28),"",$J$4)</f>
        <v/>
      </c>
    </row>
    <row r="29" customFormat="false" ht="13.8" hidden="false" customHeight="false" outlineLevel="0" collapsed="false">
      <c r="A29" s="32" t="str">
        <f aca="false">IF(ISBLANK($L29),"",_xlfn.CONCAT(Table24[[#This Row],[Radius(mm)(Diameter+Tolerance/2)]],";",Table24[[#This Row],[Length(mm)]],";",Table24[[#This Row],[X Location]]))</f>
        <v/>
      </c>
      <c r="B29" s="33" t="str">
        <f aca="false">IF(ISBLANK($L29),"",W29)</f>
        <v/>
      </c>
      <c r="C29" s="34" t="str">
        <f aca="false">IF(ISBLANK($L29),"",R29*25.4)</f>
        <v/>
      </c>
      <c r="D29" s="0" t="str">
        <f aca="false">IF(ISBLANK($L29),"",S29*25.4)</f>
        <v/>
      </c>
      <c r="E29" s="3" t="str">
        <f aca="false">IF(ISBLANK($L29),"",E28+K28+J28+Table24[[#This Row],[Radius(mm)(Diameter+Tolerance/2)]])</f>
        <v/>
      </c>
      <c r="F29" s="3" t="str">
        <f aca="false">IF(ISBLANK($L29),"",0)</f>
        <v/>
      </c>
      <c r="G29" s="3" t="str">
        <f aca="false">IF(ISBLANK($L29),"",0)</f>
        <v/>
      </c>
      <c r="H29" s="0" t="str">
        <f aca="false">IF(ISBLANK($L29),"",Table24[[#This Row],[Diameter(mm) Actual]]*0.1)</f>
        <v/>
      </c>
      <c r="I29" s="0" t="str">
        <f aca="false">IF(ISBLANK($L29),"",Table24[[#This Row],[Diameter(mm) Actual]]+Table24[[#This Row],[Tolerance(mm) Diameter*.1]])</f>
        <v/>
      </c>
      <c r="J29" s="0" t="str">
        <f aca="false">IF(ISBLANK($L29),"",$J$4)</f>
        <v/>
      </c>
    </row>
    <row r="30" customFormat="false" ht="13.8" hidden="false" customHeight="false" outlineLevel="0" collapsed="false">
      <c r="A30" s="32" t="str">
        <f aca="false">IF(ISBLANK($L30),"",_xlfn.CONCAT(Table24[[#This Row],[Radius(mm)(Diameter+Tolerance/2)]],";",Table24[[#This Row],[Length(mm)]],";",Table24[[#This Row],[X Location]]))</f>
        <v/>
      </c>
      <c r="B30" s="33" t="str">
        <f aca="false">IF(ISBLANK($L30),"",W30)</f>
        <v/>
      </c>
      <c r="C30" s="34" t="str">
        <f aca="false">IF(ISBLANK($L30),"",R30*25.4)</f>
        <v/>
      </c>
      <c r="D30" s="0" t="str">
        <f aca="false">IF(ISBLANK($L30),"",S30*25.4)</f>
        <v/>
      </c>
      <c r="E30" s="3" t="str">
        <f aca="false">IF(ISBLANK($L30),"",E29+K29+J29+Table24[[#This Row],[Radius(mm)(Diameter+Tolerance/2)]])</f>
        <v/>
      </c>
      <c r="F30" s="3" t="str">
        <f aca="false">IF(ISBLANK($L30),"",0)</f>
        <v/>
      </c>
      <c r="G30" s="3" t="str">
        <f aca="false">IF(ISBLANK($L30),"",0)</f>
        <v/>
      </c>
      <c r="H30" s="0" t="str">
        <f aca="false">IF(ISBLANK($L30),"",Table24[[#This Row],[Diameter(mm) Actual]]*0.1)</f>
        <v/>
      </c>
      <c r="I30" s="0" t="str">
        <f aca="false">IF(ISBLANK($L30),"",Table24[[#This Row],[Diameter(mm) Actual]]+Table24[[#This Row],[Tolerance(mm) Diameter*.1]])</f>
        <v/>
      </c>
      <c r="J30" s="0" t="str">
        <f aca="false">IF(ISBLANK($L30),"",$J$4)</f>
        <v/>
      </c>
    </row>
    <row r="31" customFormat="false" ht="13.8" hidden="false" customHeight="false" outlineLevel="0" collapsed="false">
      <c r="A31" s="32" t="str">
        <f aca="false">IF(ISBLANK($L31),"",_xlfn.CONCAT(Table24[[#This Row],[Radius(mm)(Diameter+Tolerance/2)]],";",Table24[[#This Row],[Length(mm)]],";",Table24[[#This Row],[X Location]]))</f>
        <v/>
      </c>
      <c r="B31" s="33" t="str">
        <f aca="false">IF(ISBLANK($L31),"",W31)</f>
        <v/>
      </c>
      <c r="C31" s="34" t="str">
        <f aca="false">IF(ISBLANK($L31),"",R31*25.4)</f>
        <v/>
      </c>
      <c r="D31" s="0" t="str">
        <f aca="false">IF(ISBLANK($L31),"",S31*25.4)</f>
        <v/>
      </c>
      <c r="E31" s="3" t="str">
        <f aca="false">IF(ISBLANK($L31),"",E30+K30+J30+Table24[[#This Row],[Radius(mm)(Diameter+Tolerance/2)]])</f>
        <v/>
      </c>
      <c r="F31" s="3" t="str">
        <f aca="false">IF(ISBLANK($L31),"",0)</f>
        <v/>
      </c>
      <c r="G31" s="3" t="str">
        <f aca="false">IF(ISBLANK($L31),"",0)</f>
        <v/>
      </c>
      <c r="H31" s="0" t="str">
        <f aca="false">IF(ISBLANK($L31),"",Table24[[#This Row],[Diameter(mm) Actual]]*0.1)</f>
        <v/>
      </c>
      <c r="I31" s="0" t="str">
        <f aca="false">IF(ISBLANK($L31),"",Table24[[#This Row],[Diameter(mm) Actual]]+Table24[[#This Row],[Tolerance(mm) Diameter*.1]])</f>
        <v/>
      </c>
      <c r="J31" s="0" t="str">
        <f aca="false">IF(ISBLANK($L31),"",$J$4)</f>
        <v/>
      </c>
    </row>
    <row r="32" customFormat="false" ht="13.8" hidden="false" customHeight="false" outlineLevel="0" collapsed="false">
      <c r="A32" s="32" t="str">
        <f aca="false">IF(ISBLANK($L32),"",_xlfn.CONCAT(Table24[[#This Row],[Radius(mm)(Diameter+Tolerance/2)]],";",Table24[[#This Row],[Length(mm)]],";",Table24[[#This Row],[X Location]]))</f>
        <v/>
      </c>
      <c r="B32" s="33" t="str">
        <f aca="false">IF(ISBLANK($L32),"",W32)</f>
        <v/>
      </c>
      <c r="C32" s="34" t="str">
        <f aca="false">IF(ISBLANK($L32),"",R32*25.4)</f>
        <v/>
      </c>
      <c r="D32" s="0" t="str">
        <f aca="false">IF(ISBLANK($L32),"",S32*25.4)</f>
        <v/>
      </c>
      <c r="E32" s="3" t="str">
        <f aca="false">IF(ISBLANK($L32),"",E31+K31+J31+Table24[[#This Row],[Radius(mm)(Diameter+Tolerance/2)]])</f>
        <v/>
      </c>
      <c r="F32" s="3" t="str">
        <f aca="false">IF(ISBLANK($L32),"",0)</f>
        <v/>
      </c>
      <c r="G32" s="3" t="str">
        <f aca="false">IF(ISBLANK($L32),"",0)</f>
        <v/>
      </c>
      <c r="H32" s="0" t="str">
        <f aca="false">IF(ISBLANK($L32),"",Table24[[#This Row],[Diameter(mm) Actual]]*0.1)</f>
        <v/>
      </c>
      <c r="I32" s="0" t="str">
        <f aca="false">IF(ISBLANK($L32),"",Table24[[#This Row],[Diameter(mm) Actual]]+Table24[[#This Row],[Tolerance(mm) Diameter*.1]])</f>
        <v/>
      </c>
      <c r="J32" s="0" t="str">
        <f aca="false">IF(ISBLANK($L32),"",$J$4)</f>
        <v/>
      </c>
    </row>
    <row r="33" customFormat="false" ht="13.8" hidden="false" customHeight="false" outlineLevel="0" collapsed="false">
      <c r="A33" s="32" t="str">
        <f aca="false">IF(ISBLANK($L33),"",_xlfn.CONCAT(Table24[[#This Row],[Radius(mm)(Diameter+Tolerance/2)]],";",Table24[[#This Row],[Length(mm)]],";",Table24[[#This Row],[X Location]]))</f>
        <v/>
      </c>
      <c r="B33" s="33" t="str">
        <f aca="false">IF(ISBLANK($L33),"",W33)</f>
        <v/>
      </c>
      <c r="C33" s="34" t="str">
        <f aca="false">IF(ISBLANK($L33),"",R33*25.4)</f>
        <v/>
      </c>
      <c r="D33" s="0" t="str">
        <f aca="false">IF(ISBLANK($L33),"",S33*25.4)</f>
        <v/>
      </c>
      <c r="E33" s="3" t="str">
        <f aca="false">IF(ISBLANK($L33),"",E32+K32+J32+Table24[[#This Row],[Radius(mm)(Diameter+Tolerance/2)]])</f>
        <v/>
      </c>
      <c r="F33" s="3" t="str">
        <f aca="false">IF(ISBLANK($L33),"",0)</f>
        <v/>
      </c>
      <c r="G33" s="3" t="str">
        <f aca="false">IF(ISBLANK($L33),"",0)</f>
        <v/>
      </c>
      <c r="H33" s="0" t="str">
        <f aca="false">IF(ISBLANK($L33),"",Table24[[#This Row],[Diameter(mm) Actual]]*0.1)</f>
        <v/>
      </c>
      <c r="I33" s="0" t="str">
        <f aca="false">IF(ISBLANK($L33),"",Table24[[#This Row],[Diameter(mm) Actual]]+Table24[[#This Row],[Tolerance(mm) Diameter*.1]])</f>
        <v/>
      </c>
      <c r="J33" s="0" t="str">
        <f aca="false">IF(ISBLANK($L33),"",$J$4)</f>
        <v/>
      </c>
    </row>
    <row r="34" customFormat="false" ht="13.8" hidden="false" customHeight="false" outlineLevel="0" collapsed="false">
      <c r="A34" s="32" t="str">
        <f aca="false">IF(ISBLANK($L34),"",_xlfn.CONCAT(Table24[[#This Row],[Radius(mm)(Diameter+Tolerance/2)]],";",Table24[[#This Row],[Length(mm)]],";",Table24[[#This Row],[X Location]]))</f>
        <v/>
      </c>
      <c r="B34" s="33" t="str">
        <f aca="false">IF(ISBLANK($L34),"",W34)</f>
        <v/>
      </c>
      <c r="C34" s="34" t="str">
        <f aca="false">IF(ISBLANK($L34),"",R34*25.4)</f>
        <v/>
      </c>
      <c r="D34" s="0" t="str">
        <f aca="false">IF(ISBLANK($L34),"",S34*25.4)</f>
        <v/>
      </c>
      <c r="E34" s="3" t="str">
        <f aca="false">IF(ISBLANK($L34),"",E33+K33+J33+Table24[[#This Row],[Radius(mm)(Diameter+Tolerance/2)]])</f>
        <v/>
      </c>
      <c r="F34" s="3" t="str">
        <f aca="false">IF(ISBLANK($L34),"",0)</f>
        <v/>
      </c>
      <c r="G34" s="3" t="str">
        <f aca="false">IF(ISBLANK($L34),"",0)</f>
        <v/>
      </c>
      <c r="H34" s="0" t="str">
        <f aca="false">IF(ISBLANK($L34),"",Table24[[#This Row],[Diameter(mm) Actual]]*0.1)</f>
        <v/>
      </c>
      <c r="I34" s="0" t="str">
        <f aca="false">IF(ISBLANK($L34),"",Table24[[#This Row],[Diameter(mm) Actual]]+Table24[[#This Row],[Tolerance(mm) Diameter*.1]])</f>
        <v/>
      </c>
      <c r="J34" s="0" t="str">
        <f aca="false">IF(ISBLANK($L34),"",$J$4)</f>
        <v/>
      </c>
    </row>
    <row r="35" customFormat="false" ht="13.8" hidden="false" customHeight="false" outlineLevel="0" collapsed="false">
      <c r="A35" s="32" t="str">
        <f aca="false">IF(ISBLANK($L35),"",_xlfn.CONCAT(Table24[[#This Row],[Radius(mm)(Diameter+Tolerance/2)]],";",Table24[[#This Row],[Length(mm)]],";",Table24[[#This Row],[X Location]]))</f>
        <v/>
      </c>
      <c r="B35" s="33" t="str">
        <f aca="false">IF(ISBLANK($L35),"",W35)</f>
        <v/>
      </c>
      <c r="C35" s="34" t="str">
        <f aca="false">IF(ISBLANK($L35),"",R35*25.4)</f>
        <v/>
      </c>
      <c r="D35" s="0" t="str">
        <f aca="false">IF(ISBLANK($L35),"",S35*25.4)</f>
        <v/>
      </c>
      <c r="E35" s="3" t="str">
        <f aca="false">IF(ISBLANK($L35),"",E34+K34+J34+Table24[[#This Row],[Radius(mm)(Diameter+Tolerance/2)]])</f>
        <v/>
      </c>
      <c r="F35" s="3" t="str">
        <f aca="false">IF(ISBLANK($L35),"",0)</f>
        <v/>
      </c>
      <c r="G35" s="3" t="str">
        <f aca="false">IF(ISBLANK($L35),"",0)</f>
        <v/>
      </c>
      <c r="H35" s="0" t="str">
        <f aca="false">IF(ISBLANK($L35),"",Table24[[#This Row],[Diameter(mm) Actual]]*0.1)</f>
        <v/>
      </c>
      <c r="I35" s="0" t="str">
        <f aca="false">IF(ISBLANK($L35),"",Table24[[#This Row],[Diameter(mm) Actual]]+Table24[[#This Row],[Tolerance(mm) Diameter*.1]])</f>
        <v/>
      </c>
      <c r="J35" s="0" t="str">
        <f aca="false">IF(ISBLANK($L35),"",$J$4)</f>
        <v/>
      </c>
    </row>
    <row r="36" customFormat="false" ht="13.8" hidden="false" customHeight="false" outlineLevel="0" collapsed="false">
      <c r="A36" s="32" t="str">
        <f aca="false">IF(ISBLANK($L36),"",_xlfn.CONCAT(Table24[[#This Row],[Radius(mm)(Diameter+Tolerance/2)]],";",Table24[[#This Row],[Length(mm)]],";",Table24[[#This Row],[X Location]]))</f>
        <v/>
      </c>
      <c r="B36" s="33" t="str">
        <f aca="false">IF(ISBLANK($L36),"",W36)</f>
        <v/>
      </c>
      <c r="C36" s="34" t="str">
        <f aca="false">IF(ISBLANK($L36),"",R36*25.4)</f>
        <v/>
      </c>
      <c r="D36" s="0" t="str">
        <f aca="false">IF(ISBLANK($L36),"",S36*25.4)</f>
        <v/>
      </c>
      <c r="E36" s="3" t="str">
        <f aca="false">IF(ISBLANK($L36),"",E35+K35+J35+Table24[[#This Row],[Radius(mm)(Diameter+Tolerance/2)]])</f>
        <v/>
      </c>
      <c r="F36" s="3" t="str">
        <f aca="false">IF(ISBLANK($L36),"",0)</f>
        <v/>
      </c>
      <c r="G36" s="3" t="str">
        <f aca="false">IF(ISBLANK($L36),"",0)</f>
        <v/>
      </c>
      <c r="H36" s="0" t="str">
        <f aca="false">IF(ISBLANK($L36),"",Table24[[#This Row],[Diameter(mm) Actual]]*0.1)</f>
        <v/>
      </c>
      <c r="I36" s="0" t="str">
        <f aca="false">IF(ISBLANK($L36),"",Table24[[#This Row],[Diameter(mm) Actual]]+Table24[[#This Row],[Tolerance(mm) Diameter*.1]])</f>
        <v/>
      </c>
      <c r="J36" s="0" t="str">
        <f aca="false">IF(ISBLANK($L36),"",$J$4)</f>
        <v/>
      </c>
    </row>
    <row r="37" customFormat="false" ht="13.8" hidden="false" customHeight="false" outlineLevel="0" collapsed="false">
      <c r="A37" s="32" t="str">
        <f aca="false">IF(ISBLANK($L37),"",_xlfn.CONCAT(Table24[[#This Row],[Radius(mm)(Diameter+Tolerance/2)]],";",Table24[[#This Row],[Length(mm)]],";",Table24[[#This Row],[X Location]]))</f>
        <v/>
      </c>
      <c r="B37" s="33" t="str">
        <f aca="false">IF(ISBLANK($L37),"",W37)</f>
        <v/>
      </c>
      <c r="C37" s="34" t="str">
        <f aca="false">IF(ISBLANK($L37),"",R37*25.4)</f>
        <v/>
      </c>
      <c r="D37" s="0" t="str">
        <f aca="false">IF(ISBLANK($L37),"",S37*25.4)</f>
        <v/>
      </c>
      <c r="E37" s="3" t="str">
        <f aca="false">IF(ISBLANK($L37),"",E36+K36+J36+Table24[[#This Row],[Radius(mm)(Diameter+Tolerance/2)]])</f>
        <v/>
      </c>
      <c r="F37" s="3" t="str">
        <f aca="false">IF(ISBLANK($L37),"",0)</f>
        <v/>
      </c>
      <c r="G37" s="3" t="str">
        <f aca="false">IF(ISBLANK($L37),"",0)</f>
        <v/>
      </c>
      <c r="H37" s="0" t="str">
        <f aca="false">IF(ISBLANK($L37),"",Table24[[#This Row],[Diameter(mm) Actual]]*0.1)</f>
        <v/>
      </c>
      <c r="I37" s="0" t="str">
        <f aca="false">IF(ISBLANK($L37),"",Table24[[#This Row],[Diameter(mm) Actual]]+Table24[[#This Row],[Tolerance(mm) Diameter*.1]])</f>
        <v/>
      </c>
      <c r="J37" s="0" t="str">
        <f aca="false">IF(ISBLANK($L37),"",$J$4)</f>
        <v/>
      </c>
    </row>
    <row r="38" customFormat="false" ht="13.8" hidden="false" customHeight="false" outlineLevel="0" collapsed="false">
      <c r="A38" s="32" t="str">
        <f aca="false">IF(ISBLANK($L38),"",_xlfn.CONCAT(Table24[[#This Row],[Radius(mm)(Diameter+Tolerance/2)]],";",Table24[[#This Row],[Length(mm)]],";",Table24[[#This Row],[X Location]]))</f>
        <v/>
      </c>
      <c r="B38" s="33" t="str">
        <f aca="false">IF(ISBLANK($L38),"",W38)</f>
        <v/>
      </c>
      <c r="C38" s="34" t="str">
        <f aca="false">IF(ISBLANK($L38),"",R38*25.4)</f>
        <v/>
      </c>
      <c r="D38" s="0" t="str">
        <f aca="false">IF(ISBLANK($L38),"",S38*25.4)</f>
        <v/>
      </c>
      <c r="E38" s="3" t="str">
        <f aca="false">IF(ISBLANK($L38),"",E37+K37+J37+Table24[[#This Row],[Radius(mm)(Diameter+Tolerance/2)]])</f>
        <v/>
      </c>
      <c r="F38" s="3" t="str">
        <f aca="false">IF(ISBLANK($L38),"",0)</f>
        <v/>
      </c>
      <c r="G38" s="3" t="str">
        <f aca="false">IF(ISBLANK($L38),"",0)</f>
        <v/>
      </c>
      <c r="H38" s="0" t="str">
        <f aca="false">IF(ISBLANK($L38),"",Table24[[#This Row],[Diameter(mm) Actual]]*0.1)</f>
        <v/>
      </c>
      <c r="I38" s="0" t="str">
        <f aca="false">IF(ISBLANK($L38),"",Table24[[#This Row],[Diameter(mm) Actual]]+Table24[[#This Row],[Tolerance(mm) Diameter*.1]])</f>
        <v/>
      </c>
      <c r="J38" s="0" t="str">
        <f aca="false">IF(ISBLANK($L38),"",$J$4)</f>
        <v/>
      </c>
    </row>
    <row r="39" customFormat="false" ht="13.8" hidden="false" customHeight="false" outlineLevel="0" collapsed="false">
      <c r="A39" s="32" t="str">
        <f aca="false">IF(ISBLANK($L39),"",_xlfn.CONCAT(Table24[[#This Row],[Radius(mm)(Diameter+Tolerance/2)]],";",Table24[[#This Row],[Length(mm)]],";",Table24[[#This Row],[X Location]]))</f>
        <v/>
      </c>
      <c r="B39" s="33" t="str">
        <f aca="false">IF(ISBLANK($L39),"",W39)</f>
        <v/>
      </c>
      <c r="C39" s="34" t="str">
        <f aca="false">IF(ISBLANK($L39),"",R39*25.4)</f>
        <v/>
      </c>
      <c r="D39" s="0" t="str">
        <f aca="false">IF(ISBLANK($L39),"",S39*25.4)</f>
        <v/>
      </c>
      <c r="E39" s="3" t="str">
        <f aca="false">IF(ISBLANK($L39),"",E38+K38+J38+Table24[[#This Row],[Radius(mm)(Diameter+Tolerance/2)]])</f>
        <v/>
      </c>
      <c r="F39" s="3" t="str">
        <f aca="false">IF(ISBLANK($L39),"",0)</f>
        <v/>
      </c>
      <c r="G39" s="3" t="str">
        <f aca="false">IF(ISBLANK($L39),"",0)</f>
        <v/>
      </c>
      <c r="H39" s="0" t="str">
        <f aca="false">IF(ISBLANK($L39),"",Table24[[#This Row],[Diameter(mm) Actual]]*0.1)</f>
        <v/>
      </c>
      <c r="I39" s="0" t="str">
        <f aca="false">IF(ISBLANK($L39),"",Table24[[#This Row],[Diameter(mm) Actual]]+Table24[[#This Row],[Tolerance(mm) Diameter*.1]])</f>
        <v/>
      </c>
      <c r="J39" s="0" t="str">
        <f aca="false">IF(ISBLANK($L39),"",$J$4)</f>
        <v/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customFormat="false" ht="13.8" hidden="false" customHeight="false" outlineLevel="0" collapsed="false">
      <c r="A40" s="32" t="str">
        <f aca="false">IF(ISBLANK($L40),"",_xlfn.CONCAT(Table24[[#This Row],[Radius(mm)(Diameter+Tolerance/2)]],";",Table24[[#This Row],[Length(mm)]],";",Table24[[#This Row],[X Location]]))</f>
        <v/>
      </c>
      <c r="B40" s="33" t="str">
        <f aca="false">IF(ISBLANK($L40),"",W40)</f>
        <v/>
      </c>
      <c r="C40" s="34" t="str">
        <f aca="false">IF(ISBLANK($L40),"",R40*25.4)</f>
        <v/>
      </c>
      <c r="D40" s="0" t="str">
        <f aca="false">IF(ISBLANK($L40),"",S40*25.4)</f>
        <v/>
      </c>
      <c r="E40" s="3" t="str">
        <f aca="false">IF(ISBLANK($L40),"",E39+K39+J39+Table24[[#This Row],[Radius(mm)(Diameter+Tolerance/2)]])</f>
        <v/>
      </c>
      <c r="F40" s="3" t="str">
        <f aca="false">IF(ISBLANK($L40),"",0)</f>
        <v/>
      </c>
      <c r="G40" s="3" t="str">
        <f aca="false">IF(ISBLANK($L40),"",0)</f>
        <v/>
      </c>
      <c r="H40" s="0" t="str">
        <f aca="false">IF(ISBLANK($L40),"",Table24[[#This Row],[Diameter(mm) Actual]]*0.1)</f>
        <v/>
      </c>
      <c r="I40" s="0" t="str">
        <f aca="false">IF(ISBLANK($L40),"",Table24[[#This Row],[Diameter(mm) Actual]]+Table24[[#This Row],[Tolerance(mm) Diameter*.1]])</f>
        <v/>
      </c>
      <c r="J40" s="0" t="str">
        <f aca="false">IF(ISBLANK($L40),"",$J$4)</f>
        <v/>
      </c>
    </row>
    <row r="41" customFormat="false" ht="13.8" hidden="false" customHeight="false" outlineLevel="0" collapsed="false">
      <c r="A41" s="32" t="str">
        <f aca="false">IF(ISBLANK($L41),"",_xlfn.CONCAT(Table24[[#This Row],[Radius(mm)(Diameter+Tolerance/2)]],";",Table24[[#This Row],[Length(mm)]],";",Table24[[#This Row],[X Location]]))</f>
        <v/>
      </c>
      <c r="B41" s="33" t="str">
        <f aca="false">IF(ISBLANK($L41),"",W41)</f>
        <v/>
      </c>
      <c r="C41" s="34" t="str">
        <f aca="false">IF(ISBLANK($L41),"",R41*25.4)</f>
        <v/>
      </c>
      <c r="D41" s="0" t="str">
        <f aca="false">IF(ISBLANK($L41),"",S41*25.4)</f>
        <v/>
      </c>
      <c r="E41" s="3" t="str">
        <f aca="false">IF(ISBLANK($L41),"",E40+K40+J40+Table24[[#This Row],[Radius(mm)(Diameter+Tolerance/2)]])</f>
        <v/>
      </c>
      <c r="F41" s="3" t="str">
        <f aca="false">IF(ISBLANK($L41),"",0)</f>
        <v/>
      </c>
      <c r="G41" s="3" t="str">
        <f aca="false">IF(ISBLANK($L41),"",0)</f>
        <v/>
      </c>
      <c r="H41" s="0" t="str">
        <f aca="false">IF(ISBLANK($L41),"",Table24[[#This Row],[Diameter(mm) Actual]]*0.1)</f>
        <v/>
      </c>
      <c r="I41" s="0" t="str">
        <f aca="false">IF(ISBLANK($L41),"",Table24[[#This Row],[Diameter(mm) Actual]]+Table24[[#This Row],[Tolerance(mm) Diameter*.1]])</f>
        <v/>
      </c>
      <c r="J41" s="0" t="str">
        <f aca="false">IF(ISBLANK($L41),"",$J$4)</f>
        <v/>
      </c>
    </row>
    <row r="42" customFormat="false" ht="13.8" hidden="false" customHeight="false" outlineLevel="0" collapsed="false">
      <c r="A42" s="32" t="str">
        <f aca="false">IF(ISBLANK($L42),"",_xlfn.CONCAT(Table24[[#This Row],[Radius(mm)(Diameter+Tolerance/2)]],";",Table24[[#This Row],[Length(mm)]],";",Table24[[#This Row],[X Location]]))</f>
        <v/>
      </c>
      <c r="B42" s="33" t="str">
        <f aca="false">IF(ISBLANK($L42),"",W42)</f>
        <v/>
      </c>
      <c r="C42" s="34" t="str">
        <f aca="false">IF(ISBLANK($L42),"",R42*25.4)</f>
        <v/>
      </c>
      <c r="D42" s="0" t="str">
        <f aca="false">IF(ISBLANK($L42),"",S42*25.4)</f>
        <v/>
      </c>
      <c r="E42" s="3" t="str">
        <f aca="false">IF(ISBLANK($L42),"",E41+K41+J41+Table24[[#This Row],[Radius(mm)(Diameter+Tolerance/2)]])</f>
        <v/>
      </c>
      <c r="F42" s="3" t="str">
        <f aca="false">IF(ISBLANK($L42),"",0)</f>
        <v/>
      </c>
      <c r="G42" s="3" t="str">
        <f aca="false">IF(ISBLANK($L42),"",0)</f>
        <v/>
      </c>
      <c r="H42" s="0" t="str">
        <f aca="false">IF(ISBLANK($L42),"",Table24[[#This Row],[Diameter(mm) Actual]]*0.1)</f>
        <v/>
      </c>
      <c r="I42" s="0" t="str">
        <f aca="false">IF(ISBLANK($L42),"",Table24[[#This Row],[Diameter(mm) Actual]]+Table24[[#This Row],[Tolerance(mm) Diameter*.1]])</f>
        <v/>
      </c>
      <c r="J42" s="0" t="str">
        <f aca="false">IF(ISBLANK($L42),"",$J$4)</f>
        <v/>
      </c>
    </row>
    <row r="43" customFormat="false" ht="13.8" hidden="false" customHeight="false" outlineLevel="0" collapsed="false">
      <c r="A43" s="32" t="str">
        <f aca="false">IF(ISBLANK($L43),"",_xlfn.CONCAT(Table24[[#This Row],[Radius(mm)(Diameter+Tolerance/2)]],";",Table24[[#This Row],[Length(mm)]],";",Table24[[#This Row],[X Location]]))</f>
        <v/>
      </c>
      <c r="B43" s="33" t="str">
        <f aca="false">IF(ISBLANK($L43),"",W43)</f>
        <v/>
      </c>
      <c r="C43" s="34" t="str">
        <f aca="false">IF(ISBLANK($L43),"",R43*25.4)</f>
        <v/>
      </c>
      <c r="D43" s="0" t="str">
        <f aca="false">IF(ISBLANK($L43),"",S43*25.4)</f>
        <v/>
      </c>
      <c r="E43" s="3" t="str">
        <f aca="false">IF(ISBLANK($L43),"",E42+K42+J42+Table24[[#This Row],[Radius(mm)(Diameter+Tolerance/2)]])</f>
        <v/>
      </c>
      <c r="F43" s="3" t="str">
        <f aca="false">IF(ISBLANK($L43),"",0)</f>
        <v/>
      </c>
      <c r="G43" s="3" t="str">
        <f aca="false">IF(ISBLANK($L43),"",0)</f>
        <v/>
      </c>
      <c r="H43" s="0" t="str">
        <f aca="false">IF(ISBLANK($L43),"",Table24[[#This Row],[Diameter(mm) Actual]]*0.1)</f>
        <v/>
      </c>
      <c r="I43" s="0" t="str">
        <f aca="false">IF(ISBLANK($L43),"",Table24[[#This Row],[Diameter(mm) Actual]]+Table24[[#This Row],[Tolerance(mm) Diameter*.1]])</f>
        <v/>
      </c>
      <c r="J43" s="0" t="str">
        <f aca="false">IF(ISBLANK($L43),"",$J$4)</f>
        <v/>
      </c>
    </row>
    <row r="44" customFormat="false" ht="13.8" hidden="false" customHeight="false" outlineLevel="0" collapsed="false">
      <c r="A44" s="32" t="str">
        <f aca="false">IF(ISBLANK($L44),"",_xlfn.CONCAT(Table24[[#This Row],[Radius(mm)(Diameter+Tolerance/2)]],";",Table24[[#This Row],[Length(mm)]],";",Table24[[#This Row],[X Location]]))</f>
        <v/>
      </c>
      <c r="B44" s="33" t="str">
        <f aca="false">IF(ISBLANK($L44),"",W44)</f>
        <v/>
      </c>
      <c r="C44" s="34" t="str">
        <f aca="false">IF(ISBLANK($L44),"",R44*25.4)</f>
        <v/>
      </c>
      <c r="D44" s="0" t="str">
        <f aca="false">IF(ISBLANK($L44),"",S44*25.4)</f>
        <v/>
      </c>
      <c r="E44" s="3" t="str">
        <f aca="false">IF(ISBLANK($L44),"",E43+K43+J43+Table24[[#This Row],[Radius(mm)(Diameter+Tolerance/2)]])</f>
        <v/>
      </c>
      <c r="F44" s="3" t="str">
        <f aca="false">IF(ISBLANK($L44),"",0)</f>
        <v/>
      </c>
      <c r="G44" s="3" t="str">
        <f aca="false">IF(ISBLANK($L44),"",0)</f>
        <v/>
      </c>
      <c r="H44" s="0" t="str">
        <f aca="false">IF(ISBLANK($L44),"",Table24[[#This Row],[Diameter(mm) Actual]]*0.1)</f>
        <v/>
      </c>
      <c r="I44" s="0" t="str">
        <f aca="false">IF(ISBLANK($L44),"",Table24[[#This Row],[Diameter(mm) Actual]]+Table24[[#This Row],[Tolerance(mm) Diameter*.1]])</f>
        <v/>
      </c>
      <c r="J44" s="0" t="str">
        <f aca="false">IF(ISBLANK($L44),"",$J$4)</f>
        <v/>
      </c>
    </row>
    <row r="45" customFormat="false" ht="13.8" hidden="false" customHeight="false" outlineLevel="0" collapsed="false">
      <c r="A45" s="32" t="str">
        <f aca="false">IF(ISBLANK($L45),"",_xlfn.CONCAT(Table24[[#This Row],[Radius(mm)(Diameter+Tolerance/2)]],";",Table24[[#This Row],[Length(mm)]],";",Table24[[#This Row],[X Location]]))</f>
        <v/>
      </c>
      <c r="B45" s="33" t="str">
        <f aca="false">IF(ISBLANK($L45),"",W45)</f>
        <v/>
      </c>
      <c r="C45" s="34" t="str">
        <f aca="false">IF(ISBLANK($L45),"",R45*25.4)</f>
        <v/>
      </c>
      <c r="D45" s="0" t="str">
        <f aca="false">IF(ISBLANK($L45),"",S45*25.4)</f>
        <v/>
      </c>
      <c r="E45" s="3" t="str">
        <f aca="false">IF(ISBLANK($L45),"",E44+K44+J44+Table24[[#This Row],[Radius(mm)(Diameter+Tolerance/2)]])</f>
        <v/>
      </c>
      <c r="F45" s="3" t="str">
        <f aca="false">IF(ISBLANK($L45),"",0)</f>
        <v/>
      </c>
      <c r="G45" s="3" t="str">
        <f aca="false">IF(ISBLANK($L45),"",0)</f>
        <v/>
      </c>
      <c r="H45" s="0" t="str">
        <f aca="false">IF(ISBLANK($L45),"",Table24[[#This Row],[Diameter(mm) Actual]]*0.1)</f>
        <v/>
      </c>
      <c r="I45" s="0" t="str">
        <f aca="false">IF(ISBLANK($L45),"",Table24[[#This Row],[Diameter(mm) Actual]]+Table24[[#This Row],[Tolerance(mm) Diameter*.1]])</f>
        <v/>
      </c>
      <c r="J45" s="0" t="str">
        <f aca="false">IF(ISBLANK($L45),"",$J$4)</f>
        <v/>
      </c>
    </row>
    <row r="46" customFormat="false" ht="13.8" hidden="false" customHeight="false" outlineLevel="0" collapsed="false">
      <c r="A46" s="32" t="str">
        <f aca="false">IF(ISBLANK($L46),"",_xlfn.CONCAT(Table24[[#This Row],[Radius(mm)(Diameter+Tolerance/2)]],";",Table24[[#This Row],[Length(mm)]],";",Table24[[#This Row],[X Location]]))</f>
        <v/>
      </c>
      <c r="B46" s="33" t="str">
        <f aca="false">IF(ISBLANK($L46),"",W46)</f>
        <v/>
      </c>
      <c r="C46" s="34" t="str">
        <f aca="false">IF(ISBLANK($L46),"",R46*25.4)</f>
        <v/>
      </c>
      <c r="D46" s="0" t="str">
        <f aca="false">IF(ISBLANK($L46),"",S46*25.4)</f>
        <v/>
      </c>
      <c r="E46" s="3" t="str">
        <f aca="false">IF(ISBLANK($L46),"",E45+K45+J45+Table24[[#This Row],[Radius(mm)(Diameter+Tolerance/2)]])</f>
        <v/>
      </c>
      <c r="F46" s="3" t="str">
        <f aca="false">IF(ISBLANK($L46),"",0)</f>
        <v/>
      </c>
      <c r="G46" s="3" t="str">
        <f aca="false">IF(ISBLANK($L46),"",0)</f>
        <v/>
      </c>
      <c r="H46" s="0" t="str">
        <f aca="false">IF(ISBLANK($L46),"",Table24[[#This Row],[Diameter(mm) Actual]]*0.1)</f>
        <v/>
      </c>
      <c r="I46" s="0" t="str">
        <f aca="false">IF(ISBLANK($L46),"",Table24[[#This Row],[Diameter(mm) Actual]]+Table24[[#This Row],[Tolerance(mm) Diameter*.1]])</f>
        <v/>
      </c>
      <c r="J46" s="0" t="str">
        <f aca="false">IF(ISBLANK($L46),"",$J$4)</f>
        <v/>
      </c>
    </row>
    <row r="47" customFormat="false" ht="13.8" hidden="false" customHeight="false" outlineLevel="0" collapsed="false">
      <c r="A47" s="32" t="str">
        <f aca="false">IF(ISBLANK($L47),"",_xlfn.CONCAT(Table24[[#This Row],[Radius(mm)(Diameter+Tolerance/2)]],";",Table24[[#This Row],[Length(mm)]],";",Table24[[#This Row],[X Location]]))</f>
        <v/>
      </c>
      <c r="B47" s="33" t="str">
        <f aca="false">IF(ISBLANK($L47),"",W47)</f>
        <v/>
      </c>
      <c r="C47" s="34" t="str">
        <f aca="false">IF(ISBLANK($L47),"",R47*25.4)</f>
        <v/>
      </c>
      <c r="D47" s="0" t="str">
        <f aca="false">IF(ISBLANK($L47),"",S47*25.4)</f>
        <v/>
      </c>
      <c r="E47" s="3" t="str">
        <f aca="false">IF(ISBLANK($L47),"",E46+K46+J46+Table24[[#This Row],[Radius(mm)(Diameter+Tolerance/2)]])</f>
        <v/>
      </c>
      <c r="F47" s="3" t="str">
        <f aca="false">IF(ISBLANK($L47),"",0)</f>
        <v/>
      </c>
      <c r="G47" s="3" t="str">
        <f aca="false">IF(ISBLANK($L47),"",0)</f>
        <v/>
      </c>
      <c r="H47" s="0" t="str">
        <f aca="false">IF(ISBLANK($L47),"",Table24[[#This Row],[Diameter(mm) Actual]]*0.1)</f>
        <v/>
      </c>
      <c r="I47" s="0" t="str">
        <f aca="false">IF(ISBLANK($L47),"",Table24[[#This Row],[Diameter(mm) Actual]]+Table24[[#This Row],[Tolerance(mm) Diameter*.1]])</f>
        <v/>
      </c>
      <c r="J47" s="0" t="str">
        <f aca="false">IF(ISBLANK($L47),"",$J$4)</f>
        <v/>
      </c>
    </row>
    <row r="48" customFormat="false" ht="13.8" hidden="false" customHeight="false" outlineLevel="0" collapsed="false">
      <c r="A48" s="32" t="str">
        <f aca="false">IF(ISBLANK($L48),"",_xlfn.CONCAT(Table24[[#This Row],[Radius(mm)(Diameter+Tolerance/2)]],";",Table24[[#This Row],[Length(mm)]],";",Table24[[#This Row],[X Location]]))</f>
        <v/>
      </c>
      <c r="B48" s="33" t="str">
        <f aca="false">IF(ISBLANK($L48),"",W48)</f>
        <v/>
      </c>
      <c r="C48" s="34" t="str">
        <f aca="false">IF(ISBLANK($L48),"",R48*25.4)</f>
        <v/>
      </c>
      <c r="D48" s="0" t="str">
        <f aca="false">IF(ISBLANK($L48),"",S48*25.4)</f>
        <v/>
      </c>
      <c r="E48" s="3" t="str">
        <f aca="false">IF(ISBLANK($L48),"",E47+K47+J47+Table24[[#This Row],[Radius(mm)(Diameter+Tolerance/2)]])</f>
        <v/>
      </c>
      <c r="F48" s="3" t="str">
        <f aca="false">IF(ISBLANK($L48),"",0)</f>
        <v/>
      </c>
      <c r="G48" s="3" t="str">
        <f aca="false">IF(ISBLANK($L48),"",0)</f>
        <v/>
      </c>
      <c r="H48" s="0" t="str">
        <f aca="false">IF(ISBLANK($L48),"",Table24[[#This Row],[Diameter(mm) Actual]]*0.1)</f>
        <v/>
      </c>
      <c r="I48" s="0" t="str">
        <f aca="false">IF(ISBLANK($L48),"",Table24[[#This Row],[Diameter(mm) Actual]]+Table24[[#This Row],[Tolerance(mm) Diameter*.1]])</f>
        <v/>
      </c>
      <c r="J48" s="0" t="str">
        <f aca="false">IF(ISBLANK($L48),"",$J$4)</f>
        <v/>
      </c>
    </row>
    <row r="49" customFormat="false" ht="13.8" hidden="false" customHeight="false" outlineLevel="0" collapsed="false">
      <c r="A49" s="32" t="str">
        <f aca="false">IF(ISBLANK($L49),"",_xlfn.CONCAT(Table24[[#This Row],[Radius(mm)(Diameter+Tolerance/2)]],";",Table24[[#This Row],[Length(mm)]],";",Table24[[#This Row],[X Location]]))</f>
        <v/>
      </c>
      <c r="B49" s="33" t="str">
        <f aca="false">IF(ISBLANK($L49),"",W49)</f>
        <v/>
      </c>
      <c r="C49" s="34" t="str">
        <f aca="false">IF(ISBLANK($L49),"",R49*25.4)</f>
        <v/>
      </c>
      <c r="D49" s="0" t="str">
        <f aca="false">IF(ISBLANK($L49),"",S49*25.4)</f>
        <v/>
      </c>
      <c r="E49" s="3" t="str">
        <f aca="false">IF(ISBLANK($L49),"",E48+K48+J48+Table24[[#This Row],[Radius(mm)(Diameter+Tolerance/2)]])</f>
        <v/>
      </c>
      <c r="F49" s="3" t="str">
        <f aca="false">IF(ISBLANK($L49),"",0)</f>
        <v/>
      </c>
      <c r="G49" s="3" t="str">
        <f aca="false">IF(ISBLANK($L49),"",0)</f>
        <v/>
      </c>
      <c r="H49" s="0" t="str">
        <f aca="false">IF(ISBLANK($L49),"",Table24[[#This Row],[Diameter(mm) Actual]]*0.1)</f>
        <v/>
      </c>
      <c r="I49" s="0" t="str">
        <f aca="false">IF(ISBLANK($L49),"",Table24[[#This Row],[Diameter(mm) Actual]]+Table24[[#This Row],[Tolerance(mm) Diameter*.1]])</f>
        <v/>
      </c>
      <c r="J49" s="0" t="str">
        <f aca="false">IF(ISBLANK($L49),"",$J$4)</f>
        <v/>
      </c>
    </row>
    <row r="50" customFormat="false" ht="13.8" hidden="false" customHeight="false" outlineLevel="0" collapsed="false">
      <c r="A50" s="32" t="str">
        <f aca="false">IF(ISBLANK($L50),"",_xlfn.CONCAT(Table24[[#This Row],[Radius(mm)(Diameter+Tolerance/2)]],";",Table24[[#This Row],[Length(mm)]],";",Table24[[#This Row],[X Location]]))</f>
        <v/>
      </c>
      <c r="B50" s="33" t="str">
        <f aca="false">IF(ISBLANK($L50),"",W50)</f>
        <v/>
      </c>
      <c r="C50" s="34" t="str">
        <f aca="false">IF(ISBLANK($L50),"",R50*25.4)</f>
        <v/>
      </c>
      <c r="D50" s="0" t="str">
        <f aca="false">IF(ISBLANK($L50),"",S50*25.4)</f>
        <v/>
      </c>
      <c r="E50" s="3" t="str">
        <f aca="false">IF(ISBLANK($L50),"",E49+K49+J49+Table24[[#This Row],[Radius(mm)(Diameter+Tolerance/2)]])</f>
        <v/>
      </c>
      <c r="F50" s="3" t="str">
        <f aca="false">IF(ISBLANK($L50),"",0)</f>
        <v/>
      </c>
      <c r="G50" s="3" t="str">
        <f aca="false">IF(ISBLANK($L50),"",0)</f>
        <v/>
      </c>
      <c r="H50" s="0" t="str">
        <f aca="false">IF(ISBLANK($L50),"",Table24[[#This Row],[Diameter(mm) Actual]]*0.1)</f>
        <v/>
      </c>
      <c r="I50" s="0" t="str">
        <f aca="false">IF(ISBLANK($L50),"",Table24[[#This Row],[Diameter(mm) Actual]]+Table24[[#This Row],[Tolerance(mm) Diameter*.1]])</f>
        <v/>
      </c>
      <c r="J50" s="0" t="str">
        <f aca="false">IF(ISBLANK($L50),"",$J$4)</f>
        <v/>
      </c>
    </row>
    <row r="51" customFormat="false" ht="13.8" hidden="false" customHeight="false" outlineLevel="0" collapsed="false">
      <c r="A51" s="32" t="str">
        <f aca="false">IF(ISBLANK($L51),"",_xlfn.CONCAT(Table24[[#This Row],[Radius(mm)(Diameter+Tolerance/2)]],";",Table24[[#This Row],[Length(mm)]],";",Table24[[#This Row],[X Location]]))</f>
        <v/>
      </c>
      <c r="B51" s="33" t="str">
        <f aca="false">IF(ISBLANK($L51),"",W51)</f>
        <v/>
      </c>
      <c r="C51" s="34" t="str">
        <f aca="false">IF(ISBLANK($L51),"",R51*25.4)</f>
        <v/>
      </c>
      <c r="D51" s="0" t="str">
        <f aca="false">IF(ISBLANK($L51),"",S51*25.4)</f>
        <v/>
      </c>
      <c r="E51" s="3" t="str">
        <f aca="false">IF(ISBLANK($L51),"",E50+K50+J50+Table24[[#This Row],[Radius(mm)(Diameter+Tolerance/2)]])</f>
        <v/>
      </c>
      <c r="F51" s="3" t="str">
        <f aca="false">IF(ISBLANK($L51),"",0)</f>
        <v/>
      </c>
      <c r="G51" s="3" t="str">
        <f aca="false">IF(ISBLANK($L51),"",0)</f>
        <v/>
      </c>
      <c r="H51" s="0" t="str">
        <f aca="false">IF(ISBLANK($L51),"",Table24[[#This Row],[Diameter(mm) Actual]]*0.1)</f>
        <v/>
      </c>
      <c r="I51" s="0" t="str">
        <f aca="false">IF(ISBLANK($L51),"",Table24[[#This Row],[Diameter(mm) Actual]]+Table24[[#This Row],[Tolerance(mm) Diameter*.1]])</f>
        <v/>
      </c>
      <c r="J51" s="0" t="str">
        <f aca="false">IF(ISBLANK($L51),"",$J$4)</f>
        <v/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customFormat="false" ht="13.8" hidden="false" customHeight="false" outlineLevel="0" collapsed="false">
      <c r="A52" s="32" t="str">
        <f aca="false">IF(ISBLANK($L52),"",_xlfn.CONCAT(Table24[[#This Row],[Radius(mm)(Diameter+Tolerance/2)]],";",Table24[[#This Row],[Length(mm)]],";",Table24[[#This Row],[X Location]]))</f>
        <v/>
      </c>
      <c r="B52" s="33" t="str">
        <f aca="false">IF(ISBLANK($L52),"",W52)</f>
        <v/>
      </c>
      <c r="C52" s="34" t="str">
        <f aca="false">IF(ISBLANK($L52),"",R52*25.4)</f>
        <v/>
      </c>
      <c r="D52" s="0" t="str">
        <f aca="false">IF(ISBLANK($L52),"",S52*25.4)</f>
        <v/>
      </c>
      <c r="E52" s="3" t="str">
        <f aca="false">IF(ISBLANK($L52),"",E51+K51+J51+Table24[[#This Row],[Radius(mm)(Diameter+Tolerance/2)]])</f>
        <v/>
      </c>
      <c r="F52" s="3" t="str">
        <f aca="false">IF(ISBLANK($L52),"",0)</f>
        <v/>
      </c>
      <c r="G52" s="3" t="str">
        <f aca="false">IF(ISBLANK($L52),"",0)</f>
        <v/>
      </c>
      <c r="H52" s="0" t="str">
        <f aca="false">IF(ISBLANK($L52),"",Table24[[#This Row],[Diameter(mm) Actual]]*0.1)</f>
        <v/>
      </c>
      <c r="I52" s="0" t="str">
        <f aca="false">IF(ISBLANK($L52),"",Table24[[#This Row],[Diameter(mm) Actual]]+Table24[[#This Row],[Tolerance(mm) Diameter*.1]])</f>
        <v/>
      </c>
      <c r="J52" s="0" t="str">
        <f aca="false">IF(ISBLANK($L52),"",$J$4)</f>
        <v/>
      </c>
    </row>
    <row r="53" customFormat="false" ht="13.8" hidden="false" customHeight="false" outlineLevel="0" collapsed="false">
      <c r="A53" s="32" t="str">
        <f aca="false">IF(ISBLANK($L53),"",_xlfn.CONCAT(Table24[[#This Row],[Radius(mm)(Diameter+Tolerance/2)]],";",Table24[[#This Row],[Length(mm)]],";",Table24[[#This Row],[X Location]]))</f>
        <v/>
      </c>
      <c r="B53" s="33" t="str">
        <f aca="false">IF(ISBLANK($L53),"",W53)</f>
        <v/>
      </c>
      <c r="C53" s="34" t="str">
        <f aca="false">IF(ISBLANK($L53),"",R53*25.4)</f>
        <v/>
      </c>
      <c r="D53" s="0" t="str">
        <f aca="false">IF(ISBLANK($L53),"",S53*25.4)</f>
        <v/>
      </c>
      <c r="E53" s="3" t="str">
        <f aca="false">IF(ISBLANK($L53),"",E52+K52+J52+Table24[[#This Row],[Radius(mm)(Diameter+Tolerance/2)]])</f>
        <v/>
      </c>
      <c r="F53" s="3" t="str">
        <f aca="false">IF(ISBLANK($L53),"",0)</f>
        <v/>
      </c>
      <c r="G53" s="3" t="str">
        <f aca="false">IF(ISBLANK($L53),"",0)</f>
        <v/>
      </c>
      <c r="H53" s="0" t="str">
        <f aca="false">IF(ISBLANK($L53),"",Table24[[#This Row],[Diameter(mm) Actual]]*0.1)</f>
        <v/>
      </c>
      <c r="I53" s="0" t="str">
        <f aca="false">IF(ISBLANK($L53),"",Table24[[#This Row],[Diameter(mm) Actual]]+Table24[[#This Row],[Tolerance(mm) Diameter*.1]])</f>
        <v/>
      </c>
      <c r="J53" s="0" t="str">
        <f aca="false">IF(ISBLANK($L53),"",$J$4)</f>
        <v/>
      </c>
    </row>
    <row r="63" customFormat="false" ht="13.8" hidden="false" customHeight="false" outlineLevel="0" collapsed="false"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75" customFormat="false" ht="13.8" hidden="false" customHeight="false" outlineLevel="0" collapsed="false"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87" customFormat="false" ht="13.8" hidden="false" customHeight="false" outlineLevel="0" collapsed="false"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99" customFormat="false" ht="13.8" hidden="false" customHeight="false" outlineLevel="0" collapsed="false"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11" customFormat="false" ht="13.8" hidden="false" customHeight="false" outlineLevel="0" collapsed="false"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23" customFormat="false" ht="13.8" hidden="false" customHeight="false" outlineLevel="0" collapsed="false"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35" customFormat="false" ht="13.8" hidden="false" customHeight="false" outlineLevel="0" collapsed="false"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47" customFormat="false" ht="13.8" hidden="false" customHeight="false" outlineLevel="0" collapsed="false"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59" customFormat="false" ht="13.8" hidden="false" customHeight="false" outlineLevel="0" collapsed="false"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71" customFormat="false" ht="13.8" hidden="false" customHeight="false" outlineLevel="0" collapsed="false"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83" customFormat="false" ht="13.8" hidden="false" customHeight="false" outlineLevel="0" collapsed="false"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95" customFormat="false" ht="13.8" hidden="false" customHeight="false" outlineLevel="0" collapsed="false"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207" customFormat="false" ht="13.8" hidden="false" customHeight="false" outlineLevel="0" collapsed="false"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19" customFormat="false" ht="13.8" hidden="false" customHeight="false" outlineLevel="0" collapsed="false"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31" customFormat="false" ht="13.8" hidden="false" customHeight="false" outlineLevel="0" collapsed="false"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43" customFormat="false" ht="13.8" hidden="false" customHeight="false" outlineLevel="0" collapsed="false"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55" customFormat="false" ht="13.8" hidden="false" customHeight="false" outlineLevel="0" collapsed="false"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67" customFormat="false" ht="13.8" hidden="false" customHeight="false" outlineLevel="0" collapsed="false"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79" customFormat="false" ht="13.8" hidden="false" customHeight="false" outlineLevel="0" collapsed="false"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91" customFormat="false" ht="13.8" hidden="false" customHeight="false" outlineLevel="0" collapsed="false"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303" customFormat="false" ht="13.8" hidden="false" customHeight="false" outlineLevel="0" collapsed="false"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15" customFormat="false" ht="13.8" hidden="false" customHeight="false" outlineLevel="0" collapsed="false"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27" customFormat="false" ht="13.8" hidden="false" customHeight="false" outlineLevel="0" collapsed="false"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39" customFormat="false" ht="13.8" hidden="false" customHeight="false" outlineLevel="0" collapsed="false"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51" customFormat="false" ht="13.8" hidden="false" customHeight="false" outlineLevel="0" collapsed="false"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63" customFormat="false" ht="13.8" hidden="false" customHeight="false" outlineLevel="0" collapsed="false"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75" customFormat="false" ht="13.8" hidden="false" customHeight="false" outlineLevel="0" collapsed="false"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87" customFormat="false" ht="13.8" hidden="false" customHeight="false" outlineLevel="0" collapsed="false"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99" customFormat="false" ht="13.8" hidden="false" customHeight="false" outlineLevel="0" collapsed="false"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11" customFormat="false" ht="13.8" hidden="false" customHeight="false" outlineLevel="0" collapsed="false"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23" customFormat="false" ht="13.8" hidden="false" customHeight="false" outlineLevel="0" collapsed="false"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35" customFormat="false" ht="13.8" hidden="false" customHeight="false" outlineLevel="0" collapsed="false"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47" customFormat="false" ht="13.8" hidden="false" customHeight="false" outlineLevel="0" collapsed="false"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59" customFormat="false" ht="13.8" hidden="false" customHeight="false" outlineLevel="0" collapsed="false"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71" customFormat="false" ht="13.8" hidden="false" customHeight="false" outlineLevel="0" collapsed="false"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83" customFormat="false" ht="13.8" hidden="false" customHeight="false" outlineLevel="0" collapsed="false"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95" customFormat="false" ht="13.8" hidden="false" customHeight="false" outlineLevel="0" collapsed="false"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507" customFormat="false" ht="13.8" hidden="false" customHeight="false" outlineLevel="0" collapsed="false"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19" customFormat="false" ht="13.8" hidden="false" customHeight="false" outlineLevel="0" collapsed="false"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31" customFormat="false" ht="13.8" hidden="false" customHeight="false" outlineLevel="0" collapsed="false"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43" customFormat="false" ht="13.8" hidden="false" customHeight="false" outlineLevel="0" collapsed="false"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55" customFormat="false" ht="13.8" hidden="false" customHeight="false" outlineLevel="0" collapsed="false"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67" customFormat="false" ht="13.8" hidden="false" customHeight="false" outlineLevel="0" collapsed="false"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79" customFormat="false" ht="13.8" hidden="false" customHeight="false" outlineLevel="0" collapsed="false"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91" customFormat="false" ht="13.8" hidden="false" customHeight="false" outlineLevel="0" collapsed="false"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603" customFormat="false" ht="13.8" hidden="false" customHeight="false" outlineLevel="0" collapsed="false"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15" customFormat="false" ht="13.8" hidden="false" customHeight="false" outlineLevel="0" collapsed="false"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27" customFormat="false" ht="13.8" hidden="false" customHeight="false" outlineLevel="0" collapsed="false"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39" customFormat="false" ht="13.8" hidden="false" customHeight="false" outlineLevel="0" collapsed="false"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51" customFormat="false" ht="13.8" hidden="false" customHeight="false" outlineLevel="0" collapsed="false"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63" customFormat="false" ht="13.8" hidden="false" customHeight="false" outlineLevel="0" collapsed="false"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75" customFormat="false" ht="13.8" hidden="false" customHeight="false" outlineLevel="0" collapsed="false"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87" customFormat="false" ht="13.8" hidden="false" customHeight="false" outlineLevel="0" collapsed="false"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99" customFormat="false" ht="13.8" hidden="false" customHeight="false" outlineLevel="0" collapsed="false"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11" customFormat="false" ht="13.8" hidden="false" customHeight="false" outlineLevel="0" collapsed="false"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23" customFormat="false" ht="13.8" hidden="false" customHeight="false" outlineLevel="0" collapsed="false"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35" customFormat="false" ht="13.8" hidden="false" customHeight="false" outlineLevel="0" collapsed="false"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47" customFormat="false" ht="13.8" hidden="false" customHeight="false" outlineLevel="0" collapsed="false"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59" customFormat="false" ht="13.8" hidden="false" customHeight="false" outlineLevel="0" collapsed="false"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71" customFormat="false" ht="13.8" hidden="false" customHeight="false" outlineLevel="0" collapsed="false"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83" customFormat="false" ht="13.8" hidden="false" customHeight="false" outlineLevel="0" collapsed="false"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95" customFormat="false" ht="13.8" hidden="false" customHeight="false" outlineLevel="0" collapsed="false"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807" customFormat="false" ht="13.8" hidden="false" customHeight="false" outlineLevel="0" collapsed="false"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19" customFormat="false" ht="13.8" hidden="false" customHeight="false" outlineLevel="0" collapsed="false"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31" customFormat="false" ht="13.8" hidden="false" customHeight="false" outlineLevel="0" collapsed="false"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43" customFormat="false" ht="13.8" hidden="false" customHeight="false" outlineLevel="0" collapsed="false"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55" customFormat="false" ht="13.8" hidden="false" customHeight="false" outlineLevel="0" collapsed="false"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67" customFormat="false" ht="13.8" hidden="false" customHeight="false" outlineLevel="0" collapsed="false"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79" customFormat="false" ht="13.8" hidden="false" customHeight="false" outlineLevel="0" collapsed="false"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91" customFormat="false" ht="13.8" hidden="false" customHeight="false" outlineLevel="0" collapsed="false"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903" customFormat="false" ht="13.8" hidden="false" customHeight="false" outlineLevel="0" collapsed="false"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15" customFormat="false" ht="13.8" hidden="false" customHeight="false" outlineLevel="0" collapsed="false"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27" customFormat="false" ht="13.8" hidden="false" customHeight="false" outlineLevel="0" collapsed="false"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39" customFormat="false" ht="13.8" hidden="false" customHeight="false" outlineLevel="0" collapsed="false"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51" customFormat="false" ht="13.8" hidden="false" customHeight="false" outlineLevel="0" collapsed="false"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63" customFormat="false" ht="13.8" hidden="false" customHeight="false" outlineLevel="0" collapsed="false"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75" customFormat="false" ht="13.8" hidden="false" customHeight="false" outlineLevel="0" collapsed="false"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87" customFormat="false" ht="13.8" hidden="false" customHeight="false" outlineLevel="0" collapsed="false"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99" customFormat="false" ht="13.8" hidden="false" customHeight="false" outlineLevel="0" collapsed="false"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11" customFormat="false" ht="13.8" hidden="false" customHeight="false" outlineLevel="0" collapsed="false"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23" customFormat="false" ht="13.8" hidden="false" customHeight="false" outlineLevel="0" collapsed="false"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35" customFormat="false" ht="13.8" hidden="false" customHeight="false" outlineLevel="0" collapsed="false"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47" customFormat="false" ht="13.8" hidden="false" customHeight="false" outlineLevel="0" collapsed="false"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</row>
  </sheetData>
  <mergeCells count="2">
    <mergeCell ref="A2:K2"/>
    <mergeCell ref="L2:W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A13:L24 A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01"/>
    <col collapsed="false" customWidth="true" hidden="false" outlineLevel="0" max="2" min="2" style="0" width="13.28"/>
    <col collapsed="false" customWidth="true" hidden="false" outlineLevel="0" max="3" min="3" style="0" width="13.34"/>
    <col collapsed="false" customWidth="true" hidden="false" outlineLevel="0" max="6" min="5" style="0" width="11.13"/>
    <col collapsed="false" customWidth="true" hidden="false" outlineLevel="0" max="7" min="7" style="0" width="9.7"/>
    <col collapsed="false" customWidth="true" hidden="false" outlineLevel="0" max="9" min="9" style="0" width="9.14"/>
    <col collapsed="false" customWidth="true" hidden="false" outlineLevel="0" max="10" min="10" style="0" width="9.81"/>
    <col collapsed="false" customWidth="true" hidden="false" outlineLevel="0" max="11" min="11" style="0" width="11.36"/>
    <col collapsed="false" customWidth="true" hidden="false" outlineLevel="0" max="12" min="12" style="26" width="5.66"/>
    <col collapsed="false" customWidth="true" hidden="false" outlineLevel="0" max="13" min="13" style="27" width="9.14"/>
    <col collapsed="false" customWidth="true" hidden="false" outlineLevel="0" max="14" min="14" style="0" width="9.14"/>
    <col collapsed="false" customWidth="true" hidden="false" outlineLevel="0" max="15" min="15" style="28" width="8.15"/>
    <col collapsed="false" customWidth="true" hidden="false" outlineLevel="0" max="16" min="16" style="0" width="7.61"/>
    <col collapsed="false" customWidth="true" hidden="false" outlineLevel="0" max="17" min="17" style="0" width="10.03"/>
    <col collapsed="false" customWidth="true" hidden="false" outlineLevel="0" max="18" min="18" style="20" width="8.41"/>
    <col collapsed="false" customWidth="true" hidden="false" outlineLevel="0" max="19" min="19" style="20" width="7.3"/>
    <col collapsed="false" customWidth="true" hidden="false" outlineLevel="0" max="20" min="20" style="20" width="9.14"/>
    <col collapsed="false" customWidth="true" hidden="false" outlineLevel="0" max="21" min="21" style="20" width="4.73"/>
    <col collapsed="false" customWidth="true" hidden="false" outlineLevel="0" max="22" min="22" style="3" width="10.81"/>
    <col collapsed="false" customWidth="true" hidden="false" outlineLevel="0" max="23" min="23" style="0" width="6.98"/>
  </cols>
  <sheetData>
    <row r="1" s="5" customFormat="true" ht="12.8" hidden="false" customHeight="true" outlineLevel="0" collapsed="false">
      <c r="AMJ1" s="0"/>
    </row>
    <row r="2" s="5" customFormat="true" ht="12.8" hidden="false" customHeight="true" outlineLevel="0" collapsed="false">
      <c r="A2" s="29" t="s">
        <v>65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 t="s">
        <v>66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AMJ2" s="0"/>
    </row>
    <row r="3" s="31" customFormat="true" ht="82.05" hidden="false" customHeight="false" outlineLevel="0" collapsed="false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  <c r="G3" s="30" t="s">
        <v>73</v>
      </c>
      <c r="H3" s="30" t="s">
        <v>74</v>
      </c>
      <c r="I3" s="30" t="s">
        <v>75</v>
      </c>
      <c r="J3" s="30" t="s">
        <v>76</v>
      </c>
      <c r="K3" s="30" t="s">
        <v>77</v>
      </c>
      <c r="L3" s="30" t="s">
        <v>30</v>
      </c>
      <c r="M3" s="30" t="s">
        <v>31</v>
      </c>
      <c r="N3" s="30" t="s">
        <v>32</v>
      </c>
      <c r="O3" s="30" t="s">
        <v>78</v>
      </c>
      <c r="P3" s="30" t="s">
        <v>34</v>
      </c>
      <c r="Q3" s="30" t="s">
        <v>79</v>
      </c>
      <c r="R3" s="30" t="s">
        <v>36</v>
      </c>
      <c r="S3" s="30" t="s">
        <v>37</v>
      </c>
      <c r="T3" s="30" t="s">
        <v>38</v>
      </c>
      <c r="U3" s="30" t="s">
        <v>39</v>
      </c>
      <c r="V3" s="30" t="s">
        <v>80</v>
      </c>
      <c r="W3" s="30" t="s">
        <v>81</v>
      </c>
      <c r="AMJ3" s="27"/>
    </row>
    <row r="4" customFormat="false" ht="13.8" hidden="false" customHeight="false" outlineLevel="0" collapsed="false">
      <c r="A4" s="32" t="str">
        <f aca="false">_xlfn.CONCAT(Table24[[#This Row],[Radius(mm)(Diameter+Tolerance/2)]],";",Table24[[#This Row],[Length(mm)]],";",Table24[[#This Row],[X Location]])</f>
        <v>6.11886;22.225;0</v>
      </c>
      <c r="B4" s="33" t="str">
        <f aca="false">W4</f>
        <v>5/32"</v>
      </c>
      <c r="C4" s="34" t="n">
        <f aca="false">R4*25.4</f>
        <v>11.1252</v>
      </c>
      <c r="D4" s="0" t="n">
        <f aca="false">S4*25.4</f>
        <v>22.225</v>
      </c>
      <c r="E4" s="3" t="n">
        <v>0</v>
      </c>
      <c r="F4" s="3" t="n">
        <v>0</v>
      </c>
      <c r="G4" s="3" t="n">
        <v>0</v>
      </c>
      <c r="H4" s="0" t="n">
        <f aca="false">Table24[[#This Row],[Diameter(mm) Actual]]*0.1</f>
        <v>1.11252</v>
      </c>
      <c r="I4" s="0" t="n">
        <f aca="false">Table24[[#This Row],[Diameter(mm) Actual]]+Table24[[#This Row],[Tolerance(mm) Diameter*.1]]</f>
        <v>12.23772</v>
      </c>
      <c r="J4" s="0" t="n">
        <v>1.5</v>
      </c>
      <c r="K4" s="0" t="n">
        <f aca="false">Table24[[#This Row],[Diameter+Tolerance]]/2</f>
        <v>6.11886</v>
      </c>
      <c r="L4" s="26" t="n">
        <v>0.25</v>
      </c>
      <c r="M4" s="27" t="s">
        <v>42</v>
      </c>
      <c r="N4" s="0" t="s">
        <v>43</v>
      </c>
      <c r="O4" s="28" t="n">
        <v>0.15625</v>
      </c>
      <c r="P4" s="0" t="n">
        <v>6</v>
      </c>
      <c r="Q4" s="0" t="s">
        <v>44</v>
      </c>
      <c r="R4" s="20" t="n">
        <v>0.438</v>
      </c>
      <c r="S4" s="3" t="n">
        <v>0.875</v>
      </c>
      <c r="T4" s="3" t="n">
        <f aca="false">O4</f>
        <v>0.15625</v>
      </c>
      <c r="U4" s="0" t="s">
        <v>45</v>
      </c>
      <c r="V4" s="25" t="str">
        <f aca="false">IF(T4=1,1,IF(T4&gt;1.0000001,TEXT(O4,"# ??/??"),TEXT(T4,"??/??")))</f>
        <v>5/32</v>
      </c>
      <c r="W4" s="0" t="str">
        <f aca="false">_xlfn.CONCAT(V4,U4)</f>
        <v>5/32"</v>
      </c>
      <c r="AB4" s="25"/>
    </row>
    <row r="5" customFormat="false" ht="13.8" hidden="false" customHeight="false" outlineLevel="0" collapsed="false">
      <c r="A5" s="32" t="str">
        <f aca="false">_xlfn.CONCAT(Table24[[#This Row],[Radius(mm)(Diameter+Tolerance/2)]],";",Table24[[#This Row],[Length(mm)]],";",Table24[[#This Row],[X Location]])</f>
        <v>6.11886;22.225;13.73772</v>
      </c>
      <c r="B5" s="33" t="str">
        <f aca="false">W5</f>
        <v>3/16"</v>
      </c>
      <c r="C5" s="34" t="n">
        <f aca="false">R5*25.4</f>
        <v>11.1252</v>
      </c>
      <c r="D5" s="0" t="n">
        <f aca="false">S5*25.4</f>
        <v>22.225</v>
      </c>
      <c r="E5" s="3" t="n">
        <f aca="false">E4+K4+J4+Table24[[#This Row],[Radius(mm)(Diameter+Tolerance/2)]]</f>
        <v>13.73772</v>
      </c>
      <c r="F5" s="3" t="n">
        <v>0</v>
      </c>
      <c r="G5" s="3" t="n">
        <v>0</v>
      </c>
      <c r="H5" s="0" t="n">
        <f aca="false">Table24[[#This Row],[Diameter(mm) Actual]]*0.1</f>
        <v>1.11252</v>
      </c>
      <c r="I5" s="0" t="n">
        <f aca="false">Table24[[#This Row],[Diameter(mm) Actual]]+Table24[[#This Row],[Tolerance(mm) Diameter*.1]]</f>
        <v>12.23772</v>
      </c>
      <c r="J5" s="0" t="n">
        <v>1.5</v>
      </c>
      <c r="K5" s="0" t="n">
        <f aca="false">Table24[[#This Row],[Diameter+Tolerance]]/2</f>
        <v>6.11886</v>
      </c>
      <c r="L5" s="26" t="n">
        <v>0.25</v>
      </c>
      <c r="M5" s="27" t="s">
        <v>42</v>
      </c>
      <c r="N5" s="0" t="s">
        <v>43</v>
      </c>
      <c r="O5" s="28" t="n">
        <v>0.1875</v>
      </c>
      <c r="P5" s="0" t="n">
        <v>6</v>
      </c>
      <c r="Q5" s="0" t="s">
        <v>44</v>
      </c>
      <c r="R5" s="20" t="n">
        <v>0.438</v>
      </c>
      <c r="S5" s="3" t="n">
        <v>0.875</v>
      </c>
      <c r="T5" s="3" t="n">
        <f aca="false">O5</f>
        <v>0.1875</v>
      </c>
      <c r="U5" s="0" t="s">
        <v>45</v>
      </c>
      <c r="V5" s="25" t="str">
        <f aca="false">IF(T5=1,1,IF(T5&gt;1.0000001,TEXT(O5,"# ??/??"),TEXT(T5,"??/??")))</f>
        <v>3/16</v>
      </c>
      <c r="W5" s="0" t="str">
        <f aca="false">_xlfn.CONCAT(V5,U5)</f>
        <v>3/16"</v>
      </c>
      <c r="AB5" s="25"/>
    </row>
    <row r="6" customFormat="false" ht="13.8" hidden="false" customHeight="false" outlineLevel="0" collapsed="false">
      <c r="A6" s="32" t="str">
        <f aca="false">_xlfn.CONCAT(Table24[[#This Row],[Radius(mm)(Diameter+Tolerance/2)]],";",Table24[[#This Row],[Length(mm)]],";",Table24[[#This Row],[X Location]])</f>
        <v>6.11886;22.225;27.47544</v>
      </c>
      <c r="B6" s="33" t="str">
        <f aca="false">W6</f>
        <v>7/32"</v>
      </c>
      <c r="C6" s="34" t="n">
        <f aca="false">R6*25.4</f>
        <v>11.1252</v>
      </c>
      <c r="D6" s="0" t="n">
        <f aca="false">S6*25.4</f>
        <v>22.225</v>
      </c>
      <c r="E6" s="3" t="n">
        <f aca="false">E5+K5+J5+Table24[[#This Row],[Radius(mm)(Diameter+Tolerance/2)]]</f>
        <v>27.47544</v>
      </c>
      <c r="F6" s="3" t="n">
        <v>0</v>
      </c>
      <c r="G6" s="3" t="n">
        <v>0</v>
      </c>
      <c r="H6" s="0" t="n">
        <f aca="false">Table24[[#This Row],[Diameter(mm) Actual]]*0.1</f>
        <v>1.11252</v>
      </c>
      <c r="I6" s="0" t="n">
        <f aca="false">Table24[[#This Row],[Diameter(mm) Actual]]+Table24[[#This Row],[Tolerance(mm) Diameter*.1]]</f>
        <v>12.23772</v>
      </c>
      <c r="J6" s="0" t="n">
        <v>1.5</v>
      </c>
      <c r="K6" s="0" t="n">
        <f aca="false">Table24[[#This Row],[Diameter+Tolerance]]/2</f>
        <v>6.11886</v>
      </c>
      <c r="L6" s="26" t="n">
        <v>0.25</v>
      </c>
      <c r="M6" s="27" t="s">
        <v>42</v>
      </c>
      <c r="N6" s="0" t="s">
        <v>43</v>
      </c>
      <c r="O6" s="28" t="n">
        <v>0.21875</v>
      </c>
      <c r="P6" s="0" t="n">
        <v>6</v>
      </c>
      <c r="Q6" s="0" t="s">
        <v>44</v>
      </c>
      <c r="R6" s="20" t="n">
        <v>0.438</v>
      </c>
      <c r="S6" s="3" t="n">
        <v>0.875</v>
      </c>
      <c r="T6" s="3" t="n">
        <f aca="false">O6</f>
        <v>0.21875</v>
      </c>
      <c r="U6" s="0" t="s">
        <v>45</v>
      </c>
      <c r="V6" s="25" t="str">
        <f aca="false">IF(T6=1,1,IF(T6&gt;1.0000001,TEXT(O6,"# ??/??"),TEXT(T6,"??/??")))</f>
        <v>7/32</v>
      </c>
      <c r="W6" s="0" t="str">
        <f aca="false">_xlfn.CONCAT(V6,U6)</f>
        <v>7/32"</v>
      </c>
      <c r="AB6" s="25"/>
    </row>
    <row r="7" customFormat="false" ht="13.8" hidden="false" customHeight="false" outlineLevel="0" collapsed="false">
      <c r="A7" s="32" t="str">
        <f aca="false">_xlfn.CONCAT(Table24[[#This Row],[Radius(mm)(Diameter+Tolerance/2)]],";",Table24[[#This Row],[Length(mm)]],";",Table24[[#This Row],[X Location]])</f>
        <v>6.11886;22.225;41.21316</v>
      </c>
      <c r="B7" s="33" t="str">
        <f aca="false">W7</f>
        <v>1/4 "</v>
      </c>
      <c r="C7" s="34" t="n">
        <f aca="false">R7*25.4</f>
        <v>11.1252</v>
      </c>
      <c r="D7" s="0" t="n">
        <f aca="false">S7*25.4</f>
        <v>22.225</v>
      </c>
      <c r="E7" s="3" t="n">
        <f aca="false">E6+K6+J6+Table24[[#This Row],[Radius(mm)(Diameter+Tolerance/2)]]</f>
        <v>41.21316</v>
      </c>
      <c r="F7" s="3" t="n">
        <v>0</v>
      </c>
      <c r="G7" s="3" t="n">
        <v>0</v>
      </c>
      <c r="H7" s="0" t="n">
        <f aca="false">Table24[[#This Row],[Diameter(mm) Actual]]*0.1</f>
        <v>1.11252</v>
      </c>
      <c r="I7" s="0" t="n">
        <f aca="false">Table24[[#This Row],[Diameter(mm) Actual]]+Table24[[#This Row],[Tolerance(mm) Diameter*.1]]</f>
        <v>12.23772</v>
      </c>
      <c r="J7" s="0" t="n">
        <v>1.5</v>
      </c>
      <c r="K7" s="0" t="n">
        <f aca="false">Table24[[#This Row],[Diameter+Tolerance]]/2</f>
        <v>6.11886</v>
      </c>
      <c r="L7" s="26" t="n">
        <v>0.25</v>
      </c>
      <c r="M7" s="27" t="s">
        <v>42</v>
      </c>
      <c r="N7" s="0" t="s">
        <v>43</v>
      </c>
      <c r="O7" s="28" t="n">
        <v>0.25</v>
      </c>
      <c r="P7" s="0" t="n">
        <v>6</v>
      </c>
      <c r="Q7" s="0" t="s">
        <v>44</v>
      </c>
      <c r="R7" s="20" t="n">
        <v>0.438</v>
      </c>
      <c r="S7" s="3" t="n">
        <v>0.875</v>
      </c>
      <c r="T7" s="3" t="n">
        <f aca="false">O7</f>
        <v>0.25</v>
      </c>
      <c r="U7" s="0" t="s">
        <v>45</v>
      </c>
      <c r="V7" s="25" t="str">
        <f aca="false">IF(T7=1,1,IF(T7&gt;1.0000001,TEXT(O7,"# ??/??"),TEXT(T7,"??/??")))</f>
        <v>1/4</v>
      </c>
      <c r="W7" s="0" t="str">
        <f aca="false">_xlfn.CONCAT(V7,U7)</f>
        <v>1/4 "</v>
      </c>
      <c r="AB7" s="25"/>
    </row>
    <row r="8" customFormat="false" ht="13.8" hidden="false" customHeight="false" outlineLevel="0" collapsed="false">
      <c r="A8" s="32" t="str">
        <f aca="false">_xlfn.CONCAT(Table24[[#This Row],[Radius(mm)(Diameter+Tolerance/2)]],";",Table24[[#This Row],[Length(mm)]],";",Table24[[#This Row],[X Location]])</f>
        <v>6.11886;22.225;54.95088</v>
      </c>
      <c r="B8" s="33" t="str">
        <f aca="false">W8</f>
        <v>9/32"</v>
      </c>
      <c r="C8" s="34" t="n">
        <f aca="false">R8*25.4</f>
        <v>11.1252</v>
      </c>
      <c r="D8" s="0" t="n">
        <f aca="false">S8*25.4</f>
        <v>22.225</v>
      </c>
      <c r="E8" s="3" t="n">
        <f aca="false">E7+K7+J7+Table24[[#This Row],[Radius(mm)(Diameter+Tolerance/2)]]</f>
        <v>54.95088</v>
      </c>
      <c r="F8" s="3" t="n">
        <v>0</v>
      </c>
      <c r="G8" s="3" t="n">
        <v>0</v>
      </c>
      <c r="H8" s="0" t="n">
        <f aca="false">Table24[[#This Row],[Diameter(mm) Actual]]*0.1</f>
        <v>1.11252</v>
      </c>
      <c r="I8" s="0" t="n">
        <f aca="false">Table24[[#This Row],[Diameter(mm) Actual]]+Table24[[#This Row],[Tolerance(mm) Diameter*.1]]</f>
        <v>12.23772</v>
      </c>
      <c r="J8" s="0" t="n">
        <v>1.5</v>
      </c>
      <c r="K8" s="0" t="n">
        <f aca="false">Table24[[#This Row],[Diameter+Tolerance]]/2</f>
        <v>6.11886</v>
      </c>
      <c r="L8" s="26" t="n">
        <v>0.25</v>
      </c>
      <c r="M8" s="27" t="s">
        <v>42</v>
      </c>
      <c r="N8" s="0" t="s">
        <v>43</v>
      </c>
      <c r="O8" s="28" t="n">
        <v>0.28125</v>
      </c>
      <c r="P8" s="0" t="n">
        <v>6</v>
      </c>
      <c r="Q8" s="0" t="s">
        <v>44</v>
      </c>
      <c r="R8" s="20" t="n">
        <v>0.438</v>
      </c>
      <c r="S8" s="3" t="n">
        <v>0.875</v>
      </c>
      <c r="T8" s="3" t="n">
        <f aca="false">O8</f>
        <v>0.28125</v>
      </c>
      <c r="U8" s="0" t="s">
        <v>45</v>
      </c>
      <c r="V8" s="25" t="str">
        <f aca="false">IF(T8=1,1,IF(T8&gt;1.0000001,TEXT(O8,"# ??/??"),TEXT(T8,"??/??")))</f>
        <v>9/32</v>
      </c>
      <c r="W8" s="0" t="str">
        <f aca="false">_xlfn.CONCAT(V8,U8)</f>
        <v>9/32"</v>
      </c>
      <c r="AB8" s="25"/>
    </row>
    <row r="9" customFormat="false" ht="13.8" hidden="false" customHeight="false" outlineLevel="0" collapsed="false">
      <c r="A9" s="32" t="str">
        <f aca="false">_xlfn.CONCAT(Table24[[#This Row],[Radius(mm)(Diameter+Tolerance/2)]],";",Table24[[#This Row],[Length(mm)]],";",Table24[[#This Row],[X Location]])</f>
        <v>6.55193;22.225;69.12167</v>
      </c>
      <c r="B9" s="33" t="str">
        <f aca="false">W9</f>
        <v>5/16"</v>
      </c>
      <c r="C9" s="34" t="n">
        <f aca="false">R9*25.4</f>
        <v>11.9126</v>
      </c>
      <c r="D9" s="0" t="n">
        <f aca="false">S9*25.4</f>
        <v>22.225</v>
      </c>
      <c r="E9" s="3" t="n">
        <f aca="false">E8+K8+J8+Table24[[#This Row],[Radius(mm)(Diameter+Tolerance/2)]]</f>
        <v>69.12167</v>
      </c>
      <c r="F9" s="3" t="n">
        <v>0</v>
      </c>
      <c r="G9" s="3" t="n">
        <v>0</v>
      </c>
      <c r="H9" s="0" t="n">
        <f aca="false">Table24[[#This Row],[Diameter(mm) Actual]]*0.1</f>
        <v>1.19126</v>
      </c>
      <c r="I9" s="0" t="n">
        <f aca="false">Table24[[#This Row],[Diameter(mm) Actual]]+Table24[[#This Row],[Tolerance(mm) Diameter*.1]]</f>
        <v>13.10386</v>
      </c>
      <c r="J9" s="0" t="n">
        <v>1.5</v>
      </c>
      <c r="K9" s="0" t="n">
        <f aca="false">Table24[[#This Row],[Diameter+Tolerance]]/2</f>
        <v>6.55193</v>
      </c>
      <c r="L9" s="26" t="n">
        <v>0.25</v>
      </c>
      <c r="M9" s="27" t="s">
        <v>42</v>
      </c>
      <c r="N9" s="0" t="s">
        <v>43</v>
      </c>
      <c r="O9" s="28" t="n">
        <v>0.3125</v>
      </c>
      <c r="P9" s="0" t="n">
        <v>6</v>
      </c>
      <c r="Q9" s="0" t="s">
        <v>44</v>
      </c>
      <c r="R9" s="20" t="n">
        <v>0.469</v>
      </c>
      <c r="S9" s="3" t="n">
        <v>0.875</v>
      </c>
      <c r="T9" s="3" t="n">
        <f aca="false">O9</f>
        <v>0.3125</v>
      </c>
      <c r="U9" s="0" t="s">
        <v>45</v>
      </c>
      <c r="V9" s="25" t="str">
        <f aca="false">IF(T9=1,1,IF(T9&gt;1.0000001,TEXT(O9,"# ??/??"),TEXT(T9,"??/??")))</f>
        <v>5/16</v>
      </c>
      <c r="W9" s="0" t="str">
        <f aca="false">_xlfn.CONCAT(V9,U9)</f>
        <v>5/16"</v>
      </c>
      <c r="AB9" s="25"/>
    </row>
    <row r="10" customFormat="false" ht="13.8" hidden="false" customHeight="false" outlineLevel="0" collapsed="false">
      <c r="A10" s="32" t="str">
        <f aca="false">_xlfn.CONCAT(Table24[[#This Row],[Radius(mm)(Diameter+Tolerance/2)]],";",Table24[[#This Row],[Length(mm)]],";",Table24[[#This Row],[X Location]])</f>
        <v>6.985;22.225;84.1586</v>
      </c>
      <c r="B10" s="33" t="str">
        <f aca="false">W10</f>
        <v>11/32"</v>
      </c>
      <c r="C10" s="34" t="n">
        <f aca="false">R10*25.4</f>
        <v>12.7</v>
      </c>
      <c r="D10" s="0" t="n">
        <f aca="false">S10*25.4</f>
        <v>22.225</v>
      </c>
      <c r="E10" s="3" t="n">
        <f aca="false">E9+K9+J9+Table24[[#This Row],[Radius(mm)(Diameter+Tolerance/2)]]</f>
        <v>84.1586</v>
      </c>
      <c r="F10" s="3" t="n">
        <v>0</v>
      </c>
      <c r="G10" s="3" t="n">
        <v>0</v>
      </c>
      <c r="H10" s="0" t="n">
        <f aca="false">Table24[[#This Row],[Diameter(mm) Actual]]*0.1</f>
        <v>1.27</v>
      </c>
      <c r="I10" s="0" t="n">
        <f aca="false">Table24[[#This Row],[Diameter(mm) Actual]]+Table24[[#This Row],[Tolerance(mm) Diameter*.1]]</f>
        <v>13.97</v>
      </c>
      <c r="J10" s="0" t="n">
        <v>1.5</v>
      </c>
      <c r="K10" s="0" t="n">
        <f aca="false">Table24[[#This Row],[Diameter+Tolerance]]/2</f>
        <v>6.985</v>
      </c>
      <c r="L10" s="26" t="n">
        <v>0.25</v>
      </c>
      <c r="M10" s="27" t="s">
        <v>42</v>
      </c>
      <c r="N10" s="0" t="s">
        <v>43</v>
      </c>
      <c r="O10" s="28" t="n">
        <v>0.34375</v>
      </c>
      <c r="P10" s="0" t="n">
        <v>6</v>
      </c>
      <c r="Q10" s="0" t="s">
        <v>44</v>
      </c>
      <c r="R10" s="20" t="n">
        <v>0.5</v>
      </c>
      <c r="S10" s="3" t="n">
        <v>0.875</v>
      </c>
      <c r="T10" s="3" t="n">
        <f aca="false">O10</f>
        <v>0.34375</v>
      </c>
      <c r="U10" s="0" t="s">
        <v>45</v>
      </c>
      <c r="V10" s="25" t="str">
        <f aca="false">IF(T10=1,1,IF(T10&gt;1.0000001,TEXT(O10,"# ??/??"),TEXT(T10,"??/??")))</f>
        <v>11/32</v>
      </c>
      <c r="W10" s="0" t="str">
        <f aca="false">_xlfn.CONCAT(V10,U10)</f>
        <v>11/32"</v>
      </c>
      <c r="AB10" s="25"/>
    </row>
    <row r="11" customFormat="false" ht="13.8" hidden="false" customHeight="false" outlineLevel="0" collapsed="false">
      <c r="A11" s="32" t="str">
        <f aca="false">_xlfn.CONCAT(Table24[[#This Row],[Radius(mm)(Diameter+Tolerance/2)]],";",Table24[[#This Row],[Length(mm)]],";",Table24[[#This Row],[X Location]])</f>
        <v>7.64159;22.225;100.28519</v>
      </c>
      <c r="B11" s="33" t="str">
        <f aca="false">W11</f>
        <v>3/8 "</v>
      </c>
      <c r="C11" s="34" t="n">
        <f aca="false">R11*25.4</f>
        <v>13.8938</v>
      </c>
      <c r="D11" s="0" t="n">
        <f aca="false">S11*25.4</f>
        <v>22.225</v>
      </c>
      <c r="E11" s="3" t="n">
        <f aca="false">E10+K10+J10+Table24[[#This Row],[Radius(mm)(Diameter+Tolerance/2)]]</f>
        <v>100.28519</v>
      </c>
      <c r="F11" s="3" t="n">
        <v>0</v>
      </c>
      <c r="G11" s="3" t="n">
        <v>0</v>
      </c>
      <c r="H11" s="0" t="n">
        <f aca="false">Table24[[#This Row],[Diameter(mm) Actual]]*0.1</f>
        <v>1.38938</v>
      </c>
      <c r="I11" s="0" t="n">
        <f aca="false">Table24[[#This Row],[Diameter(mm) Actual]]+Table24[[#This Row],[Tolerance(mm) Diameter*.1]]</f>
        <v>15.28318</v>
      </c>
      <c r="J11" s="0" t="n">
        <v>1.5</v>
      </c>
      <c r="K11" s="0" t="n">
        <f aca="false">Table24[[#This Row],[Diameter+Tolerance]]/2</f>
        <v>7.64159</v>
      </c>
      <c r="L11" s="26" t="n">
        <v>0.25</v>
      </c>
      <c r="M11" s="27" t="s">
        <v>42</v>
      </c>
      <c r="N11" s="0" t="s">
        <v>43</v>
      </c>
      <c r="O11" s="28" t="n">
        <v>0.375</v>
      </c>
      <c r="P11" s="0" t="n">
        <v>6</v>
      </c>
      <c r="Q11" s="0" t="s">
        <v>44</v>
      </c>
      <c r="R11" s="20" t="n">
        <v>0.547</v>
      </c>
      <c r="S11" s="3" t="n">
        <v>0.875</v>
      </c>
      <c r="T11" s="3" t="n">
        <f aca="false">O11</f>
        <v>0.375</v>
      </c>
      <c r="U11" s="0" t="s">
        <v>45</v>
      </c>
      <c r="V11" s="25" t="str">
        <f aca="false">IF(T11=1,1,IF(T11&gt;1.0000001,TEXT(O11,"# ??/??"),TEXT(T11,"??/??")))</f>
        <v>3/8</v>
      </c>
      <c r="W11" s="0" t="str">
        <f aca="false">_xlfn.CONCAT(V11,U11)</f>
        <v>3/8 "</v>
      </c>
      <c r="AB11" s="25"/>
    </row>
    <row r="12" customFormat="false" ht="13.8" hidden="false" customHeight="false" outlineLevel="0" collapsed="false">
      <c r="A12" s="32" t="str">
        <f aca="false">_xlfn.CONCAT(Table24[[#This Row],[Radius(mm)(Diameter+Tolerance/2)]],";",Table24[[#This Row],[Length(mm)]],";",Table24[[#This Row],[X Location]])</f>
        <v>8.73125;22.225;118.15803</v>
      </c>
      <c r="B12" s="33" t="str">
        <f aca="false">W12</f>
        <v>7/16"</v>
      </c>
      <c r="C12" s="34" t="n">
        <f aca="false">R12*25.4</f>
        <v>15.875</v>
      </c>
      <c r="D12" s="0" t="n">
        <f aca="false">S12*25.4</f>
        <v>22.225</v>
      </c>
      <c r="E12" s="3" t="n">
        <f aca="false">E11+K11+J11+Table24[[#This Row],[Radius(mm)(Diameter+Tolerance/2)]]</f>
        <v>118.15803</v>
      </c>
      <c r="F12" s="3" t="n">
        <v>0</v>
      </c>
      <c r="G12" s="3" t="n">
        <v>0</v>
      </c>
      <c r="H12" s="0" t="n">
        <f aca="false">Table24[[#This Row],[Diameter(mm) Actual]]*0.1</f>
        <v>1.5875</v>
      </c>
      <c r="I12" s="0" t="n">
        <f aca="false">Table24[[#This Row],[Diameter(mm) Actual]]+Table24[[#This Row],[Tolerance(mm) Diameter*.1]]</f>
        <v>17.4625</v>
      </c>
      <c r="J12" s="0" t="n">
        <v>1.5</v>
      </c>
      <c r="K12" s="0" t="n">
        <f aca="false">Table24[[#This Row],[Diameter+Tolerance]]/2</f>
        <v>8.73125</v>
      </c>
      <c r="L12" s="26" t="n">
        <v>0.25</v>
      </c>
      <c r="M12" s="27" t="s">
        <v>42</v>
      </c>
      <c r="N12" s="0" t="s">
        <v>43</v>
      </c>
      <c r="O12" s="28" t="n">
        <v>0.4375</v>
      </c>
      <c r="P12" s="0" t="n">
        <v>6</v>
      </c>
      <c r="Q12" s="0" t="s">
        <v>44</v>
      </c>
      <c r="R12" s="20" t="n">
        <v>0.625</v>
      </c>
      <c r="S12" s="3" t="n">
        <v>0.875</v>
      </c>
      <c r="T12" s="3" t="n">
        <f aca="false">O12</f>
        <v>0.4375</v>
      </c>
      <c r="U12" s="0" t="s">
        <v>45</v>
      </c>
      <c r="V12" s="25" t="str">
        <f aca="false">IF(T12=1,1,IF(T12&gt;1.0000001,TEXT(O12,"# ??/??"),TEXT(T12,"??/??")))</f>
        <v>7/16</v>
      </c>
      <c r="W12" s="0" t="str">
        <f aca="false">_xlfn.CONCAT(V12,U12)</f>
        <v>7/16"</v>
      </c>
      <c r="AB12" s="25"/>
    </row>
    <row r="13" customFormat="false" ht="13.8" hidden="false" customHeight="false" outlineLevel="0" collapsed="false">
      <c r="A13" s="32" t="str">
        <f aca="false">_xlfn.CONCAT(Table24[[#This Row],[Radius(mm)(Diameter+Tolerance/2)]],";",Table24[[#This Row],[Length(mm)]],";",Table24[[#This Row],[X Location]])</f>
        <v>9.61136;22.225;138.00064</v>
      </c>
      <c r="B13" s="33" t="str">
        <f aca="false">W13</f>
        <v>1/2 "</v>
      </c>
      <c r="C13" s="34" t="n">
        <f aca="false">R13*25.4</f>
        <v>17.4752</v>
      </c>
      <c r="D13" s="0" t="n">
        <f aca="false">S13*25.4</f>
        <v>22.225</v>
      </c>
      <c r="E13" s="3" t="n">
        <f aca="false">E12+K12+J12+Table24[[#This Row],[Radius(mm)(Diameter+Tolerance/2)]]</f>
        <v>138.00064</v>
      </c>
      <c r="F13" s="3" t="n">
        <v>0</v>
      </c>
      <c r="G13" s="3" t="n">
        <v>0</v>
      </c>
      <c r="H13" s="0" t="n">
        <f aca="false">Table24[[#This Row],[Diameter(mm) Actual]]*0.1</f>
        <v>1.74752</v>
      </c>
      <c r="I13" s="0" t="n">
        <f aca="false">Table24[[#This Row],[Diameter(mm) Actual]]+Table24[[#This Row],[Tolerance(mm) Diameter*.1]]</f>
        <v>19.22272</v>
      </c>
      <c r="J13" s="0" t="n">
        <v>1.5</v>
      </c>
      <c r="K13" s="0" t="n">
        <f aca="false">Table24[[#This Row],[Diameter+Tolerance]]/2</f>
        <v>9.61136</v>
      </c>
      <c r="L13" s="26" t="n">
        <v>0.25</v>
      </c>
      <c r="M13" s="27" t="s">
        <v>42</v>
      </c>
      <c r="N13" s="0" t="s">
        <v>43</v>
      </c>
      <c r="O13" s="28" t="n">
        <v>0.5</v>
      </c>
      <c r="P13" s="0" t="n">
        <v>6</v>
      </c>
      <c r="Q13" s="0" t="s">
        <v>44</v>
      </c>
      <c r="R13" s="20" t="n">
        <v>0.688</v>
      </c>
      <c r="S13" s="3" t="n">
        <v>0.875</v>
      </c>
      <c r="T13" s="3" t="n">
        <f aca="false">O13</f>
        <v>0.5</v>
      </c>
      <c r="U13" s="0" t="s">
        <v>45</v>
      </c>
      <c r="V13" s="25" t="str">
        <f aca="false">IF(T13=1,1,IF(T13&gt;1.0000001,TEXT(O13,"# ??/??"),TEXT(T13,"??/??")))</f>
        <v>1/2</v>
      </c>
      <c r="W13" s="0" t="str">
        <f aca="false">_xlfn.CONCAT(V13,U13)</f>
        <v>1/2 "</v>
      </c>
      <c r="AB13" s="25"/>
    </row>
    <row r="14" customFormat="false" ht="13.8" hidden="false" customHeight="false" outlineLevel="0" collapsed="false">
      <c r="A14" s="32" t="str">
        <f aca="false">_xlfn.CONCAT(Table24[[#This Row],[Radius(mm)(Diameter+Tolerance/2)]],";",Table24[[#This Row],[Length(mm)]],";",Table24[[#This Row],[X Location]])</f>
        <v>;22.225;149.112</v>
      </c>
      <c r="B14" s="33" t="str">
        <f aca="false">W14</f>
        <v>9/16"</v>
      </c>
      <c r="C14" s="34" t="n">
        <f aca="false">R14*25.4</f>
        <v>18.6436</v>
      </c>
      <c r="D14" s="0" t="n">
        <f aca="false">S14*25.4</f>
        <v>22.225</v>
      </c>
      <c r="E14" s="3" t="n">
        <f aca="false">E13+K13+J13+Table24[[#This Row],[Radius(mm)(Diameter+Tolerance/2)]]</f>
        <v>149.112</v>
      </c>
      <c r="F14" s="3" t="n">
        <v>0</v>
      </c>
      <c r="G14" s="3" t="n">
        <v>0</v>
      </c>
      <c r="H14" s="0" t="n">
        <f aca="false">Table24[[#This Row],[Diameter(mm) Actual]]*0.1</f>
        <v>1.86436</v>
      </c>
      <c r="I14" s="0" t="n">
        <f aca="false">Table24[[#This Row],[Diameter(mm) Actual]]+Table24[[#This Row],[Tolerance(mm) Diameter*.1]]</f>
        <v>20.50796</v>
      </c>
      <c r="J14" s="0" t="n">
        <v>1.5</v>
      </c>
      <c r="K14" s="0" t="n">
        <f aca="false">Table24[[#This Row],[Diameter+Tolerance]]/2</f>
        <v>10.25398</v>
      </c>
      <c r="L14" s="26" t="n">
        <v>0.25</v>
      </c>
      <c r="M14" s="27" t="s">
        <v>42</v>
      </c>
      <c r="N14" s="0" t="s">
        <v>43</v>
      </c>
      <c r="O14" s="28" t="n">
        <v>0.5625</v>
      </c>
      <c r="P14" s="0" t="n">
        <v>6</v>
      </c>
      <c r="Q14" s="0" t="s">
        <v>44</v>
      </c>
      <c r="R14" s="20" t="n">
        <v>0.734</v>
      </c>
      <c r="S14" s="3" t="n">
        <v>0.875</v>
      </c>
      <c r="T14" s="3" t="n">
        <f aca="false">O14</f>
        <v>0.5625</v>
      </c>
      <c r="U14" s="0" t="s">
        <v>45</v>
      </c>
      <c r="V14" s="25" t="str">
        <f aca="false">IF(T14=1,1,IF(T14&gt;1.0000001,TEXT(O14,"# ??/??"),TEXT(T14,"??/??")))</f>
        <v>9/16</v>
      </c>
      <c r="W14" s="0" t="str">
        <f aca="false">_xlfn.CONCAT(V14,U14)</f>
        <v>9/16"</v>
      </c>
      <c r="AB14" s="25"/>
    </row>
    <row r="15" customFormat="false" ht="13.8" hidden="false" customHeight="false" outlineLevel="0" collapsed="false">
      <c r="B15" s="36"/>
      <c r="E15" s="3"/>
      <c r="F15" s="3"/>
      <c r="G15" s="3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3.8" hidden="false" customHeight="false" outlineLevel="0" collapsed="false">
      <c r="B16" s="33"/>
      <c r="E16" s="3"/>
      <c r="F16" s="3"/>
      <c r="G16" s="3"/>
    </row>
    <row r="25" customFormat="false" ht="13.8" hidden="false" customHeight="false" outlineLevel="0" collapsed="false">
      <c r="B25" s="5"/>
      <c r="C25" s="5"/>
      <c r="E25" s="5"/>
      <c r="F25" s="5"/>
      <c r="G25" s="5"/>
      <c r="H25" s="5"/>
      <c r="I25" s="5"/>
      <c r="J25" s="5"/>
      <c r="K25" s="5"/>
    </row>
    <row r="27" customFormat="false" ht="13.8" hidden="false" customHeight="false" outlineLevel="0" collapsed="false"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39" customFormat="false" ht="13.8" hidden="false" customHeight="false" outlineLevel="0" collapsed="false"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51" customFormat="false" ht="13.8" hidden="false" customHeight="false" outlineLevel="0" collapsed="false"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63" customFormat="false" ht="13.8" hidden="false" customHeight="false" outlineLevel="0" collapsed="false"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75" customFormat="false" ht="13.8" hidden="false" customHeight="false" outlineLevel="0" collapsed="false"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87" customFormat="false" ht="13.8" hidden="false" customHeight="false" outlineLevel="0" collapsed="false"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99" customFormat="false" ht="13.8" hidden="false" customHeight="false" outlineLevel="0" collapsed="false"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11" customFormat="false" ht="13.8" hidden="false" customHeight="false" outlineLevel="0" collapsed="false"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23" customFormat="false" ht="13.8" hidden="false" customHeight="false" outlineLevel="0" collapsed="false"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35" customFormat="false" ht="13.8" hidden="false" customHeight="false" outlineLevel="0" collapsed="false"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47" customFormat="false" ht="13.8" hidden="false" customHeight="false" outlineLevel="0" collapsed="false"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59" customFormat="false" ht="13.8" hidden="false" customHeight="false" outlineLevel="0" collapsed="false"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71" customFormat="false" ht="13.8" hidden="false" customHeight="false" outlineLevel="0" collapsed="false"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83" customFormat="false" ht="13.8" hidden="false" customHeight="false" outlineLevel="0" collapsed="false"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95" customFormat="false" ht="13.8" hidden="false" customHeight="false" outlineLevel="0" collapsed="false"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207" customFormat="false" ht="13.8" hidden="false" customHeight="false" outlineLevel="0" collapsed="false"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19" customFormat="false" ht="13.8" hidden="false" customHeight="false" outlineLevel="0" collapsed="false"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31" customFormat="false" ht="13.8" hidden="false" customHeight="false" outlineLevel="0" collapsed="false"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43" customFormat="false" ht="13.8" hidden="false" customHeight="false" outlineLevel="0" collapsed="false"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55" customFormat="false" ht="13.8" hidden="false" customHeight="false" outlineLevel="0" collapsed="false"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67" customFormat="false" ht="13.8" hidden="false" customHeight="false" outlineLevel="0" collapsed="false"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79" customFormat="false" ht="13.8" hidden="false" customHeight="false" outlineLevel="0" collapsed="false"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91" customFormat="false" ht="13.8" hidden="false" customHeight="false" outlineLevel="0" collapsed="false"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303" customFormat="false" ht="13.8" hidden="false" customHeight="false" outlineLevel="0" collapsed="false"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15" customFormat="false" ht="13.8" hidden="false" customHeight="false" outlineLevel="0" collapsed="false"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27" customFormat="false" ht="13.8" hidden="false" customHeight="false" outlineLevel="0" collapsed="false"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39" customFormat="false" ht="13.8" hidden="false" customHeight="false" outlineLevel="0" collapsed="false"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51" customFormat="false" ht="13.8" hidden="false" customHeight="false" outlineLevel="0" collapsed="false"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63" customFormat="false" ht="13.8" hidden="false" customHeight="false" outlineLevel="0" collapsed="false"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75" customFormat="false" ht="13.8" hidden="false" customHeight="false" outlineLevel="0" collapsed="false"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87" customFormat="false" ht="13.8" hidden="false" customHeight="false" outlineLevel="0" collapsed="false"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99" customFormat="false" ht="13.8" hidden="false" customHeight="false" outlineLevel="0" collapsed="false"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11" customFormat="false" ht="13.8" hidden="false" customHeight="false" outlineLevel="0" collapsed="false"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23" customFormat="false" ht="13.8" hidden="false" customHeight="false" outlineLevel="0" collapsed="false"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35" customFormat="false" ht="13.8" hidden="false" customHeight="false" outlineLevel="0" collapsed="false"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47" customFormat="false" ht="13.8" hidden="false" customHeight="false" outlineLevel="0" collapsed="false"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59" customFormat="false" ht="13.8" hidden="false" customHeight="false" outlineLevel="0" collapsed="false"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71" customFormat="false" ht="13.8" hidden="false" customHeight="false" outlineLevel="0" collapsed="false"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83" customFormat="false" ht="13.8" hidden="false" customHeight="false" outlineLevel="0" collapsed="false"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95" customFormat="false" ht="13.8" hidden="false" customHeight="false" outlineLevel="0" collapsed="false"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507" customFormat="false" ht="13.8" hidden="false" customHeight="false" outlineLevel="0" collapsed="false"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19" customFormat="false" ht="13.8" hidden="false" customHeight="false" outlineLevel="0" collapsed="false"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31" customFormat="false" ht="13.8" hidden="false" customHeight="false" outlineLevel="0" collapsed="false"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43" customFormat="false" ht="13.8" hidden="false" customHeight="false" outlineLevel="0" collapsed="false"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55" customFormat="false" ht="13.8" hidden="false" customHeight="false" outlineLevel="0" collapsed="false"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67" customFormat="false" ht="13.8" hidden="false" customHeight="false" outlineLevel="0" collapsed="false"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79" customFormat="false" ht="13.8" hidden="false" customHeight="false" outlineLevel="0" collapsed="false"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91" customFormat="false" ht="13.8" hidden="false" customHeight="false" outlineLevel="0" collapsed="false"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603" customFormat="false" ht="13.8" hidden="false" customHeight="false" outlineLevel="0" collapsed="false"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15" customFormat="false" ht="13.8" hidden="false" customHeight="false" outlineLevel="0" collapsed="false"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27" customFormat="false" ht="13.8" hidden="false" customHeight="false" outlineLevel="0" collapsed="false"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39" customFormat="false" ht="13.8" hidden="false" customHeight="false" outlineLevel="0" collapsed="false"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51" customFormat="false" ht="13.8" hidden="false" customHeight="false" outlineLevel="0" collapsed="false"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63" customFormat="false" ht="13.8" hidden="false" customHeight="false" outlineLevel="0" collapsed="false"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75" customFormat="false" ht="13.8" hidden="false" customHeight="false" outlineLevel="0" collapsed="false"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87" customFormat="false" ht="13.8" hidden="false" customHeight="false" outlineLevel="0" collapsed="false"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99" customFormat="false" ht="13.8" hidden="false" customHeight="false" outlineLevel="0" collapsed="false"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11" customFormat="false" ht="13.8" hidden="false" customHeight="false" outlineLevel="0" collapsed="false"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23" customFormat="false" ht="13.8" hidden="false" customHeight="false" outlineLevel="0" collapsed="false"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35" customFormat="false" ht="13.8" hidden="false" customHeight="false" outlineLevel="0" collapsed="false"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47" customFormat="false" ht="13.8" hidden="false" customHeight="false" outlineLevel="0" collapsed="false"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59" customFormat="false" ht="13.8" hidden="false" customHeight="false" outlineLevel="0" collapsed="false"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71" customFormat="false" ht="13.8" hidden="false" customHeight="false" outlineLevel="0" collapsed="false"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83" customFormat="false" ht="13.8" hidden="false" customHeight="false" outlineLevel="0" collapsed="false"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95" customFormat="false" ht="13.8" hidden="false" customHeight="false" outlineLevel="0" collapsed="false"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807" customFormat="false" ht="13.8" hidden="false" customHeight="false" outlineLevel="0" collapsed="false"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19" customFormat="false" ht="13.8" hidden="false" customHeight="false" outlineLevel="0" collapsed="false"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31" customFormat="false" ht="13.8" hidden="false" customHeight="false" outlineLevel="0" collapsed="false"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43" customFormat="false" ht="13.8" hidden="false" customHeight="false" outlineLevel="0" collapsed="false"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55" customFormat="false" ht="13.8" hidden="false" customHeight="false" outlineLevel="0" collapsed="false"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67" customFormat="false" ht="13.8" hidden="false" customHeight="false" outlineLevel="0" collapsed="false"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79" customFormat="false" ht="13.8" hidden="false" customHeight="false" outlineLevel="0" collapsed="false"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91" customFormat="false" ht="13.8" hidden="false" customHeight="false" outlineLevel="0" collapsed="false"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903" customFormat="false" ht="13.8" hidden="false" customHeight="false" outlineLevel="0" collapsed="false"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15" customFormat="false" ht="13.8" hidden="false" customHeight="false" outlineLevel="0" collapsed="false"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27" customFormat="false" ht="13.8" hidden="false" customHeight="false" outlineLevel="0" collapsed="false"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39" customFormat="false" ht="13.8" hidden="false" customHeight="false" outlineLevel="0" collapsed="false"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51" customFormat="false" ht="13.8" hidden="false" customHeight="false" outlineLevel="0" collapsed="false"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63" customFormat="false" ht="13.8" hidden="false" customHeight="false" outlineLevel="0" collapsed="false"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75" customFormat="false" ht="13.8" hidden="false" customHeight="false" outlineLevel="0" collapsed="false"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87" customFormat="false" ht="13.8" hidden="false" customHeight="false" outlineLevel="0" collapsed="false"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99" customFormat="false" ht="13.8" hidden="false" customHeight="false" outlineLevel="0" collapsed="false"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11" customFormat="false" ht="13.8" hidden="false" customHeight="false" outlineLevel="0" collapsed="false"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</sheetData>
  <mergeCells count="2">
    <mergeCell ref="A2:K2"/>
    <mergeCell ref="L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3:L24 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2.01"/>
    <col collapsed="false" customWidth="true" hidden="false" outlineLevel="0" max="2" min="2" style="0" width="13.28"/>
    <col collapsed="false" customWidth="true" hidden="false" outlineLevel="0" max="3" min="3" style="0" width="15.76"/>
    <col collapsed="false" customWidth="true" hidden="false" outlineLevel="0" max="6" min="5" style="0" width="11.13"/>
    <col collapsed="false" customWidth="true" hidden="false" outlineLevel="0" max="7" min="7" style="0" width="9.7"/>
    <col collapsed="false" customWidth="true" hidden="false" outlineLevel="0" max="8" min="8" style="0" width="15.76"/>
    <col collapsed="false" customWidth="true" hidden="true" outlineLevel="0" max="9" min="9" style="0" width="11.68"/>
    <col collapsed="false" customWidth="true" hidden="false" outlineLevel="0" max="10" min="10" style="0" width="9.81"/>
    <col collapsed="false" customWidth="true" hidden="true" outlineLevel="0" max="11" min="11" style="0" width="13.12"/>
    <col collapsed="false" customWidth="true" hidden="false" outlineLevel="0" max="12" min="12" style="26" width="5.66"/>
    <col collapsed="false" customWidth="true" hidden="false" outlineLevel="0" max="13" min="13" style="27" width="9.14"/>
    <col collapsed="false" customWidth="true" hidden="false" outlineLevel="0" max="14" min="14" style="0" width="9.14"/>
    <col collapsed="false" customWidth="true" hidden="false" outlineLevel="0" max="15" min="15" style="28" width="8.15"/>
    <col collapsed="false" customWidth="true" hidden="false" outlineLevel="0" max="16" min="16" style="0" width="7.61"/>
    <col collapsed="false" customWidth="true" hidden="false" outlineLevel="0" max="17" min="17" style="0" width="10.03"/>
    <col collapsed="false" customWidth="true" hidden="false" outlineLevel="0" max="18" min="18" style="20" width="8.41"/>
    <col collapsed="false" customWidth="true" hidden="false" outlineLevel="0" max="19" min="19" style="20" width="7.3"/>
    <col collapsed="false" customWidth="true" hidden="false" outlineLevel="0" max="20" min="20" style="20" width="9.14"/>
    <col collapsed="false" customWidth="true" hidden="false" outlineLevel="0" max="21" min="21" style="20" width="4.73"/>
    <col collapsed="false" customWidth="true" hidden="false" outlineLevel="0" max="22" min="22" style="3" width="10.81"/>
    <col collapsed="false" customWidth="true" hidden="false" outlineLevel="0" max="23" min="23" style="0" width="6.98"/>
  </cols>
  <sheetData>
    <row r="1" s="5" customFormat="true" ht="12.8" hidden="false" customHeight="true" outlineLevel="0" collapsed="false">
      <c r="B1" s="5" t="s">
        <v>64</v>
      </c>
      <c r="C1" s="5" t="str">
        <f aca="false">_xlfn.CONCAT(TEXT(L4,"??/??"),"",M4," ",P4,"pt")</f>
        <v>1/4 Metric 6pt</v>
      </c>
      <c r="AMJ1" s="0"/>
    </row>
    <row r="2" s="5" customFormat="true" ht="12.8" hidden="false" customHeight="true" outlineLevel="0" collapsed="false">
      <c r="A2" s="29" t="s">
        <v>65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 t="s">
        <v>66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AMJ2" s="0"/>
    </row>
    <row r="3" s="31" customFormat="true" ht="82.05" hidden="false" customHeight="false" outlineLevel="0" collapsed="false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  <c r="G3" s="30" t="s">
        <v>73</v>
      </c>
      <c r="H3" s="30" t="s">
        <v>74</v>
      </c>
      <c r="I3" s="30" t="s">
        <v>75</v>
      </c>
      <c r="J3" s="30" t="s">
        <v>76</v>
      </c>
      <c r="K3" s="30" t="s">
        <v>77</v>
      </c>
      <c r="L3" s="30" t="s">
        <v>30</v>
      </c>
      <c r="M3" s="30" t="s">
        <v>31</v>
      </c>
      <c r="N3" s="30" t="s">
        <v>32</v>
      </c>
      <c r="O3" s="30" t="s">
        <v>78</v>
      </c>
      <c r="P3" s="30" t="s">
        <v>34</v>
      </c>
      <c r="Q3" s="30" t="s">
        <v>79</v>
      </c>
      <c r="R3" s="30" t="s">
        <v>36</v>
      </c>
      <c r="S3" s="30" t="s">
        <v>37</v>
      </c>
      <c r="T3" s="30" t="s">
        <v>38</v>
      </c>
      <c r="U3" s="30" t="s">
        <v>39</v>
      </c>
      <c r="V3" s="30" t="s">
        <v>80</v>
      </c>
      <c r="W3" s="31" t="s">
        <v>81</v>
      </c>
      <c r="AMJ3" s="0"/>
    </row>
    <row r="4" customFormat="false" ht="13.8" hidden="false" customHeight="false" outlineLevel="0" collapsed="false">
      <c r="A4" s="32" t="str">
        <f aca="false">_xlfn.CONCAT(Table24[[#This Row],[Radius(mm)(Diameter+Tolerance/2)]],";",Table24[[#This Row],[Length(mm)]],";",Table24[[#This Row],[X Location]])</f>
        <v>6.11886;22.225;0</v>
      </c>
      <c r="B4" s="33" t="str">
        <f aca="false">W4</f>
        <v>4mm</v>
      </c>
      <c r="C4" s="34" t="n">
        <f aca="false">R4*25.4</f>
        <v>11.9126</v>
      </c>
      <c r="D4" s="0" t="n">
        <f aca="false">S4*25.4</f>
        <v>22.225</v>
      </c>
      <c r="E4" s="3" t="n">
        <v>0</v>
      </c>
      <c r="F4" s="3" t="n">
        <v>0</v>
      </c>
      <c r="G4" s="3" t="n">
        <v>0</v>
      </c>
      <c r="H4" s="0" t="n">
        <f aca="false">Table24[[#This Row],[Diameter(mm) Actual]]*0.1</f>
        <v>1.11252</v>
      </c>
      <c r="I4" s="0" t="n">
        <f aca="false">Table24[[#This Row],[Diameter(mm) Actual]]+Table24[[#This Row],[Tolerance(mm) Diameter*.1]]</f>
        <v>12.23772</v>
      </c>
      <c r="J4" s="0" t="n">
        <v>1.5</v>
      </c>
      <c r="K4" s="0" t="n">
        <f aca="false">Table24[[#This Row],[Diameter+Tolerance]]/2</f>
        <v>6.11886</v>
      </c>
      <c r="L4" s="26" t="n">
        <v>0.25</v>
      </c>
      <c r="M4" s="27" t="s">
        <v>46</v>
      </c>
      <c r="N4" s="0" t="s">
        <v>43</v>
      </c>
      <c r="O4" s="35" t="n">
        <v>4</v>
      </c>
      <c r="P4" s="0" t="n">
        <v>6</v>
      </c>
      <c r="Q4" s="0" t="s">
        <v>44</v>
      </c>
      <c r="R4" s="0" t="n">
        <v>0.469</v>
      </c>
      <c r="S4" s="3" t="n">
        <v>0.875</v>
      </c>
      <c r="T4" s="3" t="n">
        <f aca="false">O4</f>
        <v>4</v>
      </c>
      <c r="U4" s="0" t="s">
        <v>47</v>
      </c>
      <c r="V4" s="22" t="n">
        <f aca="false">O4</f>
        <v>4</v>
      </c>
      <c r="W4" s="0" t="str">
        <f aca="false">_xlfn.CONCAT(V4,U4)</f>
        <v>4mm</v>
      </c>
      <c r="AB4" s="25"/>
    </row>
    <row r="5" customFormat="false" ht="13.8" hidden="false" customHeight="false" outlineLevel="0" collapsed="false">
      <c r="A5" s="32" t="str">
        <f aca="false">_xlfn.CONCAT(Table24[[#This Row],[Radius(mm)(Diameter+Tolerance/2)]],";",Table24[[#This Row],[Length(mm)]],";",Table24[[#This Row],[X Location]])</f>
        <v>6.11886;22.225;13.73772</v>
      </c>
      <c r="B5" s="33" t="str">
        <f aca="false">W5</f>
        <v>5mm</v>
      </c>
      <c r="C5" s="34" t="n">
        <f aca="false">R5*25.4</f>
        <v>11.9126</v>
      </c>
      <c r="D5" s="0" t="n">
        <f aca="false">S5*25.4</f>
        <v>22.225</v>
      </c>
      <c r="E5" s="3" t="n">
        <f aca="false">E4+K4+J4+Table24[[#This Row],[Radius(mm)(Diameter+Tolerance/2)]]</f>
        <v>13.73772</v>
      </c>
      <c r="F5" s="3" t="n">
        <v>0</v>
      </c>
      <c r="G5" s="3" t="n">
        <v>0</v>
      </c>
      <c r="H5" s="0" t="n">
        <f aca="false">Table24[[#This Row],[Diameter(mm) Actual]]*0.1</f>
        <v>1.11252</v>
      </c>
      <c r="I5" s="0" t="n">
        <f aca="false">Table24[[#This Row],[Diameter(mm) Actual]]+Table24[[#This Row],[Tolerance(mm) Diameter*.1]]</f>
        <v>12.23772</v>
      </c>
      <c r="J5" s="0" t="n">
        <v>1.5</v>
      </c>
      <c r="K5" s="0" t="n">
        <f aca="false">Table24[[#This Row],[Diameter+Tolerance]]/2</f>
        <v>6.11886</v>
      </c>
      <c r="L5" s="26" t="n">
        <v>0.25</v>
      </c>
      <c r="M5" s="27" t="s">
        <v>46</v>
      </c>
      <c r="N5" s="0" t="s">
        <v>43</v>
      </c>
      <c r="O5" s="35" t="n">
        <v>5</v>
      </c>
      <c r="P5" s="0" t="n">
        <v>6</v>
      </c>
      <c r="Q5" s="0" t="s">
        <v>44</v>
      </c>
      <c r="R5" s="0" t="n">
        <v>0.469</v>
      </c>
      <c r="S5" s="3" t="n">
        <v>0.875</v>
      </c>
      <c r="T5" s="3" t="n">
        <f aca="false">O5</f>
        <v>5</v>
      </c>
      <c r="U5" s="0" t="s">
        <v>47</v>
      </c>
      <c r="V5" s="22" t="n">
        <f aca="false">O5</f>
        <v>5</v>
      </c>
      <c r="W5" s="0" t="str">
        <f aca="false">_xlfn.CONCAT(V5,U5)</f>
        <v>5mm</v>
      </c>
      <c r="AB5" s="25"/>
    </row>
    <row r="6" customFormat="false" ht="13.8" hidden="false" customHeight="false" outlineLevel="0" collapsed="false">
      <c r="A6" s="32" t="str">
        <f aca="false">_xlfn.CONCAT(Table24[[#This Row],[Radius(mm)(Diameter+Tolerance/2)]],";",Table24[[#This Row],[Length(mm)]],";",Table24[[#This Row],[X Location]])</f>
        <v>6.11886;22.225;27.47544</v>
      </c>
      <c r="B6" s="33" t="str">
        <f aca="false">W6</f>
        <v>5.5mm</v>
      </c>
      <c r="C6" s="34" t="n">
        <f aca="false">R6*25.4</f>
        <v>11.9126</v>
      </c>
      <c r="D6" s="0" t="n">
        <f aca="false">S6*25.4</f>
        <v>22.225</v>
      </c>
      <c r="E6" s="3" t="n">
        <f aca="false">E5+K5+J5+Table24[[#This Row],[Radius(mm)(Diameter+Tolerance/2)]]</f>
        <v>27.47544</v>
      </c>
      <c r="F6" s="3" t="n">
        <v>0</v>
      </c>
      <c r="G6" s="3" t="n">
        <v>0</v>
      </c>
      <c r="H6" s="0" t="n">
        <f aca="false">Table24[[#This Row],[Diameter(mm) Actual]]*0.1</f>
        <v>1.11252</v>
      </c>
      <c r="I6" s="0" t="n">
        <f aca="false">Table24[[#This Row],[Diameter(mm) Actual]]+Table24[[#This Row],[Tolerance(mm) Diameter*.1]]</f>
        <v>12.23772</v>
      </c>
      <c r="J6" s="0" t="n">
        <v>1.5</v>
      </c>
      <c r="K6" s="0" t="n">
        <f aca="false">Table24[[#This Row],[Diameter+Tolerance]]/2</f>
        <v>6.11886</v>
      </c>
      <c r="L6" s="26" t="n">
        <v>0.25</v>
      </c>
      <c r="M6" s="27" t="s">
        <v>46</v>
      </c>
      <c r="N6" s="0" t="s">
        <v>43</v>
      </c>
      <c r="O6" s="37" t="n">
        <v>5.5</v>
      </c>
      <c r="P6" s="0" t="n">
        <v>6</v>
      </c>
      <c r="Q6" s="0" t="s">
        <v>44</v>
      </c>
      <c r="R6" s="0" t="n">
        <v>0.469</v>
      </c>
      <c r="S6" s="3" t="n">
        <v>0.875</v>
      </c>
      <c r="T6" s="3" t="n">
        <f aca="false">O6</f>
        <v>5.5</v>
      </c>
      <c r="U6" s="0" t="s">
        <v>47</v>
      </c>
      <c r="V6" s="22" t="n">
        <f aca="false">O6</f>
        <v>5.5</v>
      </c>
      <c r="W6" s="0" t="str">
        <f aca="false">_xlfn.CONCAT(V6,U6)</f>
        <v>5.5mm</v>
      </c>
      <c r="AB6" s="25"/>
    </row>
    <row r="7" customFormat="false" ht="13.8" hidden="false" customHeight="false" outlineLevel="0" collapsed="false">
      <c r="A7" s="32" t="str">
        <f aca="false">_xlfn.CONCAT(Table24[[#This Row],[Radius(mm)(Diameter+Tolerance/2)]],";",Table24[[#This Row],[Length(mm)]],";",Table24[[#This Row],[X Location]])</f>
        <v>6.11886;22.225;41.21316</v>
      </c>
      <c r="B7" s="33" t="str">
        <f aca="false">W7</f>
        <v>6mm</v>
      </c>
      <c r="C7" s="34" t="n">
        <f aca="false">R7*25.4</f>
        <v>11.9126</v>
      </c>
      <c r="D7" s="0" t="n">
        <f aca="false">S7*25.4</f>
        <v>22.225</v>
      </c>
      <c r="E7" s="3" t="n">
        <f aca="false">E6+K6+J6+Table24[[#This Row],[Radius(mm)(Diameter+Tolerance/2)]]</f>
        <v>41.21316</v>
      </c>
      <c r="F7" s="3" t="n">
        <v>0</v>
      </c>
      <c r="G7" s="3" t="n">
        <v>0</v>
      </c>
      <c r="H7" s="0" t="n">
        <f aca="false">Table24[[#This Row],[Diameter(mm) Actual]]*0.1</f>
        <v>1.11252</v>
      </c>
      <c r="I7" s="0" t="n">
        <f aca="false">Table24[[#This Row],[Diameter(mm) Actual]]+Table24[[#This Row],[Tolerance(mm) Diameter*.1]]</f>
        <v>12.23772</v>
      </c>
      <c r="J7" s="0" t="n">
        <v>1.5</v>
      </c>
      <c r="K7" s="0" t="n">
        <f aca="false">Table24[[#This Row],[Diameter+Tolerance]]/2</f>
        <v>6.11886</v>
      </c>
      <c r="L7" s="26" t="n">
        <v>0.25</v>
      </c>
      <c r="M7" s="27" t="s">
        <v>46</v>
      </c>
      <c r="N7" s="0" t="s">
        <v>43</v>
      </c>
      <c r="O7" s="35" t="n">
        <v>6</v>
      </c>
      <c r="P7" s="0" t="n">
        <v>6</v>
      </c>
      <c r="Q7" s="0" t="s">
        <v>44</v>
      </c>
      <c r="R7" s="0" t="n">
        <v>0.469</v>
      </c>
      <c r="S7" s="3" t="n">
        <v>0.875</v>
      </c>
      <c r="T7" s="3" t="n">
        <f aca="false">O7</f>
        <v>6</v>
      </c>
      <c r="U7" s="0" t="s">
        <v>47</v>
      </c>
      <c r="V7" s="22" t="n">
        <f aca="false">O7</f>
        <v>6</v>
      </c>
      <c r="W7" s="0" t="str">
        <f aca="false">_xlfn.CONCAT(V7,U7)</f>
        <v>6mm</v>
      </c>
      <c r="AB7" s="25"/>
    </row>
    <row r="8" customFormat="false" ht="13.8" hidden="false" customHeight="false" outlineLevel="0" collapsed="false">
      <c r="A8" s="32" t="str">
        <f aca="false">_xlfn.CONCAT(Table24[[#This Row],[Radius(mm)(Diameter+Tolerance/2)]],";",Table24[[#This Row],[Length(mm)]],";",Table24[[#This Row],[X Location]])</f>
        <v>6.11886;22.225;54.95088</v>
      </c>
      <c r="B8" s="33" t="str">
        <f aca="false">W8</f>
        <v>7mm</v>
      </c>
      <c r="C8" s="34" t="n">
        <f aca="false">R8*25.4</f>
        <v>11.9126</v>
      </c>
      <c r="D8" s="0" t="n">
        <f aca="false">S8*25.4</f>
        <v>22.225</v>
      </c>
      <c r="E8" s="3" t="n">
        <f aca="false">E7+K7+J7+Table24[[#This Row],[Radius(mm)(Diameter+Tolerance/2)]]</f>
        <v>54.95088</v>
      </c>
      <c r="F8" s="3" t="n">
        <v>0</v>
      </c>
      <c r="G8" s="3" t="n">
        <v>0</v>
      </c>
      <c r="H8" s="0" t="n">
        <f aca="false">Table24[[#This Row],[Diameter(mm) Actual]]*0.1</f>
        <v>1.11252</v>
      </c>
      <c r="I8" s="0" t="n">
        <f aca="false">Table24[[#This Row],[Diameter(mm) Actual]]+Table24[[#This Row],[Tolerance(mm) Diameter*.1]]</f>
        <v>12.23772</v>
      </c>
      <c r="J8" s="0" t="n">
        <v>1.5</v>
      </c>
      <c r="K8" s="0" t="n">
        <f aca="false">Table24[[#This Row],[Diameter+Tolerance]]/2</f>
        <v>6.11886</v>
      </c>
      <c r="L8" s="26" t="n">
        <v>0.25</v>
      </c>
      <c r="M8" s="27" t="s">
        <v>46</v>
      </c>
      <c r="N8" s="0" t="s">
        <v>43</v>
      </c>
      <c r="O8" s="35" t="n">
        <v>7</v>
      </c>
      <c r="P8" s="0" t="n">
        <v>6</v>
      </c>
      <c r="Q8" s="0" t="s">
        <v>44</v>
      </c>
      <c r="R8" s="0" t="n">
        <v>0.469</v>
      </c>
      <c r="S8" s="3" t="n">
        <v>0.875</v>
      </c>
      <c r="T8" s="3" t="n">
        <f aca="false">O8</f>
        <v>7</v>
      </c>
      <c r="U8" s="0" t="s">
        <v>47</v>
      </c>
      <c r="V8" s="22" t="n">
        <f aca="false">O8</f>
        <v>7</v>
      </c>
      <c r="W8" s="0" t="str">
        <f aca="false">_xlfn.CONCAT(V8,U8)</f>
        <v>7mm</v>
      </c>
      <c r="AB8" s="25"/>
    </row>
    <row r="9" customFormat="false" ht="13.8" hidden="false" customHeight="false" outlineLevel="0" collapsed="false">
      <c r="A9" s="32" t="str">
        <f aca="false">_xlfn.CONCAT(Table24[[#This Row],[Radius(mm)(Diameter+Tolerance/2)]],";",Table24[[#This Row],[Length(mm)]],";",Table24[[#This Row],[X Location]])</f>
        <v>6.55193;22.225;69.12167</v>
      </c>
      <c r="B9" s="33" t="str">
        <f aca="false">W9</f>
        <v>8mm</v>
      </c>
      <c r="C9" s="34" t="n">
        <f aca="false">R9*25.4</f>
        <v>11.9126</v>
      </c>
      <c r="D9" s="0" t="n">
        <f aca="false">S9*25.4</f>
        <v>22.225</v>
      </c>
      <c r="E9" s="3" t="n">
        <f aca="false">E8+K8+J8+Table24[[#This Row],[Radius(mm)(Diameter+Tolerance/2)]]</f>
        <v>69.12167</v>
      </c>
      <c r="F9" s="3" t="n">
        <v>0</v>
      </c>
      <c r="G9" s="3" t="n">
        <v>0</v>
      </c>
      <c r="H9" s="0" t="n">
        <f aca="false">Table24[[#This Row],[Diameter(mm) Actual]]*0.1</f>
        <v>1.19126</v>
      </c>
      <c r="I9" s="0" t="n">
        <f aca="false">Table24[[#This Row],[Diameter(mm) Actual]]+Table24[[#This Row],[Tolerance(mm) Diameter*.1]]</f>
        <v>13.10386</v>
      </c>
      <c r="J9" s="0" t="n">
        <v>1.5</v>
      </c>
      <c r="K9" s="0" t="n">
        <f aca="false">Table24[[#This Row],[Diameter+Tolerance]]/2</f>
        <v>6.55193</v>
      </c>
      <c r="L9" s="26" t="n">
        <v>0.25</v>
      </c>
      <c r="M9" s="27" t="s">
        <v>46</v>
      </c>
      <c r="N9" s="0" t="s">
        <v>43</v>
      </c>
      <c r="O9" s="35" t="n">
        <v>8</v>
      </c>
      <c r="P9" s="0" t="n">
        <v>6</v>
      </c>
      <c r="Q9" s="0" t="s">
        <v>44</v>
      </c>
      <c r="R9" s="0" t="n">
        <v>0.469</v>
      </c>
      <c r="S9" s="3" t="n">
        <v>0.875</v>
      </c>
      <c r="T9" s="3" t="n">
        <f aca="false">O9</f>
        <v>8</v>
      </c>
      <c r="U9" s="0" t="s">
        <v>47</v>
      </c>
      <c r="V9" s="22" t="n">
        <f aca="false">O9</f>
        <v>8</v>
      </c>
      <c r="W9" s="0" t="str">
        <f aca="false">_xlfn.CONCAT(V9,U9)</f>
        <v>8mm</v>
      </c>
      <c r="AB9" s="25"/>
    </row>
    <row r="10" customFormat="false" ht="13.8" hidden="false" customHeight="false" outlineLevel="0" collapsed="false">
      <c r="A10" s="32" t="str">
        <f aca="false">_xlfn.CONCAT(Table24[[#This Row],[Radius(mm)(Diameter+Tolerance/2)]],";",Table24[[#This Row],[Length(mm)]],";",Table24[[#This Row],[X Location]])</f>
        <v>6.985;22.225;84.1586</v>
      </c>
      <c r="B10" s="33" t="str">
        <f aca="false">W10</f>
        <v>9mm</v>
      </c>
      <c r="C10" s="34" t="n">
        <f aca="false">R10*25.4</f>
        <v>13.1064</v>
      </c>
      <c r="D10" s="0" t="n">
        <f aca="false">S10*25.4</f>
        <v>22.225</v>
      </c>
      <c r="E10" s="3" t="n">
        <f aca="false">E9+K9+J9+Table24[[#This Row],[Radius(mm)(Diameter+Tolerance/2)]]</f>
        <v>84.1586</v>
      </c>
      <c r="F10" s="3" t="n">
        <v>0</v>
      </c>
      <c r="G10" s="3" t="n">
        <v>0</v>
      </c>
      <c r="H10" s="0" t="n">
        <f aca="false">Table24[[#This Row],[Diameter(mm) Actual]]*0.1</f>
        <v>1.27</v>
      </c>
      <c r="I10" s="0" t="n">
        <f aca="false">Table24[[#This Row],[Diameter(mm) Actual]]+Table24[[#This Row],[Tolerance(mm) Diameter*.1]]</f>
        <v>13.97</v>
      </c>
      <c r="J10" s="0" t="n">
        <v>1.5</v>
      </c>
      <c r="K10" s="0" t="n">
        <f aca="false">Table24[[#This Row],[Diameter+Tolerance]]/2</f>
        <v>6.985</v>
      </c>
      <c r="L10" s="26" t="n">
        <v>0.25</v>
      </c>
      <c r="M10" s="27" t="s">
        <v>46</v>
      </c>
      <c r="N10" s="0" t="s">
        <v>43</v>
      </c>
      <c r="O10" s="35" t="n">
        <v>9</v>
      </c>
      <c r="P10" s="0" t="n">
        <v>6</v>
      </c>
      <c r="Q10" s="0" t="s">
        <v>44</v>
      </c>
      <c r="R10" s="0" t="n">
        <v>0.516</v>
      </c>
      <c r="S10" s="3" t="n">
        <v>0.875</v>
      </c>
      <c r="T10" s="3" t="n">
        <f aca="false">O10</f>
        <v>9</v>
      </c>
      <c r="U10" s="0" t="s">
        <v>47</v>
      </c>
      <c r="V10" s="22" t="n">
        <f aca="false">O10</f>
        <v>9</v>
      </c>
      <c r="W10" s="0" t="str">
        <f aca="false">_xlfn.CONCAT(V10,U10)</f>
        <v>9mm</v>
      </c>
      <c r="AB10" s="25"/>
    </row>
    <row r="11" customFormat="false" ht="13.8" hidden="false" customHeight="false" outlineLevel="0" collapsed="false">
      <c r="A11" s="32" t="str">
        <f aca="false">_xlfn.CONCAT(Table24[[#This Row],[Radius(mm)(Diameter+Tolerance/2)]],";",Table24[[#This Row],[Length(mm)]],";",Table24[[#This Row],[X Location]])</f>
        <v>7.64159;22.225;100.28519</v>
      </c>
      <c r="B11" s="33" t="str">
        <f aca="false">W11</f>
        <v>10mm</v>
      </c>
      <c r="C11" s="34" t="n">
        <f aca="false">R11*25.4</f>
        <v>14.6812</v>
      </c>
      <c r="D11" s="0" t="n">
        <f aca="false">S11*25.4</f>
        <v>22.225</v>
      </c>
      <c r="E11" s="3" t="n">
        <f aca="false">E10+K10+J10+Table24[[#This Row],[Radius(mm)(Diameter+Tolerance/2)]]</f>
        <v>100.28519</v>
      </c>
      <c r="F11" s="3" t="n">
        <v>0</v>
      </c>
      <c r="G11" s="3" t="n">
        <v>0</v>
      </c>
      <c r="H11" s="0" t="n">
        <f aca="false">Table24[[#This Row],[Diameter(mm) Actual]]*0.1</f>
        <v>1.38938</v>
      </c>
      <c r="I11" s="0" t="n">
        <f aca="false">Table24[[#This Row],[Diameter(mm) Actual]]+Table24[[#This Row],[Tolerance(mm) Diameter*.1]]</f>
        <v>15.28318</v>
      </c>
      <c r="J11" s="0" t="n">
        <v>1.5</v>
      </c>
      <c r="K11" s="0" t="n">
        <f aca="false">Table24[[#This Row],[Diameter+Tolerance]]/2</f>
        <v>7.64159</v>
      </c>
      <c r="L11" s="26" t="n">
        <v>0.25</v>
      </c>
      <c r="M11" s="27" t="s">
        <v>46</v>
      </c>
      <c r="N11" s="0" t="s">
        <v>43</v>
      </c>
      <c r="O11" s="35" t="n">
        <v>10</v>
      </c>
      <c r="P11" s="0" t="n">
        <v>6</v>
      </c>
      <c r="Q11" s="0" t="s">
        <v>44</v>
      </c>
      <c r="R11" s="0" t="n">
        <v>0.578</v>
      </c>
      <c r="S11" s="3" t="n">
        <v>0.875</v>
      </c>
      <c r="T11" s="3" t="n">
        <f aca="false">O11</f>
        <v>10</v>
      </c>
      <c r="U11" s="0" t="s">
        <v>47</v>
      </c>
      <c r="V11" s="22" t="n">
        <f aca="false">O11</f>
        <v>10</v>
      </c>
      <c r="W11" s="0" t="str">
        <f aca="false">_xlfn.CONCAT(V11,U11)</f>
        <v>10mm</v>
      </c>
      <c r="AB11" s="25"/>
    </row>
    <row r="12" customFormat="false" ht="13.8" hidden="false" customHeight="false" outlineLevel="0" collapsed="false">
      <c r="A12" s="32" t="str">
        <f aca="false">_xlfn.CONCAT(Table24[[#This Row],[Radius(mm)(Diameter+Tolerance/2)]],";",Table24[[#This Row],[Length(mm)]],";",Table24[[#This Row],[X Location]])</f>
        <v>8.73125;22.225;118.15803</v>
      </c>
      <c r="B12" s="33" t="str">
        <f aca="false">W12</f>
        <v>11mm</v>
      </c>
      <c r="C12" s="34" t="n">
        <f aca="false">R12*25.4</f>
        <v>15.875</v>
      </c>
      <c r="D12" s="0" t="n">
        <f aca="false">S12*25.4</f>
        <v>22.225</v>
      </c>
      <c r="E12" s="3" t="n">
        <f aca="false">E11+K11+J11+Table24[[#This Row],[Radius(mm)(Diameter+Tolerance/2)]]</f>
        <v>118.15803</v>
      </c>
      <c r="F12" s="3" t="n">
        <v>0</v>
      </c>
      <c r="G12" s="3" t="n">
        <v>0</v>
      </c>
      <c r="H12" s="0" t="n">
        <f aca="false">Table24[[#This Row],[Diameter(mm) Actual]]*0.1</f>
        <v>1.5875</v>
      </c>
      <c r="I12" s="0" t="n">
        <f aca="false">Table24[[#This Row],[Diameter(mm) Actual]]+Table24[[#This Row],[Tolerance(mm) Diameter*.1]]</f>
        <v>17.4625</v>
      </c>
      <c r="J12" s="0" t="n">
        <v>1.5</v>
      </c>
      <c r="K12" s="0" t="n">
        <f aca="false">Table24[[#This Row],[Diameter+Tolerance]]/2</f>
        <v>8.73125</v>
      </c>
      <c r="L12" s="26" t="n">
        <v>0.25</v>
      </c>
      <c r="M12" s="27" t="s">
        <v>46</v>
      </c>
      <c r="N12" s="0" t="s">
        <v>43</v>
      </c>
      <c r="O12" s="35" t="n">
        <v>11</v>
      </c>
      <c r="P12" s="0" t="n">
        <v>6</v>
      </c>
      <c r="Q12" s="0" t="s">
        <v>44</v>
      </c>
      <c r="R12" s="0" t="n">
        <v>0.625</v>
      </c>
      <c r="S12" s="3" t="n">
        <v>0.875</v>
      </c>
      <c r="T12" s="3" t="n">
        <f aca="false">O12</f>
        <v>11</v>
      </c>
      <c r="U12" s="0" t="s">
        <v>47</v>
      </c>
      <c r="V12" s="22" t="n">
        <f aca="false">O12</f>
        <v>11</v>
      </c>
      <c r="W12" s="0" t="str">
        <f aca="false">_xlfn.CONCAT(V12,U12)</f>
        <v>11mm</v>
      </c>
      <c r="AB12" s="25"/>
    </row>
    <row r="13" customFormat="false" ht="13.8" hidden="false" customHeight="false" outlineLevel="0" collapsed="false">
      <c r="A13" s="32" t="str">
        <f aca="false">_xlfn.CONCAT(Table24[[#This Row],[Radius(mm)(Diameter+Tolerance/2)]],";",Table24[[#This Row],[Length(mm)]],";",Table24[[#This Row],[X Location]])</f>
        <v>9.61136;22.225;138.00064</v>
      </c>
      <c r="B13" s="33" t="str">
        <f aca="false">W13</f>
        <v>12mm</v>
      </c>
      <c r="C13" s="34" t="n">
        <f aca="false">R13*25.4</f>
        <v>16.6624</v>
      </c>
      <c r="D13" s="0" t="n">
        <f aca="false">S13*25.4</f>
        <v>22.225</v>
      </c>
      <c r="E13" s="3" t="n">
        <f aca="false">E12+K12+J12+Table24[[#This Row],[Radius(mm)(Diameter+Tolerance/2)]]</f>
        <v>138.00064</v>
      </c>
      <c r="F13" s="3" t="n">
        <v>0</v>
      </c>
      <c r="G13" s="3" t="n">
        <v>0</v>
      </c>
      <c r="H13" s="0" t="n">
        <f aca="false">Table24[[#This Row],[Diameter(mm) Actual]]*0.1</f>
        <v>1.74752</v>
      </c>
      <c r="I13" s="0" t="n">
        <f aca="false">Table24[[#This Row],[Diameter(mm) Actual]]+Table24[[#This Row],[Tolerance(mm) Diameter*.1]]</f>
        <v>19.22272</v>
      </c>
      <c r="J13" s="0" t="n">
        <v>1.5</v>
      </c>
      <c r="K13" s="0" t="n">
        <f aca="false">Table24[[#This Row],[Diameter+Tolerance]]/2</f>
        <v>9.61136</v>
      </c>
      <c r="L13" s="26" t="n">
        <v>0.25</v>
      </c>
      <c r="M13" s="27" t="s">
        <v>46</v>
      </c>
      <c r="N13" s="0" t="s">
        <v>43</v>
      </c>
      <c r="O13" s="35" t="n">
        <v>12</v>
      </c>
      <c r="P13" s="0" t="n">
        <v>6</v>
      </c>
      <c r="Q13" s="0" t="s">
        <v>44</v>
      </c>
      <c r="R13" s="0" t="n">
        <v>0.656</v>
      </c>
      <c r="S13" s="3" t="n">
        <v>0.875</v>
      </c>
      <c r="T13" s="3" t="n">
        <f aca="false">O13</f>
        <v>12</v>
      </c>
      <c r="U13" s="0" t="s">
        <v>47</v>
      </c>
      <c r="V13" s="22" t="n">
        <f aca="false">O13</f>
        <v>12</v>
      </c>
      <c r="W13" s="0" t="str">
        <f aca="false">_xlfn.CONCAT(V13,U13)</f>
        <v>12mm</v>
      </c>
      <c r="AB13" s="25"/>
    </row>
    <row r="14" customFormat="false" ht="13.8" hidden="false" customHeight="false" outlineLevel="0" collapsed="false">
      <c r="A14" s="32" t="str">
        <f aca="false">_xlfn.CONCAT(Table24[[#This Row],[Radius(mm)(Diameter+Tolerance/2)]],";",Table24[[#This Row],[Length(mm)]],";",Table24[[#This Row],[X Location]])</f>
        <v>;22.225;149.112</v>
      </c>
      <c r="B14" s="33" t="str">
        <f aca="false">W14</f>
        <v>13mm</v>
      </c>
      <c r="C14" s="34" t="n">
        <f aca="false">R14*25.4</f>
        <v>17.4752</v>
      </c>
      <c r="D14" s="0" t="n">
        <f aca="false">S14*25.4</f>
        <v>22.225</v>
      </c>
      <c r="E14" s="3" t="n">
        <f aca="false">E13+K13+J13+Table24[[#This Row],[Radius(mm)(Diameter+Tolerance/2)]]</f>
        <v>149.112</v>
      </c>
      <c r="F14" s="3" t="n">
        <v>0</v>
      </c>
      <c r="G14" s="3" t="n">
        <v>0</v>
      </c>
      <c r="H14" s="0" t="n">
        <f aca="false">Table24[[#This Row],[Diameter(mm) Actual]]*0.1</f>
        <v>1.86436</v>
      </c>
      <c r="I14" s="0" t="n">
        <f aca="false">Table24[[#This Row],[Diameter(mm) Actual]]+Table24[[#This Row],[Tolerance(mm) Diameter*.1]]</f>
        <v>20.50796</v>
      </c>
      <c r="J14" s="0" t="n">
        <v>1.5</v>
      </c>
      <c r="K14" s="0" t="n">
        <f aca="false">Table24[[#This Row],[Diameter+Tolerance]]/2</f>
        <v>10.25398</v>
      </c>
      <c r="L14" s="26" t="n">
        <v>0.25</v>
      </c>
      <c r="M14" s="27" t="s">
        <v>46</v>
      </c>
      <c r="N14" s="0" t="s">
        <v>43</v>
      </c>
      <c r="O14" s="35" t="n">
        <v>13</v>
      </c>
      <c r="P14" s="0" t="n">
        <v>6</v>
      </c>
      <c r="Q14" s="0" t="s">
        <v>44</v>
      </c>
      <c r="R14" s="0" t="n">
        <v>0.688</v>
      </c>
      <c r="S14" s="3" t="n">
        <v>0.875</v>
      </c>
      <c r="T14" s="3" t="n">
        <f aca="false">O14</f>
        <v>13</v>
      </c>
      <c r="U14" s="0" t="s">
        <v>47</v>
      </c>
      <c r="V14" s="22" t="n">
        <f aca="false">O14</f>
        <v>13</v>
      </c>
      <c r="W14" s="0" t="str">
        <f aca="false">_xlfn.CONCAT(V14,U14)</f>
        <v>13mm</v>
      </c>
      <c r="AB14" s="25"/>
    </row>
    <row r="15" customFormat="false" ht="13.8" hidden="false" customHeight="false" outlineLevel="0" collapsed="false">
      <c r="A15" s="32" t="str">
        <f aca="false">_xlfn.CONCAT(Table24[[#This Row],[Radius(mm)(Diameter+Tolerance/2)]],";",Table24[[#This Row],[Length(mm)]],";",Table24[[#This Row],[X Location]])</f>
        <v>;;</v>
      </c>
      <c r="B15" s="33" t="str">
        <f aca="false">W15</f>
        <v>14mm</v>
      </c>
      <c r="C15" s="34" t="n">
        <f aca="false">R15*25.4</f>
        <v>19.05</v>
      </c>
      <c r="D15" s="0" t="n">
        <f aca="false">S15*25.4</f>
        <v>22.225</v>
      </c>
      <c r="E15" s="3" t="n">
        <f aca="false">E14+K14+J14+Table24[[#This Row],[Radius(mm)(Diameter+Tolerance/2)]]</f>
        <v>160.86598</v>
      </c>
      <c r="F15" s="3" t="n">
        <v>0</v>
      </c>
      <c r="G15" s="3" t="n">
        <v>0</v>
      </c>
      <c r="H15" s="0" t="e">
        <f aca="false">Table24[[#This Row],[Diameter(mm) Actual]]*0.1</f>
        <v>#VALUE!</v>
      </c>
      <c r="J15" s="0" t="n">
        <v>2.5</v>
      </c>
      <c r="L15" s="26" t="n">
        <v>0.25</v>
      </c>
      <c r="M15" s="27" t="s">
        <v>46</v>
      </c>
      <c r="N15" s="0" t="s">
        <v>43</v>
      </c>
      <c r="O15" s="35" t="n">
        <v>14</v>
      </c>
      <c r="P15" s="0" t="n">
        <v>6</v>
      </c>
      <c r="Q15" s="0" t="s">
        <v>44</v>
      </c>
      <c r="R15" s="0" t="n">
        <v>0.75</v>
      </c>
      <c r="S15" s="3" t="n">
        <v>0.875</v>
      </c>
      <c r="T15" s="3" t="n">
        <f aca="false">O15</f>
        <v>14</v>
      </c>
      <c r="U15" s="0" t="s">
        <v>47</v>
      </c>
      <c r="V15" s="22" t="n">
        <f aca="false">O15</f>
        <v>14</v>
      </c>
      <c r="W15" s="0" t="str">
        <f aca="false">_xlfn.CONCAT(V15,U15)</f>
        <v>14mm</v>
      </c>
      <c r="X15" s="5"/>
      <c r="Y15" s="5"/>
      <c r="Z15" s="5"/>
      <c r="AA15" s="5"/>
    </row>
    <row r="16" customFormat="false" ht="13.8" hidden="false" customHeight="false" outlineLevel="0" collapsed="false">
      <c r="B16" s="33"/>
      <c r="E16" s="3"/>
      <c r="F16" s="3"/>
      <c r="G16" s="3"/>
    </row>
    <row r="25" customFormat="false" ht="13.8" hidden="false" customHeight="false" outlineLevel="0" collapsed="false">
      <c r="B25" s="5"/>
      <c r="C25" s="5"/>
      <c r="E25" s="5"/>
      <c r="F25" s="5"/>
      <c r="G25" s="5"/>
      <c r="H25" s="5"/>
      <c r="I25" s="5"/>
      <c r="J25" s="5"/>
      <c r="K25" s="5"/>
    </row>
    <row r="27" customFormat="false" ht="13.8" hidden="false" customHeight="false" outlineLevel="0" collapsed="false"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39" customFormat="false" ht="13.8" hidden="false" customHeight="false" outlineLevel="0" collapsed="false"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51" customFormat="false" ht="13.8" hidden="false" customHeight="false" outlineLevel="0" collapsed="false"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63" customFormat="false" ht="13.8" hidden="false" customHeight="false" outlineLevel="0" collapsed="false"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75" customFormat="false" ht="13.8" hidden="false" customHeight="false" outlineLevel="0" collapsed="false"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87" customFormat="false" ht="13.8" hidden="false" customHeight="false" outlineLevel="0" collapsed="false"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99" customFormat="false" ht="13.8" hidden="false" customHeight="false" outlineLevel="0" collapsed="false"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11" customFormat="false" ht="13.8" hidden="false" customHeight="false" outlineLevel="0" collapsed="false"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23" customFormat="false" ht="13.8" hidden="false" customHeight="false" outlineLevel="0" collapsed="false"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35" customFormat="false" ht="13.8" hidden="false" customHeight="false" outlineLevel="0" collapsed="false"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47" customFormat="false" ht="13.8" hidden="false" customHeight="false" outlineLevel="0" collapsed="false"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59" customFormat="false" ht="13.8" hidden="false" customHeight="false" outlineLevel="0" collapsed="false"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71" customFormat="false" ht="13.8" hidden="false" customHeight="false" outlineLevel="0" collapsed="false"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83" customFormat="false" ht="13.8" hidden="false" customHeight="false" outlineLevel="0" collapsed="false"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95" customFormat="false" ht="13.8" hidden="false" customHeight="false" outlineLevel="0" collapsed="false"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207" customFormat="false" ht="13.8" hidden="false" customHeight="false" outlineLevel="0" collapsed="false"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19" customFormat="false" ht="13.8" hidden="false" customHeight="false" outlineLevel="0" collapsed="false"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31" customFormat="false" ht="13.8" hidden="false" customHeight="false" outlineLevel="0" collapsed="false"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43" customFormat="false" ht="13.8" hidden="false" customHeight="false" outlineLevel="0" collapsed="false"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55" customFormat="false" ht="13.8" hidden="false" customHeight="false" outlineLevel="0" collapsed="false"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67" customFormat="false" ht="13.8" hidden="false" customHeight="false" outlineLevel="0" collapsed="false"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79" customFormat="false" ht="13.8" hidden="false" customHeight="false" outlineLevel="0" collapsed="false"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91" customFormat="false" ht="13.8" hidden="false" customHeight="false" outlineLevel="0" collapsed="false"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303" customFormat="false" ht="13.8" hidden="false" customHeight="false" outlineLevel="0" collapsed="false"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15" customFormat="false" ht="13.8" hidden="false" customHeight="false" outlineLevel="0" collapsed="false"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27" customFormat="false" ht="13.8" hidden="false" customHeight="false" outlineLevel="0" collapsed="false"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39" customFormat="false" ht="13.8" hidden="false" customHeight="false" outlineLevel="0" collapsed="false"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51" customFormat="false" ht="13.8" hidden="false" customHeight="false" outlineLevel="0" collapsed="false"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63" customFormat="false" ht="13.8" hidden="false" customHeight="false" outlineLevel="0" collapsed="false"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75" customFormat="false" ht="13.8" hidden="false" customHeight="false" outlineLevel="0" collapsed="false"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87" customFormat="false" ht="13.8" hidden="false" customHeight="false" outlineLevel="0" collapsed="false"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99" customFormat="false" ht="13.8" hidden="false" customHeight="false" outlineLevel="0" collapsed="false"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11" customFormat="false" ht="13.8" hidden="false" customHeight="false" outlineLevel="0" collapsed="false"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23" customFormat="false" ht="13.8" hidden="false" customHeight="false" outlineLevel="0" collapsed="false"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35" customFormat="false" ht="13.8" hidden="false" customHeight="false" outlineLevel="0" collapsed="false"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47" customFormat="false" ht="13.8" hidden="false" customHeight="false" outlineLevel="0" collapsed="false"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59" customFormat="false" ht="13.8" hidden="false" customHeight="false" outlineLevel="0" collapsed="false"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71" customFormat="false" ht="13.8" hidden="false" customHeight="false" outlineLevel="0" collapsed="false"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83" customFormat="false" ht="13.8" hidden="false" customHeight="false" outlineLevel="0" collapsed="false"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95" customFormat="false" ht="13.8" hidden="false" customHeight="false" outlineLevel="0" collapsed="false"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507" customFormat="false" ht="13.8" hidden="false" customHeight="false" outlineLevel="0" collapsed="false"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19" customFormat="false" ht="13.8" hidden="false" customHeight="false" outlineLevel="0" collapsed="false"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31" customFormat="false" ht="13.8" hidden="false" customHeight="false" outlineLevel="0" collapsed="false"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43" customFormat="false" ht="13.8" hidden="false" customHeight="false" outlineLevel="0" collapsed="false"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55" customFormat="false" ht="13.8" hidden="false" customHeight="false" outlineLevel="0" collapsed="false"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67" customFormat="false" ht="13.8" hidden="false" customHeight="false" outlineLevel="0" collapsed="false"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79" customFormat="false" ht="13.8" hidden="false" customHeight="false" outlineLevel="0" collapsed="false"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91" customFormat="false" ht="13.8" hidden="false" customHeight="false" outlineLevel="0" collapsed="false"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603" customFormat="false" ht="13.8" hidden="false" customHeight="false" outlineLevel="0" collapsed="false"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15" customFormat="false" ht="13.8" hidden="false" customHeight="false" outlineLevel="0" collapsed="false"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27" customFormat="false" ht="13.8" hidden="false" customHeight="false" outlineLevel="0" collapsed="false"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39" customFormat="false" ht="13.8" hidden="false" customHeight="false" outlineLevel="0" collapsed="false"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51" customFormat="false" ht="13.8" hidden="false" customHeight="false" outlineLevel="0" collapsed="false"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63" customFormat="false" ht="13.8" hidden="false" customHeight="false" outlineLevel="0" collapsed="false"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75" customFormat="false" ht="13.8" hidden="false" customHeight="false" outlineLevel="0" collapsed="false"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87" customFormat="false" ht="13.8" hidden="false" customHeight="false" outlineLevel="0" collapsed="false"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99" customFormat="false" ht="13.8" hidden="false" customHeight="false" outlineLevel="0" collapsed="false"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11" customFormat="false" ht="13.8" hidden="false" customHeight="false" outlineLevel="0" collapsed="false"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23" customFormat="false" ht="13.8" hidden="false" customHeight="false" outlineLevel="0" collapsed="false"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35" customFormat="false" ht="13.8" hidden="false" customHeight="false" outlineLevel="0" collapsed="false"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47" customFormat="false" ht="13.8" hidden="false" customHeight="false" outlineLevel="0" collapsed="false"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59" customFormat="false" ht="13.8" hidden="false" customHeight="false" outlineLevel="0" collapsed="false"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71" customFormat="false" ht="13.8" hidden="false" customHeight="false" outlineLevel="0" collapsed="false"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83" customFormat="false" ht="13.8" hidden="false" customHeight="false" outlineLevel="0" collapsed="false"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95" customFormat="false" ht="13.8" hidden="false" customHeight="false" outlineLevel="0" collapsed="false"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807" customFormat="false" ht="13.8" hidden="false" customHeight="false" outlineLevel="0" collapsed="false"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19" customFormat="false" ht="13.8" hidden="false" customHeight="false" outlineLevel="0" collapsed="false"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31" customFormat="false" ht="13.8" hidden="false" customHeight="false" outlineLevel="0" collapsed="false"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43" customFormat="false" ht="13.8" hidden="false" customHeight="false" outlineLevel="0" collapsed="false"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55" customFormat="false" ht="13.8" hidden="false" customHeight="false" outlineLevel="0" collapsed="false"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67" customFormat="false" ht="13.8" hidden="false" customHeight="false" outlineLevel="0" collapsed="false"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79" customFormat="false" ht="13.8" hidden="false" customHeight="false" outlineLevel="0" collapsed="false"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91" customFormat="false" ht="13.8" hidden="false" customHeight="false" outlineLevel="0" collapsed="false"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903" customFormat="false" ht="13.8" hidden="false" customHeight="false" outlineLevel="0" collapsed="false"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15" customFormat="false" ht="13.8" hidden="false" customHeight="false" outlineLevel="0" collapsed="false"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27" customFormat="false" ht="13.8" hidden="false" customHeight="false" outlineLevel="0" collapsed="false"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39" customFormat="false" ht="13.8" hidden="false" customHeight="false" outlineLevel="0" collapsed="false"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51" customFormat="false" ht="13.8" hidden="false" customHeight="false" outlineLevel="0" collapsed="false"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63" customFormat="false" ht="13.8" hidden="false" customHeight="false" outlineLevel="0" collapsed="false"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75" customFormat="false" ht="13.8" hidden="false" customHeight="false" outlineLevel="0" collapsed="false"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87" customFormat="false" ht="13.8" hidden="false" customHeight="false" outlineLevel="0" collapsed="false"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99" customFormat="false" ht="13.8" hidden="false" customHeight="false" outlineLevel="0" collapsed="false"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11" customFormat="false" ht="13.8" hidden="false" customHeight="false" outlineLevel="0" collapsed="false"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</sheetData>
  <mergeCells count="2">
    <mergeCell ref="A2:K2"/>
    <mergeCell ref="L2: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R228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27" activeCellId="1" sqref="A13:L24 A22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11.57"/>
    <col collapsed="false" customWidth="true" hidden="false" outlineLevel="0" max="3" min="3" style="1" width="12.28"/>
    <col collapsed="false" customWidth="true" hidden="false" outlineLevel="0" max="4" min="4" style="1" width="20.57"/>
    <col collapsed="false" customWidth="true" hidden="false" outlineLevel="0" max="7" min="5" style="1" width="21.15"/>
    <col collapsed="false" customWidth="true" hidden="false" outlineLevel="0" max="9" min="8" style="1" width="18"/>
    <col collapsed="false" customWidth="true" hidden="false" outlineLevel="0" max="10" min="10" style="1" width="15.71"/>
    <col collapsed="false" customWidth="true" hidden="false" outlineLevel="0" max="11" min="11" style="1" width="12.57"/>
    <col collapsed="false" customWidth="true" hidden="false" outlineLevel="0" max="12" min="12" style="1" width="18.14"/>
    <col collapsed="false" customWidth="true" hidden="false" outlineLevel="0" max="13" min="13" style="1" width="16.14"/>
    <col collapsed="false" customWidth="true" hidden="false" outlineLevel="0" max="14" min="14" style="1" width="47.28"/>
    <col collapsed="false" customWidth="true" hidden="false" outlineLevel="0" max="15" min="15" style="1" width="8.43"/>
    <col collapsed="false" customWidth="true" hidden="false" outlineLevel="0" max="16" min="16" style="1" width="19.43"/>
    <col collapsed="false" customWidth="true" hidden="false" outlineLevel="0" max="17" min="17" style="1" width="18.85"/>
    <col collapsed="false" customWidth="false" hidden="false" outlineLevel="0" max="1024" min="18" style="1" width="9.14"/>
  </cols>
  <sheetData>
    <row r="1" customFormat="false" ht="15" hidden="false" customHeight="false" outlineLevel="0" collapsed="false">
      <c r="A1" s="38" t="s">
        <v>82</v>
      </c>
      <c r="B1" s="39" t="s">
        <v>83</v>
      </c>
      <c r="C1" s="39" t="s">
        <v>84</v>
      </c>
      <c r="D1" s="39" t="s">
        <v>85</v>
      </c>
      <c r="E1" s="39" t="s">
        <v>86</v>
      </c>
      <c r="F1" s="39" t="s">
        <v>87</v>
      </c>
      <c r="G1" s="39" t="s">
        <v>88</v>
      </c>
      <c r="H1" s="39" t="s">
        <v>89</v>
      </c>
      <c r="I1" s="39" t="s">
        <v>90</v>
      </c>
      <c r="J1" s="40" t="s">
        <v>91</v>
      </c>
      <c r="K1" s="40" t="s">
        <v>92</v>
      </c>
      <c r="L1" s="39" t="s">
        <v>93</v>
      </c>
      <c r="M1" s="39" t="s">
        <v>94</v>
      </c>
      <c r="N1" s="41" t="s">
        <v>95</v>
      </c>
      <c r="O1" s="42" t="s">
        <v>96</v>
      </c>
      <c r="P1" s="43" t="s">
        <v>97</v>
      </c>
      <c r="Q1" s="44" t="s">
        <v>98</v>
      </c>
      <c r="R1" s="44" t="s">
        <v>99</v>
      </c>
    </row>
    <row r="2" customFormat="false" ht="15" hidden="false" customHeight="false" outlineLevel="0" collapsed="false">
      <c r="A2" s="45"/>
      <c r="B2" s="46"/>
      <c r="C2" s="46"/>
      <c r="D2" s="46"/>
      <c r="E2" s="46"/>
      <c r="F2" s="46"/>
      <c r="G2" s="46"/>
      <c r="H2" s="46"/>
      <c r="I2" s="46"/>
      <c r="J2" s="47"/>
      <c r="K2" s="47"/>
      <c r="L2" s="46"/>
      <c r="M2" s="46"/>
      <c r="N2" s="48"/>
      <c r="O2" s="49"/>
      <c r="P2" s="47"/>
      <c r="Q2" s="50"/>
      <c r="R2" s="50"/>
    </row>
    <row r="3" customFormat="false" ht="15" hidden="false" customHeight="false" outlineLevel="0" collapsed="false">
      <c r="A3" s="51" t="str">
        <f aca="false">_xlfn.CONCAT($B3," x ",$C3)</f>
        <v>1 x 1</v>
      </c>
      <c r="B3" s="52" t="n">
        <v>1</v>
      </c>
      <c r="C3" s="52" t="n">
        <v>1</v>
      </c>
      <c r="D3" s="52" t="n">
        <f aca="false">$B3*$P$4</f>
        <v>42</v>
      </c>
      <c r="E3" s="52" t="n">
        <f aca="false">$C3*$P$4</f>
        <v>42</v>
      </c>
      <c r="F3" s="52"/>
      <c r="G3" s="52"/>
      <c r="H3" s="52"/>
      <c r="I3" s="52"/>
      <c r="J3" s="50" t="n">
        <f aca="false">($B3*$P$4)-0.5</f>
        <v>41.5</v>
      </c>
      <c r="K3" s="50" t="n">
        <f aca="false">($C3*$P$4)-0.5</f>
        <v>41.5</v>
      </c>
      <c r="L3" s="52" t="n">
        <f aca="false">$P$4</f>
        <v>42</v>
      </c>
      <c r="M3" s="52" t="n">
        <f aca="false">$B3</f>
        <v>1</v>
      </c>
      <c r="N3" s="53" t="n">
        <f aca="false">$C3</f>
        <v>1</v>
      </c>
      <c r="O3" s="54" t="s">
        <v>84</v>
      </c>
      <c r="P3" s="50" t="n">
        <v>1</v>
      </c>
      <c r="Q3" s="47" t="str">
        <f aca="false">_xlfn.CONCAT(R3,"mm Depth")</f>
        <v>1mm Depth</v>
      </c>
      <c r="R3" s="47" t="n">
        <v>1</v>
      </c>
    </row>
    <row r="4" customFormat="false" ht="15" hidden="false" customHeight="false" outlineLevel="0" collapsed="false">
      <c r="A4" s="45" t="str">
        <f aca="false">_xlfn.CONCAT($B4," x ",$C4)</f>
        <v>1 x 2</v>
      </c>
      <c r="B4" s="46" t="n">
        <f aca="false">B3</f>
        <v>1</v>
      </c>
      <c r="C4" s="46" t="n">
        <v>2</v>
      </c>
      <c r="D4" s="46" t="n">
        <f aca="false">$B4*$P$4</f>
        <v>42</v>
      </c>
      <c r="E4" s="46" t="n">
        <f aca="false">$C4*$P$4</f>
        <v>84</v>
      </c>
      <c r="F4" s="46"/>
      <c r="G4" s="46"/>
      <c r="H4" s="46"/>
      <c r="I4" s="46"/>
      <c r="J4" s="47" t="n">
        <f aca="false">($B4*$P$4)-0.5</f>
        <v>41.5</v>
      </c>
      <c r="K4" s="47" t="n">
        <f aca="false">($C4*$P$4)-0.5</f>
        <v>83.5</v>
      </c>
      <c r="L4" s="46" t="n">
        <f aca="false">$P$4</f>
        <v>42</v>
      </c>
      <c r="M4" s="46" t="n">
        <f aca="false">$B4</f>
        <v>1</v>
      </c>
      <c r="N4" s="48" t="n">
        <f aca="false">$C4</f>
        <v>2</v>
      </c>
      <c r="O4" s="49" t="s">
        <v>100</v>
      </c>
      <c r="P4" s="47" t="n">
        <v>42</v>
      </c>
      <c r="Q4" s="50" t="str">
        <f aca="false">_xlfn.CONCAT(R4,"mm Depth")</f>
        <v>2mm Depth</v>
      </c>
      <c r="R4" s="50" t="n">
        <v>2</v>
      </c>
    </row>
    <row r="5" customFormat="false" ht="15" hidden="false" customHeight="false" outlineLevel="0" collapsed="false">
      <c r="A5" s="51" t="str">
        <f aca="false">_xlfn.CONCAT($B5," x ",$C5)</f>
        <v>1 x 3</v>
      </c>
      <c r="B5" s="46" t="n">
        <f aca="false">B4</f>
        <v>1</v>
      </c>
      <c r="C5" s="52" t="n">
        <v>3</v>
      </c>
      <c r="D5" s="52" t="n">
        <f aca="false">$B5*$P$4</f>
        <v>42</v>
      </c>
      <c r="E5" s="52" t="n">
        <f aca="false">$C5*$P$4</f>
        <v>126</v>
      </c>
      <c r="F5" s="52"/>
      <c r="G5" s="52"/>
      <c r="H5" s="52"/>
      <c r="I5" s="52"/>
      <c r="J5" s="50" t="n">
        <f aca="false">($B5*$P$4)-0.5</f>
        <v>41.5</v>
      </c>
      <c r="K5" s="50" t="n">
        <f aca="false">($C5*$P$4)-0.5</f>
        <v>125.5</v>
      </c>
      <c r="L5" s="52" t="n">
        <f aca="false">$P$4</f>
        <v>42</v>
      </c>
      <c r="M5" s="52" t="n">
        <f aca="false">$B5</f>
        <v>1</v>
      </c>
      <c r="N5" s="53" t="n">
        <f aca="false">$C5</f>
        <v>3</v>
      </c>
      <c r="O5" s="54" t="s">
        <v>101</v>
      </c>
      <c r="P5" s="50" t="n">
        <v>3.75</v>
      </c>
      <c r="Q5" s="47" t="str">
        <f aca="false">_xlfn.CONCAT(R5,"mm Depth")</f>
        <v>3mm Depth</v>
      </c>
      <c r="R5" s="47" t="n">
        <v>3</v>
      </c>
    </row>
    <row r="6" customFormat="false" ht="15" hidden="false" customHeight="false" outlineLevel="0" collapsed="false">
      <c r="A6" s="45" t="str">
        <f aca="false">_xlfn.CONCAT($B6," x ",$C6)</f>
        <v>1 x 4</v>
      </c>
      <c r="B6" s="46" t="n">
        <f aca="false">B5</f>
        <v>1</v>
      </c>
      <c r="C6" s="46" t="n">
        <v>4</v>
      </c>
      <c r="D6" s="46" t="n">
        <f aca="false">$B6*$P$4</f>
        <v>42</v>
      </c>
      <c r="E6" s="46" t="n">
        <f aca="false">$C6*$P$4</f>
        <v>168</v>
      </c>
      <c r="F6" s="46"/>
      <c r="G6" s="46"/>
      <c r="H6" s="46"/>
      <c r="I6" s="46"/>
      <c r="J6" s="47" t="n">
        <f aca="false">($B6*$P$4)-0.5</f>
        <v>41.5</v>
      </c>
      <c r="K6" s="47" t="n">
        <f aca="false">($C6*$P$4)-0.5</f>
        <v>167.5</v>
      </c>
      <c r="L6" s="46" t="n">
        <f aca="false">$P$4</f>
        <v>42</v>
      </c>
      <c r="M6" s="46" t="n">
        <f aca="false">$B6</f>
        <v>1</v>
      </c>
      <c r="N6" s="48" t="n">
        <f aca="false">$C6</f>
        <v>4</v>
      </c>
      <c r="O6" s="49" t="s">
        <v>102</v>
      </c>
      <c r="P6" s="47" t="n">
        <v>1.6</v>
      </c>
      <c r="Q6" s="50" t="str">
        <f aca="false">_xlfn.CONCAT(R6,"mm Depth")</f>
        <v>4mm Depth</v>
      </c>
      <c r="R6" s="50" t="n">
        <v>4</v>
      </c>
    </row>
    <row r="7" customFormat="false" ht="15" hidden="false" customHeight="false" outlineLevel="0" collapsed="false">
      <c r="A7" s="51" t="str">
        <f aca="false">_xlfn.CONCAT($B7," x ",$C7)</f>
        <v>1 x 5</v>
      </c>
      <c r="B7" s="46" t="n">
        <f aca="false">B6</f>
        <v>1</v>
      </c>
      <c r="C7" s="52" t="n">
        <v>5</v>
      </c>
      <c r="D7" s="52" t="n">
        <f aca="false">$B7*$P$4</f>
        <v>42</v>
      </c>
      <c r="E7" s="52" t="n">
        <f aca="false">$C7*$P$4</f>
        <v>210</v>
      </c>
      <c r="F7" s="52"/>
      <c r="G7" s="52"/>
      <c r="H7" s="52"/>
      <c r="I7" s="52"/>
      <c r="J7" s="50" t="n">
        <f aca="false">($B7*$P$4)-0.5</f>
        <v>41.5</v>
      </c>
      <c r="K7" s="50" t="n">
        <f aca="false">($C7*$P$4)-0.5</f>
        <v>209.5</v>
      </c>
      <c r="L7" s="52" t="n">
        <f aca="false">$P$4</f>
        <v>42</v>
      </c>
      <c r="M7" s="52" t="n">
        <f aca="false">$B7</f>
        <v>1</v>
      </c>
      <c r="N7" s="53" t="n">
        <f aca="false">$C7</f>
        <v>5</v>
      </c>
      <c r="O7" s="54" t="s">
        <v>103</v>
      </c>
      <c r="P7" s="50" t="n">
        <v>0.8</v>
      </c>
      <c r="Q7" s="47" t="str">
        <f aca="false">_xlfn.CONCAT(R7,"mm Depth")</f>
        <v>5mm Depth</v>
      </c>
      <c r="R7" s="47" t="n">
        <v>5</v>
      </c>
    </row>
    <row r="8" customFormat="false" ht="15" hidden="false" customHeight="false" outlineLevel="0" collapsed="false">
      <c r="A8" s="45" t="str">
        <f aca="false">_xlfn.CONCAT($B8," x ",$C8)</f>
        <v>1 x 6</v>
      </c>
      <c r="B8" s="46" t="n">
        <f aca="false">B7</f>
        <v>1</v>
      </c>
      <c r="C8" s="46" t="n">
        <v>6</v>
      </c>
      <c r="D8" s="46" t="n">
        <f aca="false">$B8*$P$4</f>
        <v>42</v>
      </c>
      <c r="E8" s="46" t="n">
        <f aca="false">$C8*$P$4</f>
        <v>252</v>
      </c>
      <c r="F8" s="46"/>
      <c r="G8" s="46"/>
      <c r="H8" s="46"/>
      <c r="I8" s="46"/>
      <c r="J8" s="47" t="n">
        <f aca="false">($B8*$P$4)-0.5</f>
        <v>41.5</v>
      </c>
      <c r="K8" s="47" t="n">
        <f aca="false">($C8*$P$4)-0.5</f>
        <v>251.5</v>
      </c>
      <c r="L8" s="46" t="n">
        <f aca="false">$P$4</f>
        <v>42</v>
      </c>
      <c r="M8" s="46" t="n">
        <f aca="false">$B8</f>
        <v>1</v>
      </c>
      <c r="N8" s="48" t="n">
        <f aca="false">$C8</f>
        <v>6</v>
      </c>
      <c r="O8" s="49" t="s">
        <v>104</v>
      </c>
      <c r="P8" s="47" t="n">
        <v>0.7</v>
      </c>
      <c r="Q8" s="50" t="str">
        <f aca="false">_xlfn.CONCAT(R8,"mm Depth")</f>
        <v>6mm Depth</v>
      </c>
      <c r="R8" s="50" t="n">
        <v>6</v>
      </c>
    </row>
    <row r="9" customFormat="false" ht="15" hidden="false" customHeight="false" outlineLevel="0" collapsed="false">
      <c r="A9" s="51" t="str">
        <f aca="false">_xlfn.CONCAT($B9," x ",$C9)</f>
        <v>1 x 7</v>
      </c>
      <c r="B9" s="46" t="n">
        <f aca="false">B8</f>
        <v>1</v>
      </c>
      <c r="C9" s="52" t="n">
        <v>7</v>
      </c>
      <c r="D9" s="52" t="n">
        <f aca="false">$B9*$P$4</f>
        <v>42</v>
      </c>
      <c r="E9" s="52" t="n">
        <f aca="false">$C9*$P$4</f>
        <v>294</v>
      </c>
      <c r="F9" s="52"/>
      <c r="G9" s="52"/>
      <c r="H9" s="52"/>
      <c r="I9" s="52"/>
      <c r="J9" s="50" t="n">
        <f aca="false">($B9*$P$4)-0.5</f>
        <v>41.5</v>
      </c>
      <c r="K9" s="50" t="n">
        <f aca="false">($C9*$P$4)-0.5</f>
        <v>293.5</v>
      </c>
      <c r="L9" s="52" t="n">
        <f aca="false">$P$4</f>
        <v>42</v>
      </c>
      <c r="M9" s="52" t="n">
        <f aca="false">$B9</f>
        <v>1</v>
      </c>
      <c r="N9" s="53" t="n">
        <f aca="false">$C9</f>
        <v>7</v>
      </c>
      <c r="O9" s="54" t="s">
        <v>105</v>
      </c>
      <c r="P9" s="50" t="n">
        <v>1.8</v>
      </c>
      <c r="Q9" s="47" t="str">
        <f aca="false">_xlfn.CONCAT(R9,"mm Depth")</f>
        <v>7mm Depth</v>
      </c>
      <c r="R9" s="47" t="n">
        <v>7</v>
      </c>
    </row>
    <row r="10" customFormat="false" ht="15" hidden="false" customHeight="false" outlineLevel="0" collapsed="false">
      <c r="A10" s="45" t="str">
        <f aca="false">_xlfn.CONCAT($B10," x ",$C10)</f>
        <v>1 x 8</v>
      </c>
      <c r="B10" s="46" t="n">
        <f aca="false">B9</f>
        <v>1</v>
      </c>
      <c r="C10" s="46" t="n">
        <v>8</v>
      </c>
      <c r="D10" s="46" t="n">
        <f aca="false">$B10*$P$4</f>
        <v>42</v>
      </c>
      <c r="E10" s="46" t="n">
        <f aca="false">$C10*$P$4</f>
        <v>336</v>
      </c>
      <c r="F10" s="46"/>
      <c r="G10" s="46"/>
      <c r="H10" s="46"/>
      <c r="I10" s="46"/>
      <c r="J10" s="47" t="n">
        <f aca="false">($B10*$P$4)-0.5</f>
        <v>41.5</v>
      </c>
      <c r="K10" s="47" t="n">
        <f aca="false">($C10*$P$4)-0.5</f>
        <v>335.5</v>
      </c>
      <c r="L10" s="46" t="n">
        <f aca="false">$P$4</f>
        <v>42</v>
      </c>
      <c r="M10" s="46" t="n">
        <f aca="false">$B10</f>
        <v>1</v>
      </c>
      <c r="N10" s="48" t="n">
        <f aca="false">$C10</f>
        <v>8</v>
      </c>
      <c r="O10" s="49" t="s">
        <v>106</v>
      </c>
      <c r="P10" s="47" t="n">
        <v>2.15</v>
      </c>
      <c r="Q10" s="50" t="str">
        <f aca="false">_xlfn.CONCAT(R10,"mm Depth")</f>
        <v>8mm Depth</v>
      </c>
      <c r="R10" s="50" t="n">
        <v>8</v>
      </c>
    </row>
    <row r="11" customFormat="false" ht="15" hidden="false" customHeight="false" outlineLevel="0" collapsed="false">
      <c r="A11" s="51" t="str">
        <f aca="false">_xlfn.CONCAT($B11," x ",$C11)</f>
        <v>1 x 9</v>
      </c>
      <c r="B11" s="46" t="n">
        <f aca="false">B10</f>
        <v>1</v>
      </c>
      <c r="C11" s="52" t="n">
        <v>9</v>
      </c>
      <c r="D11" s="52" t="n">
        <f aca="false">$B11*$P$4</f>
        <v>42</v>
      </c>
      <c r="E11" s="52" t="n">
        <f aca="false">$C11*$P$4</f>
        <v>378</v>
      </c>
      <c r="F11" s="52"/>
      <c r="G11" s="52"/>
      <c r="H11" s="52"/>
      <c r="I11" s="52"/>
      <c r="J11" s="50" t="n">
        <f aca="false">($B11*$P$4)-0.5</f>
        <v>41.5</v>
      </c>
      <c r="K11" s="50" t="n">
        <f aca="false">($C11*$P$4)-0.5</f>
        <v>377.5</v>
      </c>
      <c r="L11" s="52" t="n">
        <f aca="false">$P$4</f>
        <v>42</v>
      </c>
      <c r="M11" s="52" t="n">
        <f aca="false">$B11</f>
        <v>1</v>
      </c>
      <c r="N11" s="53" t="n">
        <f aca="false">$C11</f>
        <v>9</v>
      </c>
      <c r="O11" s="54" t="s">
        <v>107</v>
      </c>
      <c r="P11" s="50" t="n">
        <v>45</v>
      </c>
      <c r="Q11" s="47" t="str">
        <f aca="false">_xlfn.CONCAT(R11,"mm Depth")</f>
        <v>9mm Depth</v>
      </c>
      <c r="R11" s="47" t="n">
        <v>9</v>
      </c>
    </row>
    <row r="12" customFormat="false" ht="15" hidden="false" customHeight="false" outlineLevel="0" collapsed="false">
      <c r="A12" s="45" t="str">
        <f aca="false">_xlfn.CONCAT($B12," x ",$C12)</f>
        <v>1 x 10</v>
      </c>
      <c r="B12" s="46" t="n">
        <f aca="false">B11</f>
        <v>1</v>
      </c>
      <c r="C12" s="46" t="n">
        <v>10</v>
      </c>
      <c r="D12" s="46" t="n">
        <f aca="false">$B12*$P$4</f>
        <v>42</v>
      </c>
      <c r="E12" s="46" t="n">
        <f aca="false">$C12*$P$4</f>
        <v>420</v>
      </c>
      <c r="F12" s="46"/>
      <c r="G12" s="46"/>
      <c r="H12" s="46"/>
      <c r="I12" s="46"/>
      <c r="J12" s="47" t="n">
        <f aca="false">($B12*$P$4)-0.5</f>
        <v>41.5</v>
      </c>
      <c r="K12" s="47" t="n">
        <f aca="false">($C12*$P$4)-0.5</f>
        <v>419.5</v>
      </c>
      <c r="L12" s="46" t="n">
        <f aca="false">$P$4</f>
        <v>42</v>
      </c>
      <c r="M12" s="46" t="n">
        <f aca="false">$B12</f>
        <v>1</v>
      </c>
      <c r="N12" s="48" t="n">
        <f aca="false">$C12</f>
        <v>10</v>
      </c>
      <c r="O12" s="49" t="s">
        <v>108</v>
      </c>
      <c r="P12" s="47" t="n">
        <v>41.5</v>
      </c>
      <c r="Q12" s="50" t="str">
        <f aca="false">_xlfn.CONCAT(R12,"mm Depth")</f>
        <v>10mm Depth</v>
      </c>
      <c r="R12" s="50" t="n">
        <v>10</v>
      </c>
    </row>
    <row r="13" customFormat="false" ht="15" hidden="false" customHeight="false" outlineLevel="0" collapsed="false">
      <c r="A13" s="51" t="str">
        <f aca="false">_xlfn.CONCAT($B13," x ",$C13)</f>
        <v>1 x 11</v>
      </c>
      <c r="B13" s="46" t="n">
        <f aca="false">B12</f>
        <v>1</v>
      </c>
      <c r="C13" s="52" t="n">
        <v>11</v>
      </c>
      <c r="D13" s="52" t="n">
        <f aca="false">$B13*$P$4</f>
        <v>42</v>
      </c>
      <c r="E13" s="52" t="n">
        <f aca="false">$C13*$P$4</f>
        <v>462</v>
      </c>
      <c r="F13" s="52"/>
      <c r="G13" s="52"/>
      <c r="H13" s="52"/>
      <c r="I13" s="52"/>
      <c r="J13" s="50" t="n">
        <f aca="false">($B13*$P$4)-0.5</f>
        <v>41.5</v>
      </c>
      <c r="K13" s="50" t="n">
        <f aca="false">($C13*$P$4)-0.5</f>
        <v>461.5</v>
      </c>
      <c r="L13" s="52" t="n">
        <f aca="false">$P$4</f>
        <v>42</v>
      </c>
      <c r="M13" s="52" t="n">
        <f aca="false">$B13</f>
        <v>1</v>
      </c>
      <c r="N13" s="53" t="n">
        <f aca="false">$C13</f>
        <v>11</v>
      </c>
      <c r="O13" s="54" t="s">
        <v>92</v>
      </c>
      <c r="P13" s="50" t="n">
        <v>42</v>
      </c>
      <c r="Q13" s="47" t="str">
        <f aca="false">_xlfn.CONCAT(R13,"mm Depth")</f>
        <v>11mm Depth</v>
      </c>
      <c r="R13" s="47" t="n">
        <v>11</v>
      </c>
    </row>
    <row r="14" customFormat="false" ht="15" hidden="false" customHeight="false" outlineLevel="0" collapsed="false">
      <c r="A14" s="45" t="str">
        <f aca="false">_xlfn.CONCAT($B14," x ",$C14)</f>
        <v>1 x 12</v>
      </c>
      <c r="B14" s="46" t="n">
        <f aca="false">B13</f>
        <v>1</v>
      </c>
      <c r="C14" s="46" t="n">
        <v>12</v>
      </c>
      <c r="D14" s="46" t="n">
        <f aca="false">$B14*$P$4</f>
        <v>42</v>
      </c>
      <c r="E14" s="46" t="n">
        <f aca="false">$C14*$P$4</f>
        <v>504</v>
      </c>
      <c r="F14" s="46"/>
      <c r="G14" s="46"/>
      <c r="H14" s="46"/>
      <c r="I14" s="46"/>
      <c r="J14" s="47" t="n">
        <f aca="false">($B14*$P$4)-0.5</f>
        <v>41.5</v>
      </c>
      <c r="K14" s="47" t="n">
        <f aca="false">($C14*$P$4)-0.5</f>
        <v>503.5</v>
      </c>
      <c r="L14" s="46" t="n">
        <f aca="false">$P$4</f>
        <v>42</v>
      </c>
      <c r="M14" s="46" t="n">
        <f aca="false">$B14</f>
        <v>1</v>
      </c>
      <c r="N14" s="48" t="n">
        <f aca="false">$C14</f>
        <v>12</v>
      </c>
      <c r="O14" s="49" t="s">
        <v>109</v>
      </c>
      <c r="P14" s="47" t="n">
        <v>35.6</v>
      </c>
      <c r="Q14" s="50" t="str">
        <f aca="false">_xlfn.CONCAT(R14,"mm Depth")</f>
        <v>12mm Depth</v>
      </c>
      <c r="R14" s="50" t="n">
        <v>12</v>
      </c>
    </row>
    <row r="15" customFormat="false" ht="15" hidden="false" customHeight="false" outlineLevel="0" collapsed="false">
      <c r="A15" s="51" t="str">
        <f aca="false">_xlfn.CONCAT($B15," x ",$C15)</f>
        <v>1 x 13</v>
      </c>
      <c r="B15" s="46" t="n">
        <f aca="false">B14</f>
        <v>1</v>
      </c>
      <c r="C15" s="52" t="n">
        <v>13</v>
      </c>
      <c r="D15" s="52" t="n">
        <f aca="false">$B15*$P$4</f>
        <v>42</v>
      </c>
      <c r="E15" s="52" t="n">
        <f aca="false">$C15*$P$4</f>
        <v>546</v>
      </c>
      <c r="F15" s="52"/>
      <c r="G15" s="52"/>
      <c r="H15" s="52"/>
      <c r="I15" s="52"/>
      <c r="J15" s="50" t="n">
        <f aca="false">($B15*$P$4)-0.5</f>
        <v>41.5</v>
      </c>
      <c r="K15" s="50" t="n">
        <f aca="false">($C15*$P$4)-0.5</f>
        <v>545.5</v>
      </c>
      <c r="L15" s="52" t="n">
        <f aca="false">$P$4</f>
        <v>42</v>
      </c>
      <c r="M15" s="52" t="n">
        <f aca="false">$B15</f>
        <v>1</v>
      </c>
      <c r="N15" s="53" t="n">
        <f aca="false">$C15</f>
        <v>13</v>
      </c>
      <c r="O15" s="54" t="s">
        <v>110</v>
      </c>
      <c r="P15" s="50" t="n">
        <v>0.8</v>
      </c>
      <c r="Q15" s="47" t="str">
        <f aca="false">_xlfn.CONCAT(R15,"mm Depth")</f>
        <v>13mm Depth</v>
      </c>
      <c r="R15" s="47" t="n">
        <v>13</v>
      </c>
    </row>
    <row r="16" customFormat="false" ht="15" hidden="false" customHeight="false" outlineLevel="0" collapsed="false">
      <c r="A16" s="45" t="str">
        <f aca="false">_xlfn.CONCAT($B16," x ",$C16)</f>
        <v>1 x 14</v>
      </c>
      <c r="B16" s="46" t="n">
        <f aca="false">B15</f>
        <v>1</v>
      </c>
      <c r="C16" s="46" t="n">
        <v>14</v>
      </c>
      <c r="D16" s="46" t="n">
        <f aca="false">$B16*$P$4</f>
        <v>42</v>
      </c>
      <c r="E16" s="46" t="n">
        <f aca="false">$C16*$P$4</f>
        <v>588</v>
      </c>
      <c r="F16" s="46"/>
      <c r="G16" s="46"/>
      <c r="H16" s="46"/>
      <c r="I16" s="46"/>
      <c r="J16" s="47" t="n">
        <f aca="false">($B16*$P$4)-0.5</f>
        <v>41.5</v>
      </c>
      <c r="K16" s="47" t="n">
        <f aca="false">($C16*$P$4)-0.5</f>
        <v>587.5</v>
      </c>
      <c r="L16" s="46" t="n">
        <f aca="false">$P$4</f>
        <v>42</v>
      </c>
      <c r="M16" s="46" t="n">
        <f aca="false">$B16</f>
        <v>1</v>
      </c>
      <c r="N16" s="48" t="n">
        <f aca="false">$C16</f>
        <v>14</v>
      </c>
      <c r="O16" s="49" t="s">
        <v>111</v>
      </c>
      <c r="P16" s="47" t="n">
        <v>45</v>
      </c>
      <c r="Q16" s="50" t="str">
        <f aca="false">_xlfn.CONCAT(R16,"mm Depth")</f>
        <v>14mm Depth</v>
      </c>
      <c r="R16" s="50" t="n">
        <v>14</v>
      </c>
    </row>
    <row r="17" customFormat="false" ht="15" hidden="false" customHeight="false" outlineLevel="0" collapsed="false">
      <c r="A17" s="51" t="str">
        <f aca="false">_xlfn.CONCAT($B17," x ",$C17)</f>
        <v>1 x 15</v>
      </c>
      <c r="B17" s="46" t="n">
        <f aca="false">B16</f>
        <v>1</v>
      </c>
      <c r="C17" s="52" t="n">
        <v>15</v>
      </c>
      <c r="D17" s="52" t="n">
        <f aca="false">$B17*$P$4</f>
        <v>42</v>
      </c>
      <c r="E17" s="52" t="n">
        <f aca="false">$C17*$P$4</f>
        <v>630</v>
      </c>
      <c r="F17" s="52"/>
      <c r="G17" s="52"/>
      <c r="H17" s="52"/>
      <c r="I17" s="52"/>
      <c r="J17" s="50" t="n">
        <f aca="false">($B17*$P$4)-0.5</f>
        <v>41.5</v>
      </c>
      <c r="K17" s="50" t="n">
        <f aca="false">($C17*$P$4)-0.5</f>
        <v>629.5</v>
      </c>
      <c r="L17" s="52" t="n">
        <f aca="false">$P$4</f>
        <v>42</v>
      </c>
      <c r="M17" s="52" t="n">
        <f aca="false">$B17</f>
        <v>1</v>
      </c>
      <c r="N17" s="53" t="n">
        <f aca="false">$C17</f>
        <v>15</v>
      </c>
      <c r="O17" s="54" t="s">
        <v>112</v>
      </c>
      <c r="P17" s="50" t="n">
        <v>2.15</v>
      </c>
      <c r="Q17" s="47" t="str">
        <f aca="false">_xlfn.CONCAT(R17,"mm Depth")</f>
        <v>15mm Depth</v>
      </c>
      <c r="R17" s="47" t="n">
        <v>15</v>
      </c>
    </row>
    <row r="18" customFormat="false" ht="15" hidden="false" customHeight="false" outlineLevel="0" collapsed="false">
      <c r="A18" s="45" t="str">
        <f aca="false">_xlfn.CONCAT($B18," x ",$C18)</f>
        <v>2 x 1</v>
      </c>
      <c r="B18" s="52" t="n">
        <f aca="false">B17+1</f>
        <v>2</v>
      </c>
      <c r="C18" s="52" t="n">
        <v>1</v>
      </c>
      <c r="D18" s="46" t="n">
        <f aca="false">$B18*$P$4</f>
        <v>84</v>
      </c>
      <c r="E18" s="46" t="n">
        <f aca="false">$C18*$P$4</f>
        <v>42</v>
      </c>
      <c r="F18" s="46"/>
      <c r="G18" s="46"/>
      <c r="H18" s="46"/>
      <c r="I18" s="46"/>
      <c r="J18" s="47" t="n">
        <f aca="false">($B18*$P$4)-0.5</f>
        <v>83.5</v>
      </c>
      <c r="K18" s="47" t="n">
        <f aca="false">($C18*$P$4)-0.5</f>
        <v>41.5</v>
      </c>
      <c r="L18" s="46" t="n">
        <f aca="false">$P$4</f>
        <v>42</v>
      </c>
      <c r="M18" s="46" t="n">
        <f aca="false">$B18</f>
        <v>2</v>
      </c>
      <c r="N18" s="48" t="n">
        <f aca="false">$C18</f>
        <v>1</v>
      </c>
      <c r="O18" s="49" t="s">
        <v>113</v>
      </c>
      <c r="P18" s="47" t="n">
        <v>1.8</v>
      </c>
      <c r="Q18" s="50" t="str">
        <f aca="false">_xlfn.CONCAT(R18,"mm Depth")</f>
        <v>16mm Depth</v>
      </c>
      <c r="R18" s="50" t="n">
        <v>16</v>
      </c>
    </row>
    <row r="19" customFormat="false" ht="15" hidden="false" customHeight="false" outlineLevel="0" collapsed="false">
      <c r="A19" s="51" t="str">
        <f aca="false">_xlfn.CONCAT($B19," x ",$C19)</f>
        <v>2 x 2</v>
      </c>
      <c r="B19" s="46" t="n">
        <f aca="false">B18</f>
        <v>2</v>
      </c>
      <c r="C19" s="46" t="n">
        <v>2</v>
      </c>
      <c r="D19" s="52" t="n">
        <f aca="false">$B19*$P$4</f>
        <v>84</v>
      </c>
      <c r="E19" s="52" t="n">
        <f aca="false">$C19*$P$4</f>
        <v>84</v>
      </c>
      <c r="F19" s="52"/>
      <c r="G19" s="52"/>
      <c r="H19" s="52"/>
      <c r="I19" s="52"/>
      <c r="J19" s="50" t="n">
        <f aca="false">($B19*$P$4)-0.5</f>
        <v>83.5</v>
      </c>
      <c r="K19" s="50" t="n">
        <f aca="false">($C19*$P$4)-0.5</f>
        <v>83.5</v>
      </c>
      <c r="L19" s="52" t="n">
        <f aca="false">$P$4</f>
        <v>42</v>
      </c>
      <c r="M19" s="52" t="n">
        <f aca="false">$B19</f>
        <v>2</v>
      </c>
      <c r="N19" s="53" t="n">
        <f aca="false">$C19</f>
        <v>2</v>
      </c>
      <c r="O19" s="54" t="s">
        <v>114</v>
      </c>
      <c r="P19" s="50" t="n">
        <v>45</v>
      </c>
      <c r="Q19" s="47" t="str">
        <f aca="false">_xlfn.CONCAT(R19,"mm Depth")</f>
        <v>17mm Depth</v>
      </c>
      <c r="R19" s="47" t="n">
        <v>17</v>
      </c>
    </row>
    <row r="20" customFormat="false" ht="15" hidden="false" customHeight="false" outlineLevel="0" collapsed="false">
      <c r="A20" s="45" t="str">
        <f aca="false">_xlfn.CONCAT($B20," x ",$C20)</f>
        <v>2 x 3</v>
      </c>
      <c r="B20" s="46" t="n">
        <f aca="false">B19</f>
        <v>2</v>
      </c>
      <c r="C20" s="52" t="n">
        <v>3</v>
      </c>
      <c r="D20" s="46" t="n">
        <f aca="false">$B20*$P$4</f>
        <v>84</v>
      </c>
      <c r="E20" s="46" t="n">
        <f aca="false">$C20*$P$4</f>
        <v>126</v>
      </c>
      <c r="F20" s="46"/>
      <c r="G20" s="46"/>
      <c r="H20" s="46"/>
      <c r="I20" s="46"/>
      <c r="J20" s="47" t="n">
        <f aca="false">($B20*$P$4)-0.5</f>
        <v>83.5</v>
      </c>
      <c r="K20" s="47" t="n">
        <f aca="false">($C20*$P$4)-0.5</f>
        <v>125.5</v>
      </c>
      <c r="L20" s="46" t="n">
        <f aca="false">$P$4</f>
        <v>42</v>
      </c>
      <c r="M20" s="46" t="n">
        <f aca="false">$B20</f>
        <v>2</v>
      </c>
      <c r="N20" s="48" t="n">
        <f aca="false">$C20</f>
        <v>3</v>
      </c>
      <c r="O20" s="49" t="s">
        <v>115</v>
      </c>
      <c r="P20" s="47" t="n">
        <v>2</v>
      </c>
      <c r="Q20" s="50" t="str">
        <f aca="false">_xlfn.CONCAT(R20,"mm Depth")</f>
        <v>18mm Depth</v>
      </c>
      <c r="R20" s="50" t="n">
        <v>18</v>
      </c>
    </row>
    <row r="21" customFormat="false" ht="15" hidden="false" customHeight="false" outlineLevel="0" collapsed="false">
      <c r="A21" s="51" t="str">
        <f aca="false">_xlfn.CONCAT($B21," x ",$C21)</f>
        <v>2 x 4</v>
      </c>
      <c r="B21" s="46" t="n">
        <f aca="false">B20</f>
        <v>2</v>
      </c>
      <c r="C21" s="46" t="n">
        <v>4</v>
      </c>
      <c r="D21" s="52" t="n">
        <f aca="false">$B21*$P$4</f>
        <v>84</v>
      </c>
      <c r="E21" s="52" t="n">
        <f aca="false">$C21*$P$4</f>
        <v>168</v>
      </c>
      <c r="F21" s="52"/>
      <c r="G21" s="52"/>
      <c r="H21" s="52"/>
      <c r="I21" s="52"/>
      <c r="J21" s="50" t="n">
        <f aca="false">($B21*$P$4)-0.5</f>
        <v>83.5</v>
      </c>
      <c r="K21" s="50" t="n">
        <f aca="false">($C21*$P$4)-0.5</f>
        <v>167.5</v>
      </c>
      <c r="L21" s="52" t="n">
        <f aca="false">$P$4</f>
        <v>42</v>
      </c>
      <c r="M21" s="52" t="n">
        <f aca="false">$B21</f>
        <v>2</v>
      </c>
      <c r="N21" s="53" t="n">
        <f aca="false">$C21</f>
        <v>4</v>
      </c>
      <c r="O21" s="54" t="s">
        <v>116</v>
      </c>
      <c r="P21" s="50" t="n">
        <v>0.25</v>
      </c>
      <c r="Q21" s="47" t="str">
        <f aca="false">_xlfn.CONCAT(R21,"mm Depth")</f>
        <v>19mm Depth</v>
      </c>
      <c r="R21" s="47" t="n">
        <v>19</v>
      </c>
    </row>
    <row r="22" customFormat="false" ht="15" hidden="false" customHeight="false" outlineLevel="0" collapsed="false">
      <c r="A22" s="45" t="str">
        <f aca="false">_xlfn.CONCAT($B22," x ",$C22)</f>
        <v>2 x 5</v>
      </c>
      <c r="B22" s="46" t="n">
        <f aca="false">B21</f>
        <v>2</v>
      </c>
      <c r="C22" s="52" t="n">
        <v>5</v>
      </c>
      <c r="D22" s="46" t="n">
        <f aca="false">$B22*$P$4</f>
        <v>84</v>
      </c>
      <c r="E22" s="46" t="n">
        <f aca="false">$C22*$P$4</f>
        <v>210</v>
      </c>
      <c r="F22" s="46"/>
      <c r="G22" s="46"/>
      <c r="H22" s="46"/>
      <c r="I22" s="46"/>
      <c r="J22" s="47" t="n">
        <f aca="false">($B22*$P$4)-0.5</f>
        <v>83.5</v>
      </c>
      <c r="K22" s="47" t="n">
        <f aca="false">($C22*$P$4)-0.5</f>
        <v>209.5</v>
      </c>
      <c r="L22" s="46" t="n">
        <f aca="false">$P$4</f>
        <v>42</v>
      </c>
      <c r="M22" s="46" t="n">
        <f aca="false">$B22</f>
        <v>2</v>
      </c>
      <c r="N22" s="48" t="n">
        <f aca="false">$C22</f>
        <v>5</v>
      </c>
      <c r="O22" s="49"/>
      <c r="P22" s="47"/>
      <c r="Q22" s="50" t="str">
        <f aca="false">_xlfn.CONCAT(R22,"mm Depth")</f>
        <v>20mm Depth</v>
      </c>
      <c r="R22" s="50" t="n">
        <v>20</v>
      </c>
    </row>
    <row r="23" customFormat="false" ht="15" hidden="false" customHeight="false" outlineLevel="0" collapsed="false">
      <c r="A23" s="51" t="str">
        <f aca="false">_xlfn.CONCAT($B23," x ",$C23)</f>
        <v>2 x 6</v>
      </c>
      <c r="B23" s="46" t="n">
        <f aca="false">B22</f>
        <v>2</v>
      </c>
      <c r="C23" s="46" t="n">
        <v>6</v>
      </c>
      <c r="D23" s="52" t="n">
        <f aca="false">$B23*$P$4</f>
        <v>84</v>
      </c>
      <c r="E23" s="52" t="n">
        <f aca="false">$C23*$P$4</f>
        <v>252</v>
      </c>
      <c r="F23" s="52"/>
      <c r="G23" s="52"/>
      <c r="H23" s="52"/>
      <c r="I23" s="52"/>
      <c r="J23" s="50" t="n">
        <f aca="false">($B23*$P$4)-0.5</f>
        <v>83.5</v>
      </c>
      <c r="K23" s="50" t="n">
        <f aca="false">($C23*$P$4)-0.5</f>
        <v>251.5</v>
      </c>
      <c r="L23" s="52" t="n">
        <f aca="false">$P$4</f>
        <v>42</v>
      </c>
      <c r="M23" s="52" t="n">
        <f aca="false">$B23</f>
        <v>2</v>
      </c>
      <c r="N23" s="53" t="n">
        <f aca="false">$C23</f>
        <v>6</v>
      </c>
      <c r="O23" s="54"/>
      <c r="P23" s="50"/>
      <c r="Q23" s="47" t="str">
        <f aca="false">_xlfn.CONCAT(R23,"mm Depth")</f>
        <v>21mm Depth</v>
      </c>
      <c r="R23" s="47" t="n">
        <v>21</v>
      </c>
    </row>
    <row r="24" customFormat="false" ht="15" hidden="false" customHeight="false" outlineLevel="0" collapsed="false">
      <c r="A24" s="45" t="str">
        <f aca="false">_xlfn.CONCAT($B24," x ",$C24)</f>
        <v>2 x 7</v>
      </c>
      <c r="B24" s="46" t="n">
        <f aca="false">B23</f>
        <v>2</v>
      </c>
      <c r="C24" s="52" t="n">
        <v>7</v>
      </c>
      <c r="D24" s="46" t="n">
        <f aca="false">$B24*$P$4</f>
        <v>84</v>
      </c>
      <c r="E24" s="46" t="n">
        <f aca="false">$C24*$P$4</f>
        <v>294</v>
      </c>
      <c r="F24" s="46"/>
      <c r="G24" s="46"/>
      <c r="H24" s="46"/>
      <c r="I24" s="46"/>
      <c r="J24" s="47" t="n">
        <f aca="false">($B24*$P$4)-0.5</f>
        <v>83.5</v>
      </c>
      <c r="K24" s="47" t="n">
        <f aca="false">($C24*$P$4)-0.5</f>
        <v>293.5</v>
      </c>
      <c r="L24" s="46" t="n">
        <f aca="false">$P$4</f>
        <v>42</v>
      </c>
      <c r="M24" s="46" t="n">
        <f aca="false">$B24</f>
        <v>2</v>
      </c>
      <c r="N24" s="48" t="n">
        <f aca="false">$C24</f>
        <v>7</v>
      </c>
      <c r="O24" s="49"/>
      <c r="P24" s="47"/>
      <c r="Q24" s="50" t="str">
        <f aca="false">_xlfn.CONCAT(R24,"mm Depth")</f>
        <v>22mm Depth</v>
      </c>
      <c r="R24" s="50" t="n">
        <v>22</v>
      </c>
    </row>
    <row r="25" customFormat="false" ht="15" hidden="false" customHeight="false" outlineLevel="0" collapsed="false">
      <c r="A25" s="51" t="str">
        <f aca="false">_xlfn.CONCAT($B25," x ",$C25)</f>
        <v>2 x 8</v>
      </c>
      <c r="B25" s="46" t="n">
        <f aca="false">B24</f>
        <v>2</v>
      </c>
      <c r="C25" s="46" t="n">
        <v>8</v>
      </c>
      <c r="D25" s="52" t="n">
        <f aca="false">$B25*$P$4</f>
        <v>84</v>
      </c>
      <c r="E25" s="52" t="n">
        <f aca="false">$C25*$P$4</f>
        <v>336</v>
      </c>
      <c r="F25" s="52"/>
      <c r="G25" s="52"/>
      <c r="H25" s="52"/>
      <c r="I25" s="52"/>
      <c r="J25" s="50" t="n">
        <f aca="false">($B25*$P$4)-0.5</f>
        <v>83.5</v>
      </c>
      <c r="K25" s="50" t="n">
        <f aca="false">($C25*$P$4)-0.5</f>
        <v>335.5</v>
      </c>
      <c r="L25" s="52" t="n">
        <f aca="false">$P$4</f>
        <v>42</v>
      </c>
      <c r="M25" s="52" t="n">
        <f aca="false">$B25</f>
        <v>2</v>
      </c>
      <c r="N25" s="53" t="n">
        <f aca="false">$C25</f>
        <v>8</v>
      </c>
      <c r="O25" s="54"/>
      <c r="P25" s="50"/>
      <c r="Q25" s="47" t="str">
        <f aca="false">_xlfn.CONCAT(R25,"mm Depth")</f>
        <v>23mm Depth</v>
      </c>
      <c r="R25" s="47" t="n">
        <v>23</v>
      </c>
    </row>
    <row r="26" customFormat="false" ht="15" hidden="false" customHeight="false" outlineLevel="0" collapsed="false">
      <c r="A26" s="45" t="str">
        <f aca="false">_xlfn.CONCAT($B26," x ",$C26)</f>
        <v>2 x 9</v>
      </c>
      <c r="B26" s="46" t="n">
        <f aca="false">B25</f>
        <v>2</v>
      </c>
      <c r="C26" s="52" t="n">
        <v>9</v>
      </c>
      <c r="D26" s="46" t="n">
        <f aca="false">$B26*$P$4</f>
        <v>84</v>
      </c>
      <c r="E26" s="46" t="n">
        <f aca="false">$C26*$P$4</f>
        <v>378</v>
      </c>
      <c r="F26" s="46"/>
      <c r="G26" s="46"/>
      <c r="H26" s="46"/>
      <c r="I26" s="46"/>
      <c r="J26" s="47" t="n">
        <f aca="false">($B26*$P$4)-0.5</f>
        <v>83.5</v>
      </c>
      <c r="K26" s="47" t="n">
        <f aca="false">($C26*$P$4)-0.5</f>
        <v>377.5</v>
      </c>
      <c r="L26" s="46" t="n">
        <f aca="false">$P$4</f>
        <v>42</v>
      </c>
      <c r="M26" s="46" t="n">
        <f aca="false">$B26</f>
        <v>2</v>
      </c>
      <c r="N26" s="48" t="n">
        <f aca="false">$C26</f>
        <v>9</v>
      </c>
      <c r="O26" s="49"/>
      <c r="P26" s="47"/>
      <c r="Q26" s="50" t="str">
        <f aca="false">_xlfn.CONCAT(R26,"mm Depth")</f>
        <v>24mm Depth</v>
      </c>
      <c r="R26" s="50" t="n">
        <v>24</v>
      </c>
    </row>
    <row r="27" customFormat="false" ht="15" hidden="false" customHeight="false" outlineLevel="0" collapsed="false">
      <c r="A27" s="51" t="str">
        <f aca="false">_xlfn.CONCAT($B27," x ",$C27)</f>
        <v>2 x 10</v>
      </c>
      <c r="B27" s="46" t="n">
        <f aca="false">B26</f>
        <v>2</v>
      </c>
      <c r="C27" s="46" t="n">
        <v>10</v>
      </c>
      <c r="D27" s="52" t="n">
        <f aca="false">$B27*$P$4</f>
        <v>84</v>
      </c>
      <c r="E27" s="52" t="n">
        <f aca="false">$C27*$P$4</f>
        <v>420</v>
      </c>
      <c r="F27" s="52"/>
      <c r="G27" s="52"/>
      <c r="H27" s="52"/>
      <c r="I27" s="52"/>
      <c r="J27" s="50" t="n">
        <f aca="false">($B27*$P$4)-0.5</f>
        <v>83.5</v>
      </c>
      <c r="K27" s="50" t="n">
        <f aca="false">($C27*$P$4)-0.5</f>
        <v>419.5</v>
      </c>
      <c r="L27" s="52" t="n">
        <f aca="false">$P$4</f>
        <v>42</v>
      </c>
      <c r="M27" s="52" t="n">
        <f aca="false">$B27</f>
        <v>2</v>
      </c>
      <c r="N27" s="53" t="n">
        <f aca="false">$C27</f>
        <v>10</v>
      </c>
      <c r="O27" s="54"/>
      <c r="P27" s="50"/>
      <c r="Q27" s="47" t="str">
        <f aca="false">_xlfn.CONCAT(R27,"mm Depth")</f>
        <v>25mm Depth</v>
      </c>
      <c r="R27" s="47" t="n">
        <v>25</v>
      </c>
    </row>
    <row r="28" customFormat="false" ht="15" hidden="false" customHeight="false" outlineLevel="0" collapsed="false">
      <c r="A28" s="45" t="str">
        <f aca="false">_xlfn.CONCAT($B28," x ",$C28)</f>
        <v>2 x 11</v>
      </c>
      <c r="B28" s="46" t="n">
        <f aca="false">B27</f>
        <v>2</v>
      </c>
      <c r="C28" s="52" t="n">
        <v>11</v>
      </c>
      <c r="D28" s="46" t="n">
        <f aca="false">$B28*$P$4</f>
        <v>84</v>
      </c>
      <c r="E28" s="46" t="n">
        <f aca="false">$C28*$P$4</f>
        <v>462</v>
      </c>
      <c r="F28" s="46"/>
      <c r="G28" s="46"/>
      <c r="H28" s="46"/>
      <c r="I28" s="46"/>
      <c r="J28" s="47" t="n">
        <f aca="false">($B28*$P$4)-0.5</f>
        <v>83.5</v>
      </c>
      <c r="K28" s="47" t="n">
        <f aca="false">($C28*$P$4)-0.5</f>
        <v>461.5</v>
      </c>
      <c r="L28" s="46" t="n">
        <f aca="false">$P$4</f>
        <v>42</v>
      </c>
      <c r="M28" s="46" t="n">
        <f aca="false">$B28</f>
        <v>2</v>
      </c>
      <c r="N28" s="48" t="n">
        <f aca="false">$C28</f>
        <v>11</v>
      </c>
      <c r="O28" s="49"/>
      <c r="P28" s="47"/>
      <c r="Q28" s="50" t="str">
        <f aca="false">_xlfn.CONCAT(R28,"mm Depth")</f>
        <v>26mm Depth</v>
      </c>
      <c r="R28" s="50" t="n">
        <v>26</v>
      </c>
    </row>
    <row r="29" customFormat="false" ht="15" hidden="false" customHeight="false" outlineLevel="0" collapsed="false">
      <c r="A29" s="51" t="str">
        <f aca="false">_xlfn.CONCAT($B29," x ",$C29)</f>
        <v>2 x 12</v>
      </c>
      <c r="B29" s="46" t="n">
        <f aca="false">B28</f>
        <v>2</v>
      </c>
      <c r="C29" s="46" t="n">
        <v>12</v>
      </c>
      <c r="D29" s="52" t="n">
        <f aca="false">$B29*$P$4</f>
        <v>84</v>
      </c>
      <c r="E29" s="52" t="n">
        <f aca="false">$C29*$P$4</f>
        <v>504</v>
      </c>
      <c r="F29" s="52"/>
      <c r="G29" s="52"/>
      <c r="H29" s="52"/>
      <c r="I29" s="52"/>
      <c r="J29" s="50" t="n">
        <f aca="false">($B29*$P$4)-0.5</f>
        <v>83.5</v>
      </c>
      <c r="K29" s="50" t="n">
        <f aca="false">($C29*$P$4)-0.5</f>
        <v>503.5</v>
      </c>
      <c r="L29" s="52" t="n">
        <f aca="false">$P$4</f>
        <v>42</v>
      </c>
      <c r="M29" s="52" t="n">
        <f aca="false">$B29</f>
        <v>2</v>
      </c>
      <c r="N29" s="53" t="n">
        <f aca="false">$C29</f>
        <v>12</v>
      </c>
      <c r="O29" s="54"/>
      <c r="P29" s="50"/>
      <c r="Q29" s="47" t="str">
        <f aca="false">_xlfn.CONCAT(R29,"mm Depth")</f>
        <v>27mm Depth</v>
      </c>
      <c r="R29" s="47" t="n">
        <v>27</v>
      </c>
    </row>
    <row r="30" customFormat="false" ht="15" hidden="false" customHeight="false" outlineLevel="0" collapsed="false">
      <c r="A30" s="45" t="str">
        <f aca="false">_xlfn.CONCAT($B30," x ",$C30)</f>
        <v>2 x 13</v>
      </c>
      <c r="B30" s="46" t="n">
        <f aca="false">B29</f>
        <v>2</v>
      </c>
      <c r="C30" s="52" t="n">
        <v>13</v>
      </c>
      <c r="D30" s="46" t="n">
        <f aca="false">$B30*$P$4</f>
        <v>84</v>
      </c>
      <c r="E30" s="46" t="n">
        <f aca="false">$C30*$P$4</f>
        <v>546</v>
      </c>
      <c r="F30" s="46"/>
      <c r="G30" s="46"/>
      <c r="H30" s="46"/>
      <c r="I30" s="46"/>
      <c r="J30" s="47" t="n">
        <f aca="false">($B30*$P$4)-0.5</f>
        <v>83.5</v>
      </c>
      <c r="K30" s="47" t="n">
        <f aca="false">($C30*$P$4)-0.5</f>
        <v>545.5</v>
      </c>
      <c r="L30" s="46" t="n">
        <f aca="false">$P$4</f>
        <v>42</v>
      </c>
      <c r="M30" s="46" t="n">
        <f aca="false">$B30</f>
        <v>2</v>
      </c>
      <c r="N30" s="48" t="n">
        <f aca="false">$C30</f>
        <v>13</v>
      </c>
      <c r="O30" s="49"/>
      <c r="P30" s="47"/>
      <c r="Q30" s="50" t="str">
        <f aca="false">_xlfn.CONCAT(R30,"mm Depth")</f>
        <v>28mm Depth</v>
      </c>
      <c r="R30" s="50" t="n">
        <v>28</v>
      </c>
    </row>
    <row r="31" customFormat="false" ht="15" hidden="false" customHeight="false" outlineLevel="0" collapsed="false">
      <c r="A31" s="51" t="str">
        <f aca="false">_xlfn.CONCAT($B31," x ",$C31)</f>
        <v>2 x 14</v>
      </c>
      <c r="B31" s="46" t="n">
        <f aca="false">B30</f>
        <v>2</v>
      </c>
      <c r="C31" s="46" t="n">
        <v>14</v>
      </c>
      <c r="D31" s="52" t="n">
        <f aca="false">$B31*$P$4</f>
        <v>84</v>
      </c>
      <c r="E31" s="52" t="n">
        <f aca="false">$C31*$P$4</f>
        <v>588</v>
      </c>
      <c r="F31" s="52"/>
      <c r="G31" s="52"/>
      <c r="H31" s="52"/>
      <c r="I31" s="52"/>
      <c r="J31" s="50" t="n">
        <f aca="false">($B31*$P$4)-0.5</f>
        <v>83.5</v>
      </c>
      <c r="K31" s="50" t="n">
        <f aca="false">($C31*$P$4)-0.5</f>
        <v>587.5</v>
      </c>
      <c r="L31" s="52" t="n">
        <f aca="false">$P$4</f>
        <v>42</v>
      </c>
      <c r="M31" s="52" t="n">
        <f aca="false">$B31</f>
        <v>2</v>
      </c>
      <c r="N31" s="53" t="n">
        <f aca="false">$C31</f>
        <v>14</v>
      </c>
      <c r="O31" s="54"/>
      <c r="P31" s="50"/>
      <c r="Q31" s="47" t="str">
        <f aca="false">_xlfn.CONCAT(R31,"mm Depth")</f>
        <v>29mm Depth</v>
      </c>
      <c r="R31" s="47" t="n">
        <v>29</v>
      </c>
    </row>
    <row r="32" customFormat="false" ht="15" hidden="false" customHeight="false" outlineLevel="0" collapsed="false">
      <c r="A32" s="45" t="str">
        <f aca="false">_xlfn.CONCAT($B32," x ",$C32)</f>
        <v>2 x 15</v>
      </c>
      <c r="B32" s="46" t="n">
        <f aca="false">B31</f>
        <v>2</v>
      </c>
      <c r="C32" s="52" t="n">
        <v>15</v>
      </c>
      <c r="D32" s="46" t="n">
        <f aca="false">$B32*$P$4</f>
        <v>84</v>
      </c>
      <c r="E32" s="46" t="n">
        <f aca="false">$C32*$P$4</f>
        <v>630</v>
      </c>
      <c r="F32" s="46"/>
      <c r="G32" s="46"/>
      <c r="H32" s="46"/>
      <c r="I32" s="46"/>
      <c r="J32" s="47" t="n">
        <f aca="false">($B32*$P$4)-0.5</f>
        <v>83.5</v>
      </c>
      <c r="K32" s="47" t="n">
        <f aca="false">($C32*$P$4)-0.5</f>
        <v>629.5</v>
      </c>
      <c r="L32" s="46" t="n">
        <f aca="false">$P$4</f>
        <v>42</v>
      </c>
      <c r="M32" s="46" t="n">
        <f aca="false">$B32</f>
        <v>2</v>
      </c>
      <c r="N32" s="48" t="n">
        <f aca="false">$C32</f>
        <v>15</v>
      </c>
      <c r="O32" s="49"/>
      <c r="P32" s="47"/>
      <c r="Q32" s="50" t="str">
        <f aca="false">_xlfn.CONCAT(R32,"mm Depth")</f>
        <v>30mm Depth</v>
      </c>
      <c r="R32" s="50" t="n">
        <v>30</v>
      </c>
    </row>
    <row r="33" customFormat="false" ht="15" hidden="false" customHeight="false" outlineLevel="0" collapsed="false">
      <c r="A33" s="51" t="str">
        <f aca="false">_xlfn.CONCAT($B33," x ",$C33)</f>
        <v>3 x 1</v>
      </c>
      <c r="B33" s="52" t="n">
        <f aca="false">B32+1</f>
        <v>3</v>
      </c>
      <c r="C33" s="52" t="n">
        <v>1</v>
      </c>
      <c r="D33" s="52" t="n">
        <f aca="false">$B33*$P$4</f>
        <v>126</v>
      </c>
      <c r="E33" s="52" t="n">
        <f aca="false">$C33*$P$4</f>
        <v>42</v>
      </c>
      <c r="F33" s="52"/>
      <c r="G33" s="52"/>
      <c r="H33" s="52"/>
      <c r="I33" s="52"/>
      <c r="J33" s="50" t="n">
        <f aca="false">($B33*$P$4)-0.5</f>
        <v>125.5</v>
      </c>
      <c r="K33" s="50" t="n">
        <f aca="false">($C33*$P$4)-0.5</f>
        <v>41.5</v>
      </c>
      <c r="L33" s="52" t="n">
        <f aca="false">$P$4</f>
        <v>42</v>
      </c>
      <c r="M33" s="52" t="n">
        <f aca="false">$B33</f>
        <v>3</v>
      </c>
      <c r="N33" s="53" t="n">
        <f aca="false">$C33</f>
        <v>1</v>
      </c>
      <c r="O33" s="54"/>
      <c r="P33" s="50"/>
      <c r="Q33" s="47" t="str">
        <f aca="false">_xlfn.CONCAT(R33,"mm Depth")</f>
        <v>31mm Depth</v>
      </c>
      <c r="R33" s="47" t="n">
        <v>31</v>
      </c>
    </row>
    <row r="34" customFormat="false" ht="15" hidden="false" customHeight="false" outlineLevel="0" collapsed="false">
      <c r="A34" s="45" t="str">
        <f aca="false">_xlfn.CONCAT($B34," x ",$C34)</f>
        <v>3 x 2</v>
      </c>
      <c r="B34" s="46" t="n">
        <f aca="false">B33</f>
        <v>3</v>
      </c>
      <c r="C34" s="46" t="n">
        <v>2</v>
      </c>
      <c r="D34" s="46" t="n">
        <f aca="false">$B34*$P$4</f>
        <v>126</v>
      </c>
      <c r="E34" s="46" t="n">
        <f aca="false">$C34*$P$4</f>
        <v>84</v>
      </c>
      <c r="F34" s="46"/>
      <c r="G34" s="46"/>
      <c r="H34" s="46"/>
      <c r="I34" s="46"/>
      <c r="J34" s="47" t="n">
        <f aca="false">($B34*$P$4)-0.5</f>
        <v>125.5</v>
      </c>
      <c r="K34" s="47" t="n">
        <f aca="false">($C34*$P$4)-0.5</f>
        <v>83.5</v>
      </c>
      <c r="L34" s="46" t="n">
        <f aca="false">$P$4</f>
        <v>42</v>
      </c>
      <c r="M34" s="46" t="n">
        <f aca="false">$B34</f>
        <v>3</v>
      </c>
      <c r="N34" s="48" t="n">
        <f aca="false">$C34</f>
        <v>2</v>
      </c>
      <c r="O34" s="49"/>
      <c r="P34" s="47"/>
      <c r="Q34" s="50" t="str">
        <f aca="false">_xlfn.CONCAT(R34,"mm Depth")</f>
        <v>32mm Depth</v>
      </c>
      <c r="R34" s="50" t="n">
        <v>32</v>
      </c>
    </row>
    <row r="35" customFormat="false" ht="15" hidden="false" customHeight="false" outlineLevel="0" collapsed="false">
      <c r="A35" s="51" t="str">
        <f aca="false">_xlfn.CONCAT($B35," x ",$C35)</f>
        <v>3 x 3</v>
      </c>
      <c r="B35" s="46" t="n">
        <f aca="false">B34</f>
        <v>3</v>
      </c>
      <c r="C35" s="52" t="n">
        <v>3</v>
      </c>
      <c r="D35" s="52" t="n">
        <f aca="false">$B35*$P$4</f>
        <v>126</v>
      </c>
      <c r="E35" s="52" t="n">
        <f aca="false">$C35*$P$4</f>
        <v>126</v>
      </c>
      <c r="F35" s="52"/>
      <c r="G35" s="52"/>
      <c r="H35" s="52"/>
      <c r="I35" s="52"/>
      <c r="J35" s="50" t="n">
        <f aca="false">($B35*$P$4)-0.5</f>
        <v>125.5</v>
      </c>
      <c r="K35" s="50" t="n">
        <f aca="false">($C35*$P$4)-0.5</f>
        <v>125.5</v>
      </c>
      <c r="L35" s="52" t="n">
        <f aca="false">$P$4</f>
        <v>42</v>
      </c>
      <c r="M35" s="52" t="n">
        <f aca="false">$B35</f>
        <v>3</v>
      </c>
      <c r="N35" s="53" t="n">
        <f aca="false">$C35</f>
        <v>3</v>
      </c>
      <c r="O35" s="54"/>
      <c r="P35" s="50"/>
      <c r="Q35" s="47" t="str">
        <f aca="false">_xlfn.CONCAT(R35,"mm Depth")</f>
        <v>33mm Depth</v>
      </c>
      <c r="R35" s="47" t="n">
        <v>33</v>
      </c>
    </row>
    <row r="36" customFormat="false" ht="15" hidden="false" customHeight="false" outlineLevel="0" collapsed="false">
      <c r="A36" s="45" t="str">
        <f aca="false">_xlfn.CONCAT($B36," x ",$C36)</f>
        <v>3 x 4</v>
      </c>
      <c r="B36" s="46" t="n">
        <f aca="false">B35</f>
        <v>3</v>
      </c>
      <c r="C36" s="46" t="n">
        <v>4</v>
      </c>
      <c r="D36" s="46" t="n">
        <f aca="false">$B36*$P$4</f>
        <v>126</v>
      </c>
      <c r="E36" s="46" t="n">
        <f aca="false">$C36*$P$4</f>
        <v>168</v>
      </c>
      <c r="F36" s="46"/>
      <c r="G36" s="46"/>
      <c r="H36" s="46"/>
      <c r="I36" s="46"/>
      <c r="J36" s="47" t="n">
        <f aca="false">($B36*$P$4)-0.5</f>
        <v>125.5</v>
      </c>
      <c r="K36" s="47" t="n">
        <f aca="false">($C36*$P$4)-0.5</f>
        <v>167.5</v>
      </c>
      <c r="L36" s="46" t="n">
        <f aca="false">$P$4</f>
        <v>42</v>
      </c>
      <c r="M36" s="46" t="n">
        <f aca="false">$B36</f>
        <v>3</v>
      </c>
      <c r="N36" s="48" t="n">
        <f aca="false">$C36</f>
        <v>4</v>
      </c>
      <c r="O36" s="49"/>
      <c r="P36" s="47"/>
      <c r="Q36" s="50" t="str">
        <f aca="false">_xlfn.CONCAT(R36,"mm Depth")</f>
        <v>34mm Depth</v>
      </c>
      <c r="R36" s="50" t="n">
        <v>34</v>
      </c>
    </row>
    <row r="37" customFormat="false" ht="15" hidden="false" customHeight="false" outlineLevel="0" collapsed="false">
      <c r="A37" s="51" t="str">
        <f aca="false">_xlfn.CONCAT($B37," x ",$C37)</f>
        <v>3 x 5</v>
      </c>
      <c r="B37" s="46" t="n">
        <f aca="false">B36</f>
        <v>3</v>
      </c>
      <c r="C37" s="52" t="n">
        <v>5</v>
      </c>
      <c r="D37" s="52" t="n">
        <f aca="false">$B37*$P$4</f>
        <v>126</v>
      </c>
      <c r="E37" s="52" t="n">
        <f aca="false">$C37*$P$4</f>
        <v>210</v>
      </c>
      <c r="F37" s="52"/>
      <c r="G37" s="52"/>
      <c r="H37" s="52"/>
      <c r="I37" s="52"/>
      <c r="J37" s="50" t="n">
        <f aca="false">($B37*$P$4)-0.5</f>
        <v>125.5</v>
      </c>
      <c r="K37" s="50" t="n">
        <f aca="false">($C37*$P$4)-0.5</f>
        <v>209.5</v>
      </c>
      <c r="L37" s="52" t="n">
        <f aca="false">$P$4</f>
        <v>42</v>
      </c>
      <c r="M37" s="52" t="n">
        <f aca="false">$B37</f>
        <v>3</v>
      </c>
      <c r="N37" s="53" t="n">
        <f aca="false">$C37</f>
        <v>5</v>
      </c>
      <c r="O37" s="54"/>
      <c r="P37" s="50"/>
      <c r="Q37" s="47" t="str">
        <f aca="false">_xlfn.CONCAT(R37,"mm Depth")</f>
        <v>35mm Depth</v>
      </c>
      <c r="R37" s="47" t="n">
        <v>35</v>
      </c>
    </row>
    <row r="38" customFormat="false" ht="15" hidden="false" customHeight="false" outlineLevel="0" collapsed="false">
      <c r="A38" s="45" t="str">
        <f aca="false">_xlfn.CONCAT($B38," x ",$C38)</f>
        <v>3 x 6</v>
      </c>
      <c r="B38" s="46" t="n">
        <f aca="false">B37</f>
        <v>3</v>
      </c>
      <c r="C38" s="46" t="n">
        <v>6</v>
      </c>
      <c r="D38" s="46" t="n">
        <f aca="false">$B38*$P$4</f>
        <v>126</v>
      </c>
      <c r="E38" s="46" t="n">
        <f aca="false">$C38*$P$4</f>
        <v>252</v>
      </c>
      <c r="F38" s="46"/>
      <c r="G38" s="46"/>
      <c r="H38" s="46"/>
      <c r="I38" s="46"/>
      <c r="J38" s="47" t="n">
        <f aca="false">($B38*$P$4)-0.5</f>
        <v>125.5</v>
      </c>
      <c r="K38" s="47" t="n">
        <f aca="false">($C38*$P$4)-0.5</f>
        <v>251.5</v>
      </c>
      <c r="L38" s="46" t="n">
        <f aca="false">$P$4</f>
        <v>42</v>
      </c>
      <c r="M38" s="46" t="n">
        <f aca="false">$B38</f>
        <v>3</v>
      </c>
      <c r="N38" s="48" t="n">
        <f aca="false">$C38</f>
        <v>6</v>
      </c>
      <c r="O38" s="49"/>
      <c r="P38" s="47"/>
      <c r="Q38" s="50" t="str">
        <f aca="false">_xlfn.CONCAT(R38,"mm Depth")</f>
        <v>36mm Depth</v>
      </c>
      <c r="R38" s="50" t="n">
        <v>36</v>
      </c>
    </row>
    <row r="39" customFormat="false" ht="15" hidden="false" customHeight="false" outlineLevel="0" collapsed="false">
      <c r="A39" s="51" t="str">
        <f aca="false">_xlfn.CONCAT($B39," x ",$C39)</f>
        <v>3 x 7</v>
      </c>
      <c r="B39" s="46" t="n">
        <f aca="false">B38</f>
        <v>3</v>
      </c>
      <c r="C39" s="52" t="n">
        <v>7</v>
      </c>
      <c r="D39" s="52" t="n">
        <f aca="false">$B39*$P$4</f>
        <v>126</v>
      </c>
      <c r="E39" s="52" t="n">
        <f aca="false">$C39*$P$4</f>
        <v>294</v>
      </c>
      <c r="F39" s="52"/>
      <c r="G39" s="52"/>
      <c r="H39" s="52"/>
      <c r="I39" s="52"/>
      <c r="J39" s="50" t="n">
        <f aca="false">($B39*$P$4)-0.5</f>
        <v>125.5</v>
      </c>
      <c r="K39" s="50" t="n">
        <f aca="false">($C39*$P$4)-0.5</f>
        <v>293.5</v>
      </c>
      <c r="L39" s="52" t="n">
        <f aca="false">$P$4</f>
        <v>42</v>
      </c>
      <c r="M39" s="52" t="n">
        <f aca="false">$B39</f>
        <v>3</v>
      </c>
      <c r="N39" s="53" t="n">
        <f aca="false">$C39</f>
        <v>7</v>
      </c>
      <c r="O39" s="54"/>
      <c r="P39" s="50"/>
      <c r="Q39" s="47" t="str">
        <f aca="false">_xlfn.CONCAT(R39,"mm Depth")</f>
        <v>37mm Depth</v>
      </c>
      <c r="R39" s="47" t="n">
        <v>37</v>
      </c>
    </row>
    <row r="40" customFormat="false" ht="15" hidden="false" customHeight="false" outlineLevel="0" collapsed="false">
      <c r="A40" s="45" t="str">
        <f aca="false">_xlfn.CONCAT($B40," x ",$C40)</f>
        <v>3 x 8</v>
      </c>
      <c r="B40" s="46" t="n">
        <f aca="false">B39</f>
        <v>3</v>
      </c>
      <c r="C40" s="46" t="n">
        <v>8</v>
      </c>
      <c r="D40" s="46" t="n">
        <f aca="false">$B40*$P$4</f>
        <v>126</v>
      </c>
      <c r="E40" s="46" t="n">
        <f aca="false">$C40*$P$4</f>
        <v>336</v>
      </c>
      <c r="F40" s="46"/>
      <c r="G40" s="46"/>
      <c r="H40" s="46"/>
      <c r="I40" s="46"/>
      <c r="J40" s="47" t="n">
        <f aca="false">($B40*$P$4)-0.5</f>
        <v>125.5</v>
      </c>
      <c r="K40" s="47" t="n">
        <f aca="false">($C40*$P$4)-0.5</f>
        <v>335.5</v>
      </c>
      <c r="L40" s="46" t="n">
        <f aca="false">$P$4</f>
        <v>42</v>
      </c>
      <c r="M40" s="46" t="n">
        <f aca="false">$B40</f>
        <v>3</v>
      </c>
      <c r="N40" s="48" t="n">
        <f aca="false">$C40</f>
        <v>8</v>
      </c>
      <c r="O40" s="49"/>
      <c r="P40" s="47"/>
      <c r="Q40" s="50" t="str">
        <f aca="false">_xlfn.CONCAT(R40,"mm Depth")</f>
        <v>38mm Depth</v>
      </c>
      <c r="R40" s="50" t="n">
        <v>38</v>
      </c>
    </row>
    <row r="41" customFormat="false" ht="15" hidden="false" customHeight="false" outlineLevel="0" collapsed="false">
      <c r="A41" s="51" t="str">
        <f aca="false">_xlfn.CONCAT($B41," x ",$C41)</f>
        <v>3 x 9</v>
      </c>
      <c r="B41" s="46" t="n">
        <f aca="false">B40</f>
        <v>3</v>
      </c>
      <c r="C41" s="52" t="n">
        <v>9</v>
      </c>
      <c r="D41" s="52" t="n">
        <f aca="false">$B41*$P$4</f>
        <v>126</v>
      </c>
      <c r="E41" s="52" t="n">
        <f aca="false">$C41*$P$4</f>
        <v>378</v>
      </c>
      <c r="F41" s="52"/>
      <c r="G41" s="52"/>
      <c r="H41" s="52"/>
      <c r="I41" s="52"/>
      <c r="J41" s="50" t="n">
        <f aca="false">($B41*$P$4)-0.5</f>
        <v>125.5</v>
      </c>
      <c r="K41" s="50" t="n">
        <f aca="false">($C41*$P$4)-0.5</f>
        <v>377.5</v>
      </c>
      <c r="L41" s="52" t="n">
        <f aca="false">$P$4</f>
        <v>42</v>
      </c>
      <c r="M41" s="52" t="n">
        <f aca="false">$B41</f>
        <v>3</v>
      </c>
      <c r="N41" s="53" t="n">
        <f aca="false">$C41</f>
        <v>9</v>
      </c>
      <c r="O41" s="54"/>
      <c r="P41" s="50"/>
      <c r="Q41" s="47" t="str">
        <f aca="false">_xlfn.CONCAT(R41,"mm Depth")</f>
        <v>39mm Depth</v>
      </c>
      <c r="R41" s="47" t="n">
        <v>39</v>
      </c>
    </row>
    <row r="42" customFormat="false" ht="15" hidden="false" customHeight="false" outlineLevel="0" collapsed="false">
      <c r="A42" s="45" t="str">
        <f aca="false">_xlfn.CONCAT($B42," x ",$C42)</f>
        <v>3 x 10</v>
      </c>
      <c r="B42" s="46" t="n">
        <f aca="false">B41</f>
        <v>3</v>
      </c>
      <c r="C42" s="46" t="n">
        <v>10</v>
      </c>
      <c r="D42" s="46" t="n">
        <f aca="false">$B42*$P$4</f>
        <v>126</v>
      </c>
      <c r="E42" s="46" t="n">
        <f aca="false">$C42*$P$4</f>
        <v>420</v>
      </c>
      <c r="F42" s="46"/>
      <c r="G42" s="46"/>
      <c r="H42" s="46"/>
      <c r="I42" s="46"/>
      <c r="J42" s="47" t="n">
        <f aca="false">($B42*$P$4)-0.5</f>
        <v>125.5</v>
      </c>
      <c r="K42" s="47" t="n">
        <f aca="false">($C42*$P$4)-0.5</f>
        <v>419.5</v>
      </c>
      <c r="L42" s="46" t="n">
        <f aca="false">$P$4</f>
        <v>42</v>
      </c>
      <c r="M42" s="46" t="n">
        <f aca="false">$B42</f>
        <v>3</v>
      </c>
      <c r="N42" s="48" t="n">
        <f aca="false">$C42</f>
        <v>10</v>
      </c>
      <c r="O42" s="49"/>
      <c r="P42" s="47"/>
      <c r="Q42" s="50" t="str">
        <f aca="false">_xlfn.CONCAT(R42,"mm Depth")</f>
        <v>40mm Depth</v>
      </c>
      <c r="R42" s="50" t="n">
        <v>40</v>
      </c>
    </row>
    <row r="43" customFormat="false" ht="15" hidden="false" customHeight="false" outlineLevel="0" collapsed="false">
      <c r="A43" s="51" t="str">
        <f aca="false">_xlfn.CONCAT($B43," x ",$C43)</f>
        <v>3 x 11</v>
      </c>
      <c r="B43" s="46" t="n">
        <f aca="false">B42</f>
        <v>3</v>
      </c>
      <c r="C43" s="52" t="n">
        <v>11</v>
      </c>
      <c r="D43" s="52" t="n">
        <f aca="false">$B43*$P$4</f>
        <v>126</v>
      </c>
      <c r="E43" s="52" t="n">
        <f aca="false">$C43*$P$4</f>
        <v>462</v>
      </c>
      <c r="F43" s="52"/>
      <c r="G43" s="52"/>
      <c r="H43" s="52"/>
      <c r="I43" s="52"/>
      <c r="J43" s="50" t="n">
        <f aca="false">($B43*$P$4)-0.5</f>
        <v>125.5</v>
      </c>
      <c r="K43" s="50" t="n">
        <f aca="false">($C43*$P$4)-0.5</f>
        <v>461.5</v>
      </c>
      <c r="L43" s="52" t="n">
        <f aca="false">$P$4</f>
        <v>42</v>
      </c>
      <c r="M43" s="52" t="n">
        <f aca="false">$B43</f>
        <v>3</v>
      </c>
      <c r="N43" s="53" t="n">
        <f aca="false">$C43</f>
        <v>11</v>
      </c>
      <c r="O43" s="54"/>
      <c r="P43" s="50"/>
      <c r="Q43" s="47" t="str">
        <f aca="false">_xlfn.CONCAT(R43,"mm Depth")</f>
        <v>41mm Depth</v>
      </c>
      <c r="R43" s="47" t="n">
        <v>41</v>
      </c>
    </row>
    <row r="44" customFormat="false" ht="15" hidden="false" customHeight="false" outlineLevel="0" collapsed="false">
      <c r="A44" s="45" t="str">
        <f aca="false">_xlfn.CONCAT($B44," x ",$C44)</f>
        <v>3 x 12</v>
      </c>
      <c r="B44" s="46" t="n">
        <f aca="false">B43</f>
        <v>3</v>
      </c>
      <c r="C44" s="46" t="n">
        <v>12</v>
      </c>
      <c r="D44" s="46" t="n">
        <f aca="false">$B44*$P$4</f>
        <v>126</v>
      </c>
      <c r="E44" s="46" t="n">
        <f aca="false">$C44*$P$4</f>
        <v>504</v>
      </c>
      <c r="F44" s="46"/>
      <c r="G44" s="46"/>
      <c r="H44" s="46"/>
      <c r="I44" s="46"/>
      <c r="J44" s="47" t="n">
        <f aca="false">($B44*$P$4)-0.5</f>
        <v>125.5</v>
      </c>
      <c r="K44" s="47" t="n">
        <f aca="false">($C44*$P$4)-0.5</f>
        <v>503.5</v>
      </c>
      <c r="L44" s="46" t="n">
        <f aca="false">$P$4</f>
        <v>42</v>
      </c>
      <c r="M44" s="46" t="n">
        <f aca="false">$B44</f>
        <v>3</v>
      </c>
      <c r="N44" s="48" t="n">
        <f aca="false">$C44</f>
        <v>12</v>
      </c>
      <c r="O44" s="49"/>
      <c r="P44" s="47"/>
      <c r="Q44" s="50" t="str">
        <f aca="false">_xlfn.CONCAT(R44,"mm Depth")</f>
        <v>42mm Depth</v>
      </c>
      <c r="R44" s="50" t="n">
        <v>42</v>
      </c>
    </row>
    <row r="45" customFormat="false" ht="15" hidden="false" customHeight="false" outlineLevel="0" collapsed="false">
      <c r="A45" s="51" t="str">
        <f aca="false">_xlfn.CONCAT($B45," x ",$C45)</f>
        <v>3 x 13</v>
      </c>
      <c r="B45" s="46" t="n">
        <f aca="false">B44</f>
        <v>3</v>
      </c>
      <c r="C45" s="52" t="n">
        <v>13</v>
      </c>
      <c r="D45" s="52" t="n">
        <f aca="false">$B45*$P$4</f>
        <v>126</v>
      </c>
      <c r="E45" s="52" t="n">
        <f aca="false">$C45*$P$4</f>
        <v>546</v>
      </c>
      <c r="F45" s="52"/>
      <c r="G45" s="52"/>
      <c r="H45" s="52"/>
      <c r="I45" s="52"/>
      <c r="J45" s="50" t="n">
        <f aca="false">($B45*$P$4)-0.5</f>
        <v>125.5</v>
      </c>
      <c r="K45" s="50" t="n">
        <f aca="false">($C45*$P$4)-0.5</f>
        <v>545.5</v>
      </c>
      <c r="L45" s="52" t="n">
        <f aca="false">$P$4</f>
        <v>42</v>
      </c>
      <c r="M45" s="52" t="n">
        <f aca="false">$B45</f>
        <v>3</v>
      </c>
      <c r="N45" s="53" t="n">
        <f aca="false">$C45</f>
        <v>13</v>
      </c>
      <c r="O45" s="54"/>
      <c r="P45" s="50"/>
      <c r="Q45" s="47" t="str">
        <f aca="false">_xlfn.CONCAT(R45,"mm Depth")</f>
        <v>43mm Depth</v>
      </c>
      <c r="R45" s="47" t="n">
        <v>43</v>
      </c>
    </row>
    <row r="46" customFormat="false" ht="15" hidden="false" customHeight="false" outlineLevel="0" collapsed="false">
      <c r="A46" s="45" t="str">
        <f aca="false">_xlfn.CONCAT($B46," x ",$C46)</f>
        <v>3 x 14</v>
      </c>
      <c r="B46" s="46" t="n">
        <f aca="false">B45</f>
        <v>3</v>
      </c>
      <c r="C46" s="46" t="n">
        <v>14</v>
      </c>
      <c r="D46" s="46" t="n">
        <f aca="false">$B46*$P$4</f>
        <v>126</v>
      </c>
      <c r="E46" s="46" t="n">
        <f aca="false">$C46*$P$4</f>
        <v>588</v>
      </c>
      <c r="F46" s="46"/>
      <c r="G46" s="46"/>
      <c r="H46" s="46"/>
      <c r="I46" s="46"/>
      <c r="J46" s="47" t="n">
        <f aca="false">($B46*$P$4)-0.5</f>
        <v>125.5</v>
      </c>
      <c r="K46" s="47" t="n">
        <f aca="false">($C46*$P$4)-0.5</f>
        <v>587.5</v>
      </c>
      <c r="L46" s="46" t="n">
        <f aca="false">$P$4</f>
        <v>42</v>
      </c>
      <c r="M46" s="46" t="n">
        <f aca="false">$B46</f>
        <v>3</v>
      </c>
      <c r="N46" s="48" t="n">
        <f aca="false">$C46</f>
        <v>14</v>
      </c>
      <c r="O46" s="49"/>
      <c r="P46" s="47"/>
      <c r="Q46" s="50" t="str">
        <f aca="false">_xlfn.CONCAT(R46,"mm Depth")</f>
        <v>44mm Depth</v>
      </c>
      <c r="R46" s="50" t="n">
        <v>44</v>
      </c>
    </row>
    <row r="47" customFormat="false" ht="15" hidden="false" customHeight="false" outlineLevel="0" collapsed="false">
      <c r="A47" s="51" t="str">
        <f aca="false">_xlfn.CONCAT($B47," x ",$C47)</f>
        <v>3 x 15</v>
      </c>
      <c r="B47" s="46" t="n">
        <f aca="false">B46</f>
        <v>3</v>
      </c>
      <c r="C47" s="52" t="n">
        <v>15</v>
      </c>
      <c r="D47" s="52" t="n">
        <f aca="false">$B47*$P$4</f>
        <v>126</v>
      </c>
      <c r="E47" s="52" t="n">
        <f aca="false">$C47*$P$4</f>
        <v>630</v>
      </c>
      <c r="F47" s="52"/>
      <c r="G47" s="52"/>
      <c r="H47" s="52"/>
      <c r="I47" s="52"/>
      <c r="J47" s="50" t="n">
        <f aca="false">($B47*$P$4)-0.5</f>
        <v>125.5</v>
      </c>
      <c r="K47" s="50" t="n">
        <f aca="false">($C47*$P$4)-0.5</f>
        <v>629.5</v>
      </c>
      <c r="L47" s="52" t="n">
        <f aca="false">$P$4</f>
        <v>42</v>
      </c>
      <c r="M47" s="52" t="n">
        <f aca="false">$B47</f>
        <v>3</v>
      </c>
      <c r="N47" s="53" t="n">
        <f aca="false">$C47</f>
        <v>15</v>
      </c>
      <c r="O47" s="54"/>
      <c r="P47" s="50"/>
      <c r="Q47" s="47" t="str">
        <f aca="false">_xlfn.CONCAT(R47,"mm Depth")</f>
        <v>45mm Depth</v>
      </c>
      <c r="R47" s="47" t="n">
        <v>45</v>
      </c>
    </row>
    <row r="48" customFormat="false" ht="15" hidden="false" customHeight="false" outlineLevel="0" collapsed="false">
      <c r="A48" s="45" t="str">
        <f aca="false">_xlfn.CONCAT($B48," x ",$C48)</f>
        <v>4 x 1</v>
      </c>
      <c r="B48" s="52" t="n">
        <f aca="false">B47+1</f>
        <v>4</v>
      </c>
      <c r="C48" s="52" t="n">
        <v>1</v>
      </c>
      <c r="D48" s="46" t="n">
        <f aca="false">$B48*$P$4</f>
        <v>168</v>
      </c>
      <c r="E48" s="46" t="n">
        <f aca="false">$C48*$P$4</f>
        <v>42</v>
      </c>
      <c r="F48" s="46"/>
      <c r="G48" s="46"/>
      <c r="H48" s="46"/>
      <c r="I48" s="46"/>
      <c r="J48" s="47" t="n">
        <f aca="false">($B48*$P$4)-0.5</f>
        <v>167.5</v>
      </c>
      <c r="K48" s="47" t="n">
        <f aca="false">($C48*$P$4)-0.5</f>
        <v>41.5</v>
      </c>
      <c r="L48" s="46" t="n">
        <f aca="false">$P$4</f>
        <v>42</v>
      </c>
      <c r="M48" s="46" t="n">
        <f aca="false">$B48</f>
        <v>4</v>
      </c>
      <c r="N48" s="48" t="n">
        <f aca="false">$C48</f>
        <v>1</v>
      </c>
      <c r="O48" s="49"/>
      <c r="P48" s="47"/>
      <c r="Q48" s="50" t="str">
        <f aca="false">_xlfn.CONCAT(R48,"mm Depth")</f>
        <v>46mm Depth</v>
      </c>
      <c r="R48" s="50" t="n">
        <v>46</v>
      </c>
    </row>
    <row r="49" customFormat="false" ht="15" hidden="false" customHeight="false" outlineLevel="0" collapsed="false">
      <c r="A49" s="51" t="str">
        <f aca="false">_xlfn.CONCAT($B49," x ",$C49)</f>
        <v>4 x 2</v>
      </c>
      <c r="B49" s="46" t="n">
        <f aca="false">B48</f>
        <v>4</v>
      </c>
      <c r="C49" s="46" t="n">
        <v>2</v>
      </c>
      <c r="D49" s="52" t="n">
        <f aca="false">$B49*$P$4</f>
        <v>168</v>
      </c>
      <c r="E49" s="52" t="n">
        <f aca="false">$C49*$P$4</f>
        <v>84</v>
      </c>
      <c r="F49" s="52"/>
      <c r="G49" s="52"/>
      <c r="H49" s="52"/>
      <c r="I49" s="52"/>
      <c r="J49" s="50" t="n">
        <f aca="false">($B49*$P$4)-0.5</f>
        <v>167.5</v>
      </c>
      <c r="K49" s="50" t="n">
        <f aca="false">($C49*$P$4)-0.5</f>
        <v>83.5</v>
      </c>
      <c r="L49" s="52" t="n">
        <f aca="false">$P$4</f>
        <v>42</v>
      </c>
      <c r="M49" s="52" t="n">
        <f aca="false">$B49</f>
        <v>4</v>
      </c>
      <c r="N49" s="53" t="n">
        <f aca="false">$C49</f>
        <v>2</v>
      </c>
      <c r="O49" s="54"/>
      <c r="P49" s="50"/>
      <c r="Q49" s="47" t="str">
        <f aca="false">_xlfn.CONCAT(R49,"mm Depth")</f>
        <v>47mm Depth</v>
      </c>
      <c r="R49" s="47" t="n">
        <v>47</v>
      </c>
    </row>
    <row r="50" customFormat="false" ht="15" hidden="false" customHeight="false" outlineLevel="0" collapsed="false">
      <c r="A50" s="45" t="str">
        <f aca="false">_xlfn.CONCAT($B50," x ",$C50)</f>
        <v>4 x 3</v>
      </c>
      <c r="B50" s="46" t="n">
        <f aca="false">B49</f>
        <v>4</v>
      </c>
      <c r="C50" s="52" t="n">
        <v>3</v>
      </c>
      <c r="D50" s="46" t="n">
        <f aca="false">$B50*$P$4</f>
        <v>168</v>
      </c>
      <c r="E50" s="46" t="n">
        <f aca="false">$C50*$P$4</f>
        <v>126</v>
      </c>
      <c r="F50" s="46"/>
      <c r="G50" s="46"/>
      <c r="H50" s="46"/>
      <c r="I50" s="46"/>
      <c r="J50" s="47" t="n">
        <f aca="false">($B50*$P$4)-0.5</f>
        <v>167.5</v>
      </c>
      <c r="K50" s="47" t="n">
        <f aca="false">($C50*$P$4)-0.5</f>
        <v>125.5</v>
      </c>
      <c r="L50" s="46" t="n">
        <f aca="false">$P$4</f>
        <v>42</v>
      </c>
      <c r="M50" s="46" t="n">
        <f aca="false">$B50</f>
        <v>4</v>
      </c>
      <c r="N50" s="48" t="n">
        <f aca="false">$C50</f>
        <v>3</v>
      </c>
      <c r="O50" s="49"/>
      <c r="P50" s="47"/>
      <c r="Q50" s="50" t="str">
        <f aca="false">_xlfn.CONCAT(R50,"mm Depth")</f>
        <v>48mm Depth</v>
      </c>
      <c r="R50" s="50" t="n">
        <v>48</v>
      </c>
    </row>
    <row r="51" customFormat="false" ht="15" hidden="false" customHeight="false" outlineLevel="0" collapsed="false">
      <c r="A51" s="51" t="str">
        <f aca="false">_xlfn.CONCAT($B51," x ",$C51)</f>
        <v>4 x 4</v>
      </c>
      <c r="B51" s="46" t="n">
        <f aca="false">B50</f>
        <v>4</v>
      </c>
      <c r="C51" s="46" t="n">
        <v>4</v>
      </c>
      <c r="D51" s="52" t="n">
        <f aca="false">$B51*$P$4</f>
        <v>168</v>
      </c>
      <c r="E51" s="52" t="n">
        <f aca="false">$C51*$P$4</f>
        <v>168</v>
      </c>
      <c r="F51" s="52"/>
      <c r="G51" s="52"/>
      <c r="H51" s="52"/>
      <c r="I51" s="52"/>
      <c r="J51" s="50" t="n">
        <f aca="false">($B51*$P$4)-0.5</f>
        <v>167.5</v>
      </c>
      <c r="K51" s="50" t="n">
        <f aca="false">($C51*$P$4)-0.5</f>
        <v>167.5</v>
      </c>
      <c r="L51" s="52" t="n">
        <f aca="false">$P$4</f>
        <v>42</v>
      </c>
      <c r="M51" s="52" t="n">
        <f aca="false">$B51</f>
        <v>4</v>
      </c>
      <c r="N51" s="53" t="n">
        <f aca="false">$C51</f>
        <v>4</v>
      </c>
      <c r="O51" s="54"/>
      <c r="P51" s="50"/>
      <c r="Q51" s="47" t="str">
        <f aca="false">_xlfn.CONCAT(R51,"mm Depth")</f>
        <v>49mm Depth</v>
      </c>
      <c r="R51" s="47" t="n">
        <v>49</v>
      </c>
    </row>
    <row r="52" customFormat="false" ht="15" hidden="false" customHeight="false" outlineLevel="0" collapsed="false">
      <c r="A52" s="45" t="str">
        <f aca="false">_xlfn.CONCAT($B52," x ",$C52)</f>
        <v>4 x 5</v>
      </c>
      <c r="B52" s="46" t="n">
        <f aca="false">B51</f>
        <v>4</v>
      </c>
      <c r="C52" s="52" t="n">
        <v>5</v>
      </c>
      <c r="D52" s="46" t="n">
        <f aca="false">$B52*$P$4</f>
        <v>168</v>
      </c>
      <c r="E52" s="46" t="n">
        <f aca="false">$C52*$P$4</f>
        <v>210</v>
      </c>
      <c r="F52" s="46"/>
      <c r="G52" s="46"/>
      <c r="H52" s="46"/>
      <c r="I52" s="46"/>
      <c r="J52" s="47" t="n">
        <f aca="false">($B52*$P$4)-0.5</f>
        <v>167.5</v>
      </c>
      <c r="K52" s="47" t="n">
        <f aca="false">($C52*$P$4)-0.5</f>
        <v>209.5</v>
      </c>
      <c r="L52" s="46" t="n">
        <f aca="false">$P$4</f>
        <v>42</v>
      </c>
      <c r="M52" s="46" t="n">
        <f aca="false">$B52</f>
        <v>4</v>
      </c>
      <c r="N52" s="48" t="n">
        <f aca="false">$C52</f>
        <v>5</v>
      </c>
      <c r="O52" s="49"/>
      <c r="P52" s="47"/>
      <c r="Q52" s="50" t="str">
        <f aca="false">_xlfn.CONCAT(R52,"mm Depth")</f>
        <v>50mm Depth</v>
      </c>
      <c r="R52" s="50" t="n">
        <v>50</v>
      </c>
    </row>
    <row r="53" customFormat="false" ht="15" hidden="false" customHeight="false" outlineLevel="0" collapsed="false">
      <c r="A53" s="51" t="str">
        <f aca="false">_xlfn.CONCAT($B53," x ",$C53)</f>
        <v>4 x 6</v>
      </c>
      <c r="B53" s="46" t="n">
        <f aca="false">B52</f>
        <v>4</v>
      </c>
      <c r="C53" s="46" t="n">
        <v>6</v>
      </c>
      <c r="D53" s="52" t="n">
        <f aca="false">$B53*$P$4</f>
        <v>168</v>
      </c>
      <c r="E53" s="52" t="n">
        <f aca="false">$C53*$P$4</f>
        <v>252</v>
      </c>
      <c r="F53" s="52"/>
      <c r="G53" s="52"/>
      <c r="H53" s="52"/>
      <c r="I53" s="52"/>
      <c r="J53" s="50" t="n">
        <f aca="false">($B53*$P$4)-0.5</f>
        <v>167.5</v>
      </c>
      <c r="K53" s="50" t="n">
        <f aca="false">($C53*$P$4)-0.5</f>
        <v>251.5</v>
      </c>
      <c r="L53" s="52" t="n">
        <f aca="false">$P$4</f>
        <v>42</v>
      </c>
      <c r="M53" s="52" t="n">
        <f aca="false">$B53</f>
        <v>4</v>
      </c>
      <c r="N53" s="53" t="n">
        <f aca="false">$C53</f>
        <v>6</v>
      </c>
      <c r="O53" s="55"/>
      <c r="P53" s="56"/>
    </row>
    <row r="54" customFormat="false" ht="15" hidden="false" customHeight="false" outlineLevel="0" collapsed="false">
      <c r="A54" s="45" t="str">
        <f aca="false">_xlfn.CONCAT($B54," x ",$C54)</f>
        <v>4 x 7</v>
      </c>
      <c r="B54" s="46" t="n">
        <f aca="false">B53</f>
        <v>4</v>
      </c>
      <c r="C54" s="52" t="n">
        <v>7</v>
      </c>
      <c r="D54" s="46" t="n">
        <f aca="false">$B54*$P$4</f>
        <v>168</v>
      </c>
      <c r="E54" s="46" t="n">
        <f aca="false">$C54*$P$4</f>
        <v>294</v>
      </c>
      <c r="F54" s="46"/>
      <c r="G54" s="46"/>
      <c r="H54" s="46"/>
      <c r="I54" s="46"/>
      <c r="J54" s="47" t="n">
        <f aca="false">($B54*$P$4)-0.5</f>
        <v>167.5</v>
      </c>
      <c r="K54" s="47" t="n">
        <f aca="false">($C54*$P$4)-0.5</f>
        <v>293.5</v>
      </c>
      <c r="L54" s="46" t="n">
        <f aca="false">$P$4</f>
        <v>42</v>
      </c>
      <c r="M54" s="46" t="n">
        <f aca="false">$B54</f>
        <v>4</v>
      </c>
      <c r="N54" s="48" t="n">
        <f aca="false">$C54</f>
        <v>7</v>
      </c>
    </row>
    <row r="55" customFormat="false" ht="15" hidden="false" customHeight="false" outlineLevel="0" collapsed="false">
      <c r="A55" s="51" t="str">
        <f aca="false">_xlfn.CONCAT($B55," x ",$C55)</f>
        <v>4 x 8</v>
      </c>
      <c r="B55" s="46" t="n">
        <f aca="false">B54</f>
        <v>4</v>
      </c>
      <c r="C55" s="46" t="n">
        <v>8</v>
      </c>
      <c r="D55" s="52" t="n">
        <f aca="false">$B55*$P$4</f>
        <v>168</v>
      </c>
      <c r="E55" s="52" t="n">
        <f aca="false">$C55*$P$4</f>
        <v>336</v>
      </c>
      <c r="F55" s="52"/>
      <c r="G55" s="52"/>
      <c r="H55" s="52"/>
      <c r="I55" s="52"/>
      <c r="J55" s="50" t="n">
        <f aca="false">($B55*$P$4)-0.5</f>
        <v>167.5</v>
      </c>
      <c r="K55" s="50" t="n">
        <f aca="false">($C55*$P$4)-0.5</f>
        <v>335.5</v>
      </c>
      <c r="L55" s="52" t="n">
        <f aca="false">$P$4</f>
        <v>42</v>
      </c>
      <c r="M55" s="52" t="n">
        <f aca="false">$B55</f>
        <v>4</v>
      </c>
      <c r="N55" s="53" t="n">
        <f aca="false">$C55</f>
        <v>8</v>
      </c>
    </row>
    <row r="56" customFormat="false" ht="15" hidden="false" customHeight="false" outlineLevel="0" collapsed="false">
      <c r="A56" s="45" t="str">
        <f aca="false">_xlfn.CONCAT($B56," x ",$C56)</f>
        <v>4 x 9</v>
      </c>
      <c r="B56" s="46" t="n">
        <f aca="false">B55</f>
        <v>4</v>
      </c>
      <c r="C56" s="52" t="n">
        <v>9</v>
      </c>
      <c r="D56" s="46" t="n">
        <f aca="false">$B56*$P$4</f>
        <v>168</v>
      </c>
      <c r="E56" s="46" t="n">
        <f aca="false">$C56*$P$4</f>
        <v>378</v>
      </c>
      <c r="F56" s="46"/>
      <c r="G56" s="46"/>
      <c r="H56" s="46"/>
      <c r="I56" s="46"/>
      <c r="J56" s="47" t="n">
        <f aca="false">($B56*$P$4)-0.5</f>
        <v>167.5</v>
      </c>
      <c r="K56" s="47" t="n">
        <f aca="false">($C56*$P$4)-0.5</f>
        <v>377.5</v>
      </c>
      <c r="L56" s="46" t="n">
        <f aca="false">$P$4</f>
        <v>42</v>
      </c>
      <c r="M56" s="46" t="n">
        <f aca="false">$B56</f>
        <v>4</v>
      </c>
      <c r="N56" s="48" t="n">
        <f aca="false">$C56</f>
        <v>9</v>
      </c>
    </row>
    <row r="57" customFormat="false" ht="15" hidden="false" customHeight="false" outlineLevel="0" collapsed="false">
      <c r="A57" s="51" t="str">
        <f aca="false">_xlfn.CONCAT($B57," x ",$C57)</f>
        <v>4 x 10</v>
      </c>
      <c r="B57" s="46" t="n">
        <f aca="false">B56</f>
        <v>4</v>
      </c>
      <c r="C57" s="46" t="n">
        <v>10</v>
      </c>
      <c r="D57" s="52" t="n">
        <f aca="false">$B57*$P$4</f>
        <v>168</v>
      </c>
      <c r="E57" s="52" t="n">
        <f aca="false">$C57*$P$4</f>
        <v>420</v>
      </c>
      <c r="F57" s="52"/>
      <c r="G57" s="52"/>
      <c r="H57" s="52"/>
      <c r="I57" s="52"/>
      <c r="J57" s="50" t="n">
        <f aca="false">($B57*$P$4)-0.5</f>
        <v>167.5</v>
      </c>
      <c r="K57" s="50" t="n">
        <f aca="false">($C57*$P$4)-0.5</f>
        <v>419.5</v>
      </c>
      <c r="L57" s="52" t="n">
        <f aca="false">$P$4</f>
        <v>42</v>
      </c>
      <c r="M57" s="52" t="n">
        <f aca="false">$B57</f>
        <v>4</v>
      </c>
      <c r="N57" s="53" t="n">
        <f aca="false">$C57</f>
        <v>10</v>
      </c>
    </row>
    <row r="58" customFormat="false" ht="15" hidden="false" customHeight="false" outlineLevel="0" collapsed="false">
      <c r="A58" s="45" t="str">
        <f aca="false">_xlfn.CONCAT($B58," x ",$C58)</f>
        <v>4 x 11</v>
      </c>
      <c r="B58" s="46" t="n">
        <f aca="false">B57</f>
        <v>4</v>
      </c>
      <c r="C58" s="52" t="n">
        <v>11</v>
      </c>
      <c r="D58" s="46" t="n">
        <f aca="false">$B58*$P$4</f>
        <v>168</v>
      </c>
      <c r="E58" s="46" t="n">
        <f aca="false">$C58*$P$4</f>
        <v>462</v>
      </c>
      <c r="F58" s="46"/>
      <c r="G58" s="46"/>
      <c r="H58" s="46"/>
      <c r="I58" s="46"/>
      <c r="J58" s="47" t="n">
        <f aca="false">($B58*$P$4)-0.5</f>
        <v>167.5</v>
      </c>
      <c r="K58" s="47" t="n">
        <f aca="false">($C58*$P$4)-0.5</f>
        <v>461.5</v>
      </c>
      <c r="L58" s="46" t="n">
        <f aca="false">$P$4</f>
        <v>42</v>
      </c>
      <c r="M58" s="46" t="n">
        <f aca="false">$B58</f>
        <v>4</v>
      </c>
      <c r="N58" s="48" t="n">
        <f aca="false">$C58</f>
        <v>11</v>
      </c>
    </row>
    <row r="59" customFormat="false" ht="15" hidden="false" customHeight="false" outlineLevel="0" collapsed="false">
      <c r="A59" s="51" t="str">
        <f aca="false">_xlfn.CONCAT($B59," x ",$C59)</f>
        <v>4 x 12</v>
      </c>
      <c r="B59" s="46" t="n">
        <f aca="false">B58</f>
        <v>4</v>
      </c>
      <c r="C59" s="46" t="n">
        <v>12</v>
      </c>
      <c r="D59" s="52" t="n">
        <f aca="false">$B59*$P$4</f>
        <v>168</v>
      </c>
      <c r="E59" s="52" t="n">
        <f aca="false">$C59*$P$4</f>
        <v>504</v>
      </c>
      <c r="F59" s="52"/>
      <c r="G59" s="52"/>
      <c r="H59" s="52"/>
      <c r="I59" s="52"/>
      <c r="J59" s="50" t="n">
        <f aca="false">($B59*$P$4)-0.5</f>
        <v>167.5</v>
      </c>
      <c r="K59" s="50" t="n">
        <f aca="false">($C59*$P$4)-0.5</f>
        <v>503.5</v>
      </c>
      <c r="L59" s="52" t="n">
        <f aca="false">$P$4</f>
        <v>42</v>
      </c>
      <c r="M59" s="52" t="n">
        <f aca="false">$B59</f>
        <v>4</v>
      </c>
      <c r="N59" s="53" t="n">
        <f aca="false">$C59</f>
        <v>12</v>
      </c>
    </row>
    <row r="60" customFormat="false" ht="15" hidden="false" customHeight="false" outlineLevel="0" collapsed="false">
      <c r="A60" s="45" t="str">
        <f aca="false">_xlfn.CONCAT($B60," x ",$C60)</f>
        <v>4 x 13</v>
      </c>
      <c r="B60" s="46" t="n">
        <f aca="false">B59</f>
        <v>4</v>
      </c>
      <c r="C60" s="52" t="n">
        <v>13</v>
      </c>
      <c r="D60" s="46" t="n">
        <f aca="false">$B60*$P$4</f>
        <v>168</v>
      </c>
      <c r="E60" s="46" t="n">
        <f aca="false">$C60*$P$4</f>
        <v>546</v>
      </c>
      <c r="F60" s="46"/>
      <c r="G60" s="46"/>
      <c r="H60" s="46"/>
      <c r="I60" s="46"/>
      <c r="J60" s="47" t="n">
        <f aca="false">($B60*$P$4)-0.5</f>
        <v>167.5</v>
      </c>
      <c r="K60" s="47" t="n">
        <f aca="false">($C60*$P$4)-0.5</f>
        <v>545.5</v>
      </c>
      <c r="L60" s="46" t="n">
        <f aca="false">$P$4</f>
        <v>42</v>
      </c>
      <c r="M60" s="46" t="n">
        <f aca="false">$B60</f>
        <v>4</v>
      </c>
      <c r="N60" s="48" t="n">
        <f aca="false">$C60</f>
        <v>13</v>
      </c>
    </row>
    <row r="61" customFormat="false" ht="15" hidden="false" customHeight="false" outlineLevel="0" collapsed="false">
      <c r="A61" s="51" t="str">
        <f aca="false">_xlfn.CONCAT($B61," x ",$C61)</f>
        <v>4 x 14</v>
      </c>
      <c r="B61" s="46" t="n">
        <f aca="false">B60</f>
        <v>4</v>
      </c>
      <c r="C61" s="46" t="n">
        <v>14</v>
      </c>
      <c r="D61" s="52" t="n">
        <f aca="false">$B61*$P$4</f>
        <v>168</v>
      </c>
      <c r="E61" s="52" t="n">
        <f aca="false">$C61*$P$4</f>
        <v>588</v>
      </c>
      <c r="F61" s="52"/>
      <c r="G61" s="52"/>
      <c r="H61" s="52"/>
      <c r="I61" s="52"/>
      <c r="J61" s="50" t="n">
        <f aca="false">($B61*$P$4)-0.5</f>
        <v>167.5</v>
      </c>
      <c r="K61" s="50" t="n">
        <f aca="false">($C61*$P$4)-0.5</f>
        <v>587.5</v>
      </c>
      <c r="L61" s="52" t="n">
        <f aca="false">$P$4</f>
        <v>42</v>
      </c>
      <c r="M61" s="52" t="n">
        <f aca="false">$B61</f>
        <v>4</v>
      </c>
      <c r="N61" s="53" t="n">
        <f aca="false">$C61</f>
        <v>14</v>
      </c>
    </row>
    <row r="62" customFormat="false" ht="15" hidden="false" customHeight="false" outlineLevel="0" collapsed="false">
      <c r="A62" s="45" t="str">
        <f aca="false">_xlfn.CONCAT($B62," x ",$C62)</f>
        <v>4 x 15</v>
      </c>
      <c r="B62" s="46" t="n">
        <f aca="false">B61</f>
        <v>4</v>
      </c>
      <c r="C62" s="52" t="n">
        <v>15</v>
      </c>
      <c r="D62" s="46" t="n">
        <f aca="false">$B62*$P$4</f>
        <v>168</v>
      </c>
      <c r="E62" s="46" t="n">
        <f aca="false">$C62*$P$4</f>
        <v>630</v>
      </c>
      <c r="F62" s="46"/>
      <c r="G62" s="46"/>
      <c r="H62" s="46"/>
      <c r="I62" s="46"/>
      <c r="J62" s="47" t="n">
        <f aca="false">($B62*$P$4)-0.5</f>
        <v>167.5</v>
      </c>
      <c r="K62" s="47" t="n">
        <f aca="false">($C62*$P$4)-0.5</f>
        <v>629.5</v>
      </c>
      <c r="L62" s="46" t="n">
        <f aca="false">$P$4</f>
        <v>42</v>
      </c>
      <c r="M62" s="46" t="n">
        <f aca="false">$B62</f>
        <v>4</v>
      </c>
      <c r="N62" s="48" t="n">
        <f aca="false">$C62</f>
        <v>15</v>
      </c>
    </row>
    <row r="63" customFormat="false" ht="15" hidden="false" customHeight="false" outlineLevel="0" collapsed="false">
      <c r="A63" s="51" t="str">
        <f aca="false">_xlfn.CONCAT($B63," x ",$C63)</f>
        <v>5 x 1</v>
      </c>
      <c r="B63" s="52" t="n">
        <f aca="false">B62+1</f>
        <v>5</v>
      </c>
      <c r="C63" s="52" t="n">
        <v>1</v>
      </c>
      <c r="D63" s="52" t="n">
        <f aca="false">$B63*$P$4</f>
        <v>210</v>
      </c>
      <c r="E63" s="52" t="n">
        <f aca="false">$C63*$P$4</f>
        <v>42</v>
      </c>
      <c r="F63" s="52"/>
      <c r="G63" s="52"/>
      <c r="H63" s="52"/>
      <c r="I63" s="52"/>
      <c r="J63" s="50" t="n">
        <f aca="false">($B63*$P$4)-0.5</f>
        <v>209.5</v>
      </c>
      <c r="K63" s="50" t="n">
        <f aca="false">($C63*$P$4)-0.5</f>
        <v>41.5</v>
      </c>
      <c r="L63" s="52" t="n">
        <f aca="false">$P$4</f>
        <v>42</v>
      </c>
      <c r="M63" s="52" t="n">
        <f aca="false">$B63</f>
        <v>5</v>
      </c>
      <c r="N63" s="53" t="n">
        <f aca="false">$C63</f>
        <v>1</v>
      </c>
    </row>
    <row r="64" customFormat="false" ht="15" hidden="false" customHeight="false" outlineLevel="0" collapsed="false">
      <c r="A64" s="45" t="str">
        <f aca="false">_xlfn.CONCAT($B64," x ",$C64)</f>
        <v>5 x 2</v>
      </c>
      <c r="B64" s="46" t="n">
        <f aca="false">B63</f>
        <v>5</v>
      </c>
      <c r="C64" s="46" t="n">
        <v>2</v>
      </c>
      <c r="D64" s="46" t="n">
        <f aca="false">$B64*$P$4</f>
        <v>210</v>
      </c>
      <c r="E64" s="46" t="n">
        <f aca="false">$C64*$P$4</f>
        <v>84</v>
      </c>
      <c r="F64" s="46"/>
      <c r="G64" s="46"/>
      <c r="H64" s="46"/>
      <c r="I64" s="46"/>
      <c r="J64" s="47" t="n">
        <f aca="false">($B64*$P$4)-0.5</f>
        <v>209.5</v>
      </c>
      <c r="K64" s="47" t="n">
        <f aca="false">($C64*$P$4)-0.5</f>
        <v>83.5</v>
      </c>
      <c r="L64" s="46" t="n">
        <f aca="false">$P$4</f>
        <v>42</v>
      </c>
      <c r="M64" s="46" t="n">
        <f aca="false">$B64</f>
        <v>5</v>
      </c>
      <c r="N64" s="48" t="n">
        <f aca="false">$C64</f>
        <v>2</v>
      </c>
    </row>
    <row r="65" customFormat="false" ht="15" hidden="false" customHeight="false" outlineLevel="0" collapsed="false">
      <c r="A65" s="51" t="str">
        <f aca="false">_xlfn.CONCAT($B65," x ",$C65)</f>
        <v>5 x 3</v>
      </c>
      <c r="B65" s="46" t="n">
        <f aca="false">B64</f>
        <v>5</v>
      </c>
      <c r="C65" s="52" t="n">
        <v>3</v>
      </c>
      <c r="D65" s="52" t="n">
        <f aca="false">$B65*$P$4</f>
        <v>210</v>
      </c>
      <c r="E65" s="52" t="n">
        <f aca="false">$C65*$P$4</f>
        <v>126</v>
      </c>
      <c r="F65" s="52"/>
      <c r="G65" s="52"/>
      <c r="H65" s="52"/>
      <c r="I65" s="52"/>
      <c r="J65" s="50" t="n">
        <f aca="false">($B65*$P$4)-0.5</f>
        <v>209.5</v>
      </c>
      <c r="K65" s="50" t="n">
        <f aca="false">($C65*$P$4)-0.5</f>
        <v>125.5</v>
      </c>
      <c r="L65" s="52" t="n">
        <f aca="false">$P$4</f>
        <v>42</v>
      </c>
      <c r="M65" s="52" t="n">
        <f aca="false">$B65</f>
        <v>5</v>
      </c>
      <c r="N65" s="53" t="n">
        <f aca="false">$C65</f>
        <v>3</v>
      </c>
    </row>
    <row r="66" customFormat="false" ht="15" hidden="false" customHeight="false" outlineLevel="0" collapsed="false">
      <c r="A66" s="45" t="str">
        <f aca="false">_xlfn.CONCAT($B66," x ",$C66)</f>
        <v>5 x 4</v>
      </c>
      <c r="B66" s="46" t="n">
        <f aca="false">B65</f>
        <v>5</v>
      </c>
      <c r="C66" s="46" t="n">
        <v>4</v>
      </c>
      <c r="D66" s="46" t="n">
        <f aca="false">$B66*$P$4</f>
        <v>210</v>
      </c>
      <c r="E66" s="46" t="n">
        <f aca="false">$C66*$P$4</f>
        <v>168</v>
      </c>
      <c r="F66" s="46"/>
      <c r="G66" s="46"/>
      <c r="H66" s="46"/>
      <c r="I66" s="46"/>
      <c r="J66" s="47" t="n">
        <f aca="false">($B66*$P$4)-0.5</f>
        <v>209.5</v>
      </c>
      <c r="K66" s="47" t="n">
        <f aca="false">($C66*$P$4)-0.5</f>
        <v>167.5</v>
      </c>
      <c r="L66" s="46" t="n">
        <f aca="false">$P$4</f>
        <v>42</v>
      </c>
      <c r="M66" s="46" t="n">
        <f aca="false">$B66</f>
        <v>5</v>
      </c>
      <c r="N66" s="48" t="n">
        <f aca="false">$C66</f>
        <v>4</v>
      </c>
    </row>
    <row r="67" customFormat="false" ht="15" hidden="false" customHeight="false" outlineLevel="0" collapsed="false">
      <c r="A67" s="51" t="str">
        <f aca="false">_xlfn.CONCAT($B67," x ",$C67)</f>
        <v>5 x 5</v>
      </c>
      <c r="B67" s="46" t="n">
        <f aca="false">B66</f>
        <v>5</v>
      </c>
      <c r="C67" s="52" t="n">
        <v>5</v>
      </c>
      <c r="D67" s="52" t="n">
        <f aca="false">$B67*$P$4</f>
        <v>210</v>
      </c>
      <c r="E67" s="52" t="n">
        <f aca="false">$C67*$P$4</f>
        <v>210</v>
      </c>
      <c r="F67" s="52"/>
      <c r="G67" s="52"/>
      <c r="H67" s="52"/>
      <c r="I67" s="52"/>
      <c r="J67" s="50" t="n">
        <f aca="false">($B67*$P$4)-0.5</f>
        <v>209.5</v>
      </c>
      <c r="K67" s="50" t="n">
        <f aca="false">($C67*$P$4)-0.5</f>
        <v>209.5</v>
      </c>
      <c r="L67" s="52" t="n">
        <f aca="false">$P$4</f>
        <v>42</v>
      </c>
      <c r="M67" s="52" t="n">
        <f aca="false">$B67</f>
        <v>5</v>
      </c>
      <c r="N67" s="53" t="n">
        <f aca="false">$C67</f>
        <v>5</v>
      </c>
    </row>
    <row r="68" customFormat="false" ht="15" hidden="false" customHeight="false" outlineLevel="0" collapsed="false">
      <c r="A68" s="45" t="str">
        <f aca="false">_xlfn.CONCAT($B68," x ",$C68)</f>
        <v>5 x 6</v>
      </c>
      <c r="B68" s="46" t="n">
        <f aca="false">B67</f>
        <v>5</v>
      </c>
      <c r="C68" s="46" t="n">
        <v>6</v>
      </c>
      <c r="D68" s="46" t="n">
        <f aca="false">$B68*$P$4</f>
        <v>210</v>
      </c>
      <c r="E68" s="46" t="n">
        <f aca="false">$C68*$P$4</f>
        <v>252</v>
      </c>
      <c r="F68" s="46"/>
      <c r="G68" s="46"/>
      <c r="H68" s="46"/>
      <c r="I68" s="46"/>
      <c r="J68" s="47" t="n">
        <f aca="false">($B68*$P$4)-0.5</f>
        <v>209.5</v>
      </c>
      <c r="K68" s="47" t="n">
        <f aca="false">($C68*$P$4)-0.5</f>
        <v>251.5</v>
      </c>
      <c r="L68" s="46" t="n">
        <f aca="false">$P$4</f>
        <v>42</v>
      </c>
      <c r="M68" s="46" t="n">
        <f aca="false">$B68</f>
        <v>5</v>
      </c>
      <c r="N68" s="48" t="n">
        <f aca="false">$C68</f>
        <v>6</v>
      </c>
    </row>
    <row r="69" customFormat="false" ht="15" hidden="false" customHeight="false" outlineLevel="0" collapsed="false">
      <c r="A69" s="51" t="str">
        <f aca="false">_xlfn.CONCAT($B69," x ",$C69)</f>
        <v>5 x 7</v>
      </c>
      <c r="B69" s="46" t="n">
        <f aca="false">B68</f>
        <v>5</v>
      </c>
      <c r="C69" s="52" t="n">
        <v>7</v>
      </c>
      <c r="D69" s="52" t="n">
        <f aca="false">$B69*$P$4</f>
        <v>210</v>
      </c>
      <c r="E69" s="52" t="n">
        <f aca="false">$C69*$P$4</f>
        <v>294</v>
      </c>
      <c r="F69" s="52"/>
      <c r="G69" s="52"/>
      <c r="H69" s="52"/>
      <c r="I69" s="52"/>
      <c r="J69" s="50" t="n">
        <f aca="false">($B69*$P$4)-0.5</f>
        <v>209.5</v>
      </c>
      <c r="K69" s="50" t="n">
        <f aca="false">($C69*$P$4)-0.5</f>
        <v>293.5</v>
      </c>
      <c r="L69" s="52" t="n">
        <f aca="false">$P$4</f>
        <v>42</v>
      </c>
      <c r="M69" s="52" t="n">
        <f aca="false">$B69</f>
        <v>5</v>
      </c>
      <c r="N69" s="53" t="n">
        <f aca="false">$C69</f>
        <v>7</v>
      </c>
    </row>
    <row r="70" customFormat="false" ht="15" hidden="false" customHeight="false" outlineLevel="0" collapsed="false">
      <c r="A70" s="45" t="str">
        <f aca="false">_xlfn.CONCAT($B70," x ",$C70)</f>
        <v>5 x 8</v>
      </c>
      <c r="B70" s="46" t="n">
        <f aca="false">B69</f>
        <v>5</v>
      </c>
      <c r="C70" s="46" t="n">
        <v>8</v>
      </c>
      <c r="D70" s="46" t="n">
        <f aca="false">$B70*$P$4</f>
        <v>210</v>
      </c>
      <c r="E70" s="46" t="n">
        <f aca="false">$C70*$P$4</f>
        <v>336</v>
      </c>
      <c r="F70" s="46"/>
      <c r="G70" s="46"/>
      <c r="H70" s="46"/>
      <c r="I70" s="46"/>
      <c r="J70" s="47" t="n">
        <f aca="false">($B70*$P$4)-0.5</f>
        <v>209.5</v>
      </c>
      <c r="K70" s="47" t="n">
        <f aca="false">($C70*$P$4)-0.5</f>
        <v>335.5</v>
      </c>
      <c r="L70" s="46" t="n">
        <f aca="false">$P$4</f>
        <v>42</v>
      </c>
      <c r="M70" s="46" t="n">
        <f aca="false">$B70</f>
        <v>5</v>
      </c>
      <c r="N70" s="48" t="n">
        <f aca="false">$C70</f>
        <v>8</v>
      </c>
    </row>
    <row r="71" customFormat="false" ht="15" hidden="false" customHeight="false" outlineLevel="0" collapsed="false">
      <c r="A71" s="51" t="str">
        <f aca="false">_xlfn.CONCAT($B71," x ",$C71)</f>
        <v>5 x 9</v>
      </c>
      <c r="B71" s="46" t="n">
        <f aca="false">B70</f>
        <v>5</v>
      </c>
      <c r="C71" s="52" t="n">
        <v>9</v>
      </c>
      <c r="D71" s="52" t="n">
        <f aca="false">$B71*$P$4</f>
        <v>210</v>
      </c>
      <c r="E71" s="52" t="n">
        <f aca="false">$C71*$P$4</f>
        <v>378</v>
      </c>
      <c r="F71" s="52"/>
      <c r="G71" s="52"/>
      <c r="H71" s="52"/>
      <c r="I71" s="52"/>
      <c r="J71" s="50" t="n">
        <f aca="false">($B71*$P$4)-0.5</f>
        <v>209.5</v>
      </c>
      <c r="K71" s="50" t="n">
        <f aca="false">($C71*$P$4)-0.5</f>
        <v>377.5</v>
      </c>
      <c r="L71" s="52" t="n">
        <f aca="false">$P$4</f>
        <v>42</v>
      </c>
      <c r="M71" s="52" t="n">
        <f aca="false">$B71</f>
        <v>5</v>
      </c>
      <c r="N71" s="53" t="n">
        <f aca="false">$C71</f>
        <v>9</v>
      </c>
    </row>
    <row r="72" customFormat="false" ht="15" hidden="false" customHeight="false" outlineLevel="0" collapsed="false">
      <c r="A72" s="45" t="str">
        <f aca="false">_xlfn.CONCAT($B72," x ",$C72)</f>
        <v>5 x 10</v>
      </c>
      <c r="B72" s="46" t="n">
        <f aca="false">B71</f>
        <v>5</v>
      </c>
      <c r="C72" s="46" t="n">
        <v>10</v>
      </c>
      <c r="D72" s="46" t="n">
        <f aca="false">$B72*$P$4</f>
        <v>210</v>
      </c>
      <c r="E72" s="46" t="n">
        <f aca="false">$C72*$P$4</f>
        <v>420</v>
      </c>
      <c r="F72" s="46"/>
      <c r="G72" s="46"/>
      <c r="H72" s="46"/>
      <c r="I72" s="46"/>
      <c r="J72" s="47" t="n">
        <f aca="false">($B72*$P$4)-0.5</f>
        <v>209.5</v>
      </c>
      <c r="K72" s="47" t="n">
        <f aca="false">($C72*$P$4)-0.5</f>
        <v>419.5</v>
      </c>
      <c r="L72" s="46" t="n">
        <f aca="false">$P$4</f>
        <v>42</v>
      </c>
      <c r="M72" s="46" t="n">
        <f aca="false">$B72</f>
        <v>5</v>
      </c>
      <c r="N72" s="48" t="n">
        <f aca="false">$C72</f>
        <v>10</v>
      </c>
    </row>
    <row r="73" customFormat="false" ht="15" hidden="false" customHeight="false" outlineLevel="0" collapsed="false">
      <c r="A73" s="51" t="str">
        <f aca="false">_xlfn.CONCAT($B73," x ",$C73)</f>
        <v>5 x 11</v>
      </c>
      <c r="B73" s="46" t="n">
        <f aca="false">B72</f>
        <v>5</v>
      </c>
      <c r="C73" s="52" t="n">
        <v>11</v>
      </c>
      <c r="D73" s="52" t="n">
        <f aca="false">$B73*$P$4</f>
        <v>210</v>
      </c>
      <c r="E73" s="52" t="n">
        <f aca="false">$C73*$P$4</f>
        <v>462</v>
      </c>
      <c r="F73" s="52"/>
      <c r="G73" s="52"/>
      <c r="H73" s="52"/>
      <c r="I73" s="52"/>
      <c r="J73" s="50" t="n">
        <f aca="false">($B73*$P$4)-0.5</f>
        <v>209.5</v>
      </c>
      <c r="K73" s="50" t="n">
        <f aca="false">($C73*$P$4)-0.5</f>
        <v>461.5</v>
      </c>
      <c r="L73" s="52" t="n">
        <f aca="false">$P$4</f>
        <v>42</v>
      </c>
      <c r="M73" s="52" t="n">
        <f aca="false">$B73</f>
        <v>5</v>
      </c>
      <c r="N73" s="53" t="n">
        <f aca="false">$C73</f>
        <v>11</v>
      </c>
    </row>
    <row r="74" customFormat="false" ht="15" hidden="false" customHeight="false" outlineLevel="0" collapsed="false">
      <c r="A74" s="45" t="str">
        <f aca="false">_xlfn.CONCAT($B74," x ",$C74)</f>
        <v>5 x 12</v>
      </c>
      <c r="B74" s="46" t="n">
        <f aca="false">B73</f>
        <v>5</v>
      </c>
      <c r="C74" s="46" t="n">
        <v>12</v>
      </c>
      <c r="D74" s="46" t="n">
        <f aca="false">$B74*$P$4</f>
        <v>210</v>
      </c>
      <c r="E74" s="46" t="n">
        <f aca="false">$C74*$P$4</f>
        <v>504</v>
      </c>
      <c r="F74" s="46"/>
      <c r="G74" s="46"/>
      <c r="H74" s="46"/>
      <c r="I74" s="46"/>
      <c r="J74" s="47" t="n">
        <f aca="false">($B74*$P$4)-0.5</f>
        <v>209.5</v>
      </c>
      <c r="K74" s="47" t="n">
        <f aca="false">($C74*$P$4)-0.5</f>
        <v>503.5</v>
      </c>
      <c r="L74" s="46" t="n">
        <f aca="false">$P$4</f>
        <v>42</v>
      </c>
      <c r="M74" s="46" t="n">
        <f aca="false">$B74</f>
        <v>5</v>
      </c>
      <c r="N74" s="48" t="n">
        <f aca="false">$C74</f>
        <v>12</v>
      </c>
    </row>
    <row r="75" customFormat="false" ht="15" hidden="false" customHeight="false" outlineLevel="0" collapsed="false">
      <c r="A75" s="51" t="str">
        <f aca="false">_xlfn.CONCAT($B75," x ",$C75)</f>
        <v>5 x 13</v>
      </c>
      <c r="B75" s="46" t="n">
        <f aca="false">B74</f>
        <v>5</v>
      </c>
      <c r="C75" s="52" t="n">
        <v>13</v>
      </c>
      <c r="D75" s="52" t="n">
        <f aca="false">$B75*$P$4</f>
        <v>210</v>
      </c>
      <c r="E75" s="52" t="n">
        <f aca="false">$C75*$P$4</f>
        <v>546</v>
      </c>
      <c r="F75" s="52"/>
      <c r="G75" s="52"/>
      <c r="H75" s="52"/>
      <c r="I75" s="52"/>
      <c r="J75" s="50" t="n">
        <f aca="false">($B75*$P$4)-0.5</f>
        <v>209.5</v>
      </c>
      <c r="K75" s="50" t="n">
        <f aca="false">($C75*$P$4)-0.5</f>
        <v>545.5</v>
      </c>
      <c r="L75" s="52" t="n">
        <f aca="false">$P$4</f>
        <v>42</v>
      </c>
      <c r="M75" s="52" t="n">
        <f aca="false">$B75</f>
        <v>5</v>
      </c>
      <c r="N75" s="53" t="n">
        <f aca="false">$C75</f>
        <v>13</v>
      </c>
    </row>
    <row r="76" customFormat="false" ht="15" hidden="false" customHeight="false" outlineLevel="0" collapsed="false">
      <c r="A76" s="45" t="str">
        <f aca="false">_xlfn.CONCAT($B76," x ",$C76)</f>
        <v>5 x 14</v>
      </c>
      <c r="B76" s="46" t="n">
        <f aca="false">B75</f>
        <v>5</v>
      </c>
      <c r="C76" s="46" t="n">
        <v>14</v>
      </c>
      <c r="D76" s="46" t="n">
        <f aca="false">$B76*$P$4</f>
        <v>210</v>
      </c>
      <c r="E76" s="46" t="n">
        <f aca="false">$C76*$P$4</f>
        <v>588</v>
      </c>
      <c r="F76" s="46"/>
      <c r="G76" s="46"/>
      <c r="H76" s="46"/>
      <c r="I76" s="46"/>
      <c r="J76" s="47" t="n">
        <f aca="false">($B76*$P$4)-0.5</f>
        <v>209.5</v>
      </c>
      <c r="K76" s="47" t="n">
        <f aca="false">($C76*$P$4)-0.5</f>
        <v>587.5</v>
      </c>
      <c r="L76" s="46" t="n">
        <f aca="false">$P$4</f>
        <v>42</v>
      </c>
      <c r="M76" s="46" t="n">
        <f aca="false">$B76</f>
        <v>5</v>
      </c>
      <c r="N76" s="48" t="n">
        <f aca="false">$C76</f>
        <v>14</v>
      </c>
    </row>
    <row r="77" customFormat="false" ht="15" hidden="false" customHeight="false" outlineLevel="0" collapsed="false">
      <c r="A77" s="51" t="str">
        <f aca="false">_xlfn.CONCAT($B77," x ",$C77)</f>
        <v>5 x 15</v>
      </c>
      <c r="B77" s="46" t="n">
        <f aca="false">B76</f>
        <v>5</v>
      </c>
      <c r="C77" s="52" t="n">
        <v>15</v>
      </c>
      <c r="D77" s="52" t="n">
        <f aca="false">$B77*$P$4</f>
        <v>210</v>
      </c>
      <c r="E77" s="52" t="n">
        <f aca="false">$C77*$P$4</f>
        <v>630</v>
      </c>
      <c r="F77" s="52"/>
      <c r="G77" s="52"/>
      <c r="H77" s="52"/>
      <c r="I77" s="52"/>
      <c r="J77" s="50" t="n">
        <f aca="false">($B77*$P$4)-0.5</f>
        <v>209.5</v>
      </c>
      <c r="K77" s="50" t="n">
        <f aca="false">($C77*$P$4)-0.5</f>
        <v>629.5</v>
      </c>
      <c r="L77" s="52" t="n">
        <f aca="false">$P$4</f>
        <v>42</v>
      </c>
      <c r="M77" s="52" t="n">
        <f aca="false">$B77</f>
        <v>5</v>
      </c>
      <c r="N77" s="53" t="n">
        <f aca="false">$C77</f>
        <v>15</v>
      </c>
    </row>
    <row r="78" customFormat="false" ht="15" hidden="false" customHeight="false" outlineLevel="0" collapsed="false">
      <c r="A78" s="45" t="str">
        <f aca="false">_xlfn.CONCAT($B78," x ",$C78)</f>
        <v>6 x 1</v>
      </c>
      <c r="B78" s="52" t="n">
        <f aca="false">B77+1</f>
        <v>6</v>
      </c>
      <c r="C78" s="52" t="n">
        <v>1</v>
      </c>
      <c r="D78" s="46" t="n">
        <f aca="false">$B78*$P$4</f>
        <v>252</v>
      </c>
      <c r="E78" s="46" t="n">
        <f aca="false">$C78*$P$4</f>
        <v>42</v>
      </c>
      <c r="F78" s="46"/>
      <c r="G78" s="46"/>
      <c r="H78" s="46"/>
      <c r="I78" s="46"/>
      <c r="J78" s="47" t="n">
        <f aca="false">($B78*$P$4)-0.5</f>
        <v>251.5</v>
      </c>
      <c r="K78" s="47" t="n">
        <f aca="false">($C78*$P$4)-0.5</f>
        <v>41.5</v>
      </c>
      <c r="L78" s="46" t="n">
        <f aca="false">$P$4</f>
        <v>42</v>
      </c>
      <c r="M78" s="46" t="n">
        <f aca="false">$B78</f>
        <v>6</v>
      </c>
      <c r="N78" s="48" t="n">
        <f aca="false">$C78</f>
        <v>1</v>
      </c>
    </row>
    <row r="79" customFormat="false" ht="15" hidden="false" customHeight="false" outlineLevel="0" collapsed="false">
      <c r="A79" s="51" t="str">
        <f aca="false">_xlfn.CONCAT($B79," x ",$C79)</f>
        <v>6 x 2</v>
      </c>
      <c r="B79" s="46" t="n">
        <f aca="false">B78</f>
        <v>6</v>
      </c>
      <c r="C79" s="46" t="n">
        <v>2</v>
      </c>
      <c r="D79" s="52" t="n">
        <f aca="false">$B79*$P$4</f>
        <v>252</v>
      </c>
      <c r="E79" s="52" t="n">
        <f aca="false">$C79*$P$4</f>
        <v>84</v>
      </c>
      <c r="F79" s="52"/>
      <c r="G79" s="52"/>
      <c r="H79" s="52"/>
      <c r="I79" s="52"/>
      <c r="J79" s="50" t="n">
        <f aca="false">($B79*$P$4)-0.5</f>
        <v>251.5</v>
      </c>
      <c r="K79" s="50" t="n">
        <f aca="false">($C79*$P$4)-0.5</f>
        <v>83.5</v>
      </c>
      <c r="L79" s="52" t="n">
        <f aca="false">$P$4</f>
        <v>42</v>
      </c>
      <c r="M79" s="52" t="n">
        <f aca="false">$B79</f>
        <v>6</v>
      </c>
      <c r="N79" s="53" t="n">
        <f aca="false">$C79</f>
        <v>2</v>
      </c>
    </row>
    <row r="80" customFormat="false" ht="15" hidden="false" customHeight="false" outlineLevel="0" collapsed="false">
      <c r="A80" s="45" t="str">
        <f aca="false">_xlfn.CONCAT($B80," x ",$C80)</f>
        <v>6 x 3</v>
      </c>
      <c r="B80" s="46" t="n">
        <f aca="false">B79</f>
        <v>6</v>
      </c>
      <c r="C80" s="52" t="n">
        <v>3</v>
      </c>
      <c r="D80" s="46" t="n">
        <f aca="false">$B80*$P$4</f>
        <v>252</v>
      </c>
      <c r="E80" s="46" t="n">
        <f aca="false">$C80*$P$4</f>
        <v>126</v>
      </c>
      <c r="F80" s="46"/>
      <c r="G80" s="46"/>
      <c r="H80" s="46"/>
      <c r="I80" s="46"/>
      <c r="J80" s="47" t="n">
        <f aca="false">($B80*$P$4)-0.5</f>
        <v>251.5</v>
      </c>
      <c r="K80" s="47" t="n">
        <f aca="false">($C80*$P$4)-0.5</f>
        <v>125.5</v>
      </c>
      <c r="L80" s="46" t="n">
        <f aca="false">$P$4</f>
        <v>42</v>
      </c>
      <c r="M80" s="46" t="n">
        <f aca="false">$B80</f>
        <v>6</v>
      </c>
      <c r="N80" s="48" t="n">
        <f aca="false">$C80</f>
        <v>3</v>
      </c>
    </row>
    <row r="81" customFormat="false" ht="15" hidden="false" customHeight="false" outlineLevel="0" collapsed="false">
      <c r="A81" s="51" t="str">
        <f aca="false">_xlfn.CONCAT($B81," x ",$C81)</f>
        <v>6 x 4</v>
      </c>
      <c r="B81" s="46" t="n">
        <f aca="false">B80</f>
        <v>6</v>
      </c>
      <c r="C81" s="46" t="n">
        <v>4</v>
      </c>
      <c r="D81" s="52" t="n">
        <f aca="false">$B81*$P$4</f>
        <v>252</v>
      </c>
      <c r="E81" s="52" t="n">
        <f aca="false">$C81*$P$4</f>
        <v>168</v>
      </c>
      <c r="F81" s="52"/>
      <c r="G81" s="52"/>
      <c r="H81" s="52"/>
      <c r="I81" s="52"/>
      <c r="J81" s="50" t="n">
        <f aca="false">($B81*$P$4)-0.5</f>
        <v>251.5</v>
      </c>
      <c r="K81" s="50" t="n">
        <f aca="false">($C81*$P$4)-0.5</f>
        <v>167.5</v>
      </c>
      <c r="L81" s="52" t="n">
        <f aca="false">$P$4</f>
        <v>42</v>
      </c>
      <c r="M81" s="52" t="n">
        <f aca="false">$B81</f>
        <v>6</v>
      </c>
      <c r="N81" s="53" t="n">
        <f aca="false">$C81</f>
        <v>4</v>
      </c>
    </row>
    <row r="82" customFormat="false" ht="15" hidden="false" customHeight="false" outlineLevel="0" collapsed="false">
      <c r="A82" s="45" t="str">
        <f aca="false">_xlfn.CONCAT($B82," x ",$C82)</f>
        <v>6 x 5</v>
      </c>
      <c r="B82" s="46" t="n">
        <f aca="false">B81</f>
        <v>6</v>
      </c>
      <c r="C82" s="52" t="n">
        <v>5</v>
      </c>
      <c r="D82" s="46" t="n">
        <f aca="false">$B82*$P$4</f>
        <v>252</v>
      </c>
      <c r="E82" s="46" t="n">
        <f aca="false">$C82*$P$4</f>
        <v>210</v>
      </c>
      <c r="F82" s="46"/>
      <c r="G82" s="46"/>
      <c r="H82" s="46"/>
      <c r="I82" s="46"/>
      <c r="J82" s="47" t="n">
        <f aca="false">($B82*$P$4)-0.5</f>
        <v>251.5</v>
      </c>
      <c r="K82" s="47" t="n">
        <f aca="false">($C82*$P$4)-0.5</f>
        <v>209.5</v>
      </c>
      <c r="L82" s="46" t="n">
        <f aca="false">$P$4</f>
        <v>42</v>
      </c>
      <c r="M82" s="46" t="n">
        <f aca="false">$B82</f>
        <v>6</v>
      </c>
      <c r="N82" s="48" t="n">
        <f aca="false">$C82</f>
        <v>5</v>
      </c>
    </row>
    <row r="83" customFormat="false" ht="15" hidden="false" customHeight="false" outlineLevel="0" collapsed="false">
      <c r="A83" s="51" t="str">
        <f aca="false">_xlfn.CONCAT($B83," x ",$C83)</f>
        <v>6 x 6</v>
      </c>
      <c r="B83" s="46" t="n">
        <f aca="false">B82</f>
        <v>6</v>
      </c>
      <c r="C83" s="46" t="n">
        <v>6</v>
      </c>
      <c r="D83" s="52" t="n">
        <f aca="false">$B83*$P$4</f>
        <v>252</v>
      </c>
      <c r="E83" s="52" t="n">
        <f aca="false">$C83*$P$4</f>
        <v>252</v>
      </c>
      <c r="F83" s="52"/>
      <c r="G83" s="52"/>
      <c r="H83" s="52"/>
      <c r="I83" s="52"/>
      <c r="J83" s="50" t="n">
        <f aca="false">($B83*$P$4)-0.5</f>
        <v>251.5</v>
      </c>
      <c r="K83" s="50" t="n">
        <f aca="false">($C83*$P$4)-0.5</f>
        <v>251.5</v>
      </c>
      <c r="L83" s="52" t="n">
        <f aca="false">$P$4</f>
        <v>42</v>
      </c>
      <c r="M83" s="52" t="n">
        <f aca="false">$B83</f>
        <v>6</v>
      </c>
      <c r="N83" s="53" t="n">
        <f aca="false">$C83</f>
        <v>6</v>
      </c>
    </row>
    <row r="84" customFormat="false" ht="15" hidden="false" customHeight="false" outlineLevel="0" collapsed="false">
      <c r="A84" s="45" t="str">
        <f aca="false">_xlfn.CONCAT($B84," x ",$C84)</f>
        <v>6 x 7</v>
      </c>
      <c r="B84" s="46" t="n">
        <f aca="false">B83</f>
        <v>6</v>
      </c>
      <c r="C84" s="52" t="n">
        <v>7</v>
      </c>
      <c r="D84" s="46" t="n">
        <f aca="false">$B84*$P$4</f>
        <v>252</v>
      </c>
      <c r="E84" s="46" t="n">
        <f aca="false">$C84*$P$4</f>
        <v>294</v>
      </c>
      <c r="F84" s="46"/>
      <c r="G84" s="46"/>
      <c r="H84" s="46"/>
      <c r="I84" s="46"/>
      <c r="J84" s="47" t="n">
        <f aca="false">($B84*$P$4)-0.5</f>
        <v>251.5</v>
      </c>
      <c r="K84" s="47" t="n">
        <f aca="false">($C84*$P$4)-0.5</f>
        <v>293.5</v>
      </c>
      <c r="L84" s="46" t="n">
        <f aca="false">$P$4</f>
        <v>42</v>
      </c>
      <c r="M84" s="46" t="n">
        <f aca="false">$B84</f>
        <v>6</v>
      </c>
      <c r="N84" s="48" t="n">
        <f aca="false">$C84</f>
        <v>7</v>
      </c>
    </row>
    <row r="85" customFormat="false" ht="15" hidden="false" customHeight="false" outlineLevel="0" collapsed="false">
      <c r="A85" s="51" t="str">
        <f aca="false">_xlfn.CONCAT($B85," x ",$C85)</f>
        <v>6 x 8</v>
      </c>
      <c r="B85" s="46" t="n">
        <f aca="false">B84</f>
        <v>6</v>
      </c>
      <c r="C85" s="46" t="n">
        <v>8</v>
      </c>
      <c r="D85" s="52" t="n">
        <f aca="false">$B85*$P$4</f>
        <v>252</v>
      </c>
      <c r="E85" s="52" t="n">
        <f aca="false">$C85*$P$4</f>
        <v>336</v>
      </c>
      <c r="F85" s="52"/>
      <c r="G85" s="52"/>
      <c r="H85" s="52"/>
      <c r="I85" s="52"/>
      <c r="J85" s="50" t="n">
        <f aca="false">($B85*$P$4)-0.5</f>
        <v>251.5</v>
      </c>
      <c r="K85" s="50" t="n">
        <f aca="false">($C85*$P$4)-0.5</f>
        <v>335.5</v>
      </c>
      <c r="L85" s="52" t="n">
        <f aca="false">$P$4</f>
        <v>42</v>
      </c>
      <c r="M85" s="52" t="n">
        <f aca="false">$B85</f>
        <v>6</v>
      </c>
      <c r="N85" s="53" t="n">
        <f aca="false">$C85</f>
        <v>8</v>
      </c>
    </row>
    <row r="86" customFormat="false" ht="15" hidden="false" customHeight="false" outlineLevel="0" collapsed="false">
      <c r="A86" s="45" t="str">
        <f aca="false">_xlfn.CONCAT($B86," x ",$C86)</f>
        <v>6 x 9</v>
      </c>
      <c r="B86" s="46" t="n">
        <f aca="false">B85</f>
        <v>6</v>
      </c>
      <c r="C86" s="52" t="n">
        <v>9</v>
      </c>
      <c r="D86" s="46" t="n">
        <f aca="false">$B86*$P$4</f>
        <v>252</v>
      </c>
      <c r="E86" s="46" t="n">
        <f aca="false">$C86*$P$4</f>
        <v>378</v>
      </c>
      <c r="F86" s="46"/>
      <c r="G86" s="46"/>
      <c r="H86" s="46"/>
      <c r="I86" s="46"/>
      <c r="J86" s="47" t="n">
        <f aca="false">($B86*$P$4)-0.5</f>
        <v>251.5</v>
      </c>
      <c r="K86" s="47" t="n">
        <f aca="false">($C86*$P$4)-0.5</f>
        <v>377.5</v>
      </c>
      <c r="L86" s="46" t="n">
        <f aca="false">$P$4</f>
        <v>42</v>
      </c>
      <c r="M86" s="46" t="n">
        <f aca="false">$B86</f>
        <v>6</v>
      </c>
      <c r="N86" s="48" t="n">
        <f aca="false">$C86</f>
        <v>9</v>
      </c>
    </row>
    <row r="87" customFormat="false" ht="15" hidden="false" customHeight="false" outlineLevel="0" collapsed="false">
      <c r="A87" s="51" t="str">
        <f aca="false">_xlfn.CONCAT($B87," x ",$C87)</f>
        <v>6 x 10</v>
      </c>
      <c r="B87" s="46" t="n">
        <f aca="false">B86</f>
        <v>6</v>
      </c>
      <c r="C87" s="46" t="n">
        <v>10</v>
      </c>
      <c r="D87" s="52" t="n">
        <f aca="false">$B87*$P$4</f>
        <v>252</v>
      </c>
      <c r="E87" s="52" t="n">
        <f aca="false">$C87*$P$4</f>
        <v>420</v>
      </c>
      <c r="F87" s="52"/>
      <c r="G87" s="52"/>
      <c r="H87" s="52"/>
      <c r="I87" s="52"/>
      <c r="J87" s="50" t="n">
        <f aca="false">($B87*$P$4)-0.5</f>
        <v>251.5</v>
      </c>
      <c r="K87" s="50" t="n">
        <f aca="false">($C87*$P$4)-0.5</f>
        <v>419.5</v>
      </c>
      <c r="L87" s="52" t="n">
        <f aca="false">$P$4</f>
        <v>42</v>
      </c>
      <c r="M87" s="52" t="n">
        <f aca="false">$B87</f>
        <v>6</v>
      </c>
      <c r="N87" s="53" t="n">
        <f aca="false">$C87</f>
        <v>10</v>
      </c>
    </row>
    <row r="88" customFormat="false" ht="15" hidden="false" customHeight="false" outlineLevel="0" collapsed="false">
      <c r="A88" s="45" t="str">
        <f aca="false">_xlfn.CONCAT($B88," x ",$C88)</f>
        <v>6 x 11</v>
      </c>
      <c r="B88" s="46" t="n">
        <f aca="false">B87</f>
        <v>6</v>
      </c>
      <c r="C88" s="52" t="n">
        <v>11</v>
      </c>
      <c r="D88" s="46" t="n">
        <f aca="false">$B88*$P$4</f>
        <v>252</v>
      </c>
      <c r="E88" s="46" t="n">
        <f aca="false">$C88*$P$4</f>
        <v>462</v>
      </c>
      <c r="F88" s="46"/>
      <c r="G88" s="46"/>
      <c r="H88" s="46"/>
      <c r="I88" s="46"/>
      <c r="J88" s="47" t="n">
        <f aca="false">($B88*$P$4)-0.5</f>
        <v>251.5</v>
      </c>
      <c r="K88" s="47" t="n">
        <f aca="false">($C88*$P$4)-0.5</f>
        <v>461.5</v>
      </c>
      <c r="L88" s="46" t="n">
        <f aca="false">$P$4</f>
        <v>42</v>
      </c>
      <c r="M88" s="46" t="n">
        <f aca="false">$B88</f>
        <v>6</v>
      </c>
      <c r="N88" s="48" t="n">
        <f aca="false">$C88</f>
        <v>11</v>
      </c>
    </row>
    <row r="89" customFormat="false" ht="15" hidden="false" customHeight="false" outlineLevel="0" collapsed="false">
      <c r="A89" s="51" t="str">
        <f aca="false">_xlfn.CONCAT($B89," x ",$C89)</f>
        <v>6 x 12</v>
      </c>
      <c r="B89" s="46" t="n">
        <f aca="false">B88</f>
        <v>6</v>
      </c>
      <c r="C89" s="46" t="n">
        <v>12</v>
      </c>
      <c r="D89" s="52" t="n">
        <f aca="false">$B89*$P$4</f>
        <v>252</v>
      </c>
      <c r="E89" s="52" t="n">
        <f aca="false">$C89*$P$4</f>
        <v>504</v>
      </c>
      <c r="F89" s="52"/>
      <c r="G89" s="52"/>
      <c r="H89" s="52"/>
      <c r="I89" s="52"/>
      <c r="J89" s="50" t="n">
        <f aca="false">($B89*$P$4)-0.5</f>
        <v>251.5</v>
      </c>
      <c r="K89" s="50" t="n">
        <f aca="false">($C89*$P$4)-0.5</f>
        <v>503.5</v>
      </c>
      <c r="L89" s="52" t="n">
        <f aca="false">$P$4</f>
        <v>42</v>
      </c>
      <c r="M89" s="52" t="n">
        <f aca="false">$B89</f>
        <v>6</v>
      </c>
      <c r="N89" s="53" t="n">
        <f aca="false">$C89</f>
        <v>12</v>
      </c>
    </row>
    <row r="90" customFormat="false" ht="15" hidden="false" customHeight="false" outlineLevel="0" collapsed="false">
      <c r="A90" s="45" t="str">
        <f aca="false">_xlfn.CONCAT($B90," x ",$C90)</f>
        <v>6 x 13</v>
      </c>
      <c r="B90" s="46" t="n">
        <f aca="false">B89</f>
        <v>6</v>
      </c>
      <c r="C90" s="52" t="n">
        <v>13</v>
      </c>
      <c r="D90" s="46" t="n">
        <f aca="false">$B90*$P$4</f>
        <v>252</v>
      </c>
      <c r="E90" s="46" t="n">
        <f aca="false">$C90*$P$4</f>
        <v>546</v>
      </c>
      <c r="F90" s="46"/>
      <c r="G90" s="46"/>
      <c r="H90" s="46"/>
      <c r="I90" s="46"/>
      <c r="J90" s="47" t="n">
        <f aca="false">($B90*$P$4)-0.5</f>
        <v>251.5</v>
      </c>
      <c r="K90" s="47" t="n">
        <f aca="false">($C90*$P$4)-0.5</f>
        <v>545.5</v>
      </c>
      <c r="L90" s="46" t="n">
        <f aca="false">$P$4</f>
        <v>42</v>
      </c>
      <c r="M90" s="46" t="n">
        <f aca="false">$B90</f>
        <v>6</v>
      </c>
      <c r="N90" s="48" t="n">
        <f aca="false">$C90</f>
        <v>13</v>
      </c>
    </row>
    <row r="91" customFormat="false" ht="15" hidden="false" customHeight="false" outlineLevel="0" collapsed="false">
      <c r="A91" s="51" t="str">
        <f aca="false">_xlfn.CONCAT($B91," x ",$C91)</f>
        <v>6 x 14</v>
      </c>
      <c r="B91" s="46" t="n">
        <f aca="false">B90</f>
        <v>6</v>
      </c>
      <c r="C91" s="46" t="n">
        <v>14</v>
      </c>
      <c r="D91" s="52" t="n">
        <f aca="false">$B91*$P$4</f>
        <v>252</v>
      </c>
      <c r="E91" s="52" t="n">
        <f aca="false">$C91*$P$4</f>
        <v>588</v>
      </c>
      <c r="F91" s="52"/>
      <c r="G91" s="52"/>
      <c r="H91" s="52"/>
      <c r="I91" s="52"/>
      <c r="J91" s="50" t="n">
        <f aca="false">($B91*$P$4)-0.5</f>
        <v>251.5</v>
      </c>
      <c r="K91" s="50" t="n">
        <f aca="false">($C91*$P$4)-0.5</f>
        <v>587.5</v>
      </c>
      <c r="L91" s="52" t="n">
        <f aca="false">$P$4</f>
        <v>42</v>
      </c>
      <c r="M91" s="52" t="n">
        <f aca="false">$B91</f>
        <v>6</v>
      </c>
      <c r="N91" s="53" t="n">
        <f aca="false">$C91</f>
        <v>14</v>
      </c>
    </row>
    <row r="92" customFormat="false" ht="15" hidden="false" customHeight="false" outlineLevel="0" collapsed="false">
      <c r="A92" s="45" t="str">
        <f aca="false">_xlfn.CONCAT($B92," x ",$C92)</f>
        <v>6 x 15</v>
      </c>
      <c r="B92" s="46" t="n">
        <f aca="false">B91</f>
        <v>6</v>
      </c>
      <c r="C92" s="52" t="n">
        <v>15</v>
      </c>
      <c r="D92" s="46" t="n">
        <f aca="false">$B92*$P$4</f>
        <v>252</v>
      </c>
      <c r="E92" s="46" t="n">
        <f aca="false">$C92*$P$4</f>
        <v>630</v>
      </c>
      <c r="F92" s="46"/>
      <c r="G92" s="46"/>
      <c r="H92" s="46"/>
      <c r="I92" s="46"/>
      <c r="J92" s="47" t="n">
        <f aca="false">($B92*$P$4)-0.5</f>
        <v>251.5</v>
      </c>
      <c r="K92" s="47" t="n">
        <f aca="false">($C92*$P$4)-0.5</f>
        <v>629.5</v>
      </c>
      <c r="L92" s="46" t="n">
        <f aca="false">$P$4</f>
        <v>42</v>
      </c>
      <c r="M92" s="46" t="n">
        <f aca="false">$B92</f>
        <v>6</v>
      </c>
      <c r="N92" s="48" t="n">
        <f aca="false">$C92</f>
        <v>15</v>
      </c>
    </row>
    <row r="93" customFormat="false" ht="15" hidden="false" customHeight="false" outlineLevel="0" collapsed="false">
      <c r="A93" s="51" t="str">
        <f aca="false">_xlfn.CONCAT($B93," x ",$C93)</f>
        <v>7 x 1</v>
      </c>
      <c r="B93" s="52" t="n">
        <f aca="false">B92+1</f>
        <v>7</v>
      </c>
      <c r="C93" s="52" t="n">
        <v>1</v>
      </c>
      <c r="D93" s="52" t="n">
        <f aca="false">$B93*$P$4</f>
        <v>294</v>
      </c>
      <c r="E93" s="52" t="n">
        <f aca="false">$C93*$P$4</f>
        <v>42</v>
      </c>
      <c r="F93" s="52"/>
      <c r="G93" s="52"/>
      <c r="H93" s="52"/>
      <c r="I93" s="52"/>
      <c r="J93" s="50" t="n">
        <f aca="false">($B93*$P$4)-0.5</f>
        <v>293.5</v>
      </c>
      <c r="K93" s="50" t="n">
        <f aca="false">($C93*$P$4)-0.5</f>
        <v>41.5</v>
      </c>
      <c r="L93" s="52" t="n">
        <f aca="false">$P$4</f>
        <v>42</v>
      </c>
      <c r="M93" s="52" t="n">
        <f aca="false">$B93</f>
        <v>7</v>
      </c>
      <c r="N93" s="53" t="n">
        <f aca="false">$C93</f>
        <v>1</v>
      </c>
    </row>
    <row r="94" customFormat="false" ht="15" hidden="false" customHeight="false" outlineLevel="0" collapsed="false">
      <c r="A94" s="45" t="str">
        <f aca="false">_xlfn.CONCAT($B94," x ",$C94)</f>
        <v>7 x 2</v>
      </c>
      <c r="B94" s="46" t="n">
        <f aca="false">B93</f>
        <v>7</v>
      </c>
      <c r="C94" s="46" t="n">
        <v>2</v>
      </c>
      <c r="D94" s="46" t="n">
        <f aca="false">$B94*$P$4</f>
        <v>294</v>
      </c>
      <c r="E94" s="46" t="n">
        <f aca="false">$C94*$P$4</f>
        <v>84</v>
      </c>
      <c r="F94" s="46"/>
      <c r="G94" s="46"/>
      <c r="H94" s="46"/>
      <c r="I94" s="46"/>
      <c r="J94" s="47" t="n">
        <f aca="false">($B94*$P$4)-0.5</f>
        <v>293.5</v>
      </c>
      <c r="K94" s="47" t="n">
        <f aca="false">($C94*$P$4)-0.5</f>
        <v>83.5</v>
      </c>
      <c r="L94" s="46" t="n">
        <f aca="false">$P$4</f>
        <v>42</v>
      </c>
      <c r="M94" s="46" t="n">
        <f aca="false">$B94</f>
        <v>7</v>
      </c>
      <c r="N94" s="48" t="n">
        <f aca="false">$C94</f>
        <v>2</v>
      </c>
    </row>
    <row r="95" customFormat="false" ht="15" hidden="false" customHeight="false" outlineLevel="0" collapsed="false">
      <c r="A95" s="51" t="str">
        <f aca="false">_xlfn.CONCAT($B95," x ",$C95)</f>
        <v>7 x 3</v>
      </c>
      <c r="B95" s="46" t="n">
        <f aca="false">B94</f>
        <v>7</v>
      </c>
      <c r="C95" s="52" t="n">
        <v>3</v>
      </c>
      <c r="D95" s="52" t="n">
        <f aca="false">$B95*$P$4</f>
        <v>294</v>
      </c>
      <c r="E95" s="52" t="n">
        <f aca="false">$C95*$P$4</f>
        <v>126</v>
      </c>
      <c r="F95" s="52"/>
      <c r="G95" s="52"/>
      <c r="H95" s="52"/>
      <c r="I95" s="52"/>
      <c r="J95" s="50" t="n">
        <f aca="false">($B95*$P$4)-0.5</f>
        <v>293.5</v>
      </c>
      <c r="K95" s="50" t="n">
        <f aca="false">($C95*$P$4)-0.5</f>
        <v>125.5</v>
      </c>
      <c r="L95" s="52" t="n">
        <f aca="false">$P$4</f>
        <v>42</v>
      </c>
      <c r="M95" s="52" t="n">
        <f aca="false">$B95</f>
        <v>7</v>
      </c>
      <c r="N95" s="53" t="n">
        <f aca="false">$C95</f>
        <v>3</v>
      </c>
    </row>
    <row r="96" customFormat="false" ht="15" hidden="false" customHeight="false" outlineLevel="0" collapsed="false">
      <c r="A96" s="45" t="str">
        <f aca="false">_xlfn.CONCAT($B96," x ",$C96)</f>
        <v>7 x 4</v>
      </c>
      <c r="B96" s="46" t="n">
        <f aca="false">B95</f>
        <v>7</v>
      </c>
      <c r="C96" s="46" t="n">
        <v>4</v>
      </c>
      <c r="D96" s="46" t="n">
        <f aca="false">$B96*$P$4</f>
        <v>294</v>
      </c>
      <c r="E96" s="46" t="n">
        <f aca="false">$C96*$P$4</f>
        <v>168</v>
      </c>
      <c r="F96" s="46"/>
      <c r="G96" s="46"/>
      <c r="H96" s="46"/>
      <c r="I96" s="46"/>
      <c r="J96" s="47" t="n">
        <f aca="false">($B96*$P$4)-0.5</f>
        <v>293.5</v>
      </c>
      <c r="K96" s="47" t="n">
        <f aca="false">($C96*$P$4)-0.5</f>
        <v>167.5</v>
      </c>
      <c r="L96" s="46" t="n">
        <f aca="false">$P$4</f>
        <v>42</v>
      </c>
      <c r="M96" s="46" t="n">
        <f aca="false">$B96</f>
        <v>7</v>
      </c>
      <c r="N96" s="48" t="n">
        <f aca="false">$C96</f>
        <v>4</v>
      </c>
    </row>
    <row r="97" customFormat="false" ht="15" hidden="false" customHeight="false" outlineLevel="0" collapsed="false">
      <c r="A97" s="51" t="str">
        <f aca="false">_xlfn.CONCAT($B97," x ",$C97)</f>
        <v>7 x 5</v>
      </c>
      <c r="B97" s="46" t="n">
        <f aca="false">B96</f>
        <v>7</v>
      </c>
      <c r="C97" s="52" t="n">
        <v>5</v>
      </c>
      <c r="D97" s="52" t="n">
        <f aca="false">$B97*$P$4</f>
        <v>294</v>
      </c>
      <c r="E97" s="52" t="n">
        <f aca="false">$C97*$P$4</f>
        <v>210</v>
      </c>
      <c r="F97" s="52"/>
      <c r="G97" s="52"/>
      <c r="H97" s="52"/>
      <c r="I97" s="52"/>
      <c r="J97" s="50" t="n">
        <f aca="false">($B97*$P$4)-0.5</f>
        <v>293.5</v>
      </c>
      <c r="K97" s="50" t="n">
        <f aca="false">($C97*$P$4)-0.5</f>
        <v>209.5</v>
      </c>
      <c r="L97" s="52" t="n">
        <f aca="false">$P$4</f>
        <v>42</v>
      </c>
      <c r="M97" s="52" t="n">
        <f aca="false">$B97</f>
        <v>7</v>
      </c>
      <c r="N97" s="53" t="n">
        <f aca="false">$C97</f>
        <v>5</v>
      </c>
    </row>
    <row r="98" customFormat="false" ht="15" hidden="false" customHeight="false" outlineLevel="0" collapsed="false">
      <c r="A98" s="45" t="str">
        <f aca="false">_xlfn.CONCAT($B98," x ",$C98)</f>
        <v>7 x 6</v>
      </c>
      <c r="B98" s="46" t="n">
        <f aca="false">B97</f>
        <v>7</v>
      </c>
      <c r="C98" s="46" t="n">
        <v>6</v>
      </c>
      <c r="D98" s="46" t="n">
        <f aca="false">$B98*$P$4</f>
        <v>294</v>
      </c>
      <c r="E98" s="46" t="n">
        <f aca="false">$C98*$P$4</f>
        <v>252</v>
      </c>
      <c r="F98" s="46"/>
      <c r="G98" s="46"/>
      <c r="H98" s="46"/>
      <c r="I98" s="46"/>
      <c r="J98" s="47" t="n">
        <f aca="false">($B98*$P$4)-0.5</f>
        <v>293.5</v>
      </c>
      <c r="K98" s="47" t="n">
        <f aca="false">($C98*$P$4)-0.5</f>
        <v>251.5</v>
      </c>
      <c r="L98" s="46" t="n">
        <f aca="false">$P$4</f>
        <v>42</v>
      </c>
      <c r="M98" s="46" t="n">
        <f aca="false">$B98</f>
        <v>7</v>
      </c>
      <c r="N98" s="48" t="n">
        <f aca="false">$C98</f>
        <v>6</v>
      </c>
    </row>
    <row r="99" customFormat="false" ht="15" hidden="false" customHeight="false" outlineLevel="0" collapsed="false">
      <c r="A99" s="51" t="str">
        <f aca="false">_xlfn.CONCAT($B99," x ",$C99)</f>
        <v>7 x 7</v>
      </c>
      <c r="B99" s="46" t="n">
        <f aca="false">B98</f>
        <v>7</v>
      </c>
      <c r="C99" s="52" t="n">
        <v>7</v>
      </c>
      <c r="D99" s="52" t="n">
        <f aca="false">$B99*$P$4</f>
        <v>294</v>
      </c>
      <c r="E99" s="52" t="n">
        <f aca="false">$C99*$P$4</f>
        <v>294</v>
      </c>
      <c r="F99" s="52"/>
      <c r="G99" s="52"/>
      <c r="H99" s="52"/>
      <c r="I99" s="52"/>
      <c r="J99" s="50" t="n">
        <f aca="false">($B99*$P$4)-0.5</f>
        <v>293.5</v>
      </c>
      <c r="K99" s="50" t="n">
        <f aca="false">($C99*$P$4)-0.5</f>
        <v>293.5</v>
      </c>
      <c r="L99" s="52" t="n">
        <f aca="false">$P$4</f>
        <v>42</v>
      </c>
      <c r="M99" s="52" t="n">
        <f aca="false">$B99</f>
        <v>7</v>
      </c>
      <c r="N99" s="53" t="n">
        <f aca="false">$C99</f>
        <v>7</v>
      </c>
    </row>
    <row r="100" customFormat="false" ht="15" hidden="false" customHeight="false" outlineLevel="0" collapsed="false">
      <c r="A100" s="45" t="str">
        <f aca="false">_xlfn.CONCAT($B100," x ",$C100)</f>
        <v>7 x 8</v>
      </c>
      <c r="B100" s="46" t="n">
        <f aca="false">B99</f>
        <v>7</v>
      </c>
      <c r="C100" s="46" t="n">
        <v>8</v>
      </c>
      <c r="D100" s="46" t="n">
        <f aca="false">$B100*$P$4</f>
        <v>294</v>
      </c>
      <c r="E100" s="46" t="n">
        <f aca="false">$C100*$P$4</f>
        <v>336</v>
      </c>
      <c r="F100" s="46"/>
      <c r="G100" s="46"/>
      <c r="H100" s="46"/>
      <c r="I100" s="46"/>
      <c r="J100" s="47" t="n">
        <f aca="false">($B100*$P$4)-0.5</f>
        <v>293.5</v>
      </c>
      <c r="K100" s="47" t="n">
        <f aca="false">($C100*$P$4)-0.5</f>
        <v>335.5</v>
      </c>
      <c r="L100" s="46" t="n">
        <f aca="false">$P$4</f>
        <v>42</v>
      </c>
      <c r="M100" s="46" t="n">
        <f aca="false">$B100</f>
        <v>7</v>
      </c>
      <c r="N100" s="48" t="n">
        <f aca="false">$C100</f>
        <v>8</v>
      </c>
    </row>
    <row r="101" customFormat="false" ht="15" hidden="false" customHeight="false" outlineLevel="0" collapsed="false">
      <c r="A101" s="51" t="str">
        <f aca="false">_xlfn.CONCAT($B101," x ",$C101)</f>
        <v>7 x 9</v>
      </c>
      <c r="B101" s="46" t="n">
        <f aca="false">B100</f>
        <v>7</v>
      </c>
      <c r="C101" s="52" t="n">
        <v>9</v>
      </c>
      <c r="D101" s="52" t="n">
        <f aca="false">$B101*$P$4</f>
        <v>294</v>
      </c>
      <c r="E101" s="52" t="n">
        <f aca="false">$C101*$P$4</f>
        <v>378</v>
      </c>
      <c r="F101" s="52"/>
      <c r="G101" s="52"/>
      <c r="H101" s="52"/>
      <c r="I101" s="52"/>
      <c r="J101" s="50" t="n">
        <f aca="false">($B101*$P$4)-0.5</f>
        <v>293.5</v>
      </c>
      <c r="K101" s="50" t="n">
        <f aca="false">($C101*$P$4)-0.5</f>
        <v>377.5</v>
      </c>
      <c r="L101" s="52" t="n">
        <f aca="false">$P$4</f>
        <v>42</v>
      </c>
      <c r="M101" s="52" t="n">
        <f aca="false">$B101</f>
        <v>7</v>
      </c>
      <c r="N101" s="53" t="n">
        <f aca="false">$C101</f>
        <v>9</v>
      </c>
    </row>
    <row r="102" customFormat="false" ht="15" hidden="false" customHeight="false" outlineLevel="0" collapsed="false">
      <c r="A102" s="57" t="str">
        <f aca="false">_xlfn.CONCAT($B102," x ",$C102)</f>
        <v>7 x 10</v>
      </c>
      <c r="B102" s="46" t="n">
        <f aca="false">B101</f>
        <v>7</v>
      </c>
      <c r="C102" s="46" t="n">
        <v>10</v>
      </c>
      <c r="D102" s="58" t="n">
        <f aca="false">$B102*$P$4</f>
        <v>294</v>
      </c>
      <c r="E102" s="58" t="n">
        <f aca="false">$C102*$P$4</f>
        <v>420</v>
      </c>
      <c r="F102" s="58"/>
      <c r="G102" s="58"/>
      <c r="H102" s="58"/>
      <c r="I102" s="58"/>
      <c r="J102" s="59" t="n">
        <f aca="false">($B102*$P$4)-0.5</f>
        <v>293.5</v>
      </c>
      <c r="K102" s="59" t="n">
        <f aca="false">($C102*$P$4)-0.5</f>
        <v>419.5</v>
      </c>
      <c r="L102" s="58" t="n">
        <f aca="false">$P$4</f>
        <v>42</v>
      </c>
      <c r="M102" s="58" t="n">
        <f aca="false">$B102</f>
        <v>7</v>
      </c>
      <c r="N102" s="60" t="n">
        <f aca="false">$C102</f>
        <v>10</v>
      </c>
    </row>
    <row r="103" customFormat="false" ht="15" hidden="false" customHeight="false" outlineLevel="0" collapsed="false">
      <c r="A103" s="57" t="str">
        <f aca="false">_xlfn.CONCAT($B103," x ",$C103)</f>
        <v>7 x 11</v>
      </c>
      <c r="B103" s="46" t="n">
        <f aca="false">B102</f>
        <v>7</v>
      </c>
      <c r="C103" s="52" t="n">
        <v>11</v>
      </c>
      <c r="D103" s="58" t="n">
        <f aca="false">$B103*$P$4</f>
        <v>294</v>
      </c>
      <c r="E103" s="58" t="n">
        <f aca="false">$C103*$P$4</f>
        <v>462</v>
      </c>
      <c r="F103" s="58"/>
      <c r="G103" s="58"/>
      <c r="H103" s="58"/>
      <c r="I103" s="58"/>
      <c r="J103" s="59" t="n">
        <f aca="false">($B103*$P$4)-0.5</f>
        <v>293.5</v>
      </c>
      <c r="K103" s="59" t="n">
        <f aca="false">($C103*$P$4)-0.5</f>
        <v>461.5</v>
      </c>
      <c r="L103" s="58" t="n">
        <f aca="false">$P$4</f>
        <v>42</v>
      </c>
      <c r="M103" s="58" t="n">
        <f aca="false">$B103</f>
        <v>7</v>
      </c>
      <c r="N103" s="60" t="n">
        <f aca="false">$C103</f>
        <v>11</v>
      </c>
    </row>
    <row r="104" customFormat="false" ht="15" hidden="false" customHeight="false" outlineLevel="0" collapsed="false">
      <c r="A104" s="57" t="str">
        <f aca="false">_xlfn.CONCAT($B104," x ",$C104)</f>
        <v>7 x 12</v>
      </c>
      <c r="B104" s="46" t="n">
        <f aca="false">B103</f>
        <v>7</v>
      </c>
      <c r="C104" s="46" t="n">
        <v>12</v>
      </c>
      <c r="D104" s="58" t="n">
        <f aca="false">$B104*$P$4</f>
        <v>294</v>
      </c>
      <c r="E104" s="58" t="n">
        <f aca="false">$C104*$P$4</f>
        <v>504</v>
      </c>
      <c r="F104" s="58"/>
      <c r="G104" s="58"/>
      <c r="H104" s="58"/>
      <c r="I104" s="58"/>
      <c r="J104" s="59" t="n">
        <f aca="false">($B104*$P$4)-0.5</f>
        <v>293.5</v>
      </c>
      <c r="K104" s="59" t="n">
        <f aca="false">($C104*$P$4)-0.5</f>
        <v>503.5</v>
      </c>
      <c r="L104" s="58" t="n">
        <f aca="false">$P$4</f>
        <v>42</v>
      </c>
      <c r="M104" s="58" t="n">
        <f aca="false">$B104</f>
        <v>7</v>
      </c>
      <c r="N104" s="60" t="n">
        <f aca="false">$C104</f>
        <v>12</v>
      </c>
    </row>
    <row r="105" customFormat="false" ht="15" hidden="false" customHeight="false" outlineLevel="0" collapsed="false">
      <c r="A105" s="57" t="str">
        <f aca="false">_xlfn.CONCAT($B105," x ",$C105)</f>
        <v>7 x 13</v>
      </c>
      <c r="B105" s="46" t="n">
        <f aca="false">B104</f>
        <v>7</v>
      </c>
      <c r="C105" s="52" t="n">
        <v>13</v>
      </c>
      <c r="D105" s="58" t="n">
        <f aca="false">$B105*$P$4</f>
        <v>294</v>
      </c>
      <c r="E105" s="58" t="n">
        <f aca="false">$C105*$P$4</f>
        <v>546</v>
      </c>
      <c r="F105" s="58"/>
      <c r="G105" s="58"/>
      <c r="H105" s="58"/>
      <c r="I105" s="58"/>
      <c r="J105" s="59" t="n">
        <f aca="false">($B105*$P$4)-0.5</f>
        <v>293.5</v>
      </c>
      <c r="K105" s="59" t="n">
        <f aca="false">($C105*$P$4)-0.5</f>
        <v>545.5</v>
      </c>
      <c r="L105" s="58" t="n">
        <f aca="false">$P$4</f>
        <v>42</v>
      </c>
      <c r="M105" s="58" t="n">
        <f aca="false">$B105</f>
        <v>7</v>
      </c>
      <c r="N105" s="60" t="n">
        <f aca="false">$C105</f>
        <v>13</v>
      </c>
    </row>
    <row r="106" customFormat="false" ht="15" hidden="false" customHeight="false" outlineLevel="0" collapsed="false">
      <c r="A106" s="57" t="str">
        <f aca="false">_xlfn.CONCAT($B106," x ",$C106)</f>
        <v>7 x 14</v>
      </c>
      <c r="B106" s="46" t="n">
        <f aca="false">B105</f>
        <v>7</v>
      </c>
      <c r="C106" s="46" t="n">
        <v>14</v>
      </c>
      <c r="D106" s="58" t="n">
        <f aca="false">$B106*$P$4</f>
        <v>294</v>
      </c>
      <c r="E106" s="58" t="n">
        <f aca="false">$C106*$P$4</f>
        <v>588</v>
      </c>
      <c r="F106" s="58"/>
      <c r="G106" s="58"/>
      <c r="H106" s="58"/>
      <c r="I106" s="58"/>
      <c r="J106" s="59" t="n">
        <f aca="false">($B106*$P$4)-0.5</f>
        <v>293.5</v>
      </c>
      <c r="K106" s="59" t="n">
        <f aca="false">($C106*$P$4)-0.5</f>
        <v>587.5</v>
      </c>
      <c r="L106" s="58" t="n">
        <f aca="false">$P$4</f>
        <v>42</v>
      </c>
      <c r="M106" s="58" t="n">
        <f aca="false">$B106</f>
        <v>7</v>
      </c>
      <c r="N106" s="60" t="n">
        <f aca="false">$C106</f>
        <v>14</v>
      </c>
    </row>
    <row r="107" customFormat="false" ht="15" hidden="false" customHeight="false" outlineLevel="0" collapsed="false">
      <c r="A107" s="57" t="str">
        <f aca="false">_xlfn.CONCAT($B107," x ",$C107)</f>
        <v>7 x 15</v>
      </c>
      <c r="B107" s="46" t="n">
        <f aca="false">B106</f>
        <v>7</v>
      </c>
      <c r="C107" s="52" t="n">
        <v>15</v>
      </c>
      <c r="D107" s="58" t="n">
        <f aca="false">$B107*$P$4</f>
        <v>294</v>
      </c>
      <c r="E107" s="58" t="n">
        <f aca="false">$C107*$P$4</f>
        <v>630</v>
      </c>
      <c r="F107" s="58"/>
      <c r="G107" s="58"/>
      <c r="H107" s="58"/>
      <c r="I107" s="58"/>
      <c r="J107" s="59" t="n">
        <f aca="false">($B107*$P$4)-0.5</f>
        <v>293.5</v>
      </c>
      <c r="K107" s="59" t="n">
        <f aca="false">($C107*$P$4)-0.5</f>
        <v>629.5</v>
      </c>
      <c r="L107" s="58" t="n">
        <f aca="false">$P$4</f>
        <v>42</v>
      </c>
      <c r="M107" s="58" t="n">
        <f aca="false">$B107</f>
        <v>7</v>
      </c>
      <c r="N107" s="60" t="n">
        <f aca="false">$C107</f>
        <v>15</v>
      </c>
    </row>
    <row r="108" customFormat="false" ht="15" hidden="false" customHeight="false" outlineLevel="0" collapsed="false">
      <c r="A108" s="57" t="str">
        <f aca="false">_xlfn.CONCAT($B108," x ",$C108)</f>
        <v>8 x 1</v>
      </c>
      <c r="B108" s="52" t="n">
        <f aca="false">B107+1</f>
        <v>8</v>
      </c>
      <c r="C108" s="52" t="n">
        <v>1</v>
      </c>
      <c r="D108" s="58" t="n">
        <f aca="false">$B108*$P$4</f>
        <v>336</v>
      </c>
      <c r="E108" s="58" t="n">
        <f aca="false">$C108*$P$4</f>
        <v>42</v>
      </c>
      <c r="F108" s="58"/>
      <c r="G108" s="58"/>
      <c r="H108" s="58"/>
      <c r="I108" s="58"/>
      <c r="J108" s="59" t="n">
        <f aca="false">($B108*$P$4)-0.5</f>
        <v>335.5</v>
      </c>
      <c r="K108" s="59" t="n">
        <f aca="false">($C108*$P$4)-0.5</f>
        <v>41.5</v>
      </c>
      <c r="L108" s="58" t="n">
        <f aca="false">$P$4</f>
        <v>42</v>
      </c>
      <c r="M108" s="58" t="n">
        <f aca="false">$B108</f>
        <v>8</v>
      </c>
      <c r="N108" s="60" t="n">
        <f aca="false">$C108</f>
        <v>1</v>
      </c>
    </row>
    <row r="109" customFormat="false" ht="15" hidden="false" customHeight="false" outlineLevel="0" collapsed="false">
      <c r="A109" s="57" t="str">
        <f aca="false">_xlfn.CONCAT($B109," x ",$C109)</f>
        <v>8 x 2</v>
      </c>
      <c r="B109" s="46" t="n">
        <f aca="false">B108</f>
        <v>8</v>
      </c>
      <c r="C109" s="46" t="n">
        <v>2</v>
      </c>
      <c r="D109" s="58" t="n">
        <f aca="false">$B109*$P$4</f>
        <v>336</v>
      </c>
      <c r="E109" s="58" t="n">
        <f aca="false">$C109*$P$4</f>
        <v>84</v>
      </c>
      <c r="F109" s="58"/>
      <c r="G109" s="58"/>
      <c r="H109" s="58"/>
      <c r="I109" s="58"/>
      <c r="J109" s="59" t="n">
        <f aca="false">($B109*$P$4)-0.5</f>
        <v>335.5</v>
      </c>
      <c r="K109" s="59" t="n">
        <f aca="false">($C109*$P$4)-0.5</f>
        <v>83.5</v>
      </c>
      <c r="L109" s="58" t="n">
        <f aca="false">$P$4</f>
        <v>42</v>
      </c>
      <c r="M109" s="58" t="n">
        <f aca="false">$B109</f>
        <v>8</v>
      </c>
      <c r="N109" s="60" t="n">
        <f aca="false">$C109</f>
        <v>2</v>
      </c>
    </row>
    <row r="110" customFormat="false" ht="15" hidden="false" customHeight="false" outlineLevel="0" collapsed="false">
      <c r="A110" s="57" t="str">
        <f aca="false">_xlfn.CONCAT($B110," x ",$C110)</f>
        <v>8 x 3</v>
      </c>
      <c r="B110" s="46" t="n">
        <f aca="false">B109</f>
        <v>8</v>
      </c>
      <c r="C110" s="52" t="n">
        <v>3</v>
      </c>
      <c r="D110" s="58" t="n">
        <f aca="false">$B110*$P$4</f>
        <v>336</v>
      </c>
      <c r="E110" s="58" t="n">
        <f aca="false">$C110*$P$4</f>
        <v>126</v>
      </c>
      <c r="F110" s="58"/>
      <c r="G110" s="58"/>
      <c r="H110" s="58"/>
      <c r="I110" s="58"/>
      <c r="J110" s="59" t="n">
        <f aca="false">($B110*$P$4)-0.5</f>
        <v>335.5</v>
      </c>
      <c r="K110" s="59" t="n">
        <f aca="false">($C110*$P$4)-0.5</f>
        <v>125.5</v>
      </c>
      <c r="L110" s="58" t="n">
        <f aca="false">$P$4</f>
        <v>42</v>
      </c>
      <c r="M110" s="58" t="n">
        <f aca="false">$B110</f>
        <v>8</v>
      </c>
      <c r="N110" s="60" t="n">
        <f aca="false">$C110</f>
        <v>3</v>
      </c>
    </row>
    <row r="111" customFormat="false" ht="15" hidden="false" customHeight="false" outlineLevel="0" collapsed="false">
      <c r="A111" s="57" t="str">
        <f aca="false">_xlfn.CONCAT($B111," x ",$C111)</f>
        <v>8 x 4</v>
      </c>
      <c r="B111" s="46" t="n">
        <f aca="false">B110</f>
        <v>8</v>
      </c>
      <c r="C111" s="46" t="n">
        <v>4</v>
      </c>
      <c r="D111" s="58" t="n">
        <f aca="false">$B111*$P$4</f>
        <v>336</v>
      </c>
      <c r="E111" s="58" t="n">
        <f aca="false">$C111*$P$4</f>
        <v>168</v>
      </c>
      <c r="F111" s="58"/>
      <c r="G111" s="58"/>
      <c r="H111" s="58"/>
      <c r="I111" s="58"/>
      <c r="J111" s="59" t="n">
        <f aca="false">($B111*$P$4)-0.5</f>
        <v>335.5</v>
      </c>
      <c r="K111" s="59" t="n">
        <f aca="false">($C111*$P$4)-0.5</f>
        <v>167.5</v>
      </c>
      <c r="L111" s="58" t="n">
        <f aca="false">$P$4</f>
        <v>42</v>
      </c>
      <c r="M111" s="58" t="n">
        <f aca="false">$B111</f>
        <v>8</v>
      </c>
      <c r="N111" s="60" t="n">
        <f aca="false">$C111</f>
        <v>4</v>
      </c>
    </row>
    <row r="112" customFormat="false" ht="15" hidden="false" customHeight="false" outlineLevel="0" collapsed="false">
      <c r="A112" s="57" t="str">
        <f aca="false">_xlfn.CONCAT($B112," x ",$C112)</f>
        <v>8 x 5</v>
      </c>
      <c r="B112" s="46" t="n">
        <f aca="false">B111</f>
        <v>8</v>
      </c>
      <c r="C112" s="52" t="n">
        <v>5</v>
      </c>
      <c r="D112" s="58" t="n">
        <f aca="false">$B112*$P$4</f>
        <v>336</v>
      </c>
      <c r="E112" s="58" t="n">
        <f aca="false">$C112*$P$4</f>
        <v>210</v>
      </c>
      <c r="F112" s="58"/>
      <c r="G112" s="58"/>
      <c r="H112" s="58"/>
      <c r="I112" s="58"/>
      <c r="J112" s="59" t="n">
        <f aca="false">($B112*$P$4)-0.5</f>
        <v>335.5</v>
      </c>
      <c r="K112" s="59" t="n">
        <f aca="false">($C112*$P$4)-0.5</f>
        <v>209.5</v>
      </c>
      <c r="L112" s="58" t="n">
        <f aca="false">$P$4</f>
        <v>42</v>
      </c>
      <c r="M112" s="58" t="n">
        <f aca="false">$B112</f>
        <v>8</v>
      </c>
      <c r="N112" s="60" t="n">
        <f aca="false">$C112</f>
        <v>5</v>
      </c>
    </row>
    <row r="113" customFormat="false" ht="15" hidden="false" customHeight="false" outlineLevel="0" collapsed="false">
      <c r="A113" s="57" t="str">
        <f aca="false">_xlfn.CONCAT($B113," x ",$C113)</f>
        <v>8 x 6</v>
      </c>
      <c r="B113" s="46" t="n">
        <f aca="false">B112</f>
        <v>8</v>
      </c>
      <c r="C113" s="46" t="n">
        <v>6</v>
      </c>
      <c r="D113" s="58" t="n">
        <f aca="false">$B113*$P$4</f>
        <v>336</v>
      </c>
      <c r="E113" s="58" t="n">
        <f aca="false">$C113*$P$4</f>
        <v>252</v>
      </c>
      <c r="F113" s="58"/>
      <c r="G113" s="58"/>
      <c r="H113" s="58"/>
      <c r="I113" s="58"/>
      <c r="J113" s="59" t="n">
        <f aca="false">($B113*$P$4)-0.5</f>
        <v>335.5</v>
      </c>
      <c r="K113" s="59" t="n">
        <f aca="false">($C113*$P$4)-0.5</f>
        <v>251.5</v>
      </c>
      <c r="L113" s="58" t="n">
        <f aca="false">$P$4</f>
        <v>42</v>
      </c>
      <c r="M113" s="58" t="n">
        <f aca="false">$B113</f>
        <v>8</v>
      </c>
      <c r="N113" s="60" t="n">
        <f aca="false">$C113</f>
        <v>6</v>
      </c>
    </row>
    <row r="114" customFormat="false" ht="15" hidden="false" customHeight="false" outlineLevel="0" collapsed="false">
      <c r="A114" s="57" t="str">
        <f aca="false">_xlfn.CONCAT($B114," x ",$C114)</f>
        <v>8 x 7</v>
      </c>
      <c r="B114" s="46" t="n">
        <f aca="false">B113</f>
        <v>8</v>
      </c>
      <c r="C114" s="52" t="n">
        <v>7</v>
      </c>
      <c r="D114" s="58" t="n">
        <f aca="false">$B114*$P$4</f>
        <v>336</v>
      </c>
      <c r="E114" s="58" t="n">
        <f aca="false">$C114*$P$4</f>
        <v>294</v>
      </c>
      <c r="F114" s="58"/>
      <c r="G114" s="58"/>
      <c r="H114" s="58"/>
      <c r="I114" s="58"/>
      <c r="J114" s="59" t="n">
        <f aca="false">($B114*$P$4)-0.5</f>
        <v>335.5</v>
      </c>
      <c r="K114" s="59" t="n">
        <f aca="false">($C114*$P$4)-0.5</f>
        <v>293.5</v>
      </c>
      <c r="L114" s="58" t="n">
        <f aca="false">$P$4</f>
        <v>42</v>
      </c>
      <c r="M114" s="58" t="n">
        <f aca="false">$B114</f>
        <v>8</v>
      </c>
      <c r="N114" s="60" t="n">
        <f aca="false">$C114</f>
        <v>7</v>
      </c>
    </row>
    <row r="115" customFormat="false" ht="15" hidden="false" customHeight="false" outlineLevel="0" collapsed="false">
      <c r="A115" s="57" t="str">
        <f aca="false">_xlfn.CONCAT($B115," x ",$C115)</f>
        <v>8 x 8</v>
      </c>
      <c r="B115" s="46" t="n">
        <f aca="false">B114</f>
        <v>8</v>
      </c>
      <c r="C115" s="46" t="n">
        <v>8</v>
      </c>
      <c r="D115" s="58" t="n">
        <f aca="false">$B115*$P$4</f>
        <v>336</v>
      </c>
      <c r="E115" s="58" t="n">
        <f aca="false">$C115*$P$4</f>
        <v>336</v>
      </c>
      <c r="F115" s="58"/>
      <c r="G115" s="58"/>
      <c r="H115" s="58"/>
      <c r="I115" s="58"/>
      <c r="J115" s="59" t="n">
        <f aca="false">($B115*$P$4)-0.5</f>
        <v>335.5</v>
      </c>
      <c r="K115" s="59" t="n">
        <f aca="false">($C115*$P$4)-0.5</f>
        <v>335.5</v>
      </c>
      <c r="L115" s="58" t="n">
        <f aca="false">$P$4</f>
        <v>42</v>
      </c>
      <c r="M115" s="58" t="n">
        <f aca="false">$B115</f>
        <v>8</v>
      </c>
      <c r="N115" s="60" t="n">
        <f aca="false">$C115</f>
        <v>8</v>
      </c>
    </row>
    <row r="116" customFormat="false" ht="15" hidden="false" customHeight="false" outlineLevel="0" collapsed="false">
      <c r="A116" s="57" t="str">
        <f aca="false">_xlfn.CONCAT($B116," x ",$C116)</f>
        <v>8 x 9</v>
      </c>
      <c r="B116" s="46" t="n">
        <f aca="false">B115</f>
        <v>8</v>
      </c>
      <c r="C116" s="52" t="n">
        <v>9</v>
      </c>
      <c r="D116" s="58" t="n">
        <f aca="false">$B116*$P$4</f>
        <v>336</v>
      </c>
      <c r="E116" s="58" t="n">
        <f aca="false">$C116*$P$4</f>
        <v>378</v>
      </c>
      <c r="F116" s="58"/>
      <c r="G116" s="58"/>
      <c r="H116" s="58"/>
      <c r="I116" s="58"/>
      <c r="J116" s="59" t="n">
        <f aca="false">($B116*$P$4)-0.5</f>
        <v>335.5</v>
      </c>
      <c r="K116" s="59" t="n">
        <f aca="false">($C116*$P$4)-0.5</f>
        <v>377.5</v>
      </c>
      <c r="L116" s="58" t="n">
        <f aca="false">$P$4</f>
        <v>42</v>
      </c>
      <c r="M116" s="58" t="n">
        <f aca="false">$B116</f>
        <v>8</v>
      </c>
      <c r="N116" s="60" t="n">
        <f aca="false">$C116</f>
        <v>9</v>
      </c>
    </row>
    <row r="117" customFormat="false" ht="15" hidden="false" customHeight="false" outlineLevel="0" collapsed="false">
      <c r="A117" s="57" t="str">
        <f aca="false">_xlfn.CONCAT($B117," x ",$C117)</f>
        <v>8 x 10</v>
      </c>
      <c r="B117" s="46" t="n">
        <f aca="false">B116</f>
        <v>8</v>
      </c>
      <c r="C117" s="46" t="n">
        <v>10</v>
      </c>
      <c r="D117" s="58" t="n">
        <f aca="false">$B117*$P$4</f>
        <v>336</v>
      </c>
      <c r="E117" s="58" t="n">
        <f aca="false">$C117*$P$4</f>
        <v>420</v>
      </c>
      <c r="F117" s="58"/>
      <c r="G117" s="58"/>
      <c r="H117" s="58"/>
      <c r="I117" s="58"/>
      <c r="J117" s="59" t="n">
        <f aca="false">($B117*$P$4)-0.5</f>
        <v>335.5</v>
      </c>
      <c r="K117" s="59" t="n">
        <f aca="false">($C117*$P$4)-0.5</f>
        <v>419.5</v>
      </c>
      <c r="L117" s="58" t="n">
        <f aca="false">$P$4</f>
        <v>42</v>
      </c>
      <c r="M117" s="58" t="n">
        <f aca="false">$B117</f>
        <v>8</v>
      </c>
      <c r="N117" s="60" t="n">
        <f aca="false">$C117</f>
        <v>10</v>
      </c>
    </row>
    <row r="118" customFormat="false" ht="15" hidden="false" customHeight="false" outlineLevel="0" collapsed="false">
      <c r="A118" s="57" t="str">
        <f aca="false">_xlfn.CONCAT($B118," x ",$C118)</f>
        <v>8 x 11</v>
      </c>
      <c r="B118" s="46" t="n">
        <f aca="false">B117</f>
        <v>8</v>
      </c>
      <c r="C118" s="52" t="n">
        <v>11</v>
      </c>
      <c r="D118" s="58" t="n">
        <f aca="false">$B118*$P$4</f>
        <v>336</v>
      </c>
      <c r="E118" s="58" t="n">
        <f aca="false">$C118*$P$4</f>
        <v>462</v>
      </c>
      <c r="F118" s="58"/>
      <c r="G118" s="58"/>
      <c r="H118" s="58"/>
      <c r="I118" s="58"/>
      <c r="J118" s="59" t="n">
        <f aca="false">($B118*$P$4)-0.5</f>
        <v>335.5</v>
      </c>
      <c r="K118" s="59" t="n">
        <f aca="false">($C118*$P$4)-0.5</f>
        <v>461.5</v>
      </c>
      <c r="L118" s="58" t="n">
        <f aca="false">$P$4</f>
        <v>42</v>
      </c>
      <c r="M118" s="58" t="n">
        <f aca="false">$B118</f>
        <v>8</v>
      </c>
      <c r="N118" s="60" t="n">
        <f aca="false">$C118</f>
        <v>11</v>
      </c>
    </row>
    <row r="119" customFormat="false" ht="15" hidden="false" customHeight="false" outlineLevel="0" collapsed="false">
      <c r="A119" s="57" t="str">
        <f aca="false">_xlfn.CONCAT($B119," x ",$C119)</f>
        <v>8 x 12</v>
      </c>
      <c r="B119" s="46" t="n">
        <f aca="false">B118</f>
        <v>8</v>
      </c>
      <c r="C119" s="46" t="n">
        <v>12</v>
      </c>
      <c r="D119" s="58" t="n">
        <f aca="false">$B119*$P$4</f>
        <v>336</v>
      </c>
      <c r="E119" s="58" t="n">
        <f aca="false">$C119*$P$4</f>
        <v>504</v>
      </c>
      <c r="F119" s="58"/>
      <c r="G119" s="58"/>
      <c r="H119" s="58"/>
      <c r="I119" s="58"/>
      <c r="J119" s="59" t="n">
        <f aca="false">($B119*$P$4)-0.5</f>
        <v>335.5</v>
      </c>
      <c r="K119" s="59" t="n">
        <f aca="false">($C119*$P$4)-0.5</f>
        <v>503.5</v>
      </c>
      <c r="L119" s="58" t="n">
        <f aca="false">$P$4</f>
        <v>42</v>
      </c>
      <c r="M119" s="58" t="n">
        <f aca="false">$B119</f>
        <v>8</v>
      </c>
      <c r="N119" s="60" t="n">
        <f aca="false">$C119</f>
        <v>12</v>
      </c>
    </row>
    <row r="120" customFormat="false" ht="15" hidden="false" customHeight="false" outlineLevel="0" collapsed="false">
      <c r="A120" s="57" t="str">
        <f aca="false">_xlfn.CONCAT($B120," x ",$C120)</f>
        <v>8 x 13</v>
      </c>
      <c r="B120" s="46" t="n">
        <f aca="false">B119</f>
        <v>8</v>
      </c>
      <c r="C120" s="52" t="n">
        <v>13</v>
      </c>
      <c r="D120" s="58" t="n">
        <f aca="false">$B120*$P$4</f>
        <v>336</v>
      </c>
      <c r="E120" s="58" t="n">
        <f aca="false">$C120*$P$4</f>
        <v>546</v>
      </c>
      <c r="F120" s="58"/>
      <c r="G120" s="58"/>
      <c r="H120" s="58"/>
      <c r="I120" s="58"/>
      <c r="J120" s="59" t="n">
        <f aca="false">($B120*$P$4)-0.5</f>
        <v>335.5</v>
      </c>
      <c r="K120" s="59" t="n">
        <f aca="false">($C120*$P$4)-0.5</f>
        <v>545.5</v>
      </c>
      <c r="L120" s="58" t="n">
        <f aca="false">$P$4</f>
        <v>42</v>
      </c>
      <c r="M120" s="58" t="n">
        <f aca="false">$B120</f>
        <v>8</v>
      </c>
      <c r="N120" s="60" t="n">
        <f aca="false">$C120</f>
        <v>13</v>
      </c>
    </row>
    <row r="121" customFormat="false" ht="15" hidden="false" customHeight="false" outlineLevel="0" collapsed="false">
      <c r="A121" s="57" t="str">
        <f aca="false">_xlfn.CONCAT($B121," x ",$C121)</f>
        <v>8 x 14</v>
      </c>
      <c r="B121" s="46" t="n">
        <f aca="false">B120</f>
        <v>8</v>
      </c>
      <c r="C121" s="46" t="n">
        <v>14</v>
      </c>
      <c r="D121" s="58" t="n">
        <f aca="false">$B121*$P$4</f>
        <v>336</v>
      </c>
      <c r="E121" s="58" t="n">
        <f aca="false">$C121*$P$4</f>
        <v>588</v>
      </c>
      <c r="F121" s="58"/>
      <c r="G121" s="58"/>
      <c r="H121" s="58"/>
      <c r="I121" s="58"/>
      <c r="J121" s="59" t="n">
        <f aca="false">($B121*$P$4)-0.5</f>
        <v>335.5</v>
      </c>
      <c r="K121" s="59" t="n">
        <f aca="false">($C121*$P$4)-0.5</f>
        <v>587.5</v>
      </c>
      <c r="L121" s="58" t="n">
        <f aca="false">$P$4</f>
        <v>42</v>
      </c>
      <c r="M121" s="58" t="n">
        <f aca="false">$B121</f>
        <v>8</v>
      </c>
      <c r="N121" s="60" t="n">
        <f aca="false">$C121</f>
        <v>14</v>
      </c>
    </row>
    <row r="122" customFormat="false" ht="15" hidden="false" customHeight="false" outlineLevel="0" collapsed="false">
      <c r="A122" s="57" t="str">
        <f aca="false">_xlfn.CONCAT($B122," x ",$C122)</f>
        <v>8 x 15</v>
      </c>
      <c r="B122" s="46" t="n">
        <f aca="false">B121</f>
        <v>8</v>
      </c>
      <c r="C122" s="52" t="n">
        <v>15</v>
      </c>
      <c r="D122" s="58" t="n">
        <f aca="false">$B122*$P$4</f>
        <v>336</v>
      </c>
      <c r="E122" s="58" t="n">
        <f aca="false">$C122*$P$4</f>
        <v>630</v>
      </c>
      <c r="F122" s="58"/>
      <c r="G122" s="58"/>
      <c r="H122" s="58"/>
      <c r="I122" s="58"/>
      <c r="J122" s="59" t="n">
        <f aca="false">($B122*$P$4)-0.5</f>
        <v>335.5</v>
      </c>
      <c r="K122" s="59" t="n">
        <f aca="false">($C122*$P$4)-0.5</f>
        <v>629.5</v>
      </c>
      <c r="L122" s="58" t="n">
        <f aca="false">$P$4</f>
        <v>42</v>
      </c>
      <c r="M122" s="58" t="n">
        <f aca="false">$B122</f>
        <v>8</v>
      </c>
      <c r="N122" s="60" t="n">
        <f aca="false">$C122</f>
        <v>15</v>
      </c>
    </row>
    <row r="123" customFormat="false" ht="15" hidden="false" customHeight="false" outlineLevel="0" collapsed="false">
      <c r="A123" s="57" t="str">
        <f aca="false">_xlfn.CONCAT($B123," x ",$C123)</f>
        <v>9 x 1</v>
      </c>
      <c r="B123" s="52" t="n">
        <f aca="false">B122+1</f>
        <v>9</v>
      </c>
      <c r="C123" s="52" t="n">
        <v>1</v>
      </c>
      <c r="D123" s="58" t="n">
        <f aca="false">$B123*$P$4</f>
        <v>378</v>
      </c>
      <c r="E123" s="58" t="n">
        <f aca="false">$C123*$P$4</f>
        <v>42</v>
      </c>
      <c r="F123" s="58"/>
      <c r="G123" s="58"/>
      <c r="H123" s="58"/>
      <c r="I123" s="58"/>
      <c r="J123" s="59" t="n">
        <f aca="false">($B123*$P$4)-0.5</f>
        <v>377.5</v>
      </c>
      <c r="K123" s="59" t="n">
        <f aca="false">($C123*$P$4)-0.5</f>
        <v>41.5</v>
      </c>
      <c r="L123" s="58" t="n">
        <f aca="false">$P$4</f>
        <v>42</v>
      </c>
      <c r="M123" s="58" t="n">
        <f aca="false">$B123</f>
        <v>9</v>
      </c>
      <c r="N123" s="60" t="n">
        <f aca="false">$C123</f>
        <v>1</v>
      </c>
    </row>
    <row r="124" customFormat="false" ht="15" hidden="false" customHeight="false" outlineLevel="0" collapsed="false">
      <c r="A124" s="57" t="str">
        <f aca="false">_xlfn.CONCAT($B124," x ",$C124)</f>
        <v>9 x 2</v>
      </c>
      <c r="B124" s="46" t="n">
        <f aca="false">B123</f>
        <v>9</v>
      </c>
      <c r="C124" s="46" t="n">
        <v>2</v>
      </c>
      <c r="D124" s="58" t="n">
        <f aca="false">$B124*$P$4</f>
        <v>378</v>
      </c>
      <c r="E124" s="58" t="n">
        <f aca="false">$C124*$P$4</f>
        <v>84</v>
      </c>
      <c r="F124" s="58"/>
      <c r="G124" s="58"/>
      <c r="H124" s="58"/>
      <c r="I124" s="58"/>
      <c r="J124" s="59" t="n">
        <f aca="false">($B124*$P$4)-0.5</f>
        <v>377.5</v>
      </c>
      <c r="K124" s="59" t="n">
        <f aca="false">($C124*$P$4)-0.5</f>
        <v>83.5</v>
      </c>
      <c r="L124" s="58" t="n">
        <f aca="false">$P$4</f>
        <v>42</v>
      </c>
      <c r="M124" s="58" t="n">
        <f aca="false">$B124</f>
        <v>9</v>
      </c>
      <c r="N124" s="60" t="n">
        <f aca="false">$C124</f>
        <v>2</v>
      </c>
    </row>
    <row r="125" customFormat="false" ht="15" hidden="false" customHeight="false" outlineLevel="0" collapsed="false">
      <c r="A125" s="57" t="str">
        <f aca="false">_xlfn.CONCAT($B125," x ",$C125)</f>
        <v>9 x 3</v>
      </c>
      <c r="B125" s="46" t="n">
        <f aca="false">B124</f>
        <v>9</v>
      </c>
      <c r="C125" s="52" t="n">
        <v>3</v>
      </c>
      <c r="D125" s="58" t="n">
        <f aca="false">$B125*$P$4</f>
        <v>378</v>
      </c>
      <c r="E125" s="58" t="n">
        <f aca="false">$C125*$P$4</f>
        <v>126</v>
      </c>
      <c r="F125" s="58"/>
      <c r="G125" s="58"/>
      <c r="H125" s="58"/>
      <c r="I125" s="58"/>
      <c r="J125" s="59" t="n">
        <f aca="false">($B125*$P$4)-0.5</f>
        <v>377.5</v>
      </c>
      <c r="K125" s="59" t="n">
        <f aca="false">($C125*$P$4)-0.5</f>
        <v>125.5</v>
      </c>
      <c r="L125" s="58" t="n">
        <f aca="false">$P$4</f>
        <v>42</v>
      </c>
      <c r="M125" s="58" t="n">
        <f aca="false">$B125</f>
        <v>9</v>
      </c>
      <c r="N125" s="60" t="n">
        <f aca="false">$C125</f>
        <v>3</v>
      </c>
    </row>
    <row r="126" customFormat="false" ht="15" hidden="false" customHeight="false" outlineLevel="0" collapsed="false">
      <c r="A126" s="57" t="str">
        <f aca="false">_xlfn.CONCAT($B126," x ",$C126)</f>
        <v>9 x 4</v>
      </c>
      <c r="B126" s="46" t="n">
        <f aca="false">B125</f>
        <v>9</v>
      </c>
      <c r="C126" s="46" t="n">
        <v>4</v>
      </c>
      <c r="D126" s="58" t="n">
        <f aca="false">$B126*$P$4</f>
        <v>378</v>
      </c>
      <c r="E126" s="58" t="n">
        <f aca="false">$C126*$P$4</f>
        <v>168</v>
      </c>
      <c r="F126" s="58"/>
      <c r="G126" s="58"/>
      <c r="H126" s="58"/>
      <c r="I126" s="58"/>
      <c r="J126" s="59" t="n">
        <f aca="false">($B126*$P$4)-0.5</f>
        <v>377.5</v>
      </c>
      <c r="K126" s="59" t="n">
        <f aca="false">($C126*$P$4)-0.5</f>
        <v>167.5</v>
      </c>
      <c r="L126" s="58" t="n">
        <f aca="false">$P$4</f>
        <v>42</v>
      </c>
      <c r="M126" s="58" t="n">
        <f aca="false">$B126</f>
        <v>9</v>
      </c>
      <c r="N126" s="60" t="n">
        <f aca="false">$C126</f>
        <v>4</v>
      </c>
    </row>
    <row r="127" customFormat="false" ht="15" hidden="false" customHeight="false" outlineLevel="0" collapsed="false">
      <c r="A127" s="57" t="str">
        <f aca="false">_xlfn.CONCAT($B127," x ",$C127)</f>
        <v>9 x 5</v>
      </c>
      <c r="B127" s="46" t="n">
        <f aca="false">B126</f>
        <v>9</v>
      </c>
      <c r="C127" s="52" t="n">
        <v>5</v>
      </c>
      <c r="D127" s="58" t="n">
        <f aca="false">$B127*$P$4</f>
        <v>378</v>
      </c>
      <c r="E127" s="58" t="n">
        <f aca="false">$C127*$P$4</f>
        <v>210</v>
      </c>
      <c r="F127" s="58"/>
      <c r="G127" s="58"/>
      <c r="H127" s="58"/>
      <c r="I127" s="58"/>
      <c r="J127" s="59" t="n">
        <f aca="false">($B127*$P$4)-0.5</f>
        <v>377.5</v>
      </c>
      <c r="K127" s="59" t="n">
        <f aca="false">($C127*$P$4)-0.5</f>
        <v>209.5</v>
      </c>
      <c r="L127" s="58" t="n">
        <f aca="false">$P$4</f>
        <v>42</v>
      </c>
      <c r="M127" s="58" t="n">
        <f aca="false">$B127</f>
        <v>9</v>
      </c>
      <c r="N127" s="60" t="n">
        <f aca="false">$C127</f>
        <v>5</v>
      </c>
    </row>
    <row r="128" customFormat="false" ht="15" hidden="false" customHeight="false" outlineLevel="0" collapsed="false">
      <c r="A128" s="57" t="str">
        <f aca="false">_xlfn.CONCAT($B128," x ",$C128)</f>
        <v>9 x 6</v>
      </c>
      <c r="B128" s="46" t="n">
        <f aca="false">B127</f>
        <v>9</v>
      </c>
      <c r="C128" s="46" t="n">
        <v>6</v>
      </c>
      <c r="D128" s="58" t="n">
        <f aca="false">$B128*$P$4</f>
        <v>378</v>
      </c>
      <c r="E128" s="58" t="n">
        <f aca="false">$C128*$P$4</f>
        <v>252</v>
      </c>
      <c r="F128" s="58"/>
      <c r="G128" s="58"/>
      <c r="H128" s="58"/>
      <c r="I128" s="58"/>
      <c r="J128" s="59" t="n">
        <f aca="false">($B128*$P$4)-0.5</f>
        <v>377.5</v>
      </c>
      <c r="K128" s="59" t="n">
        <f aca="false">($C128*$P$4)-0.5</f>
        <v>251.5</v>
      </c>
      <c r="L128" s="58" t="n">
        <f aca="false">$P$4</f>
        <v>42</v>
      </c>
      <c r="M128" s="58" t="n">
        <f aca="false">$B128</f>
        <v>9</v>
      </c>
      <c r="N128" s="60" t="n">
        <f aca="false">$C128</f>
        <v>6</v>
      </c>
    </row>
    <row r="129" customFormat="false" ht="15" hidden="false" customHeight="false" outlineLevel="0" collapsed="false">
      <c r="A129" s="57" t="str">
        <f aca="false">_xlfn.CONCAT($B129," x ",$C129)</f>
        <v>9 x 7</v>
      </c>
      <c r="B129" s="46" t="n">
        <f aca="false">B128</f>
        <v>9</v>
      </c>
      <c r="C129" s="52" t="n">
        <v>7</v>
      </c>
      <c r="D129" s="58" t="n">
        <f aca="false">$B129*$P$4</f>
        <v>378</v>
      </c>
      <c r="E129" s="58" t="n">
        <f aca="false">$C129*$P$4</f>
        <v>294</v>
      </c>
      <c r="F129" s="58"/>
      <c r="G129" s="58"/>
      <c r="H129" s="58"/>
      <c r="I129" s="58"/>
      <c r="J129" s="59" t="n">
        <f aca="false">($B129*$P$4)-0.5</f>
        <v>377.5</v>
      </c>
      <c r="K129" s="59" t="n">
        <f aca="false">($C129*$P$4)-0.5</f>
        <v>293.5</v>
      </c>
      <c r="L129" s="58" t="n">
        <f aca="false">$P$4</f>
        <v>42</v>
      </c>
      <c r="M129" s="58" t="n">
        <f aca="false">$B129</f>
        <v>9</v>
      </c>
      <c r="N129" s="60" t="n">
        <f aca="false">$C129</f>
        <v>7</v>
      </c>
    </row>
    <row r="130" customFormat="false" ht="15" hidden="false" customHeight="false" outlineLevel="0" collapsed="false">
      <c r="A130" s="57" t="str">
        <f aca="false">_xlfn.CONCAT($B130," x ",$C130)</f>
        <v>9 x 8</v>
      </c>
      <c r="B130" s="46" t="n">
        <f aca="false">B129</f>
        <v>9</v>
      </c>
      <c r="C130" s="46" t="n">
        <v>8</v>
      </c>
      <c r="D130" s="58" t="n">
        <f aca="false">$B130*$P$4</f>
        <v>378</v>
      </c>
      <c r="E130" s="58" t="n">
        <f aca="false">$C130*$P$4</f>
        <v>336</v>
      </c>
      <c r="F130" s="58"/>
      <c r="G130" s="58"/>
      <c r="H130" s="58"/>
      <c r="I130" s="58"/>
      <c r="J130" s="59" t="n">
        <f aca="false">($B130*$P$4)-0.5</f>
        <v>377.5</v>
      </c>
      <c r="K130" s="59" t="n">
        <f aca="false">($C130*$P$4)-0.5</f>
        <v>335.5</v>
      </c>
      <c r="L130" s="58" t="n">
        <f aca="false">$P$4</f>
        <v>42</v>
      </c>
      <c r="M130" s="58" t="n">
        <f aca="false">$B130</f>
        <v>9</v>
      </c>
      <c r="N130" s="60" t="n">
        <f aca="false">$C130</f>
        <v>8</v>
      </c>
    </row>
    <row r="131" customFormat="false" ht="15" hidden="false" customHeight="false" outlineLevel="0" collapsed="false">
      <c r="A131" s="57" t="str">
        <f aca="false">_xlfn.CONCAT($B131," x ",$C131)</f>
        <v>9 x 9</v>
      </c>
      <c r="B131" s="46" t="n">
        <f aca="false">B130</f>
        <v>9</v>
      </c>
      <c r="C131" s="52" t="n">
        <v>9</v>
      </c>
      <c r="D131" s="58" t="n">
        <f aca="false">$B131*$P$4</f>
        <v>378</v>
      </c>
      <c r="E131" s="58" t="n">
        <f aca="false">$C131*$P$4</f>
        <v>378</v>
      </c>
      <c r="F131" s="58"/>
      <c r="G131" s="58"/>
      <c r="H131" s="58"/>
      <c r="I131" s="58"/>
      <c r="J131" s="59" t="n">
        <f aca="false">($B131*$P$4)-0.5</f>
        <v>377.5</v>
      </c>
      <c r="K131" s="59" t="n">
        <f aca="false">($C131*$P$4)-0.5</f>
        <v>377.5</v>
      </c>
      <c r="L131" s="58" t="n">
        <f aca="false">$P$4</f>
        <v>42</v>
      </c>
      <c r="M131" s="58" t="n">
        <f aca="false">$B131</f>
        <v>9</v>
      </c>
      <c r="N131" s="60" t="n">
        <f aca="false">$C131</f>
        <v>9</v>
      </c>
    </row>
    <row r="132" customFormat="false" ht="15" hidden="false" customHeight="false" outlineLevel="0" collapsed="false">
      <c r="A132" s="57" t="str">
        <f aca="false">_xlfn.CONCAT($B132," x ",$C132)</f>
        <v>9 x 10</v>
      </c>
      <c r="B132" s="46" t="n">
        <f aca="false">B131</f>
        <v>9</v>
      </c>
      <c r="C132" s="46" t="n">
        <v>10</v>
      </c>
      <c r="D132" s="58" t="n">
        <f aca="false">$B132*$P$4</f>
        <v>378</v>
      </c>
      <c r="E132" s="58" t="n">
        <f aca="false">$C132*$P$4</f>
        <v>420</v>
      </c>
      <c r="F132" s="58"/>
      <c r="G132" s="58"/>
      <c r="H132" s="58"/>
      <c r="I132" s="58"/>
      <c r="J132" s="59" t="n">
        <f aca="false">($B132*$P$4)-0.5</f>
        <v>377.5</v>
      </c>
      <c r="K132" s="59" t="n">
        <f aca="false">($C132*$P$4)-0.5</f>
        <v>419.5</v>
      </c>
      <c r="L132" s="58" t="n">
        <f aca="false">$P$4</f>
        <v>42</v>
      </c>
      <c r="M132" s="58" t="n">
        <f aca="false">$B132</f>
        <v>9</v>
      </c>
      <c r="N132" s="60" t="n">
        <f aca="false">$C132</f>
        <v>10</v>
      </c>
    </row>
    <row r="133" customFormat="false" ht="15" hidden="false" customHeight="false" outlineLevel="0" collapsed="false">
      <c r="A133" s="57" t="str">
        <f aca="false">_xlfn.CONCAT($B133," x ",$C133)</f>
        <v>9 x 11</v>
      </c>
      <c r="B133" s="46" t="n">
        <f aca="false">B132</f>
        <v>9</v>
      </c>
      <c r="C133" s="52" t="n">
        <v>11</v>
      </c>
      <c r="D133" s="58" t="n">
        <f aca="false">$B133*$P$4</f>
        <v>378</v>
      </c>
      <c r="E133" s="58" t="n">
        <f aca="false">$C133*$P$4</f>
        <v>462</v>
      </c>
      <c r="F133" s="58"/>
      <c r="G133" s="58"/>
      <c r="H133" s="58"/>
      <c r="I133" s="58"/>
      <c r="J133" s="59" t="n">
        <f aca="false">($B133*$P$4)-0.5</f>
        <v>377.5</v>
      </c>
      <c r="K133" s="59" t="n">
        <f aca="false">($C133*$P$4)-0.5</f>
        <v>461.5</v>
      </c>
      <c r="L133" s="58" t="n">
        <f aca="false">$P$4</f>
        <v>42</v>
      </c>
      <c r="M133" s="58" t="n">
        <f aca="false">$B133</f>
        <v>9</v>
      </c>
      <c r="N133" s="60" t="n">
        <f aca="false">$C133</f>
        <v>11</v>
      </c>
    </row>
    <row r="134" customFormat="false" ht="15" hidden="false" customHeight="false" outlineLevel="0" collapsed="false">
      <c r="A134" s="57" t="str">
        <f aca="false">_xlfn.CONCAT($B134," x ",$C134)</f>
        <v>9 x 12</v>
      </c>
      <c r="B134" s="46" t="n">
        <f aca="false">B133</f>
        <v>9</v>
      </c>
      <c r="C134" s="46" t="n">
        <v>12</v>
      </c>
      <c r="D134" s="58" t="n">
        <f aca="false">$B134*$P$4</f>
        <v>378</v>
      </c>
      <c r="E134" s="58" t="n">
        <f aca="false">$C134*$P$4</f>
        <v>504</v>
      </c>
      <c r="F134" s="58"/>
      <c r="G134" s="58"/>
      <c r="H134" s="58"/>
      <c r="I134" s="58"/>
      <c r="J134" s="59" t="n">
        <f aca="false">($B134*$P$4)-0.5</f>
        <v>377.5</v>
      </c>
      <c r="K134" s="59" t="n">
        <f aca="false">($C134*$P$4)-0.5</f>
        <v>503.5</v>
      </c>
      <c r="L134" s="58" t="n">
        <f aca="false">$P$4</f>
        <v>42</v>
      </c>
      <c r="M134" s="58" t="n">
        <f aca="false">$B134</f>
        <v>9</v>
      </c>
      <c r="N134" s="60" t="n">
        <f aca="false">$C134</f>
        <v>12</v>
      </c>
    </row>
    <row r="135" customFormat="false" ht="15" hidden="false" customHeight="false" outlineLevel="0" collapsed="false">
      <c r="A135" s="57" t="str">
        <f aca="false">_xlfn.CONCAT($B135," x ",$C135)</f>
        <v>9 x 13</v>
      </c>
      <c r="B135" s="46" t="n">
        <f aca="false">B134</f>
        <v>9</v>
      </c>
      <c r="C135" s="52" t="n">
        <v>13</v>
      </c>
      <c r="D135" s="58" t="n">
        <f aca="false">$B135*$P$4</f>
        <v>378</v>
      </c>
      <c r="E135" s="58" t="n">
        <f aca="false">$C135*$P$4</f>
        <v>546</v>
      </c>
      <c r="F135" s="58"/>
      <c r="G135" s="58"/>
      <c r="H135" s="58"/>
      <c r="I135" s="58"/>
      <c r="J135" s="59" t="n">
        <f aca="false">($B135*$P$4)-0.5</f>
        <v>377.5</v>
      </c>
      <c r="K135" s="59" t="n">
        <f aca="false">($C135*$P$4)-0.5</f>
        <v>545.5</v>
      </c>
      <c r="L135" s="58" t="n">
        <f aca="false">$P$4</f>
        <v>42</v>
      </c>
      <c r="M135" s="58" t="n">
        <f aca="false">$B135</f>
        <v>9</v>
      </c>
      <c r="N135" s="60" t="n">
        <f aca="false">$C135</f>
        <v>13</v>
      </c>
    </row>
    <row r="136" customFormat="false" ht="15" hidden="false" customHeight="false" outlineLevel="0" collapsed="false">
      <c r="A136" s="57" t="str">
        <f aca="false">_xlfn.CONCAT($B136," x ",$C136)</f>
        <v>9 x 14</v>
      </c>
      <c r="B136" s="46" t="n">
        <f aca="false">B135</f>
        <v>9</v>
      </c>
      <c r="C136" s="46" t="n">
        <v>14</v>
      </c>
      <c r="D136" s="58" t="n">
        <f aca="false">$B136*$P$4</f>
        <v>378</v>
      </c>
      <c r="E136" s="58" t="n">
        <f aca="false">$C136*$P$4</f>
        <v>588</v>
      </c>
      <c r="F136" s="58"/>
      <c r="G136" s="58"/>
      <c r="H136" s="58"/>
      <c r="I136" s="58"/>
      <c r="J136" s="59" t="n">
        <f aca="false">($B136*$P$4)-0.5</f>
        <v>377.5</v>
      </c>
      <c r="K136" s="59" t="n">
        <f aca="false">($C136*$P$4)-0.5</f>
        <v>587.5</v>
      </c>
      <c r="L136" s="58" t="n">
        <f aca="false">$P$4</f>
        <v>42</v>
      </c>
      <c r="M136" s="58" t="n">
        <f aca="false">$B136</f>
        <v>9</v>
      </c>
      <c r="N136" s="60" t="n">
        <f aca="false">$C136</f>
        <v>14</v>
      </c>
    </row>
    <row r="137" customFormat="false" ht="15" hidden="false" customHeight="false" outlineLevel="0" collapsed="false">
      <c r="A137" s="57" t="str">
        <f aca="false">_xlfn.CONCAT($B137," x ",$C137)</f>
        <v>9 x 15</v>
      </c>
      <c r="B137" s="46" t="n">
        <f aca="false">B136</f>
        <v>9</v>
      </c>
      <c r="C137" s="52" t="n">
        <v>15</v>
      </c>
      <c r="D137" s="58" t="n">
        <f aca="false">$B137*$P$4</f>
        <v>378</v>
      </c>
      <c r="E137" s="58" t="n">
        <f aca="false">$C137*$P$4</f>
        <v>630</v>
      </c>
      <c r="F137" s="58"/>
      <c r="G137" s="58"/>
      <c r="H137" s="58"/>
      <c r="I137" s="58"/>
      <c r="J137" s="59" t="n">
        <f aca="false">($B137*$P$4)-0.5</f>
        <v>377.5</v>
      </c>
      <c r="K137" s="59" t="n">
        <f aca="false">($C137*$P$4)-0.5</f>
        <v>629.5</v>
      </c>
      <c r="L137" s="58" t="n">
        <f aca="false">$P$4</f>
        <v>42</v>
      </c>
      <c r="M137" s="58" t="n">
        <f aca="false">$B137</f>
        <v>9</v>
      </c>
      <c r="N137" s="60" t="n">
        <f aca="false">$C137</f>
        <v>15</v>
      </c>
    </row>
    <row r="138" customFormat="false" ht="15" hidden="false" customHeight="false" outlineLevel="0" collapsed="false">
      <c r="A138" s="57" t="str">
        <f aca="false">_xlfn.CONCAT($B138," x ",$C138)</f>
        <v>10 x 1</v>
      </c>
      <c r="B138" s="52" t="n">
        <f aca="false">B137+1</f>
        <v>10</v>
      </c>
      <c r="C138" s="52" t="n">
        <v>1</v>
      </c>
      <c r="D138" s="58" t="n">
        <f aca="false">$B138*$P$4</f>
        <v>420</v>
      </c>
      <c r="E138" s="58" t="n">
        <f aca="false">$C138*$P$4</f>
        <v>42</v>
      </c>
      <c r="F138" s="58"/>
      <c r="G138" s="58"/>
      <c r="H138" s="58"/>
      <c r="I138" s="58"/>
      <c r="J138" s="59" t="n">
        <f aca="false">($B138*$P$4)-0.5</f>
        <v>419.5</v>
      </c>
      <c r="K138" s="59" t="n">
        <f aca="false">($C138*$P$4)-0.5</f>
        <v>41.5</v>
      </c>
      <c r="L138" s="58" t="n">
        <f aca="false">$P$4</f>
        <v>42</v>
      </c>
      <c r="M138" s="58" t="n">
        <f aca="false">$B138</f>
        <v>10</v>
      </c>
      <c r="N138" s="60" t="n">
        <f aca="false">$C138</f>
        <v>1</v>
      </c>
    </row>
    <row r="139" customFormat="false" ht="15" hidden="false" customHeight="false" outlineLevel="0" collapsed="false">
      <c r="A139" s="57" t="str">
        <f aca="false">_xlfn.CONCAT($B139," x ",$C139)</f>
        <v>10 x 2</v>
      </c>
      <c r="B139" s="46" t="n">
        <f aca="false">B138</f>
        <v>10</v>
      </c>
      <c r="C139" s="46" t="n">
        <v>2</v>
      </c>
      <c r="D139" s="58" t="n">
        <f aca="false">$B139*$P$4</f>
        <v>420</v>
      </c>
      <c r="E139" s="58" t="n">
        <f aca="false">$C139*$P$4</f>
        <v>84</v>
      </c>
      <c r="F139" s="58"/>
      <c r="G139" s="58"/>
      <c r="H139" s="58"/>
      <c r="I139" s="58"/>
      <c r="J139" s="59" t="n">
        <f aca="false">($B139*$P$4)-0.5</f>
        <v>419.5</v>
      </c>
      <c r="K139" s="59" t="n">
        <f aca="false">($C139*$P$4)-0.5</f>
        <v>83.5</v>
      </c>
      <c r="L139" s="58" t="n">
        <f aca="false">$P$4</f>
        <v>42</v>
      </c>
      <c r="M139" s="58" t="n">
        <f aca="false">$B139</f>
        <v>10</v>
      </c>
      <c r="N139" s="60" t="n">
        <f aca="false">$C139</f>
        <v>2</v>
      </c>
    </row>
    <row r="140" customFormat="false" ht="15" hidden="false" customHeight="false" outlineLevel="0" collapsed="false">
      <c r="A140" s="57" t="str">
        <f aca="false">_xlfn.CONCAT($B140," x ",$C140)</f>
        <v>10 x 3</v>
      </c>
      <c r="B140" s="46" t="n">
        <f aca="false">B139</f>
        <v>10</v>
      </c>
      <c r="C140" s="52" t="n">
        <v>3</v>
      </c>
      <c r="D140" s="58" t="n">
        <f aca="false">$B140*$P$4</f>
        <v>420</v>
      </c>
      <c r="E140" s="58" t="n">
        <f aca="false">$C140*$P$4</f>
        <v>126</v>
      </c>
      <c r="F140" s="58"/>
      <c r="G140" s="58"/>
      <c r="H140" s="58"/>
      <c r="I140" s="58"/>
      <c r="J140" s="59" t="n">
        <f aca="false">($B140*$P$4)-0.5</f>
        <v>419.5</v>
      </c>
      <c r="K140" s="59" t="n">
        <f aca="false">($C140*$P$4)-0.5</f>
        <v>125.5</v>
      </c>
      <c r="L140" s="58" t="n">
        <f aca="false">$P$4</f>
        <v>42</v>
      </c>
      <c r="M140" s="58" t="n">
        <f aca="false">$B140</f>
        <v>10</v>
      </c>
      <c r="N140" s="60" t="n">
        <f aca="false">$C140</f>
        <v>3</v>
      </c>
    </row>
    <row r="141" customFormat="false" ht="15" hidden="false" customHeight="false" outlineLevel="0" collapsed="false">
      <c r="A141" s="57" t="str">
        <f aca="false">_xlfn.CONCAT($B141," x ",$C141)</f>
        <v>10 x 4</v>
      </c>
      <c r="B141" s="46" t="n">
        <f aca="false">B140</f>
        <v>10</v>
      </c>
      <c r="C141" s="46" t="n">
        <v>4</v>
      </c>
      <c r="D141" s="58" t="n">
        <f aca="false">$B141*$P$4</f>
        <v>420</v>
      </c>
      <c r="E141" s="58" t="n">
        <f aca="false">$C141*$P$4</f>
        <v>168</v>
      </c>
      <c r="F141" s="58"/>
      <c r="G141" s="58"/>
      <c r="H141" s="58"/>
      <c r="I141" s="58"/>
      <c r="J141" s="59" t="n">
        <f aca="false">($B141*$P$4)-0.5</f>
        <v>419.5</v>
      </c>
      <c r="K141" s="59" t="n">
        <f aca="false">($C141*$P$4)-0.5</f>
        <v>167.5</v>
      </c>
      <c r="L141" s="58" t="n">
        <f aca="false">$P$4</f>
        <v>42</v>
      </c>
      <c r="M141" s="58" t="n">
        <f aca="false">$B141</f>
        <v>10</v>
      </c>
      <c r="N141" s="60" t="n">
        <f aca="false">$C141</f>
        <v>4</v>
      </c>
    </row>
    <row r="142" customFormat="false" ht="15" hidden="false" customHeight="false" outlineLevel="0" collapsed="false">
      <c r="A142" s="57" t="str">
        <f aca="false">_xlfn.CONCAT($B142," x ",$C142)</f>
        <v>10 x 5</v>
      </c>
      <c r="B142" s="46" t="n">
        <f aca="false">B141</f>
        <v>10</v>
      </c>
      <c r="C142" s="52" t="n">
        <v>5</v>
      </c>
      <c r="D142" s="58" t="n">
        <f aca="false">$B142*$P$4</f>
        <v>420</v>
      </c>
      <c r="E142" s="58" t="n">
        <f aca="false">$C142*$P$4</f>
        <v>210</v>
      </c>
      <c r="F142" s="58"/>
      <c r="G142" s="58"/>
      <c r="H142" s="58"/>
      <c r="I142" s="58"/>
      <c r="J142" s="59" t="n">
        <f aca="false">($B142*$P$4)-0.5</f>
        <v>419.5</v>
      </c>
      <c r="K142" s="59" t="n">
        <f aca="false">($C142*$P$4)-0.5</f>
        <v>209.5</v>
      </c>
      <c r="L142" s="58" t="n">
        <f aca="false">$P$4</f>
        <v>42</v>
      </c>
      <c r="M142" s="58" t="n">
        <f aca="false">$B142</f>
        <v>10</v>
      </c>
      <c r="N142" s="60" t="n">
        <f aca="false">$C142</f>
        <v>5</v>
      </c>
    </row>
    <row r="143" customFormat="false" ht="15" hidden="false" customHeight="false" outlineLevel="0" collapsed="false">
      <c r="A143" s="57" t="str">
        <f aca="false">_xlfn.CONCAT($B143," x ",$C143)</f>
        <v>10 x 6</v>
      </c>
      <c r="B143" s="46" t="n">
        <f aca="false">B142</f>
        <v>10</v>
      </c>
      <c r="C143" s="46" t="n">
        <v>6</v>
      </c>
      <c r="D143" s="58" t="n">
        <f aca="false">$B143*$P$4</f>
        <v>420</v>
      </c>
      <c r="E143" s="58" t="n">
        <f aca="false">$C143*$P$4</f>
        <v>252</v>
      </c>
      <c r="F143" s="58"/>
      <c r="G143" s="58"/>
      <c r="H143" s="58"/>
      <c r="I143" s="58"/>
      <c r="J143" s="59" t="n">
        <f aca="false">($B143*$P$4)-0.5</f>
        <v>419.5</v>
      </c>
      <c r="K143" s="59" t="n">
        <f aca="false">($C143*$P$4)-0.5</f>
        <v>251.5</v>
      </c>
      <c r="L143" s="58" t="n">
        <f aca="false">$P$4</f>
        <v>42</v>
      </c>
      <c r="M143" s="58" t="n">
        <f aca="false">$B143</f>
        <v>10</v>
      </c>
      <c r="N143" s="60" t="n">
        <f aca="false">$C143</f>
        <v>6</v>
      </c>
    </row>
    <row r="144" customFormat="false" ht="15" hidden="false" customHeight="false" outlineLevel="0" collapsed="false">
      <c r="A144" s="57" t="str">
        <f aca="false">_xlfn.CONCAT($B144," x ",$C144)</f>
        <v>10 x 7</v>
      </c>
      <c r="B144" s="46" t="n">
        <f aca="false">B143</f>
        <v>10</v>
      </c>
      <c r="C144" s="52" t="n">
        <v>7</v>
      </c>
      <c r="D144" s="58" t="n">
        <f aca="false">$B144*$P$4</f>
        <v>420</v>
      </c>
      <c r="E144" s="58" t="n">
        <f aca="false">$C144*$P$4</f>
        <v>294</v>
      </c>
      <c r="F144" s="58"/>
      <c r="G144" s="58"/>
      <c r="H144" s="58"/>
      <c r="I144" s="58"/>
      <c r="J144" s="59" t="n">
        <f aca="false">($B144*$P$4)-0.5</f>
        <v>419.5</v>
      </c>
      <c r="K144" s="59" t="n">
        <f aca="false">($C144*$P$4)-0.5</f>
        <v>293.5</v>
      </c>
      <c r="L144" s="58" t="n">
        <f aca="false">$P$4</f>
        <v>42</v>
      </c>
      <c r="M144" s="58" t="n">
        <f aca="false">$B144</f>
        <v>10</v>
      </c>
      <c r="N144" s="60" t="n">
        <f aca="false">$C144</f>
        <v>7</v>
      </c>
    </row>
    <row r="145" customFormat="false" ht="15" hidden="false" customHeight="false" outlineLevel="0" collapsed="false">
      <c r="A145" s="57" t="str">
        <f aca="false">_xlfn.CONCAT($B145," x ",$C145)</f>
        <v>10 x 8</v>
      </c>
      <c r="B145" s="46" t="n">
        <f aca="false">B144</f>
        <v>10</v>
      </c>
      <c r="C145" s="46" t="n">
        <v>8</v>
      </c>
      <c r="D145" s="58" t="n">
        <f aca="false">$B145*$P$4</f>
        <v>420</v>
      </c>
      <c r="E145" s="58" t="n">
        <f aca="false">$C145*$P$4</f>
        <v>336</v>
      </c>
      <c r="F145" s="58"/>
      <c r="G145" s="58"/>
      <c r="H145" s="58"/>
      <c r="I145" s="58"/>
      <c r="J145" s="59" t="n">
        <f aca="false">($B145*$P$4)-0.5</f>
        <v>419.5</v>
      </c>
      <c r="K145" s="59" t="n">
        <f aca="false">($C145*$P$4)-0.5</f>
        <v>335.5</v>
      </c>
      <c r="L145" s="58" t="n">
        <f aca="false">$P$4</f>
        <v>42</v>
      </c>
      <c r="M145" s="58" t="n">
        <f aca="false">$B145</f>
        <v>10</v>
      </c>
      <c r="N145" s="60" t="n">
        <f aca="false">$C145</f>
        <v>8</v>
      </c>
    </row>
    <row r="146" customFormat="false" ht="15" hidden="false" customHeight="false" outlineLevel="0" collapsed="false">
      <c r="A146" s="57" t="str">
        <f aca="false">_xlfn.CONCAT($B146," x ",$C146)</f>
        <v>10 x 9</v>
      </c>
      <c r="B146" s="46" t="n">
        <f aca="false">B145</f>
        <v>10</v>
      </c>
      <c r="C146" s="52" t="n">
        <v>9</v>
      </c>
      <c r="D146" s="58" t="n">
        <f aca="false">$B146*$P$4</f>
        <v>420</v>
      </c>
      <c r="E146" s="58" t="n">
        <f aca="false">$C146*$P$4</f>
        <v>378</v>
      </c>
      <c r="F146" s="58"/>
      <c r="G146" s="58"/>
      <c r="H146" s="58"/>
      <c r="I146" s="58"/>
      <c r="J146" s="59" t="n">
        <f aca="false">($B146*$P$4)-0.5</f>
        <v>419.5</v>
      </c>
      <c r="K146" s="59" t="n">
        <f aca="false">($C146*$P$4)-0.5</f>
        <v>377.5</v>
      </c>
      <c r="L146" s="58" t="n">
        <f aca="false">$P$4</f>
        <v>42</v>
      </c>
      <c r="M146" s="58" t="n">
        <f aca="false">$B146</f>
        <v>10</v>
      </c>
      <c r="N146" s="60" t="n">
        <f aca="false">$C146</f>
        <v>9</v>
      </c>
    </row>
    <row r="147" customFormat="false" ht="15" hidden="false" customHeight="false" outlineLevel="0" collapsed="false">
      <c r="A147" s="57" t="str">
        <f aca="false">_xlfn.CONCAT($B147," x ",$C147)</f>
        <v>10 x 10</v>
      </c>
      <c r="B147" s="46" t="n">
        <f aca="false">B146</f>
        <v>10</v>
      </c>
      <c r="C147" s="46" t="n">
        <v>10</v>
      </c>
      <c r="D147" s="58" t="n">
        <f aca="false">$B147*$P$4</f>
        <v>420</v>
      </c>
      <c r="E147" s="58" t="n">
        <f aca="false">$C147*$P$4</f>
        <v>420</v>
      </c>
      <c r="F147" s="58"/>
      <c r="G147" s="58"/>
      <c r="H147" s="58"/>
      <c r="I147" s="58"/>
      <c r="J147" s="59" t="n">
        <f aca="false">($B147*$P$4)-0.5</f>
        <v>419.5</v>
      </c>
      <c r="K147" s="59" t="n">
        <f aca="false">($C147*$P$4)-0.5</f>
        <v>419.5</v>
      </c>
      <c r="L147" s="58" t="n">
        <f aca="false">$P$4</f>
        <v>42</v>
      </c>
      <c r="M147" s="58" t="n">
        <f aca="false">$B147</f>
        <v>10</v>
      </c>
      <c r="N147" s="60" t="n">
        <f aca="false">$C147</f>
        <v>10</v>
      </c>
    </row>
    <row r="148" customFormat="false" ht="15" hidden="false" customHeight="false" outlineLevel="0" collapsed="false">
      <c r="A148" s="57" t="str">
        <f aca="false">_xlfn.CONCAT($B148," x ",$C148)</f>
        <v>10 x 11</v>
      </c>
      <c r="B148" s="46" t="n">
        <f aca="false">B147</f>
        <v>10</v>
      </c>
      <c r="C148" s="52" t="n">
        <v>11</v>
      </c>
      <c r="D148" s="58" t="n">
        <f aca="false">$B148*$P$4</f>
        <v>420</v>
      </c>
      <c r="E148" s="58" t="n">
        <f aca="false">$C148*$P$4</f>
        <v>462</v>
      </c>
      <c r="F148" s="58"/>
      <c r="G148" s="58"/>
      <c r="H148" s="58"/>
      <c r="I148" s="58"/>
      <c r="J148" s="59" t="n">
        <f aca="false">($B148*$P$4)-0.5</f>
        <v>419.5</v>
      </c>
      <c r="K148" s="59" t="n">
        <f aca="false">($C148*$P$4)-0.5</f>
        <v>461.5</v>
      </c>
      <c r="L148" s="58" t="n">
        <f aca="false">$P$4</f>
        <v>42</v>
      </c>
      <c r="M148" s="58" t="n">
        <f aca="false">$B148</f>
        <v>10</v>
      </c>
      <c r="N148" s="60" t="n">
        <f aca="false">$C148</f>
        <v>11</v>
      </c>
    </row>
    <row r="149" customFormat="false" ht="15" hidden="false" customHeight="false" outlineLevel="0" collapsed="false">
      <c r="A149" s="57" t="str">
        <f aca="false">_xlfn.CONCAT($B149," x ",$C149)</f>
        <v>10 x 12</v>
      </c>
      <c r="B149" s="46" t="n">
        <f aca="false">B148</f>
        <v>10</v>
      </c>
      <c r="C149" s="46" t="n">
        <v>12</v>
      </c>
      <c r="D149" s="58" t="n">
        <f aca="false">$B149*$P$4</f>
        <v>420</v>
      </c>
      <c r="E149" s="58" t="n">
        <f aca="false">$C149*$P$4</f>
        <v>504</v>
      </c>
      <c r="F149" s="58"/>
      <c r="G149" s="58"/>
      <c r="H149" s="58"/>
      <c r="I149" s="58"/>
      <c r="J149" s="59" t="n">
        <f aca="false">($B149*$P$4)-0.5</f>
        <v>419.5</v>
      </c>
      <c r="K149" s="59" t="n">
        <f aca="false">($C149*$P$4)-0.5</f>
        <v>503.5</v>
      </c>
      <c r="L149" s="58" t="n">
        <f aca="false">$P$4</f>
        <v>42</v>
      </c>
      <c r="M149" s="58" t="n">
        <f aca="false">$B149</f>
        <v>10</v>
      </c>
      <c r="N149" s="60" t="n">
        <f aca="false">$C149</f>
        <v>12</v>
      </c>
    </row>
    <row r="150" customFormat="false" ht="15" hidden="false" customHeight="false" outlineLevel="0" collapsed="false">
      <c r="A150" s="57" t="str">
        <f aca="false">_xlfn.CONCAT($B150," x ",$C150)</f>
        <v>10 x 13</v>
      </c>
      <c r="B150" s="46" t="n">
        <f aca="false">B149</f>
        <v>10</v>
      </c>
      <c r="C150" s="52" t="n">
        <v>13</v>
      </c>
      <c r="D150" s="58" t="n">
        <f aca="false">$B150*$P$4</f>
        <v>420</v>
      </c>
      <c r="E150" s="58" t="n">
        <f aca="false">$C150*$P$4</f>
        <v>546</v>
      </c>
      <c r="F150" s="58"/>
      <c r="G150" s="58"/>
      <c r="H150" s="58"/>
      <c r="I150" s="58"/>
      <c r="J150" s="59" t="n">
        <f aca="false">($B150*$P$4)-0.5</f>
        <v>419.5</v>
      </c>
      <c r="K150" s="59" t="n">
        <f aca="false">($C150*$P$4)-0.5</f>
        <v>545.5</v>
      </c>
      <c r="L150" s="58" t="n">
        <f aca="false">$P$4</f>
        <v>42</v>
      </c>
      <c r="M150" s="58" t="n">
        <f aca="false">$B150</f>
        <v>10</v>
      </c>
      <c r="N150" s="60" t="n">
        <f aca="false">$C150</f>
        <v>13</v>
      </c>
    </row>
    <row r="151" customFormat="false" ht="15" hidden="false" customHeight="false" outlineLevel="0" collapsed="false">
      <c r="A151" s="57" t="str">
        <f aca="false">_xlfn.CONCAT($B151," x ",$C151)</f>
        <v>10 x 14</v>
      </c>
      <c r="B151" s="46" t="n">
        <f aca="false">B150</f>
        <v>10</v>
      </c>
      <c r="C151" s="46" t="n">
        <v>14</v>
      </c>
      <c r="D151" s="58" t="n">
        <f aca="false">$B151*$P$4</f>
        <v>420</v>
      </c>
      <c r="E151" s="58" t="n">
        <f aca="false">$C151*$P$4</f>
        <v>588</v>
      </c>
      <c r="F151" s="58"/>
      <c r="G151" s="58"/>
      <c r="H151" s="58"/>
      <c r="I151" s="58"/>
      <c r="J151" s="59" t="n">
        <f aca="false">($B151*$P$4)-0.5</f>
        <v>419.5</v>
      </c>
      <c r="K151" s="59" t="n">
        <f aca="false">($C151*$P$4)-0.5</f>
        <v>587.5</v>
      </c>
      <c r="L151" s="58" t="n">
        <f aca="false">$P$4</f>
        <v>42</v>
      </c>
      <c r="M151" s="58" t="n">
        <f aca="false">$B151</f>
        <v>10</v>
      </c>
      <c r="N151" s="60" t="n">
        <f aca="false">$C151</f>
        <v>14</v>
      </c>
    </row>
    <row r="152" customFormat="false" ht="15" hidden="false" customHeight="false" outlineLevel="0" collapsed="false">
      <c r="A152" s="57" t="str">
        <f aca="false">_xlfn.CONCAT($B152," x ",$C152)</f>
        <v>10 x 15</v>
      </c>
      <c r="B152" s="46" t="n">
        <f aca="false">B151</f>
        <v>10</v>
      </c>
      <c r="C152" s="52" t="n">
        <v>15</v>
      </c>
      <c r="D152" s="58" t="n">
        <f aca="false">$B152*$P$4</f>
        <v>420</v>
      </c>
      <c r="E152" s="58" t="n">
        <f aca="false">$C152*$P$4</f>
        <v>630</v>
      </c>
      <c r="F152" s="58"/>
      <c r="G152" s="58"/>
      <c r="H152" s="58"/>
      <c r="I152" s="58"/>
      <c r="J152" s="59" t="n">
        <f aca="false">($B152*$P$4)-0.5</f>
        <v>419.5</v>
      </c>
      <c r="K152" s="59" t="n">
        <f aca="false">($C152*$P$4)-0.5</f>
        <v>629.5</v>
      </c>
      <c r="L152" s="58" t="n">
        <f aca="false">$P$4</f>
        <v>42</v>
      </c>
      <c r="M152" s="58" t="n">
        <f aca="false">$B152</f>
        <v>10</v>
      </c>
      <c r="N152" s="60" t="n">
        <f aca="false">$C152</f>
        <v>15</v>
      </c>
    </row>
    <row r="153" customFormat="false" ht="15" hidden="false" customHeight="false" outlineLevel="0" collapsed="false">
      <c r="A153" s="57" t="str">
        <f aca="false">_xlfn.CONCAT($B153," x ",$C153)</f>
        <v>11 x 1</v>
      </c>
      <c r="B153" s="52" t="n">
        <f aca="false">B152+1</f>
        <v>11</v>
      </c>
      <c r="C153" s="52" t="n">
        <v>1</v>
      </c>
      <c r="D153" s="58" t="n">
        <f aca="false">$B153*$P$4</f>
        <v>462</v>
      </c>
      <c r="E153" s="58" t="n">
        <f aca="false">$C153*$P$4</f>
        <v>42</v>
      </c>
      <c r="F153" s="58"/>
      <c r="G153" s="58"/>
      <c r="H153" s="58"/>
      <c r="I153" s="58"/>
      <c r="J153" s="59" t="n">
        <f aca="false">($B153*$P$4)-0.5</f>
        <v>461.5</v>
      </c>
      <c r="K153" s="59" t="n">
        <f aca="false">($C153*$P$4)-0.5</f>
        <v>41.5</v>
      </c>
      <c r="L153" s="58" t="n">
        <f aca="false">$P$4</f>
        <v>42</v>
      </c>
      <c r="M153" s="58" t="n">
        <f aca="false">$B153</f>
        <v>11</v>
      </c>
      <c r="N153" s="60" t="n">
        <f aca="false">$C153</f>
        <v>1</v>
      </c>
    </row>
    <row r="154" customFormat="false" ht="15" hidden="false" customHeight="false" outlineLevel="0" collapsed="false">
      <c r="A154" s="57" t="str">
        <f aca="false">_xlfn.CONCAT($B154," x ",$C154)</f>
        <v>11 x 2</v>
      </c>
      <c r="B154" s="46" t="n">
        <f aca="false">B153</f>
        <v>11</v>
      </c>
      <c r="C154" s="46" t="n">
        <v>2</v>
      </c>
      <c r="D154" s="58" t="n">
        <f aca="false">$B154*$P$4</f>
        <v>462</v>
      </c>
      <c r="E154" s="58" t="n">
        <f aca="false">$C154*$P$4</f>
        <v>84</v>
      </c>
      <c r="F154" s="58"/>
      <c r="G154" s="58"/>
      <c r="H154" s="58"/>
      <c r="I154" s="58"/>
      <c r="J154" s="59" t="n">
        <f aca="false">($B154*$P$4)-0.5</f>
        <v>461.5</v>
      </c>
      <c r="K154" s="59" t="n">
        <f aca="false">($C154*$P$4)-0.5</f>
        <v>83.5</v>
      </c>
      <c r="L154" s="58" t="n">
        <f aca="false">$P$4</f>
        <v>42</v>
      </c>
      <c r="M154" s="58" t="n">
        <f aca="false">$B154</f>
        <v>11</v>
      </c>
      <c r="N154" s="60" t="n">
        <f aca="false">$C154</f>
        <v>2</v>
      </c>
    </row>
    <row r="155" customFormat="false" ht="15" hidden="false" customHeight="false" outlineLevel="0" collapsed="false">
      <c r="A155" s="57" t="str">
        <f aca="false">_xlfn.CONCAT($B155," x ",$C155)</f>
        <v>11 x 3</v>
      </c>
      <c r="B155" s="46" t="n">
        <f aca="false">B154</f>
        <v>11</v>
      </c>
      <c r="C155" s="52" t="n">
        <v>3</v>
      </c>
      <c r="D155" s="58" t="n">
        <f aca="false">$B155*$P$4</f>
        <v>462</v>
      </c>
      <c r="E155" s="58" t="n">
        <f aca="false">$C155*$P$4</f>
        <v>126</v>
      </c>
      <c r="F155" s="58"/>
      <c r="G155" s="58"/>
      <c r="H155" s="58"/>
      <c r="I155" s="58"/>
      <c r="J155" s="59" t="n">
        <f aca="false">($B155*$P$4)-0.5</f>
        <v>461.5</v>
      </c>
      <c r="K155" s="59" t="n">
        <f aca="false">($C155*$P$4)-0.5</f>
        <v>125.5</v>
      </c>
      <c r="L155" s="58" t="n">
        <f aca="false">$P$4</f>
        <v>42</v>
      </c>
      <c r="M155" s="58" t="n">
        <f aca="false">$B155</f>
        <v>11</v>
      </c>
      <c r="N155" s="60" t="n">
        <f aca="false">$C155</f>
        <v>3</v>
      </c>
    </row>
    <row r="156" customFormat="false" ht="15" hidden="false" customHeight="false" outlineLevel="0" collapsed="false">
      <c r="A156" s="57" t="str">
        <f aca="false">_xlfn.CONCAT($B156," x ",$C156)</f>
        <v>11 x 4</v>
      </c>
      <c r="B156" s="46" t="n">
        <f aca="false">B155</f>
        <v>11</v>
      </c>
      <c r="C156" s="46" t="n">
        <v>4</v>
      </c>
      <c r="D156" s="58" t="n">
        <f aca="false">$B156*$P$4</f>
        <v>462</v>
      </c>
      <c r="E156" s="58" t="n">
        <f aca="false">$C156*$P$4</f>
        <v>168</v>
      </c>
      <c r="F156" s="58"/>
      <c r="G156" s="58"/>
      <c r="H156" s="58"/>
      <c r="I156" s="58"/>
      <c r="J156" s="59" t="n">
        <f aca="false">($B156*$P$4)-0.5</f>
        <v>461.5</v>
      </c>
      <c r="K156" s="59" t="n">
        <f aca="false">($C156*$P$4)-0.5</f>
        <v>167.5</v>
      </c>
      <c r="L156" s="58" t="n">
        <f aca="false">$P$4</f>
        <v>42</v>
      </c>
      <c r="M156" s="58" t="n">
        <f aca="false">$B156</f>
        <v>11</v>
      </c>
      <c r="N156" s="60" t="n">
        <f aca="false">$C156</f>
        <v>4</v>
      </c>
    </row>
    <row r="157" customFormat="false" ht="15" hidden="false" customHeight="false" outlineLevel="0" collapsed="false">
      <c r="A157" s="57" t="str">
        <f aca="false">_xlfn.CONCAT($B157," x ",$C157)</f>
        <v>11 x 5</v>
      </c>
      <c r="B157" s="46" t="n">
        <f aca="false">B156</f>
        <v>11</v>
      </c>
      <c r="C157" s="52" t="n">
        <v>5</v>
      </c>
      <c r="D157" s="58" t="n">
        <f aca="false">$B157*$P$4</f>
        <v>462</v>
      </c>
      <c r="E157" s="58" t="n">
        <f aca="false">$C157*$P$4</f>
        <v>210</v>
      </c>
      <c r="F157" s="58"/>
      <c r="G157" s="58"/>
      <c r="H157" s="58"/>
      <c r="I157" s="58"/>
      <c r="J157" s="59" t="n">
        <f aca="false">($B157*$P$4)-0.5</f>
        <v>461.5</v>
      </c>
      <c r="K157" s="59" t="n">
        <f aca="false">($C157*$P$4)-0.5</f>
        <v>209.5</v>
      </c>
      <c r="L157" s="58" t="n">
        <f aca="false">$P$4</f>
        <v>42</v>
      </c>
      <c r="M157" s="58" t="n">
        <f aca="false">$B157</f>
        <v>11</v>
      </c>
      <c r="N157" s="60" t="n">
        <f aca="false">$C157</f>
        <v>5</v>
      </c>
    </row>
    <row r="158" customFormat="false" ht="15" hidden="false" customHeight="false" outlineLevel="0" collapsed="false">
      <c r="A158" s="57" t="str">
        <f aca="false">_xlfn.CONCAT($B158," x ",$C158)</f>
        <v>11 x 6</v>
      </c>
      <c r="B158" s="46" t="n">
        <f aca="false">B157</f>
        <v>11</v>
      </c>
      <c r="C158" s="46" t="n">
        <v>6</v>
      </c>
      <c r="D158" s="58" t="n">
        <f aca="false">$B158*$P$4</f>
        <v>462</v>
      </c>
      <c r="E158" s="58" t="n">
        <f aca="false">$C158*$P$4</f>
        <v>252</v>
      </c>
      <c r="F158" s="58"/>
      <c r="G158" s="58"/>
      <c r="H158" s="58"/>
      <c r="I158" s="58"/>
      <c r="J158" s="59" t="n">
        <f aca="false">($B158*$P$4)-0.5</f>
        <v>461.5</v>
      </c>
      <c r="K158" s="59" t="n">
        <f aca="false">($C158*$P$4)-0.5</f>
        <v>251.5</v>
      </c>
      <c r="L158" s="58" t="n">
        <f aca="false">$P$4</f>
        <v>42</v>
      </c>
      <c r="M158" s="58" t="n">
        <f aca="false">$B158</f>
        <v>11</v>
      </c>
      <c r="N158" s="60" t="n">
        <f aca="false">$C158</f>
        <v>6</v>
      </c>
    </row>
    <row r="159" customFormat="false" ht="15" hidden="false" customHeight="false" outlineLevel="0" collapsed="false">
      <c r="A159" s="57" t="str">
        <f aca="false">_xlfn.CONCAT($B159," x ",$C159)</f>
        <v>11 x 7</v>
      </c>
      <c r="B159" s="46" t="n">
        <f aca="false">B158</f>
        <v>11</v>
      </c>
      <c r="C159" s="52" t="n">
        <v>7</v>
      </c>
      <c r="D159" s="58" t="n">
        <f aca="false">$B159*$P$4</f>
        <v>462</v>
      </c>
      <c r="E159" s="58" t="n">
        <f aca="false">$C159*$P$4</f>
        <v>294</v>
      </c>
      <c r="F159" s="58"/>
      <c r="G159" s="58"/>
      <c r="H159" s="58"/>
      <c r="I159" s="58"/>
      <c r="J159" s="59" t="n">
        <f aca="false">($B159*$P$4)-0.5</f>
        <v>461.5</v>
      </c>
      <c r="K159" s="59" t="n">
        <f aca="false">($C159*$P$4)-0.5</f>
        <v>293.5</v>
      </c>
      <c r="L159" s="58" t="n">
        <f aca="false">$P$4</f>
        <v>42</v>
      </c>
      <c r="M159" s="58" t="n">
        <f aca="false">$B159</f>
        <v>11</v>
      </c>
      <c r="N159" s="60" t="n">
        <f aca="false">$C159</f>
        <v>7</v>
      </c>
    </row>
    <row r="160" customFormat="false" ht="15" hidden="false" customHeight="false" outlineLevel="0" collapsed="false">
      <c r="A160" s="57" t="str">
        <f aca="false">_xlfn.CONCAT($B160," x ",$C160)</f>
        <v>11 x 8</v>
      </c>
      <c r="B160" s="46" t="n">
        <f aca="false">B159</f>
        <v>11</v>
      </c>
      <c r="C160" s="46" t="n">
        <v>8</v>
      </c>
      <c r="D160" s="58" t="n">
        <f aca="false">$B160*$P$4</f>
        <v>462</v>
      </c>
      <c r="E160" s="58" t="n">
        <f aca="false">$C160*$P$4</f>
        <v>336</v>
      </c>
      <c r="F160" s="58"/>
      <c r="G160" s="58"/>
      <c r="H160" s="58"/>
      <c r="I160" s="58"/>
      <c r="J160" s="59" t="n">
        <f aca="false">($B160*$P$4)-0.5</f>
        <v>461.5</v>
      </c>
      <c r="K160" s="59" t="n">
        <f aca="false">($C160*$P$4)-0.5</f>
        <v>335.5</v>
      </c>
      <c r="L160" s="58" t="n">
        <f aca="false">$P$4</f>
        <v>42</v>
      </c>
      <c r="M160" s="58" t="n">
        <f aca="false">$B160</f>
        <v>11</v>
      </c>
      <c r="N160" s="60" t="n">
        <f aca="false">$C160</f>
        <v>8</v>
      </c>
    </row>
    <row r="161" customFormat="false" ht="15" hidden="false" customHeight="false" outlineLevel="0" collapsed="false">
      <c r="A161" s="57" t="str">
        <f aca="false">_xlfn.CONCAT($B161," x ",$C161)</f>
        <v>11 x 9</v>
      </c>
      <c r="B161" s="46" t="n">
        <f aca="false">B160</f>
        <v>11</v>
      </c>
      <c r="C161" s="52" t="n">
        <v>9</v>
      </c>
      <c r="D161" s="58" t="n">
        <f aca="false">$B161*$P$4</f>
        <v>462</v>
      </c>
      <c r="E161" s="58" t="n">
        <f aca="false">$C161*$P$4</f>
        <v>378</v>
      </c>
      <c r="F161" s="58"/>
      <c r="G161" s="58"/>
      <c r="H161" s="58"/>
      <c r="I161" s="58"/>
      <c r="J161" s="59" t="n">
        <f aca="false">($B161*$P$4)-0.5</f>
        <v>461.5</v>
      </c>
      <c r="K161" s="59" t="n">
        <f aca="false">($C161*$P$4)-0.5</f>
        <v>377.5</v>
      </c>
      <c r="L161" s="58" t="n">
        <f aca="false">$P$4</f>
        <v>42</v>
      </c>
      <c r="M161" s="58" t="n">
        <f aca="false">$B161</f>
        <v>11</v>
      </c>
      <c r="N161" s="60" t="n">
        <f aca="false">$C161</f>
        <v>9</v>
      </c>
    </row>
    <row r="162" customFormat="false" ht="15" hidden="false" customHeight="false" outlineLevel="0" collapsed="false">
      <c r="A162" s="57" t="str">
        <f aca="false">_xlfn.CONCAT($B162," x ",$C162)</f>
        <v>11 x 10</v>
      </c>
      <c r="B162" s="46" t="n">
        <f aca="false">B161</f>
        <v>11</v>
      </c>
      <c r="C162" s="46" t="n">
        <v>10</v>
      </c>
      <c r="D162" s="58" t="n">
        <f aca="false">$B162*$P$4</f>
        <v>462</v>
      </c>
      <c r="E162" s="58" t="n">
        <f aca="false">$C162*$P$4</f>
        <v>420</v>
      </c>
      <c r="F162" s="58"/>
      <c r="G162" s="58"/>
      <c r="H162" s="58"/>
      <c r="I162" s="58"/>
      <c r="J162" s="59" t="n">
        <f aca="false">($B162*$P$4)-0.5</f>
        <v>461.5</v>
      </c>
      <c r="K162" s="59" t="n">
        <f aca="false">($C162*$P$4)-0.5</f>
        <v>419.5</v>
      </c>
      <c r="L162" s="58" t="n">
        <f aca="false">$P$4</f>
        <v>42</v>
      </c>
      <c r="M162" s="58" t="n">
        <f aca="false">$B162</f>
        <v>11</v>
      </c>
      <c r="N162" s="60" t="n">
        <f aca="false">$C162</f>
        <v>10</v>
      </c>
    </row>
    <row r="163" customFormat="false" ht="15" hidden="false" customHeight="false" outlineLevel="0" collapsed="false">
      <c r="A163" s="57" t="str">
        <f aca="false">_xlfn.CONCAT($B163," x ",$C163)</f>
        <v>11 x 11</v>
      </c>
      <c r="B163" s="46" t="n">
        <f aca="false">B162</f>
        <v>11</v>
      </c>
      <c r="C163" s="52" t="n">
        <v>11</v>
      </c>
      <c r="D163" s="58" t="n">
        <f aca="false">$B163*$P$4</f>
        <v>462</v>
      </c>
      <c r="E163" s="58" t="n">
        <f aca="false">$C163*$P$4</f>
        <v>462</v>
      </c>
      <c r="F163" s="58"/>
      <c r="G163" s="58"/>
      <c r="H163" s="58"/>
      <c r="I163" s="58"/>
      <c r="J163" s="59" t="n">
        <f aca="false">($B163*$P$4)-0.5</f>
        <v>461.5</v>
      </c>
      <c r="K163" s="59" t="n">
        <f aca="false">($C163*$P$4)-0.5</f>
        <v>461.5</v>
      </c>
      <c r="L163" s="58" t="n">
        <f aca="false">$P$4</f>
        <v>42</v>
      </c>
      <c r="M163" s="58" t="n">
        <f aca="false">$B163</f>
        <v>11</v>
      </c>
      <c r="N163" s="60" t="n">
        <f aca="false">$C163</f>
        <v>11</v>
      </c>
    </row>
    <row r="164" customFormat="false" ht="15" hidden="false" customHeight="false" outlineLevel="0" collapsed="false">
      <c r="A164" s="57" t="str">
        <f aca="false">_xlfn.CONCAT($B164," x ",$C164)</f>
        <v>11 x 12</v>
      </c>
      <c r="B164" s="46" t="n">
        <f aca="false">B163</f>
        <v>11</v>
      </c>
      <c r="C164" s="46" t="n">
        <v>12</v>
      </c>
      <c r="D164" s="58" t="n">
        <f aca="false">$B164*$P$4</f>
        <v>462</v>
      </c>
      <c r="E164" s="58" t="n">
        <f aca="false">$C164*$P$4</f>
        <v>504</v>
      </c>
      <c r="F164" s="58"/>
      <c r="G164" s="58"/>
      <c r="H164" s="58"/>
      <c r="I164" s="58"/>
      <c r="J164" s="59" t="n">
        <f aca="false">($B164*$P$4)-0.5</f>
        <v>461.5</v>
      </c>
      <c r="K164" s="59" t="n">
        <f aca="false">($C164*$P$4)-0.5</f>
        <v>503.5</v>
      </c>
      <c r="L164" s="58" t="n">
        <f aca="false">$P$4</f>
        <v>42</v>
      </c>
      <c r="M164" s="58" t="n">
        <f aca="false">$B164</f>
        <v>11</v>
      </c>
      <c r="N164" s="60" t="n">
        <f aca="false">$C164</f>
        <v>12</v>
      </c>
    </row>
    <row r="165" customFormat="false" ht="15" hidden="false" customHeight="false" outlineLevel="0" collapsed="false">
      <c r="A165" s="57" t="str">
        <f aca="false">_xlfn.CONCAT($B165," x ",$C165)</f>
        <v>11 x 13</v>
      </c>
      <c r="B165" s="46" t="n">
        <f aca="false">B164</f>
        <v>11</v>
      </c>
      <c r="C165" s="52" t="n">
        <v>13</v>
      </c>
      <c r="D165" s="58" t="n">
        <f aca="false">$B165*$P$4</f>
        <v>462</v>
      </c>
      <c r="E165" s="58" t="n">
        <f aca="false">$C165*$P$4</f>
        <v>546</v>
      </c>
      <c r="F165" s="58"/>
      <c r="G165" s="58"/>
      <c r="H165" s="58"/>
      <c r="I165" s="58"/>
      <c r="J165" s="59" t="n">
        <f aca="false">($B165*$P$4)-0.5</f>
        <v>461.5</v>
      </c>
      <c r="K165" s="59" t="n">
        <f aca="false">($C165*$P$4)-0.5</f>
        <v>545.5</v>
      </c>
      <c r="L165" s="58" t="n">
        <f aca="false">$P$4</f>
        <v>42</v>
      </c>
      <c r="M165" s="58" t="n">
        <f aca="false">$B165</f>
        <v>11</v>
      </c>
      <c r="N165" s="60" t="n">
        <f aca="false">$C165</f>
        <v>13</v>
      </c>
    </row>
    <row r="166" customFormat="false" ht="15" hidden="false" customHeight="false" outlineLevel="0" collapsed="false">
      <c r="A166" s="57" t="str">
        <f aca="false">_xlfn.CONCAT($B166," x ",$C166)</f>
        <v>11 x 14</v>
      </c>
      <c r="B166" s="46" t="n">
        <f aca="false">B165</f>
        <v>11</v>
      </c>
      <c r="C166" s="46" t="n">
        <v>14</v>
      </c>
      <c r="D166" s="58" t="n">
        <f aca="false">$B166*$P$4</f>
        <v>462</v>
      </c>
      <c r="E166" s="58" t="n">
        <f aca="false">$C166*$P$4</f>
        <v>588</v>
      </c>
      <c r="F166" s="58"/>
      <c r="G166" s="58"/>
      <c r="H166" s="58"/>
      <c r="I166" s="58"/>
      <c r="J166" s="59" t="n">
        <f aca="false">($B166*$P$4)-0.5</f>
        <v>461.5</v>
      </c>
      <c r="K166" s="59" t="n">
        <f aca="false">($C166*$P$4)-0.5</f>
        <v>587.5</v>
      </c>
      <c r="L166" s="58" t="n">
        <f aca="false">$P$4</f>
        <v>42</v>
      </c>
      <c r="M166" s="58" t="n">
        <f aca="false">$B166</f>
        <v>11</v>
      </c>
      <c r="N166" s="60" t="n">
        <f aca="false">$C166</f>
        <v>14</v>
      </c>
    </row>
    <row r="167" customFormat="false" ht="15" hidden="false" customHeight="false" outlineLevel="0" collapsed="false">
      <c r="A167" s="57" t="str">
        <f aca="false">_xlfn.CONCAT($B167," x ",$C167)</f>
        <v>11 x 15</v>
      </c>
      <c r="B167" s="46" t="n">
        <f aca="false">B166</f>
        <v>11</v>
      </c>
      <c r="C167" s="52" t="n">
        <v>15</v>
      </c>
      <c r="D167" s="58" t="n">
        <f aca="false">$B167*$P$4</f>
        <v>462</v>
      </c>
      <c r="E167" s="58" t="n">
        <f aca="false">$C167*$P$4</f>
        <v>630</v>
      </c>
      <c r="F167" s="58"/>
      <c r="G167" s="58"/>
      <c r="H167" s="58"/>
      <c r="I167" s="58"/>
      <c r="J167" s="59" t="n">
        <f aca="false">($B167*$P$4)-0.5</f>
        <v>461.5</v>
      </c>
      <c r="K167" s="59" t="n">
        <f aca="false">($C167*$P$4)-0.5</f>
        <v>629.5</v>
      </c>
      <c r="L167" s="58" t="n">
        <f aca="false">$P$4</f>
        <v>42</v>
      </c>
      <c r="M167" s="58" t="n">
        <f aca="false">$B167</f>
        <v>11</v>
      </c>
      <c r="N167" s="60" t="n">
        <f aca="false">$C167</f>
        <v>15</v>
      </c>
    </row>
    <row r="168" customFormat="false" ht="15" hidden="false" customHeight="false" outlineLevel="0" collapsed="false">
      <c r="A168" s="57" t="str">
        <f aca="false">_xlfn.CONCAT($B168," x ",$C168)</f>
        <v>12 x 1</v>
      </c>
      <c r="B168" s="52" t="n">
        <f aca="false">B167+1</f>
        <v>12</v>
      </c>
      <c r="C168" s="52" t="n">
        <v>1</v>
      </c>
      <c r="D168" s="58" t="n">
        <f aca="false">$B168*$P$4</f>
        <v>504</v>
      </c>
      <c r="E168" s="58" t="n">
        <f aca="false">$C168*$P$4</f>
        <v>42</v>
      </c>
      <c r="F168" s="58"/>
      <c r="G168" s="58"/>
      <c r="H168" s="58"/>
      <c r="I168" s="58"/>
      <c r="J168" s="59" t="n">
        <f aca="false">($B168*$P$4)-0.5</f>
        <v>503.5</v>
      </c>
      <c r="K168" s="59" t="n">
        <f aca="false">($C168*$P$4)-0.5</f>
        <v>41.5</v>
      </c>
      <c r="L168" s="58" t="n">
        <f aca="false">$P$4</f>
        <v>42</v>
      </c>
      <c r="M168" s="58" t="n">
        <f aca="false">$B168</f>
        <v>12</v>
      </c>
      <c r="N168" s="60" t="n">
        <f aca="false">$C168</f>
        <v>1</v>
      </c>
    </row>
    <row r="169" customFormat="false" ht="15" hidden="false" customHeight="false" outlineLevel="0" collapsed="false">
      <c r="A169" s="57" t="str">
        <f aca="false">_xlfn.CONCAT($B169," x ",$C169)</f>
        <v>12 x 2</v>
      </c>
      <c r="B169" s="46" t="n">
        <f aca="false">B168</f>
        <v>12</v>
      </c>
      <c r="C169" s="46" t="n">
        <v>2</v>
      </c>
      <c r="D169" s="58" t="n">
        <f aca="false">$B169*$P$4</f>
        <v>504</v>
      </c>
      <c r="E169" s="58" t="n">
        <f aca="false">$C169*$P$4</f>
        <v>84</v>
      </c>
      <c r="F169" s="58"/>
      <c r="G169" s="58"/>
      <c r="H169" s="58"/>
      <c r="I169" s="58"/>
      <c r="J169" s="59" t="n">
        <f aca="false">($B169*$P$4)-0.5</f>
        <v>503.5</v>
      </c>
      <c r="K169" s="59" t="n">
        <f aca="false">($C169*$P$4)-0.5</f>
        <v>83.5</v>
      </c>
      <c r="L169" s="58" t="n">
        <f aca="false">$P$4</f>
        <v>42</v>
      </c>
      <c r="M169" s="58" t="n">
        <f aca="false">$B169</f>
        <v>12</v>
      </c>
      <c r="N169" s="60" t="n">
        <f aca="false">$C169</f>
        <v>2</v>
      </c>
    </row>
    <row r="170" customFormat="false" ht="15" hidden="false" customHeight="false" outlineLevel="0" collapsed="false">
      <c r="A170" s="57" t="str">
        <f aca="false">_xlfn.CONCAT($B170," x ",$C170)</f>
        <v>12 x 3</v>
      </c>
      <c r="B170" s="46" t="n">
        <f aca="false">B169</f>
        <v>12</v>
      </c>
      <c r="C170" s="52" t="n">
        <v>3</v>
      </c>
      <c r="D170" s="58" t="n">
        <f aca="false">$B170*$P$4</f>
        <v>504</v>
      </c>
      <c r="E170" s="58" t="n">
        <f aca="false">$C170*$P$4</f>
        <v>126</v>
      </c>
      <c r="F170" s="58"/>
      <c r="G170" s="58"/>
      <c r="H170" s="58"/>
      <c r="I170" s="58"/>
      <c r="J170" s="59" t="n">
        <f aca="false">($B170*$P$4)-0.5</f>
        <v>503.5</v>
      </c>
      <c r="K170" s="59" t="n">
        <f aca="false">($C170*$P$4)-0.5</f>
        <v>125.5</v>
      </c>
      <c r="L170" s="58" t="n">
        <f aca="false">$P$4</f>
        <v>42</v>
      </c>
      <c r="M170" s="58" t="n">
        <f aca="false">$B170</f>
        <v>12</v>
      </c>
      <c r="N170" s="60" t="n">
        <f aca="false">$C170</f>
        <v>3</v>
      </c>
    </row>
    <row r="171" customFormat="false" ht="15" hidden="false" customHeight="false" outlineLevel="0" collapsed="false">
      <c r="A171" s="57" t="str">
        <f aca="false">_xlfn.CONCAT($B171," x ",$C171)</f>
        <v>12 x 4</v>
      </c>
      <c r="B171" s="46" t="n">
        <f aca="false">B170</f>
        <v>12</v>
      </c>
      <c r="C171" s="46" t="n">
        <v>4</v>
      </c>
      <c r="D171" s="58" t="n">
        <f aca="false">$B171*$P$4</f>
        <v>504</v>
      </c>
      <c r="E171" s="58" t="n">
        <f aca="false">$C171*$P$4</f>
        <v>168</v>
      </c>
      <c r="F171" s="58"/>
      <c r="G171" s="58"/>
      <c r="H171" s="58"/>
      <c r="I171" s="58"/>
      <c r="J171" s="59" t="n">
        <f aca="false">($B171*$P$4)-0.5</f>
        <v>503.5</v>
      </c>
      <c r="K171" s="59" t="n">
        <f aca="false">($C171*$P$4)-0.5</f>
        <v>167.5</v>
      </c>
      <c r="L171" s="58" t="n">
        <f aca="false">$P$4</f>
        <v>42</v>
      </c>
      <c r="M171" s="58" t="n">
        <f aca="false">$B171</f>
        <v>12</v>
      </c>
      <c r="N171" s="60" t="n">
        <f aca="false">$C171</f>
        <v>4</v>
      </c>
    </row>
    <row r="172" customFormat="false" ht="15" hidden="false" customHeight="false" outlineLevel="0" collapsed="false">
      <c r="A172" s="57" t="str">
        <f aca="false">_xlfn.CONCAT($B172," x ",$C172)</f>
        <v>12 x 5</v>
      </c>
      <c r="B172" s="46" t="n">
        <f aca="false">B171</f>
        <v>12</v>
      </c>
      <c r="C172" s="52" t="n">
        <v>5</v>
      </c>
      <c r="D172" s="58" t="n">
        <f aca="false">$B172*$P$4</f>
        <v>504</v>
      </c>
      <c r="E172" s="58" t="n">
        <f aca="false">$C172*$P$4</f>
        <v>210</v>
      </c>
      <c r="F172" s="58"/>
      <c r="G172" s="58"/>
      <c r="H172" s="58"/>
      <c r="I172" s="58"/>
      <c r="J172" s="59" t="n">
        <f aca="false">($B172*$P$4)-0.5</f>
        <v>503.5</v>
      </c>
      <c r="K172" s="59" t="n">
        <f aca="false">($C172*$P$4)-0.5</f>
        <v>209.5</v>
      </c>
      <c r="L172" s="58" t="n">
        <f aca="false">$P$4</f>
        <v>42</v>
      </c>
      <c r="M172" s="58" t="n">
        <f aca="false">$B172</f>
        <v>12</v>
      </c>
      <c r="N172" s="60" t="n">
        <f aca="false">$C172</f>
        <v>5</v>
      </c>
    </row>
    <row r="173" customFormat="false" ht="15" hidden="false" customHeight="false" outlineLevel="0" collapsed="false">
      <c r="A173" s="57" t="str">
        <f aca="false">_xlfn.CONCAT($B173," x ",$C173)</f>
        <v>12 x 6</v>
      </c>
      <c r="B173" s="46" t="n">
        <f aca="false">B172</f>
        <v>12</v>
      </c>
      <c r="C173" s="46" t="n">
        <v>6</v>
      </c>
      <c r="D173" s="58" t="n">
        <f aca="false">$B173*$P$4</f>
        <v>504</v>
      </c>
      <c r="E173" s="58" t="n">
        <f aca="false">$C173*$P$4</f>
        <v>252</v>
      </c>
      <c r="F173" s="58"/>
      <c r="G173" s="58"/>
      <c r="H173" s="58"/>
      <c r="I173" s="58"/>
      <c r="J173" s="59" t="n">
        <f aca="false">($B173*$P$4)-0.5</f>
        <v>503.5</v>
      </c>
      <c r="K173" s="59" t="n">
        <f aca="false">($C173*$P$4)-0.5</f>
        <v>251.5</v>
      </c>
      <c r="L173" s="58" t="n">
        <f aca="false">$P$4</f>
        <v>42</v>
      </c>
      <c r="M173" s="58" t="n">
        <f aca="false">$B173</f>
        <v>12</v>
      </c>
      <c r="N173" s="60" t="n">
        <f aca="false">$C173</f>
        <v>6</v>
      </c>
    </row>
    <row r="174" customFormat="false" ht="15" hidden="false" customHeight="false" outlineLevel="0" collapsed="false">
      <c r="A174" s="57" t="str">
        <f aca="false">_xlfn.CONCAT($B174," x ",$C174)</f>
        <v>12 x 7</v>
      </c>
      <c r="B174" s="46" t="n">
        <f aca="false">B173</f>
        <v>12</v>
      </c>
      <c r="C174" s="52" t="n">
        <v>7</v>
      </c>
      <c r="D174" s="58" t="n">
        <f aca="false">$B174*$P$4</f>
        <v>504</v>
      </c>
      <c r="E174" s="58" t="n">
        <f aca="false">$C174*$P$4</f>
        <v>294</v>
      </c>
      <c r="F174" s="58"/>
      <c r="G174" s="58"/>
      <c r="H174" s="58"/>
      <c r="I174" s="58"/>
      <c r="J174" s="59" t="n">
        <f aca="false">($B174*$P$4)-0.5</f>
        <v>503.5</v>
      </c>
      <c r="K174" s="59" t="n">
        <f aca="false">($C174*$P$4)-0.5</f>
        <v>293.5</v>
      </c>
      <c r="L174" s="58" t="n">
        <f aca="false">$P$4</f>
        <v>42</v>
      </c>
      <c r="M174" s="58" t="n">
        <f aca="false">$B174</f>
        <v>12</v>
      </c>
      <c r="N174" s="60" t="n">
        <f aca="false">$C174</f>
        <v>7</v>
      </c>
    </row>
    <row r="175" customFormat="false" ht="15" hidden="false" customHeight="false" outlineLevel="0" collapsed="false">
      <c r="A175" s="57" t="str">
        <f aca="false">_xlfn.CONCAT($B175," x ",$C175)</f>
        <v>12 x 8</v>
      </c>
      <c r="B175" s="46" t="n">
        <f aca="false">B174</f>
        <v>12</v>
      </c>
      <c r="C175" s="46" t="n">
        <v>8</v>
      </c>
      <c r="D175" s="58" t="n">
        <f aca="false">$B175*$P$4</f>
        <v>504</v>
      </c>
      <c r="E175" s="58" t="n">
        <f aca="false">$C175*$P$4</f>
        <v>336</v>
      </c>
      <c r="F175" s="58"/>
      <c r="G175" s="58"/>
      <c r="H175" s="58"/>
      <c r="I175" s="58"/>
      <c r="J175" s="59" t="n">
        <f aca="false">($B175*$P$4)-0.5</f>
        <v>503.5</v>
      </c>
      <c r="K175" s="59" t="n">
        <f aca="false">($C175*$P$4)-0.5</f>
        <v>335.5</v>
      </c>
      <c r="L175" s="58" t="n">
        <f aca="false">$P$4</f>
        <v>42</v>
      </c>
      <c r="M175" s="58" t="n">
        <f aca="false">$B175</f>
        <v>12</v>
      </c>
      <c r="N175" s="60" t="n">
        <f aca="false">$C175</f>
        <v>8</v>
      </c>
    </row>
    <row r="176" customFormat="false" ht="15" hidden="false" customHeight="false" outlineLevel="0" collapsed="false">
      <c r="A176" s="57" t="str">
        <f aca="false">_xlfn.CONCAT($B176," x ",$C176)</f>
        <v>12 x 9</v>
      </c>
      <c r="B176" s="46" t="n">
        <f aca="false">B175</f>
        <v>12</v>
      </c>
      <c r="C176" s="52" t="n">
        <v>9</v>
      </c>
      <c r="D176" s="58" t="n">
        <f aca="false">$B176*$P$4</f>
        <v>504</v>
      </c>
      <c r="E176" s="58" t="n">
        <f aca="false">$C176*$P$4</f>
        <v>378</v>
      </c>
      <c r="F176" s="58"/>
      <c r="G176" s="58"/>
      <c r="H176" s="58"/>
      <c r="I176" s="58"/>
      <c r="J176" s="59" t="n">
        <f aca="false">($B176*$P$4)-0.5</f>
        <v>503.5</v>
      </c>
      <c r="K176" s="59" t="n">
        <f aca="false">($C176*$P$4)-0.5</f>
        <v>377.5</v>
      </c>
      <c r="L176" s="58" t="n">
        <f aca="false">$P$4</f>
        <v>42</v>
      </c>
      <c r="M176" s="58" t="n">
        <f aca="false">$B176</f>
        <v>12</v>
      </c>
      <c r="N176" s="60" t="n">
        <f aca="false">$C176</f>
        <v>9</v>
      </c>
    </row>
    <row r="177" customFormat="false" ht="15" hidden="false" customHeight="false" outlineLevel="0" collapsed="false">
      <c r="A177" s="57" t="str">
        <f aca="false">_xlfn.CONCAT($B177," x ",$C177)</f>
        <v>12 x 10</v>
      </c>
      <c r="B177" s="46" t="n">
        <f aca="false">B176</f>
        <v>12</v>
      </c>
      <c r="C177" s="46" t="n">
        <v>10</v>
      </c>
      <c r="D177" s="58" t="n">
        <f aca="false">$B177*$P$4</f>
        <v>504</v>
      </c>
      <c r="E177" s="58" t="n">
        <f aca="false">$C177*$P$4</f>
        <v>420</v>
      </c>
      <c r="F177" s="58"/>
      <c r="G177" s="58"/>
      <c r="H177" s="58"/>
      <c r="I177" s="58"/>
      <c r="J177" s="59" t="n">
        <f aca="false">($B177*$P$4)-0.5</f>
        <v>503.5</v>
      </c>
      <c r="K177" s="59" t="n">
        <f aca="false">($C177*$P$4)-0.5</f>
        <v>419.5</v>
      </c>
      <c r="L177" s="58" t="n">
        <f aca="false">$P$4</f>
        <v>42</v>
      </c>
      <c r="M177" s="58" t="n">
        <f aca="false">$B177</f>
        <v>12</v>
      </c>
      <c r="N177" s="60" t="n">
        <f aca="false">$C177</f>
        <v>10</v>
      </c>
    </row>
    <row r="178" customFormat="false" ht="15" hidden="false" customHeight="false" outlineLevel="0" collapsed="false">
      <c r="A178" s="57" t="str">
        <f aca="false">_xlfn.CONCAT($B178," x ",$C178)</f>
        <v>12 x 11</v>
      </c>
      <c r="B178" s="46" t="n">
        <f aca="false">B177</f>
        <v>12</v>
      </c>
      <c r="C178" s="52" t="n">
        <v>11</v>
      </c>
      <c r="D178" s="58" t="n">
        <f aca="false">$B178*$P$4</f>
        <v>504</v>
      </c>
      <c r="E178" s="58" t="n">
        <f aca="false">$C178*$P$4</f>
        <v>462</v>
      </c>
      <c r="F178" s="58"/>
      <c r="G178" s="58"/>
      <c r="H178" s="58"/>
      <c r="I178" s="58"/>
      <c r="J178" s="59" t="n">
        <f aca="false">($B178*$P$4)-0.5</f>
        <v>503.5</v>
      </c>
      <c r="K178" s="59" t="n">
        <f aca="false">($C178*$P$4)-0.5</f>
        <v>461.5</v>
      </c>
      <c r="L178" s="58" t="n">
        <f aca="false">$P$4</f>
        <v>42</v>
      </c>
      <c r="M178" s="58" t="n">
        <f aca="false">$B178</f>
        <v>12</v>
      </c>
      <c r="N178" s="60" t="n">
        <f aca="false">$C178</f>
        <v>11</v>
      </c>
    </row>
    <row r="179" customFormat="false" ht="15" hidden="false" customHeight="false" outlineLevel="0" collapsed="false">
      <c r="A179" s="57" t="str">
        <f aca="false">_xlfn.CONCAT($B179," x ",$C179)</f>
        <v>12 x 12</v>
      </c>
      <c r="B179" s="46" t="n">
        <f aca="false">B178</f>
        <v>12</v>
      </c>
      <c r="C179" s="46" t="n">
        <v>12</v>
      </c>
      <c r="D179" s="58" t="n">
        <f aca="false">$B179*$P$4</f>
        <v>504</v>
      </c>
      <c r="E179" s="58" t="n">
        <f aca="false">$C179*$P$4</f>
        <v>504</v>
      </c>
      <c r="F179" s="58"/>
      <c r="G179" s="58"/>
      <c r="H179" s="58"/>
      <c r="I179" s="58"/>
      <c r="J179" s="59" t="n">
        <f aca="false">($B179*$P$4)-0.5</f>
        <v>503.5</v>
      </c>
      <c r="K179" s="59" t="n">
        <f aca="false">($C179*$P$4)-0.5</f>
        <v>503.5</v>
      </c>
      <c r="L179" s="58" t="n">
        <f aca="false">$P$4</f>
        <v>42</v>
      </c>
      <c r="M179" s="58" t="n">
        <f aca="false">$B179</f>
        <v>12</v>
      </c>
      <c r="N179" s="60" t="n">
        <f aca="false">$C179</f>
        <v>12</v>
      </c>
    </row>
    <row r="180" customFormat="false" ht="15" hidden="false" customHeight="false" outlineLevel="0" collapsed="false">
      <c r="A180" s="57" t="str">
        <f aca="false">_xlfn.CONCAT($B180," x ",$C180)</f>
        <v>12 x 13</v>
      </c>
      <c r="B180" s="46" t="n">
        <f aca="false">B179</f>
        <v>12</v>
      </c>
      <c r="C180" s="52" t="n">
        <v>13</v>
      </c>
      <c r="D180" s="58" t="n">
        <f aca="false">$B180*$P$4</f>
        <v>504</v>
      </c>
      <c r="E180" s="58" t="n">
        <f aca="false">$C180*$P$4</f>
        <v>546</v>
      </c>
      <c r="F180" s="58"/>
      <c r="G180" s="58"/>
      <c r="H180" s="58"/>
      <c r="I180" s="58"/>
      <c r="J180" s="59" t="n">
        <f aca="false">($B180*$P$4)-0.5</f>
        <v>503.5</v>
      </c>
      <c r="K180" s="59" t="n">
        <f aca="false">($C180*$P$4)-0.5</f>
        <v>545.5</v>
      </c>
      <c r="L180" s="58" t="n">
        <f aca="false">$P$4</f>
        <v>42</v>
      </c>
      <c r="M180" s="58" t="n">
        <f aca="false">$B180</f>
        <v>12</v>
      </c>
      <c r="N180" s="60" t="n">
        <f aca="false">$C180</f>
        <v>13</v>
      </c>
    </row>
    <row r="181" customFormat="false" ht="15" hidden="false" customHeight="false" outlineLevel="0" collapsed="false">
      <c r="A181" s="57" t="str">
        <f aca="false">_xlfn.CONCAT($B181," x ",$C181)</f>
        <v>12 x 14</v>
      </c>
      <c r="B181" s="46" t="n">
        <f aca="false">B180</f>
        <v>12</v>
      </c>
      <c r="C181" s="46" t="n">
        <v>14</v>
      </c>
      <c r="D181" s="58" t="n">
        <f aca="false">$B181*$P$4</f>
        <v>504</v>
      </c>
      <c r="E181" s="58" t="n">
        <f aca="false">$C181*$P$4</f>
        <v>588</v>
      </c>
      <c r="F181" s="58"/>
      <c r="G181" s="58"/>
      <c r="H181" s="58"/>
      <c r="I181" s="58"/>
      <c r="J181" s="59" t="n">
        <f aca="false">($B181*$P$4)-0.5</f>
        <v>503.5</v>
      </c>
      <c r="K181" s="59" t="n">
        <f aca="false">($C181*$P$4)-0.5</f>
        <v>587.5</v>
      </c>
      <c r="L181" s="58" t="n">
        <f aca="false">$P$4</f>
        <v>42</v>
      </c>
      <c r="M181" s="58" t="n">
        <f aca="false">$B181</f>
        <v>12</v>
      </c>
      <c r="N181" s="60" t="n">
        <f aca="false">$C181</f>
        <v>14</v>
      </c>
    </row>
    <row r="182" customFormat="false" ht="15" hidden="false" customHeight="false" outlineLevel="0" collapsed="false">
      <c r="A182" s="57" t="str">
        <f aca="false">_xlfn.CONCAT($B182," x ",$C182)</f>
        <v>12 x 15</v>
      </c>
      <c r="B182" s="46" t="n">
        <f aca="false">B181</f>
        <v>12</v>
      </c>
      <c r="C182" s="52" t="n">
        <v>15</v>
      </c>
      <c r="D182" s="58" t="n">
        <f aca="false">$B182*$P$4</f>
        <v>504</v>
      </c>
      <c r="E182" s="58" t="n">
        <f aca="false">$C182*$P$4</f>
        <v>630</v>
      </c>
      <c r="F182" s="58"/>
      <c r="G182" s="58"/>
      <c r="H182" s="58"/>
      <c r="I182" s="58"/>
      <c r="J182" s="59" t="n">
        <f aca="false">($B182*$P$4)-0.5</f>
        <v>503.5</v>
      </c>
      <c r="K182" s="59" t="n">
        <f aca="false">($C182*$P$4)-0.5</f>
        <v>629.5</v>
      </c>
      <c r="L182" s="58" t="n">
        <f aca="false">$P$4</f>
        <v>42</v>
      </c>
      <c r="M182" s="58" t="n">
        <f aca="false">$B182</f>
        <v>12</v>
      </c>
      <c r="N182" s="60" t="n">
        <f aca="false">$C182</f>
        <v>15</v>
      </c>
    </row>
    <row r="183" customFormat="false" ht="15" hidden="false" customHeight="false" outlineLevel="0" collapsed="false">
      <c r="A183" s="57" t="str">
        <f aca="false">_xlfn.CONCAT($B183," x ",$C183)</f>
        <v>13 x 1</v>
      </c>
      <c r="B183" s="52" t="n">
        <f aca="false">B182+1</f>
        <v>13</v>
      </c>
      <c r="C183" s="52" t="n">
        <v>1</v>
      </c>
      <c r="D183" s="58" t="n">
        <f aca="false">$B183*$P$4</f>
        <v>546</v>
      </c>
      <c r="E183" s="58" t="n">
        <f aca="false">$C183*$P$4</f>
        <v>42</v>
      </c>
      <c r="F183" s="58"/>
      <c r="G183" s="58"/>
      <c r="H183" s="58"/>
      <c r="I183" s="58"/>
      <c r="J183" s="59" t="n">
        <f aca="false">($B183*$P$4)-0.5</f>
        <v>545.5</v>
      </c>
      <c r="K183" s="59" t="n">
        <f aca="false">($C183*$P$4)-0.5</f>
        <v>41.5</v>
      </c>
      <c r="L183" s="58" t="n">
        <f aca="false">$P$4</f>
        <v>42</v>
      </c>
      <c r="M183" s="58" t="n">
        <f aca="false">$B183</f>
        <v>13</v>
      </c>
      <c r="N183" s="60" t="n">
        <f aca="false">$C183</f>
        <v>1</v>
      </c>
    </row>
    <row r="184" customFormat="false" ht="15" hidden="false" customHeight="false" outlineLevel="0" collapsed="false">
      <c r="A184" s="57" t="str">
        <f aca="false">_xlfn.CONCAT($B184," x ",$C184)</f>
        <v>13 x 2</v>
      </c>
      <c r="B184" s="46" t="n">
        <f aca="false">B183</f>
        <v>13</v>
      </c>
      <c r="C184" s="46" t="n">
        <v>2</v>
      </c>
      <c r="D184" s="58" t="n">
        <f aca="false">$B184*$P$4</f>
        <v>546</v>
      </c>
      <c r="E184" s="58" t="n">
        <f aca="false">$C184*$P$4</f>
        <v>84</v>
      </c>
      <c r="F184" s="58"/>
      <c r="G184" s="58"/>
      <c r="H184" s="58"/>
      <c r="I184" s="58"/>
      <c r="J184" s="59" t="n">
        <f aca="false">($B184*$P$4)-0.5</f>
        <v>545.5</v>
      </c>
      <c r="K184" s="59" t="n">
        <f aca="false">($C184*$P$4)-0.5</f>
        <v>83.5</v>
      </c>
      <c r="L184" s="58" t="n">
        <f aca="false">$P$4</f>
        <v>42</v>
      </c>
      <c r="M184" s="58" t="n">
        <f aca="false">$B184</f>
        <v>13</v>
      </c>
      <c r="N184" s="60" t="n">
        <f aca="false">$C184</f>
        <v>2</v>
      </c>
    </row>
    <row r="185" customFormat="false" ht="15" hidden="false" customHeight="false" outlineLevel="0" collapsed="false">
      <c r="A185" s="57" t="str">
        <f aca="false">_xlfn.CONCAT($B185," x ",$C185)</f>
        <v>13 x 3</v>
      </c>
      <c r="B185" s="46" t="n">
        <f aca="false">B184</f>
        <v>13</v>
      </c>
      <c r="C185" s="52" t="n">
        <v>3</v>
      </c>
      <c r="D185" s="58" t="n">
        <f aca="false">$B185*$P$4</f>
        <v>546</v>
      </c>
      <c r="E185" s="58" t="n">
        <f aca="false">$C185*$P$4</f>
        <v>126</v>
      </c>
      <c r="F185" s="58"/>
      <c r="G185" s="58"/>
      <c r="H185" s="58"/>
      <c r="I185" s="58"/>
      <c r="J185" s="59" t="n">
        <f aca="false">($B185*$P$4)-0.5</f>
        <v>545.5</v>
      </c>
      <c r="K185" s="59" t="n">
        <f aca="false">($C185*$P$4)-0.5</f>
        <v>125.5</v>
      </c>
      <c r="L185" s="58" t="n">
        <f aca="false">$P$4</f>
        <v>42</v>
      </c>
      <c r="M185" s="58" t="n">
        <f aca="false">$B185</f>
        <v>13</v>
      </c>
      <c r="N185" s="60" t="n">
        <f aca="false">$C185</f>
        <v>3</v>
      </c>
    </row>
    <row r="186" customFormat="false" ht="15" hidden="false" customHeight="false" outlineLevel="0" collapsed="false">
      <c r="A186" s="57" t="str">
        <f aca="false">_xlfn.CONCAT($B186," x ",$C186)</f>
        <v>13 x 4</v>
      </c>
      <c r="B186" s="46" t="n">
        <f aca="false">B185</f>
        <v>13</v>
      </c>
      <c r="C186" s="46" t="n">
        <v>4</v>
      </c>
      <c r="D186" s="58" t="n">
        <f aca="false">$B186*$P$4</f>
        <v>546</v>
      </c>
      <c r="E186" s="58" t="n">
        <f aca="false">$C186*$P$4</f>
        <v>168</v>
      </c>
      <c r="F186" s="58"/>
      <c r="G186" s="58"/>
      <c r="H186" s="58"/>
      <c r="I186" s="58"/>
      <c r="J186" s="59" t="n">
        <f aca="false">($B186*$P$4)-0.5</f>
        <v>545.5</v>
      </c>
      <c r="K186" s="59" t="n">
        <f aca="false">($C186*$P$4)-0.5</f>
        <v>167.5</v>
      </c>
      <c r="L186" s="58" t="n">
        <f aca="false">$P$4</f>
        <v>42</v>
      </c>
      <c r="M186" s="58" t="n">
        <f aca="false">$B186</f>
        <v>13</v>
      </c>
      <c r="N186" s="60" t="n">
        <f aca="false">$C186</f>
        <v>4</v>
      </c>
    </row>
    <row r="187" customFormat="false" ht="15" hidden="false" customHeight="false" outlineLevel="0" collapsed="false">
      <c r="A187" s="57" t="str">
        <f aca="false">_xlfn.CONCAT($B187," x ",$C187)</f>
        <v>13 x 5</v>
      </c>
      <c r="B187" s="46" t="n">
        <f aca="false">B186</f>
        <v>13</v>
      </c>
      <c r="C187" s="52" t="n">
        <v>5</v>
      </c>
      <c r="D187" s="58" t="n">
        <f aca="false">$B187*$P$4</f>
        <v>546</v>
      </c>
      <c r="E187" s="58" t="n">
        <f aca="false">$C187*$P$4</f>
        <v>210</v>
      </c>
      <c r="F187" s="58"/>
      <c r="G187" s="58"/>
      <c r="H187" s="58"/>
      <c r="I187" s="58"/>
      <c r="J187" s="59" t="n">
        <f aca="false">($B187*$P$4)-0.5</f>
        <v>545.5</v>
      </c>
      <c r="K187" s="59" t="n">
        <f aca="false">($C187*$P$4)-0.5</f>
        <v>209.5</v>
      </c>
      <c r="L187" s="58" t="n">
        <f aca="false">$P$4</f>
        <v>42</v>
      </c>
      <c r="M187" s="58" t="n">
        <f aca="false">$B187</f>
        <v>13</v>
      </c>
      <c r="N187" s="60" t="n">
        <f aca="false">$C187</f>
        <v>5</v>
      </c>
    </row>
    <row r="188" customFormat="false" ht="15" hidden="false" customHeight="false" outlineLevel="0" collapsed="false">
      <c r="A188" s="57" t="str">
        <f aca="false">_xlfn.CONCAT($B188," x ",$C188)</f>
        <v>13 x 6</v>
      </c>
      <c r="B188" s="46" t="n">
        <f aca="false">B187</f>
        <v>13</v>
      </c>
      <c r="C188" s="46" t="n">
        <v>6</v>
      </c>
      <c r="D188" s="58" t="n">
        <f aca="false">$B188*$P$4</f>
        <v>546</v>
      </c>
      <c r="E188" s="58" t="n">
        <f aca="false">$C188*$P$4</f>
        <v>252</v>
      </c>
      <c r="F188" s="58"/>
      <c r="G188" s="58"/>
      <c r="H188" s="58"/>
      <c r="I188" s="58"/>
      <c r="J188" s="59" t="n">
        <f aca="false">($B188*$P$4)-0.5</f>
        <v>545.5</v>
      </c>
      <c r="K188" s="59" t="n">
        <f aca="false">($C188*$P$4)-0.5</f>
        <v>251.5</v>
      </c>
      <c r="L188" s="58" t="n">
        <f aca="false">$P$4</f>
        <v>42</v>
      </c>
      <c r="M188" s="58" t="n">
        <f aca="false">$B188</f>
        <v>13</v>
      </c>
      <c r="N188" s="60" t="n">
        <f aca="false">$C188</f>
        <v>6</v>
      </c>
    </row>
    <row r="189" customFormat="false" ht="15" hidden="false" customHeight="false" outlineLevel="0" collapsed="false">
      <c r="A189" s="57" t="str">
        <f aca="false">_xlfn.CONCAT($B189," x ",$C189)</f>
        <v>13 x 7</v>
      </c>
      <c r="B189" s="46" t="n">
        <f aca="false">B188</f>
        <v>13</v>
      </c>
      <c r="C189" s="52" t="n">
        <v>7</v>
      </c>
      <c r="D189" s="58" t="n">
        <f aca="false">$B189*$P$4</f>
        <v>546</v>
      </c>
      <c r="E189" s="58" t="n">
        <f aca="false">$C189*$P$4</f>
        <v>294</v>
      </c>
      <c r="F189" s="58"/>
      <c r="G189" s="58"/>
      <c r="H189" s="58"/>
      <c r="I189" s="58"/>
      <c r="J189" s="59" t="n">
        <f aca="false">($B189*$P$4)-0.5</f>
        <v>545.5</v>
      </c>
      <c r="K189" s="59" t="n">
        <f aca="false">($C189*$P$4)-0.5</f>
        <v>293.5</v>
      </c>
      <c r="L189" s="58" t="n">
        <f aca="false">$P$4</f>
        <v>42</v>
      </c>
      <c r="M189" s="58" t="n">
        <f aca="false">$B189</f>
        <v>13</v>
      </c>
      <c r="N189" s="60" t="n">
        <f aca="false">$C189</f>
        <v>7</v>
      </c>
    </row>
    <row r="190" customFormat="false" ht="15" hidden="false" customHeight="false" outlineLevel="0" collapsed="false">
      <c r="A190" s="57" t="str">
        <f aca="false">_xlfn.CONCAT($B190," x ",$C190)</f>
        <v>13 x 8</v>
      </c>
      <c r="B190" s="46" t="n">
        <f aca="false">B189</f>
        <v>13</v>
      </c>
      <c r="C190" s="46" t="n">
        <v>8</v>
      </c>
      <c r="D190" s="58" t="n">
        <f aca="false">$B190*$P$4</f>
        <v>546</v>
      </c>
      <c r="E190" s="58" t="n">
        <f aca="false">$C190*$P$4</f>
        <v>336</v>
      </c>
      <c r="F190" s="58"/>
      <c r="G190" s="58"/>
      <c r="H190" s="58"/>
      <c r="I190" s="58"/>
      <c r="J190" s="59" t="n">
        <f aca="false">($B190*$P$4)-0.5</f>
        <v>545.5</v>
      </c>
      <c r="K190" s="59" t="n">
        <f aca="false">($C190*$P$4)-0.5</f>
        <v>335.5</v>
      </c>
      <c r="L190" s="58" t="n">
        <f aca="false">$P$4</f>
        <v>42</v>
      </c>
      <c r="M190" s="58" t="n">
        <f aca="false">$B190</f>
        <v>13</v>
      </c>
      <c r="N190" s="60" t="n">
        <f aca="false">$C190</f>
        <v>8</v>
      </c>
    </row>
    <row r="191" customFormat="false" ht="15" hidden="false" customHeight="false" outlineLevel="0" collapsed="false">
      <c r="A191" s="57" t="str">
        <f aca="false">_xlfn.CONCAT($B191," x ",$C191)</f>
        <v>13 x 9</v>
      </c>
      <c r="B191" s="46" t="n">
        <f aca="false">B190</f>
        <v>13</v>
      </c>
      <c r="C191" s="52" t="n">
        <v>9</v>
      </c>
      <c r="D191" s="58" t="n">
        <f aca="false">$B191*$P$4</f>
        <v>546</v>
      </c>
      <c r="E191" s="58" t="n">
        <f aca="false">$C191*$P$4</f>
        <v>378</v>
      </c>
      <c r="F191" s="58"/>
      <c r="G191" s="58"/>
      <c r="H191" s="58"/>
      <c r="I191" s="58"/>
      <c r="J191" s="59" t="n">
        <f aca="false">($B191*$P$4)-0.5</f>
        <v>545.5</v>
      </c>
      <c r="K191" s="59" t="n">
        <f aca="false">($C191*$P$4)-0.5</f>
        <v>377.5</v>
      </c>
      <c r="L191" s="58" t="n">
        <f aca="false">$P$4</f>
        <v>42</v>
      </c>
      <c r="M191" s="58" t="n">
        <f aca="false">$B191</f>
        <v>13</v>
      </c>
      <c r="N191" s="60" t="n">
        <f aca="false">$C191</f>
        <v>9</v>
      </c>
    </row>
    <row r="192" customFormat="false" ht="15" hidden="false" customHeight="false" outlineLevel="0" collapsed="false">
      <c r="A192" s="57" t="str">
        <f aca="false">_xlfn.CONCAT($B192," x ",$C192)</f>
        <v>13 x 10</v>
      </c>
      <c r="B192" s="46" t="n">
        <f aca="false">B191</f>
        <v>13</v>
      </c>
      <c r="C192" s="46" t="n">
        <v>10</v>
      </c>
      <c r="D192" s="58" t="n">
        <f aca="false">$B192*$P$4</f>
        <v>546</v>
      </c>
      <c r="E192" s="58" t="n">
        <f aca="false">$C192*$P$4</f>
        <v>420</v>
      </c>
      <c r="F192" s="58"/>
      <c r="G192" s="58"/>
      <c r="H192" s="58"/>
      <c r="I192" s="58"/>
      <c r="J192" s="59" t="n">
        <f aca="false">($B192*$P$4)-0.5</f>
        <v>545.5</v>
      </c>
      <c r="K192" s="59" t="n">
        <f aca="false">($C192*$P$4)-0.5</f>
        <v>419.5</v>
      </c>
      <c r="L192" s="58" t="n">
        <f aca="false">$P$4</f>
        <v>42</v>
      </c>
      <c r="M192" s="58" t="n">
        <f aca="false">$B192</f>
        <v>13</v>
      </c>
      <c r="N192" s="60" t="n">
        <f aca="false">$C192</f>
        <v>10</v>
      </c>
    </row>
    <row r="193" customFormat="false" ht="15" hidden="false" customHeight="false" outlineLevel="0" collapsed="false">
      <c r="A193" s="57" t="str">
        <f aca="false">_xlfn.CONCAT($B193," x ",$C193)</f>
        <v>13 x 11</v>
      </c>
      <c r="B193" s="46" t="n">
        <f aca="false">B192</f>
        <v>13</v>
      </c>
      <c r="C193" s="52" t="n">
        <v>11</v>
      </c>
      <c r="D193" s="58" t="n">
        <f aca="false">$B193*$P$4</f>
        <v>546</v>
      </c>
      <c r="E193" s="58" t="n">
        <f aca="false">$C193*$P$4</f>
        <v>462</v>
      </c>
      <c r="F193" s="58"/>
      <c r="G193" s="58"/>
      <c r="H193" s="58"/>
      <c r="I193" s="58"/>
      <c r="J193" s="59" t="n">
        <f aca="false">($B193*$P$4)-0.5</f>
        <v>545.5</v>
      </c>
      <c r="K193" s="59" t="n">
        <f aca="false">($C193*$P$4)-0.5</f>
        <v>461.5</v>
      </c>
      <c r="L193" s="58" t="n">
        <f aca="false">$P$4</f>
        <v>42</v>
      </c>
      <c r="M193" s="58" t="n">
        <f aca="false">$B193</f>
        <v>13</v>
      </c>
      <c r="N193" s="60" t="n">
        <f aca="false">$C193</f>
        <v>11</v>
      </c>
    </row>
    <row r="194" customFormat="false" ht="15" hidden="false" customHeight="false" outlineLevel="0" collapsed="false">
      <c r="A194" s="57" t="str">
        <f aca="false">_xlfn.CONCAT($B194," x ",$C194)</f>
        <v>13 x 12</v>
      </c>
      <c r="B194" s="46" t="n">
        <f aca="false">B193</f>
        <v>13</v>
      </c>
      <c r="C194" s="46" t="n">
        <v>12</v>
      </c>
      <c r="D194" s="58" t="n">
        <f aca="false">$B194*$P$4</f>
        <v>546</v>
      </c>
      <c r="E194" s="58" t="n">
        <f aca="false">$C194*$P$4</f>
        <v>504</v>
      </c>
      <c r="F194" s="58"/>
      <c r="G194" s="58"/>
      <c r="H194" s="58"/>
      <c r="I194" s="58"/>
      <c r="J194" s="59" t="n">
        <f aca="false">($B194*$P$4)-0.5</f>
        <v>545.5</v>
      </c>
      <c r="K194" s="59" t="n">
        <f aca="false">($C194*$P$4)-0.5</f>
        <v>503.5</v>
      </c>
      <c r="L194" s="58" t="n">
        <f aca="false">$P$4</f>
        <v>42</v>
      </c>
      <c r="M194" s="58" t="n">
        <f aca="false">$B194</f>
        <v>13</v>
      </c>
      <c r="N194" s="60" t="n">
        <f aca="false">$C194</f>
        <v>12</v>
      </c>
    </row>
    <row r="195" customFormat="false" ht="15" hidden="false" customHeight="false" outlineLevel="0" collapsed="false">
      <c r="A195" s="57" t="str">
        <f aca="false">_xlfn.CONCAT($B195," x ",$C195)</f>
        <v>13 x 13</v>
      </c>
      <c r="B195" s="46" t="n">
        <f aca="false">B194</f>
        <v>13</v>
      </c>
      <c r="C195" s="52" t="n">
        <v>13</v>
      </c>
      <c r="D195" s="58" t="n">
        <f aca="false">$B195*$P$4</f>
        <v>546</v>
      </c>
      <c r="E195" s="58" t="n">
        <f aca="false">$C195*$P$4</f>
        <v>546</v>
      </c>
      <c r="F195" s="58"/>
      <c r="G195" s="58"/>
      <c r="H195" s="58"/>
      <c r="I195" s="58"/>
      <c r="J195" s="59" t="n">
        <f aca="false">($B195*$P$4)-0.5</f>
        <v>545.5</v>
      </c>
      <c r="K195" s="59" t="n">
        <f aca="false">($C195*$P$4)-0.5</f>
        <v>545.5</v>
      </c>
      <c r="L195" s="58" t="n">
        <f aca="false">$P$4</f>
        <v>42</v>
      </c>
      <c r="M195" s="58" t="n">
        <f aca="false">$B195</f>
        <v>13</v>
      </c>
      <c r="N195" s="60" t="n">
        <f aca="false">$C195</f>
        <v>13</v>
      </c>
    </row>
    <row r="196" customFormat="false" ht="15" hidden="false" customHeight="false" outlineLevel="0" collapsed="false">
      <c r="A196" s="57" t="str">
        <f aca="false">_xlfn.CONCAT($B196," x ",$C196)</f>
        <v>13 x 14</v>
      </c>
      <c r="B196" s="46" t="n">
        <f aca="false">B195</f>
        <v>13</v>
      </c>
      <c r="C196" s="46" t="n">
        <v>14</v>
      </c>
      <c r="D196" s="58" t="n">
        <f aca="false">$B196*$P$4</f>
        <v>546</v>
      </c>
      <c r="E196" s="58" t="n">
        <f aca="false">$C196*$P$4</f>
        <v>588</v>
      </c>
      <c r="F196" s="58"/>
      <c r="G196" s="58"/>
      <c r="H196" s="58"/>
      <c r="I196" s="58"/>
      <c r="J196" s="59" t="n">
        <f aca="false">($B196*$P$4)-0.5</f>
        <v>545.5</v>
      </c>
      <c r="K196" s="59" t="n">
        <f aca="false">($C196*$P$4)-0.5</f>
        <v>587.5</v>
      </c>
      <c r="L196" s="58" t="n">
        <f aca="false">$P$4</f>
        <v>42</v>
      </c>
      <c r="M196" s="58" t="n">
        <f aca="false">$B196</f>
        <v>13</v>
      </c>
      <c r="N196" s="60" t="n">
        <f aca="false">$C196</f>
        <v>14</v>
      </c>
    </row>
    <row r="197" customFormat="false" ht="15" hidden="false" customHeight="false" outlineLevel="0" collapsed="false">
      <c r="A197" s="57" t="str">
        <f aca="false">_xlfn.CONCAT($B197," x ",$C197)</f>
        <v>13 x 15</v>
      </c>
      <c r="B197" s="46" t="n">
        <f aca="false">B196</f>
        <v>13</v>
      </c>
      <c r="C197" s="52" t="n">
        <v>15</v>
      </c>
      <c r="D197" s="58" t="n">
        <f aca="false">$B197*$P$4</f>
        <v>546</v>
      </c>
      <c r="E197" s="58" t="n">
        <f aca="false">$C197*$P$4</f>
        <v>630</v>
      </c>
      <c r="F197" s="58"/>
      <c r="G197" s="58"/>
      <c r="H197" s="58"/>
      <c r="I197" s="58"/>
      <c r="J197" s="59" t="n">
        <f aca="false">($B197*$P$4)-0.5</f>
        <v>545.5</v>
      </c>
      <c r="K197" s="59" t="n">
        <f aca="false">($C197*$P$4)-0.5</f>
        <v>629.5</v>
      </c>
      <c r="L197" s="58" t="n">
        <f aca="false">$P$4</f>
        <v>42</v>
      </c>
      <c r="M197" s="58" t="n">
        <f aca="false">$B197</f>
        <v>13</v>
      </c>
      <c r="N197" s="60" t="n">
        <f aca="false">$C197</f>
        <v>15</v>
      </c>
    </row>
    <row r="198" customFormat="false" ht="15" hidden="false" customHeight="false" outlineLevel="0" collapsed="false">
      <c r="A198" s="57" t="str">
        <f aca="false">_xlfn.CONCAT($B198," x ",$C198)</f>
        <v>14 x 1</v>
      </c>
      <c r="B198" s="52" t="n">
        <f aca="false">B197+1</f>
        <v>14</v>
      </c>
      <c r="C198" s="52" t="n">
        <v>1</v>
      </c>
      <c r="D198" s="58" t="n">
        <f aca="false">$B198*$P$4</f>
        <v>588</v>
      </c>
      <c r="E198" s="58" t="n">
        <f aca="false">$C198*$P$4</f>
        <v>42</v>
      </c>
      <c r="F198" s="58"/>
      <c r="G198" s="58"/>
      <c r="H198" s="58"/>
      <c r="I198" s="58"/>
      <c r="J198" s="59" t="n">
        <f aca="false">($B198*$P$4)-0.5</f>
        <v>587.5</v>
      </c>
      <c r="K198" s="59" t="n">
        <f aca="false">($C198*$P$4)-0.5</f>
        <v>41.5</v>
      </c>
      <c r="L198" s="58" t="n">
        <f aca="false">$P$4</f>
        <v>42</v>
      </c>
      <c r="M198" s="58" t="n">
        <f aca="false">$B198</f>
        <v>14</v>
      </c>
      <c r="N198" s="60" t="n">
        <f aca="false">$C198</f>
        <v>1</v>
      </c>
    </row>
    <row r="199" customFormat="false" ht="15" hidden="false" customHeight="false" outlineLevel="0" collapsed="false">
      <c r="A199" s="57" t="str">
        <f aca="false">_xlfn.CONCAT($B199," x ",$C199)</f>
        <v>14 x 2</v>
      </c>
      <c r="B199" s="46" t="n">
        <f aca="false">B198</f>
        <v>14</v>
      </c>
      <c r="C199" s="46" t="n">
        <v>2</v>
      </c>
      <c r="D199" s="58" t="n">
        <f aca="false">$B199*$P$4</f>
        <v>588</v>
      </c>
      <c r="E199" s="58" t="n">
        <f aca="false">$C199*$P$4</f>
        <v>84</v>
      </c>
      <c r="F199" s="58"/>
      <c r="G199" s="58"/>
      <c r="H199" s="58"/>
      <c r="I199" s="58"/>
      <c r="J199" s="59" t="n">
        <f aca="false">($B199*$P$4)-0.5</f>
        <v>587.5</v>
      </c>
      <c r="K199" s="59" t="n">
        <f aca="false">($C199*$P$4)-0.5</f>
        <v>83.5</v>
      </c>
      <c r="L199" s="58" t="n">
        <f aca="false">$P$4</f>
        <v>42</v>
      </c>
      <c r="M199" s="58" t="n">
        <f aca="false">$B199</f>
        <v>14</v>
      </c>
      <c r="N199" s="60" t="n">
        <f aca="false">$C199</f>
        <v>2</v>
      </c>
    </row>
    <row r="200" customFormat="false" ht="15" hidden="false" customHeight="false" outlineLevel="0" collapsed="false">
      <c r="A200" s="57" t="str">
        <f aca="false">_xlfn.CONCAT($B200," x ",$C200)</f>
        <v>14 x 3</v>
      </c>
      <c r="B200" s="46" t="n">
        <f aca="false">B199</f>
        <v>14</v>
      </c>
      <c r="C200" s="52" t="n">
        <v>3</v>
      </c>
      <c r="D200" s="58" t="n">
        <f aca="false">$B200*$P$4</f>
        <v>588</v>
      </c>
      <c r="E200" s="58" t="n">
        <f aca="false">$C200*$P$4</f>
        <v>126</v>
      </c>
      <c r="F200" s="58"/>
      <c r="G200" s="58"/>
      <c r="H200" s="58"/>
      <c r="I200" s="58"/>
      <c r="J200" s="59" t="n">
        <f aca="false">($B200*$P$4)-0.5</f>
        <v>587.5</v>
      </c>
      <c r="K200" s="59" t="n">
        <f aca="false">($C200*$P$4)-0.5</f>
        <v>125.5</v>
      </c>
      <c r="L200" s="58" t="n">
        <f aca="false">$P$4</f>
        <v>42</v>
      </c>
      <c r="M200" s="58" t="n">
        <f aca="false">$B200</f>
        <v>14</v>
      </c>
      <c r="N200" s="60" t="n">
        <f aca="false">$C200</f>
        <v>3</v>
      </c>
    </row>
    <row r="201" customFormat="false" ht="15" hidden="false" customHeight="false" outlineLevel="0" collapsed="false">
      <c r="A201" s="57" t="str">
        <f aca="false">_xlfn.CONCAT($B201," x ",$C201)</f>
        <v>14 x 4</v>
      </c>
      <c r="B201" s="46" t="n">
        <f aca="false">B200</f>
        <v>14</v>
      </c>
      <c r="C201" s="46" t="n">
        <v>4</v>
      </c>
      <c r="D201" s="58" t="n">
        <f aca="false">$B201*$P$4</f>
        <v>588</v>
      </c>
      <c r="E201" s="58" t="n">
        <f aca="false">$C201*$P$4</f>
        <v>168</v>
      </c>
      <c r="F201" s="58"/>
      <c r="G201" s="58"/>
      <c r="H201" s="58"/>
      <c r="I201" s="58"/>
      <c r="J201" s="59" t="n">
        <f aca="false">($B201*$P$4)-0.5</f>
        <v>587.5</v>
      </c>
      <c r="K201" s="59" t="n">
        <f aca="false">($C201*$P$4)-0.5</f>
        <v>167.5</v>
      </c>
      <c r="L201" s="58" t="n">
        <f aca="false">$P$4</f>
        <v>42</v>
      </c>
      <c r="M201" s="58" t="n">
        <f aca="false">$B201</f>
        <v>14</v>
      </c>
      <c r="N201" s="60" t="n">
        <f aca="false">$C201</f>
        <v>4</v>
      </c>
    </row>
    <row r="202" customFormat="false" ht="15" hidden="false" customHeight="false" outlineLevel="0" collapsed="false">
      <c r="A202" s="57" t="str">
        <f aca="false">_xlfn.CONCAT($B202," x ",$C202)</f>
        <v>14 x 5</v>
      </c>
      <c r="B202" s="46" t="n">
        <f aca="false">B201</f>
        <v>14</v>
      </c>
      <c r="C202" s="52" t="n">
        <v>5</v>
      </c>
      <c r="D202" s="58" t="n">
        <f aca="false">$B202*$P$4</f>
        <v>588</v>
      </c>
      <c r="E202" s="58" t="n">
        <f aca="false">$C202*$P$4</f>
        <v>210</v>
      </c>
      <c r="F202" s="58"/>
      <c r="G202" s="58"/>
      <c r="H202" s="58"/>
      <c r="I202" s="58"/>
      <c r="J202" s="59" t="n">
        <f aca="false">($B202*$P$4)-0.5</f>
        <v>587.5</v>
      </c>
      <c r="K202" s="59" t="n">
        <f aca="false">($C202*$P$4)-0.5</f>
        <v>209.5</v>
      </c>
      <c r="L202" s="58" t="n">
        <f aca="false">$P$4</f>
        <v>42</v>
      </c>
      <c r="M202" s="58" t="n">
        <f aca="false">$B202</f>
        <v>14</v>
      </c>
      <c r="N202" s="60" t="n">
        <f aca="false">$C202</f>
        <v>5</v>
      </c>
    </row>
    <row r="203" customFormat="false" ht="15" hidden="false" customHeight="false" outlineLevel="0" collapsed="false">
      <c r="A203" s="57" t="str">
        <f aca="false">_xlfn.CONCAT($B203," x ",$C203)</f>
        <v>14 x 6</v>
      </c>
      <c r="B203" s="46" t="n">
        <f aca="false">B202</f>
        <v>14</v>
      </c>
      <c r="C203" s="46" t="n">
        <v>6</v>
      </c>
      <c r="D203" s="58" t="n">
        <f aca="false">$B203*$P$4</f>
        <v>588</v>
      </c>
      <c r="E203" s="58" t="n">
        <f aca="false">$C203*$P$4</f>
        <v>252</v>
      </c>
      <c r="F203" s="58"/>
      <c r="G203" s="58"/>
      <c r="H203" s="58"/>
      <c r="I203" s="58"/>
      <c r="J203" s="59" t="n">
        <f aca="false">($B203*$P$4)-0.5</f>
        <v>587.5</v>
      </c>
      <c r="K203" s="59" t="n">
        <f aca="false">($C203*$P$4)-0.5</f>
        <v>251.5</v>
      </c>
      <c r="L203" s="58" t="n">
        <f aca="false">$P$4</f>
        <v>42</v>
      </c>
      <c r="M203" s="58" t="n">
        <f aca="false">$B203</f>
        <v>14</v>
      </c>
      <c r="N203" s="60" t="n">
        <f aca="false">$C203</f>
        <v>6</v>
      </c>
    </row>
    <row r="204" customFormat="false" ht="15" hidden="false" customHeight="false" outlineLevel="0" collapsed="false">
      <c r="A204" s="57" t="str">
        <f aca="false">_xlfn.CONCAT($B204," x ",$C204)</f>
        <v>14 x 7</v>
      </c>
      <c r="B204" s="46" t="n">
        <f aca="false">B203</f>
        <v>14</v>
      </c>
      <c r="C204" s="52" t="n">
        <v>7</v>
      </c>
      <c r="D204" s="58" t="n">
        <f aca="false">$B204*$P$4</f>
        <v>588</v>
      </c>
      <c r="E204" s="58" t="n">
        <f aca="false">$C204*$P$4</f>
        <v>294</v>
      </c>
      <c r="F204" s="58"/>
      <c r="G204" s="58"/>
      <c r="H204" s="58"/>
      <c r="I204" s="58"/>
      <c r="J204" s="59" t="n">
        <f aca="false">($B204*$P$4)-0.5</f>
        <v>587.5</v>
      </c>
      <c r="K204" s="59" t="n">
        <f aca="false">($C204*$P$4)-0.5</f>
        <v>293.5</v>
      </c>
      <c r="L204" s="58" t="n">
        <f aca="false">$P$4</f>
        <v>42</v>
      </c>
      <c r="M204" s="58" t="n">
        <f aca="false">$B204</f>
        <v>14</v>
      </c>
      <c r="N204" s="60" t="n">
        <f aca="false">$C204</f>
        <v>7</v>
      </c>
    </row>
    <row r="205" customFormat="false" ht="15" hidden="false" customHeight="false" outlineLevel="0" collapsed="false">
      <c r="A205" s="57" t="str">
        <f aca="false">_xlfn.CONCAT($B205," x ",$C205)</f>
        <v>14 x 8</v>
      </c>
      <c r="B205" s="46" t="n">
        <f aca="false">B204</f>
        <v>14</v>
      </c>
      <c r="C205" s="46" t="n">
        <v>8</v>
      </c>
      <c r="D205" s="58" t="n">
        <f aca="false">$B205*$P$4</f>
        <v>588</v>
      </c>
      <c r="E205" s="58" t="n">
        <f aca="false">$C205*$P$4</f>
        <v>336</v>
      </c>
      <c r="F205" s="58"/>
      <c r="G205" s="58"/>
      <c r="H205" s="58"/>
      <c r="I205" s="58"/>
      <c r="J205" s="59" t="n">
        <f aca="false">($B205*$P$4)-0.5</f>
        <v>587.5</v>
      </c>
      <c r="K205" s="59" t="n">
        <f aca="false">($C205*$P$4)-0.5</f>
        <v>335.5</v>
      </c>
      <c r="L205" s="58" t="n">
        <f aca="false">$P$4</f>
        <v>42</v>
      </c>
      <c r="M205" s="58" t="n">
        <f aca="false">$B205</f>
        <v>14</v>
      </c>
      <c r="N205" s="60" t="n">
        <f aca="false">$C205</f>
        <v>8</v>
      </c>
    </row>
    <row r="206" customFormat="false" ht="15" hidden="false" customHeight="false" outlineLevel="0" collapsed="false">
      <c r="A206" s="57" t="str">
        <f aca="false">_xlfn.CONCAT($B206," x ",$C206)</f>
        <v>14 x 9</v>
      </c>
      <c r="B206" s="46" t="n">
        <f aca="false">B205</f>
        <v>14</v>
      </c>
      <c r="C206" s="52" t="n">
        <v>9</v>
      </c>
      <c r="D206" s="58" t="n">
        <f aca="false">$B206*$P$4</f>
        <v>588</v>
      </c>
      <c r="E206" s="58" t="n">
        <f aca="false">$C206*$P$4</f>
        <v>378</v>
      </c>
      <c r="F206" s="58"/>
      <c r="G206" s="58"/>
      <c r="H206" s="58"/>
      <c r="I206" s="58"/>
      <c r="J206" s="59" t="n">
        <f aca="false">($B206*$P$4)-0.5</f>
        <v>587.5</v>
      </c>
      <c r="K206" s="59" t="n">
        <f aca="false">($C206*$P$4)-0.5</f>
        <v>377.5</v>
      </c>
      <c r="L206" s="58" t="n">
        <f aca="false">$P$4</f>
        <v>42</v>
      </c>
      <c r="M206" s="58" t="n">
        <f aca="false">$B206</f>
        <v>14</v>
      </c>
      <c r="N206" s="60" t="n">
        <f aca="false">$C206</f>
        <v>9</v>
      </c>
    </row>
    <row r="207" customFormat="false" ht="15" hidden="false" customHeight="false" outlineLevel="0" collapsed="false">
      <c r="A207" s="57" t="str">
        <f aca="false">_xlfn.CONCAT($B207," x ",$C207)</f>
        <v>14 x 10</v>
      </c>
      <c r="B207" s="46" t="n">
        <f aca="false">B206</f>
        <v>14</v>
      </c>
      <c r="C207" s="46" t="n">
        <v>10</v>
      </c>
      <c r="D207" s="58" t="n">
        <f aca="false">$B207*$P$4</f>
        <v>588</v>
      </c>
      <c r="E207" s="58" t="n">
        <f aca="false">$C207*$P$4</f>
        <v>420</v>
      </c>
      <c r="F207" s="58"/>
      <c r="G207" s="58"/>
      <c r="H207" s="58"/>
      <c r="I207" s="58"/>
      <c r="J207" s="59" t="n">
        <f aca="false">($B207*$P$4)-0.5</f>
        <v>587.5</v>
      </c>
      <c r="K207" s="59" t="n">
        <f aca="false">($C207*$P$4)-0.5</f>
        <v>419.5</v>
      </c>
      <c r="L207" s="58" t="n">
        <f aca="false">$P$4</f>
        <v>42</v>
      </c>
      <c r="M207" s="58" t="n">
        <f aca="false">$B207</f>
        <v>14</v>
      </c>
      <c r="N207" s="60" t="n">
        <f aca="false">$C207</f>
        <v>10</v>
      </c>
    </row>
    <row r="208" customFormat="false" ht="15" hidden="false" customHeight="false" outlineLevel="0" collapsed="false">
      <c r="A208" s="57" t="str">
        <f aca="false">_xlfn.CONCAT($B208," x ",$C208)</f>
        <v>14 x 11</v>
      </c>
      <c r="B208" s="46" t="n">
        <f aca="false">B207</f>
        <v>14</v>
      </c>
      <c r="C208" s="52" t="n">
        <v>11</v>
      </c>
      <c r="D208" s="58" t="n">
        <f aca="false">$B208*$P$4</f>
        <v>588</v>
      </c>
      <c r="E208" s="58" t="n">
        <f aca="false">$C208*$P$4</f>
        <v>462</v>
      </c>
      <c r="F208" s="58"/>
      <c r="G208" s="58"/>
      <c r="H208" s="58"/>
      <c r="I208" s="58"/>
      <c r="J208" s="59" t="n">
        <f aca="false">($B208*$P$4)-0.5</f>
        <v>587.5</v>
      </c>
      <c r="K208" s="59" t="n">
        <f aca="false">($C208*$P$4)-0.5</f>
        <v>461.5</v>
      </c>
      <c r="L208" s="58" t="n">
        <f aca="false">$P$4</f>
        <v>42</v>
      </c>
      <c r="M208" s="58" t="n">
        <f aca="false">$B208</f>
        <v>14</v>
      </c>
      <c r="N208" s="60" t="n">
        <f aca="false">$C208</f>
        <v>11</v>
      </c>
    </row>
    <row r="209" customFormat="false" ht="15" hidden="false" customHeight="false" outlineLevel="0" collapsed="false">
      <c r="A209" s="57" t="str">
        <f aca="false">_xlfn.CONCAT($B209," x ",$C209)</f>
        <v>14 x 12</v>
      </c>
      <c r="B209" s="46" t="n">
        <f aca="false">B208</f>
        <v>14</v>
      </c>
      <c r="C209" s="46" t="n">
        <v>12</v>
      </c>
      <c r="D209" s="58" t="n">
        <f aca="false">$B209*$P$4</f>
        <v>588</v>
      </c>
      <c r="E209" s="58" t="n">
        <f aca="false">$C209*$P$4</f>
        <v>504</v>
      </c>
      <c r="F209" s="58"/>
      <c r="G209" s="58"/>
      <c r="H209" s="58"/>
      <c r="I209" s="58"/>
      <c r="J209" s="59" t="n">
        <f aca="false">($B209*$P$4)-0.5</f>
        <v>587.5</v>
      </c>
      <c r="K209" s="59" t="n">
        <f aca="false">($C209*$P$4)-0.5</f>
        <v>503.5</v>
      </c>
      <c r="L209" s="58" t="n">
        <f aca="false">$P$4</f>
        <v>42</v>
      </c>
      <c r="M209" s="58" t="n">
        <f aca="false">$B209</f>
        <v>14</v>
      </c>
      <c r="N209" s="60" t="n">
        <f aca="false">$C209</f>
        <v>12</v>
      </c>
    </row>
    <row r="210" customFormat="false" ht="15" hidden="false" customHeight="false" outlineLevel="0" collapsed="false">
      <c r="A210" s="57" t="str">
        <f aca="false">_xlfn.CONCAT($B210," x ",$C210)</f>
        <v>14 x 13</v>
      </c>
      <c r="B210" s="46" t="n">
        <f aca="false">B209</f>
        <v>14</v>
      </c>
      <c r="C210" s="52" t="n">
        <v>13</v>
      </c>
      <c r="D210" s="58" t="n">
        <f aca="false">$B210*$P$4</f>
        <v>588</v>
      </c>
      <c r="E210" s="58" t="n">
        <f aca="false">$C210*$P$4</f>
        <v>546</v>
      </c>
      <c r="F210" s="58"/>
      <c r="G210" s="58"/>
      <c r="H210" s="58"/>
      <c r="I210" s="58"/>
      <c r="J210" s="59" t="n">
        <f aca="false">($B210*$P$4)-0.5</f>
        <v>587.5</v>
      </c>
      <c r="K210" s="59" t="n">
        <f aca="false">($C210*$P$4)-0.5</f>
        <v>545.5</v>
      </c>
      <c r="L210" s="58" t="n">
        <f aca="false">$P$4</f>
        <v>42</v>
      </c>
      <c r="M210" s="58" t="n">
        <f aca="false">$B210</f>
        <v>14</v>
      </c>
      <c r="N210" s="60" t="n">
        <f aca="false">$C210</f>
        <v>13</v>
      </c>
    </row>
    <row r="211" customFormat="false" ht="15" hidden="false" customHeight="false" outlineLevel="0" collapsed="false">
      <c r="A211" s="57" t="str">
        <f aca="false">_xlfn.CONCAT($B211," x ",$C211)</f>
        <v>14 x 14</v>
      </c>
      <c r="B211" s="46" t="n">
        <f aca="false">B210</f>
        <v>14</v>
      </c>
      <c r="C211" s="46" t="n">
        <v>14</v>
      </c>
      <c r="D211" s="58" t="n">
        <f aca="false">$B211*$P$4</f>
        <v>588</v>
      </c>
      <c r="E211" s="58" t="n">
        <f aca="false">$C211*$P$4</f>
        <v>588</v>
      </c>
      <c r="F211" s="58"/>
      <c r="G211" s="58"/>
      <c r="H211" s="58"/>
      <c r="I211" s="58"/>
      <c r="J211" s="59" t="n">
        <f aca="false">($B211*$P$4)-0.5</f>
        <v>587.5</v>
      </c>
      <c r="K211" s="59" t="n">
        <f aca="false">($C211*$P$4)-0.5</f>
        <v>587.5</v>
      </c>
      <c r="L211" s="58" t="n">
        <f aca="false">$P$4</f>
        <v>42</v>
      </c>
      <c r="M211" s="58" t="n">
        <f aca="false">$B211</f>
        <v>14</v>
      </c>
      <c r="N211" s="60" t="n">
        <f aca="false">$C211</f>
        <v>14</v>
      </c>
    </row>
    <row r="212" customFormat="false" ht="15" hidden="false" customHeight="false" outlineLevel="0" collapsed="false">
      <c r="A212" s="57" t="str">
        <f aca="false">_xlfn.CONCAT($B212," x ",$C212)</f>
        <v>14 x 15</v>
      </c>
      <c r="B212" s="46" t="n">
        <f aca="false">B211</f>
        <v>14</v>
      </c>
      <c r="C212" s="52" t="n">
        <v>15</v>
      </c>
      <c r="D212" s="58" t="n">
        <f aca="false">$B212*$P$4</f>
        <v>588</v>
      </c>
      <c r="E212" s="58" t="n">
        <f aca="false">$C212*$P$4</f>
        <v>630</v>
      </c>
      <c r="F212" s="58"/>
      <c r="G212" s="58"/>
      <c r="H212" s="58"/>
      <c r="I212" s="58"/>
      <c r="J212" s="59" t="n">
        <f aca="false">($B212*$P$4)-0.5</f>
        <v>587.5</v>
      </c>
      <c r="K212" s="59" t="n">
        <f aca="false">($C212*$P$4)-0.5</f>
        <v>629.5</v>
      </c>
      <c r="L212" s="58" t="n">
        <f aca="false">$P$4</f>
        <v>42</v>
      </c>
      <c r="M212" s="58" t="n">
        <f aca="false">$B212</f>
        <v>14</v>
      </c>
      <c r="N212" s="60" t="n">
        <f aca="false">$C212</f>
        <v>15</v>
      </c>
    </row>
    <row r="213" customFormat="false" ht="15" hidden="false" customHeight="false" outlineLevel="0" collapsed="false">
      <c r="A213" s="57" t="str">
        <f aca="false">_xlfn.CONCAT($B213," x ",$C213)</f>
        <v>15 x 1</v>
      </c>
      <c r="B213" s="52" t="n">
        <f aca="false">B212+1</f>
        <v>15</v>
      </c>
      <c r="C213" s="52" t="n">
        <v>1</v>
      </c>
      <c r="D213" s="58" t="n">
        <f aca="false">$B213*$P$4</f>
        <v>630</v>
      </c>
      <c r="E213" s="58" t="n">
        <f aca="false">$C213*$P$4</f>
        <v>42</v>
      </c>
      <c r="F213" s="58"/>
      <c r="G213" s="58"/>
      <c r="H213" s="58"/>
      <c r="I213" s="58"/>
      <c r="J213" s="59" t="n">
        <f aca="false">($B213*$P$4)-0.5</f>
        <v>629.5</v>
      </c>
      <c r="K213" s="59" t="n">
        <f aca="false">($C213*$P$4)-0.5</f>
        <v>41.5</v>
      </c>
      <c r="L213" s="58" t="n">
        <f aca="false">$P$4</f>
        <v>42</v>
      </c>
      <c r="M213" s="58" t="n">
        <f aca="false">$B213</f>
        <v>15</v>
      </c>
      <c r="N213" s="60" t="n">
        <f aca="false">$C213</f>
        <v>1</v>
      </c>
    </row>
    <row r="214" customFormat="false" ht="15" hidden="false" customHeight="false" outlineLevel="0" collapsed="false">
      <c r="A214" s="57" t="str">
        <f aca="false">_xlfn.CONCAT($B214," x ",$C214)</f>
        <v>15 x 2</v>
      </c>
      <c r="B214" s="46" t="n">
        <f aca="false">B213</f>
        <v>15</v>
      </c>
      <c r="C214" s="46" t="n">
        <v>2</v>
      </c>
      <c r="D214" s="58" t="n">
        <f aca="false">$B214*$P$4</f>
        <v>630</v>
      </c>
      <c r="E214" s="58" t="n">
        <f aca="false">$C214*$P$4</f>
        <v>84</v>
      </c>
      <c r="F214" s="58"/>
      <c r="G214" s="58"/>
      <c r="H214" s="58"/>
      <c r="I214" s="58"/>
      <c r="J214" s="59" t="n">
        <f aca="false">($B214*$P$4)-0.5</f>
        <v>629.5</v>
      </c>
      <c r="K214" s="59" t="n">
        <f aca="false">($C214*$P$4)-0.5</f>
        <v>83.5</v>
      </c>
      <c r="L214" s="58" t="n">
        <f aca="false">$P$4</f>
        <v>42</v>
      </c>
      <c r="M214" s="58" t="n">
        <f aca="false">$B214</f>
        <v>15</v>
      </c>
      <c r="N214" s="60" t="n">
        <f aca="false">$C214</f>
        <v>2</v>
      </c>
    </row>
    <row r="215" customFormat="false" ht="15" hidden="false" customHeight="false" outlineLevel="0" collapsed="false">
      <c r="A215" s="57" t="str">
        <f aca="false">_xlfn.CONCAT($B215," x ",$C215)</f>
        <v>15 x 3</v>
      </c>
      <c r="B215" s="46" t="n">
        <f aca="false">B214</f>
        <v>15</v>
      </c>
      <c r="C215" s="52" t="n">
        <v>3</v>
      </c>
      <c r="D215" s="58" t="n">
        <f aca="false">$B215*$P$4</f>
        <v>630</v>
      </c>
      <c r="E215" s="58" t="n">
        <f aca="false">$C215*$P$4</f>
        <v>126</v>
      </c>
      <c r="F215" s="58"/>
      <c r="G215" s="58"/>
      <c r="H215" s="58"/>
      <c r="I215" s="58"/>
      <c r="J215" s="59" t="n">
        <f aca="false">($B215*$P$4)-0.5</f>
        <v>629.5</v>
      </c>
      <c r="K215" s="59" t="n">
        <f aca="false">($C215*$P$4)-0.5</f>
        <v>125.5</v>
      </c>
      <c r="L215" s="58" t="n">
        <f aca="false">$P$4</f>
        <v>42</v>
      </c>
      <c r="M215" s="58" t="n">
        <f aca="false">$B215</f>
        <v>15</v>
      </c>
      <c r="N215" s="60" t="n">
        <f aca="false">$C215</f>
        <v>3</v>
      </c>
    </row>
    <row r="216" customFormat="false" ht="15" hidden="false" customHeight="false" outlineLevel="0" collapsed="false">
      <c r="A216" s="57" t="str">
        <f aca="false">_xlfn.CONCAT($B216," x ",$C216)</f>
        <v>15 x 4</v>
      </c>
      <c r="B216" s="46" t="n">
        <f aca="false">B215</f>
        <v>15</v>
      </c>
      <c r="C216" s="46" t="n">
        <v>4</v>
      </c>
      <c r="D216" s="58" t="n">
        <f aca="false">$B216*$P$4</f>
        <v>630</v>
      </c>
      <c r="E216" s="58" t="n">
        <f aca="false">$C216*$P$4</f>
        <v>168</v>
      </c>
      <c r="F216" s="58"/>
      <c r="G216" s="58"/>
      <c r="H216" s="58"/>
      <c r="I216" s="58"/>
      <c r="J216" s="59" t="n">
        <f aca="false">($B216*$P$4)-0.5</f>
        <v>629.5</v>
      </c>
      <c r="K216" s="59" t="n">
        <f aca="false">($C216*$P$4)-0.5</f>
        <v>167.5</v>
      </c>
      <c r="L216" s="58" t="n">
        <f aca="false">$P$4</f>
        <v>42</v>
      </c>
      <c r="M216" s="58" t="n">
        <f aca="false">$B216</f>
        <v>15</v>
      </c>
      <c r="N216" s="60" t="n">
        <f aca="false">$C216</f>
        <v>4</v>
      </c>
    </row>
    <row r="217" customFormat="false" ht="15" hidden="false" customHeight="false" outlineLevel="0" collapsed="false">
      <c r="A217" s="57" t="str">
        <f aca="false">_xlfn.CONCAT($B217," x ",$C217)</f>
        <v>15 x 5</v>
      </c>
      <c r="B217" s="46" t="n">
        <f aca="false">B216</f>
        <v>15</v>
      </c>
      <c r="C217" s="52" t="n">
        <v>5</v>
      </c>
      <c r="D217" s="58" t="n">
        <f aca="false">$B217*$P$4</f>
        <v>630</v>
      </c>
      <c r="E217" s="58" t="n">
        <f aca="false">$C217*$P$4</f>
        <v>210</v>
      </c>
      <c r="F217" s="58"/>
      <c r="G217" s="58"/>
      <c r="H217" s="58"/>
      <c r="I217" s="58"/>
      <c r="J217" s="59" t="n">
        <f aca="false">($B217*$P$4)-0.5</f>
        <v>629.5</v>
      </c>
      <c r="K217" s="59" t="n">
        <f aca="false">($C217*$P$4)-0.5</f>
        <v>209.5</v>
      </c>
      <c r="L217" s="58" t="n">
        <f aca="false">$P$4</f>
        <v>42</v>
      </c>
      <c r="M217" s="58" t="n">
        <f aca="false">$B217</f>
        <v>15</v>
      </c>
      <c r="N217" s="60" t="n">
        <f aca="false">$C217</f>
        <v>5</v>
      </c>
    </row>
    <row r="218" customFormat="false" ht="15" hidden="false" customHeight="false" outlineLevel="0" collapsed="false">
      <c r="A218" s="57" t="str">
        <f aca="false">_xlfn.CONCAT($B218," x ",$C218)</f>
        <v>15 x 6</v>
      </c>
      <c r="B218" s="46" t="n">
        <f aca="false">B217</f>
        <v>15</v>
      </c>
      <c r="C218" s="46" t="n">
        <v>6</v>
      </c>
      <c r="D218" s="58" t="n">
        <f aca="false">$B218*$P$4</f>
        <v>630</v>
      </c>
      <c r="E218" s="58" t="n">
        <f aca="false">$C218*$P$4</f>
        <v>252</v>
      </c>
      <c r="F218" s="58"/>
      <c r="G218" s="58"/>
      <c r="H218" s="58"/>
      <c r="I218" s="58"/>
      <c r="J218" s="59" t="n">
        <f aca="false">($B218*$P$4)-0.5</f>
        <v>629.5</v>
      </c>
      <c r="K218" s="59" t="n">
        <f aca="false">($C218*$P$4)-0.5</f>
        <v>251.5</v>
      </c>
      <c r="L218" s="58" t="n">
        <f aca="false">$P$4</f>
        <v>42</v>
      </c>
      <c r="M218" s="58" t="n">
        <f aca="false">$B218</f>
        <v>15</v>
      </c>
      <c r="N218" s="60" t="n">
        <f aca="false">$C218</f>
        <v>6</v>
      </c>
    </row>
    <row r="219" customFormat="false" ht="15" hidden="false" customHeight="false" outlineLevel="0" collapsed="false">
      <c r="A219" s="57" t="str">
        <f aca="false">_xlfn.CONCAT($B219," x ",$C219)</f>
        <v>15 x 7</v>
      </c>
      <c r="B219" s="46" t="n">
        <f aca="false">B218</f>
        <v>15</v>
      </c>
      <c r="C219" s="52" t="n">
        <v>7</v>
      </c>
      <c r="D219" s="58" t="n">
        <f aca="false">$B219*$P$4</f>
        <v>630</v>
      </c>
      <c r="E219" s="58" t="n">
        <f aca="false">$C219*$P$4</f>
        <v>294</v>
      </c>
      <c r="F219" s="58"/>
      <c r="G219" s="58"/>
      <c r="H219" s="58"/>
      <c r="I219" s="58"/>
      <c r="J219" s="59" t="n">
        <f aca="false">($B219*$P$4)-0.5</f>
        <v>629.5</v>
      </c>
      <c r="K219" s="59" t="n">
        <f aca="false">($C219*$P$4)-0.5</f>
        <v>293.5</v>
      </c>
      <c r="L219" s="58" t="n">
        <f aca="false">$P$4</f>
        <v>42</v>
      </c>
      <c r="M219" s="58" t="n">
        <f aca="false">$B219</f>
        <v>15</v>
      </c>
      <c r="N219" s="60" t="n">
        <f aca="false">$C219</f>
        <v>7</v>
      </c>
    </row>
    <row r="220" customFormat="false" ht="15" hidden="false" customHeight="false" outlineLevel="0" collapsed="false">
      <c r="A220" s="57" t="str">
        <f aca="false">_xlfn.CONCAT($B220," x ",$C220)</f>
        <v>15 x 8</v>
      </c>
      <c r="B220" s="46" t="n">
        <f aca="false">B219</f>
        <v>15</v>
      </c>
      <c r="C220" s="46" t="n">
        <v>8</v>
      </c>
      <c r="D220" s="58" t="n">
        <f aca="false">$B220*$P$4</f>
        <v>630</v>
      </c>
      <c r="E220" s="58" t="n">
        <f aca="false">$C220*$P$4</f>
        <v>336</v>
      </c>
      <c r="F220" s="58"/>
      <c r="G220" s="58"/>
      <c r="H220" s="58"/>
      <c r="I220" s="58"/>
      <c r="J220" s="59" t="n">
        <f aca="false">($B220*$P$4)-0.5</f>
        <v>629.5</v>
      </c>
      <c r="K220" s="59" t="n">
        <f aca="false">($C220*$P$4)-0.5</f>
        <v>335.5</v>
      </c>
      <c r="L220" s="58" t="n">
        <f aca="false">$P$4</f>
        <v>42</v>
      </c>
      <c r="M220" s="58" t="n">
        <f aca="false">$B220</f>
        <v>15</v>
      </c>
      <c r="N220" s="60" t="n">
        <f aca="false">$C220</f>
        <v>8</v>
      </c>
    </row>
    <row r="221" customFormat="false" ht="15" hidden="false" customHeight="false" outlineLevel="0" collapsed="false">
      <c r="A221" s="57" t="str">
        <f aca="false">_xlfn.CONCAT($B221," x ",$C221)</f>
        <v>15 x 9</v>
      </c>
      <c r="B221" s="46" t="n">
        <f aca="false">B220</f>
        <v>15</v>
      </c>
      <c r="C221" s="52" t="n">
        <v>9</v>
      </c>
      <c r="D221" s="58" t="n">
        <f aca="false">$B221*$P$4</f>
        <v>630</v>
      </c>
      <c r="E221" s="58" t="n">
        <f aca="false">$C221*$P$4</f>
        <v>378</v>
      </c>
      <c r="F221" s="58"/>
      <c r="G221" s="58"/>
      <c r="H221" s="58"/>
      <c r="I221" s="58"/>
      <c r="J221" s="59" t="n">
        <f aca="false">($B221*$P$4)-0.5</f>
        <v>629.5</v>
      </c>
      <c r="K221" s="59" t="n">
        <f aca="false">($C221*$P$4)-0.5</f>
        <v>377.5</v>
      </c>
      <c r="L221" s="58" t="n">
        <f aca="false">$P$4</f>
        <v>42</v>
      </c>
      <c r="M221" s="58" t="n">
        <f aca="false">$B221</f>
        <v>15</v>
      </c>
      <c r="N221" s="60" t="n">
        <f aca="false">$C221</f>
        <v>9</v>
      </c>
    </row>
    <row r="222" customFormat="false" ht="15" hidden="false" customHeight="false" outlineLevel="0" collapsed="false">
      <c r="A222" s="57" t="str">
        <f aca="false">_xlfn.CONCAT($B222," x ",$C222)</f>
        <v>15 x 10</v>
      </c>
      <c r="B222" s="46" t="n">
        <f aca="false">B221</f>
        <v>15</v>
      </c>
      <c r="C222" s="46" t="n">
        <v>10</v>
      </c>
      <c r="D222" s="58" t="n">
        <f aca="false">$B222*$P$4</f>
        <v>630</v>
      </c>
      <c r="E222" s="58" t="n">
        <f aca="false">$C222*$P$4</f>
        <v>420</v>
      </c>
      <c r="F222" s="58"/>
      <c r="G222" s="58"/>
      <c r="H222" s="58"/>
      <c r="I222" s="58"/>
      <c r="J222" s="59" t="n">
        <f aca="false">($B222*$P$4)-0.5</f>
        <v>629.5</v>
      </c>
      <c r="K222" s="59" t="n">
        <f aca="false">($C222*$P$4)-0.5</f>
        <v>419.5</v>
      </c>
      <c r="L222" s="58" t="n">
        <f aca="false">$P$4</f>
        <v>42</v>
      </c>
      <c r="M222" s="58" t="n">
        <f aca="false">$B222</f>
        <v>15</v>
      </c>
      <c r="N222" s="60" t="n">
        <f aca="false">$C222</f>
        <v>10</v>
      </c>
    </row>
    <row r="223" customFormat="false" ht="15" hidden="false" customHeight="false" outlineLevel="0" collapsed="false">
      <c r="A223" s="57" t="str">
        <f aca="false">_xlfn.CONCAT($B223," x ",$C223)</f>
        <v>15 x 11</v>
      </c>
      <c r="B223" s="46" t="n">
        <f aca="false">B222</f>
        <v>15</v>
      </c>
      <c r="C223" s="52" t="n">
        <v>11</v>
      </c>
      <c r="D223" s="58" t="n">
        <f aca="false">$B223*$P$4</f>
        <v>630</v>
      </c>
      <c r="E223" s="58" t="n">
        <f aca="false">$C223*$P$4</f>
        <v>462</v>
      </c>
      <c r="F223" s="58"/>
      <c r="G223" s="58"/>
      <c r="H223" s="58"/>
      <c r="I223" s="58"/>
      <c r="J223" s="59" t="n">
        <f aca="false">($B223*$P$4)-0.5</f>
        <v>629.5</v>
      </c>
      <c r="K223" s="59" t="n">
        <f aca="false">($C223*$P$4)-0.5</f>
        <v>461.5</v>
      </c>
      <c r="L223" s="58" t="n">
        <f aca="false">$P$4</f>
        <v>42</v>
      </c>
      <c r="M223" s="58" t="n">
        <f aca="false">$B223</f>
        <v>15</v>
      </c>
      <c r="N223" s="60" t="n">
        <f aca="false">$C223</f>
        <v>11</v>
      </c>
    </row>
    <row r="224" customFormat="false" ht="15" hidden="false" customHeight="false" outlineLevel="0" collapsed="false">
      <c r="A224" s="57" t="str">
        <f aca="false">_xlfn.CONCAT($B224," x ",$C224)</f>
        <v>15 x 12</v>
      </c>
      <c r="B224" s="46" t="n">
        <f aca="false">B223</f>
        <v>15</v>
      </c>
      <c r="C224" s="46" t="n">
        <v>12</v>
      </c>
      <c r="D224" s="58" t="n">
        <f aca="false">$B224*$P$4</f>
        <v>630</v>
      </c>
      <c r="E224" s="58" t="n">
        <f aca="false">$C224*$P$4</f>
        <v>504</v>
      </c>
      <c r="F224" s="58"/>
      <c r="G224" s="58"/>
      <c r="H224" s="58"/>
      <c r="I224" s="58"/>
      <c r="J224" s="59" t="n">
        <f aca="false">($B224*$P$4)-0.5</f>
        <v>629.5</v>
      </c>
      <c r="K224" s="59" t="n">
        <f aca="false">($C224*$P$4)-0.5</f>
        <v>503.5</v>
      </c>
      <c r="L224" s="58" t="n">
        <f aca="false">$P$4</f>
        <v>42</v>
      </c>
      <c r="M224" s="58" t="n">
        <f aca="false">$B224</f>
        <v>15</v>
      </c>
      <c r="N224" s="60" t="n">
        <f aca="false">$C224</f>
        <v>12</v>
      </c>
    </row>
    <row r="225" customFormat="false" ht="15" hidden="false" customHeight="false" outlineLevel="0" collapsed="false">
      <c r="A225" s="57" t="str">
        <f aca="false">_xlfn.CONCAT($B225," x ",$C225)</f>
        <v>15 x 13</v>
      </c>
      <c r="B225" s="46" t="n">
        <f aca="false">B224</f>
        <v>15</v>
      </c>
      <c r="C225" s="52" t="n">
        <v>13</v>
      </c>
      <c r="D225" s="58" t="n">
        <f aca="false">$B225*$P$4</f>
        <v>630</v>
      </c>
      <c r="E225" s="58" t="n">
        <f aca="false">$C225*$P$4</f>
        <v>546</v>
      </c>
      <c r="F225" s="58"/>
      <c r="G225" s="58"/>
      <c r="H225" s="58"/>
      <c r="I225" s="58"/>
      <c r="J225" s="59" t="n">
        <f aca="false">($B225*$P$4)-0.5</f>
        <v>629.5</v>
      </c>
      <c r="K225" s="59" t="n">
        <f aca="false">($C225*$P$4)-0.5</f>
        <v>545.5</v>
      </c>
      <c r="L225" s="58" t="n">
        <f aca="false">$P$4</f>
        <v>42</v>
      </c>
      <c r="M225" s="58" t="n">
        <f aca="false">$B225</f>
        <v>15</v>
      </c>
      <c r="N225" s="60" t="n">
        <f aca="false">$C225</f>
        <v>13</v>
      </c>
    </row>
    <row r="226" customFormat="false" ht="15" hidden="false" customHeight="false" outlineLevel="0" collapsed="false">
      <c r="A226" s="57" t="str">
        <f aca="false">_xlfn.CONCAT($B226," x ",$C226)</f>
        <v>15 x 14</v>
      </c>
      <c r="B226" s="46" t="n">
        <f aca="false">B225</f>
        <v>15</v>
      </c>
      <c r="C226" s="46" t="n">
        <v>14</v>
      </c>
      <c r="D226" s="58" t="n">
        <f aca="false">$B226*$P$4</f>
        <v>630</v>
      </c>
      <c r="E226" s="58" t="n">
        <f aca="false">$C226*$P$4</f>
        <v>588</v>
      </c>
      <c r="F226" s="58"/>
      <c r="G226" s="58"/>
      <c r="H226" s="58"/>
      <c r="I226" s="58"/>
      <c r="J226" s="59" t="n">
        <f aca="false">($B226*$P$4)-0.5</f>
        <v>629.5</v>
      </c>
      <c r="K226" s="59" t="n">
        <f aca="false">($C226*$P$4)-0.5</f>
        <v>587.5</v>
      </c>
      <c r="L226" s="58" t="n">
        <f aca="false">$P$4</f>
        <v>42</v>
      </c>
      <c r="M226" s="58" t="n">
        <f aca="false">$B226</f>
        <v>15</v>
      </c>
      <c r="N226" s="60" t="n">
        <f aca="false">$C226</f>
        <v>14</v>
      </c>
    </row>
    <row r="227" customFormat="false" ht="15" hidden="false" customHeight="false" outlineLevel="0" collapsed="false">
      <c r="A227" s="57" t="str">
        <f aca="false">_xlfn.CONCAT($B227," x ",$C227)</f>
        <v>15 x 15</v>
      </c>
      <c r="B227" s="46" t="n">
        <f aca="false">B226</f>
        <v>15</v>
      </c>
      <c r="C227" s="52" t="n">
        <v>15</v>
      </c>
      <c r="D227" s="58" t="n">
        <f aca="false">$B227*$P$4</f>
        <v>630</v>
      </c>
      <c r="E227" s="58" t="n">
        <f aca="false">$C227*$P$4</f>
        <v>630</v>
      </c>
      <c r="F227" s="58"/>
      <c r="G227" s="58"/>
      <c r="H227" s="58"/>
      <c r="I227" s="58"/>
      <c r="J227" s="59" t="n">
        <f aca="false">($B227*$P$4)-0.5</f>
        <v>629.5</v>
      </c>
      <c r="K227" s="59" t="n">
        <f aca="false">($C227*$P$4)-0.5</f>
        <v>629.5</v>
      </c>
      <c r="L227" s="58" t="n">
        <f aca="false">$P$4</f>
        <v>42</v>
      </c>
      <c r="M227" s="58" t="n">
        <f aca="false">$B227</f>
        <v>15</v>
      </c>
      <c r="N227" s="60" t="n">
        <f aca="false">$C227</f>
        <v>15</v>
      </c>
    </row>
    <row r="228" customFormat="false" ht="15" hidden="false" customHeight="false" outlineLevel="0" collapsed="false">
      <c r="B228" s="5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B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1" sqref="A13:L24 B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7.28"/>
  </cols>
  <sheetData>
    <row r="1" customFormat="false" ht="15" hidden="false" customHeight="false" outlineLevel="0" collapsed="false">
      <c r="A1" s="0" t="s">
        <v>117</v>
      </c>
      <c r="B1" s="0" t="n">
        <v>42</v>
      </c>
    </row>
    <row r="2" customFormat="false" ht="15" hidden="false" customHeight="false" outlineLevel="0" collapsed="false">
      <c r="A2" s="0" t="s">
        <v>118</v>
      </c>
      <c r="B2" s="0" t="n">
        <v>0.5</v>
      </c>
    </row>
    <row r="3" customFormat="false" ht="15" hidden="false" customHeight="false" outlineLevel="0" collapsed="false">
      <c r="A3" s="0" t="s">
        <v>119</v>
      </c>
    </row>
    <row r="4" customFormat="false" ht="15" hidden="false" customHeight="false" outlineLevel="0" collapsed="false">
      <c r="A4" s="0" t="s">
        <v>120</v>
      </c>
    </row>
    <row r="5" customFormat="false" ht="15" hidden="false" customHeight="false" outlineLevel="0" collapsed="false">
      <c r="A5" s="0" t="s">
        <v>121</v>
      </c>
    </row>
    <row r="6" customFormat="false" ht="15" hidden="false" customHeight="false" outlineLevel="0" collapsed="false">
      <c r="A6" s="0" t="s">
        <v>122</v>
      </c>
    </row>
    <row r="7" customFormat="false" ht="15" hidden="false" customHeight="false" outlineLevel="0" collapsed="false">
      <c r="A7" s="0" t="s">
        <v>123</v>
      </c>
    </row>
    <row r="8" customFormat="false" ht="15" hidden="false" customHeight="false" outlineLevel="0" collapsed="false">
      <c r="A8" s="0" t="s">
        <v>124</v>
      </c>
    </row>
    <row r="9" customFormat="false" ht="15" hidden="false" customHeight="false" outlineLevel="0" collapsed="false">
      <c r="A9" s="0" t="s">
        <v>125</v>
      </c>
    </row>
    <row r="10" customFormat="false" ht="15" hidden="false" customHeight="false" outlineLevel="0" collapsed="false">
      <c r="A10" s="0" t="s">
        <v>126</v>
      </c>
    </row>
    <row r="11" customFormat="false" ht="15" hidden="false" customHeight="false" outlineLevel="0" collapsed="false">
      <c r="A11" s="0" t="s">
        <v>127</v>
      </c>
    </row>
    <row r="23" customFormat="false" ht="15" hidden="false" customHeight="false" outlineLevel="0" collapsed="false">
      <c r="A23" s="0" t="n">
        <f aca="false">'GridFinityMaster(2-14-24Ref)'!O22</f>
        <v>0</v>
      </c>
      <c r="B23" s="0" t="n">
        <f aca="false">'GridFinityMaster(2-14-24Ref)'!P22</f>
        <v>0</v>
      </c>
    </row>
    <row r="24" customFormat="false" ht="15" hidden="false" customHeight="false" outlineLevel="0" collapsed="false">
      <c r="A24" s="0" t="n">
        <f aca="false">'GridFinityMaster(2-14-24Ref)'!O23</f>
        <v>0</v>
      </c>
      <c r="B24" s="0" t="n">
        <f aca="false">'GridFinityMaster(2-14-24Ref)'!P23</f>
        <v>0</v>
      </c>
    </row>
    <row r="25" customFormat="false" ht="15" hidden="false" customHeight="false" outlineLevel="0" collapsed="false">
      <c r="A25" s="0" t="n">
        <f aca="false">'GridFinityMaster(2-14-24Ref)'!O24</f>
        <v>0</v>
      </c>
      <c r="B25" s="0" t="n">
        <f aca="false">'GridFinityMaster(2-14-24Ref)'!P24</f>
        <v>0</v>
      </c>
    </row>
    <row r="26" customFormat="false" ht="15" hidden="false" customHeight="false" outlineLevel="0" collapsed="false">
      <c r="A26" s="0" t="n">
        <f aca="false">'GridFinityMaster(2-14-24Ref)'!O25</f>
        <v>0</v>
      </c>
      <c r="B26" s="0" t="n">
        <f aca="false">'GridFinityMaster(2-14-24Ref)'!P25</f>
        <v>0</v>
      </c>
    </row>
    <row r="27" customFormat="false" ht="15" hidden="false" customHeight="false" outlineLevel="0" collapsed="false">
      <c r="A27" s="0" t="n">
        <f aca="false">'GridFinityMaster(2-14-24Ref)'!O26</f>
        <v>0</v>
      </c>
      <c r="B27" s="0" t="n">
        <f aca="false">'GridFinityMaster(2-14-24Ref)'!P26</f>
        <v>0</v>
      </c>
    </row>
    <row r="28" customFormat="false" ht="15" hidden="false" customHeight="false" outlineLevel="0" collapsed="false">
      <c r="A28" s="0" t="n">
        <f aca="false">'GridFinityMaster(2-14-24Ref)'!O27</f>
        <v>0</v>
      </c>
      <c r="B28" s="0" t="n">
        <f aca="false">'GridFinityMaster(2-14-24Ref)'!P27</f>
        <v>0</v>
      </c>
    </row>
    <row r="29" customFormat="false" ht="15" hidden="false" customHeight="false" outlineLevel="0" collapsed="false">
      <c r="A29" s="0" t="n">
        <f aca="false">'GridFinityMaster(2-14-24Ref)'!O28</f>
        <v>0</v>
      </c>
      <c r="B29" s="0" t="n">
        <f aca="false">'GridFinityMaster(2-14-24Ref)'!P28</f>
        <v>0</v>
      </c>
    </row>
    <row r="30" customFormat="false" ht="15" hidden="false" customHeight="false" outlineLevel="0" collapsed="false">
      <c r="A30" s="0" t="n">
        <f aca="false">'GridFinityMaster(2-14-24Ref)'!O29</f>
        <v>0</v>
      </c>
      <c r="B30" s="0" t="n">
        <f aca="false">'GridFinityMaster(2-14-24Ref)'!P29</f>
        <v>0</v>
      </c>
    </row>
    <row r="31" customFormat="false" ht="15" hidden="false" customHeight="false" outlineLevel="0" collapsed="false">
      <c r="A31" s="0" t="n">
        <f aca="false">'GridFinityMaster(2-14-24Ref)'!O30</f>
        <v>0</v>
      </c>
      <c r="B31" s="0" t="n">
        <f aca="false">'GridFinityMaster(2-14-24Ref)'!P30</f>
        <v>0</v>
      </c>
    </row>
    <row r="32" customFormat="false" ht="15" hidden="false" customHeight="false" outlineLevel="0" collapsed="false">
      <c r="A32" s="0" t="n">
        <f aca="false">'GridFinityMaster(2-14-24Ref)'!O31</f>
        <v>0</v>
      </c>
      <c r="B32" s="0" t="n">
        <f aca="false">'GridFinityMaster(2-14-24Ref)'!P31</f>
        <v>0</v>
      </c>
    </row>
    <row r="33" customFormat="false" ht="15" hidden="false" customHeight="false" outlineLevel="0" collapsed="false">
      <c r="A33" s="0" t="n">
        <f aca="false">'GridFinityMaster(2-14-24Ref)'!O32</f>
        <v>0</v>
      </c>
      <c r="B33" s="0" t="n">
        <f aca="false">'GridFinityMaster(2-14-24Ref)'!P32</f>
        <v>0</v>
      </c>
    </row>
    <row r="34" customFormat="false" ht="15" hidden="false" customHeight="false" outlineLevel="0" collapsed="false">
      <c r="A34" s="0" t="n">
        <f aca="false">'GridFinityMaster(2-14-24Ref)'!O33</f>
        <v>0</v>
      </c>
      <c r="B34" s="0" t="n">
        <f aca="false">'GridFinityMaster(2-14-24Ref)'!P33</f>
        <v>0</v>
      </c>
    </row>
    <row r="35" customFormat="false" ht="15" hidden="false" customHeight="false" outlineLevel="0" collapsed="false">
      <c r="A35" s="0" t="n">
        <f aca="false">'GridFinityMaster(2-14-24Ref)'!O34</f>
        <v>0</v>
      </c>
      <c r="B35" s="0" t="n">
        <f aca="false">'GridFinityMaster(2-14-24Ref)'!P34</f>
        <v>0</v>
      </c>
    </row>
    <row r="36" customFormat="false" ht="15" hidden="false" customHeight="false" outlineLevel="0" collapsed="false">
      <c r="A36" s="0" t="n">
        <f aca="false">'GridFinityMaster(2-14-24Ref)'!O35</f>
        <v>0</v>
      </c>
      <c r="B36" s="0" t="n">
        <f aca="false">'GridFinityMaster(2-14-24Ref)'!P35</f>
        <v>0</v>
      </c>
    </row>
    <row r="37" customFormat="false" ht="15" hidden="false" customHeight="false" outlineLevel="0" collapsed="false">
      <c r="A37" s="0" t="n">
        <f aca="false">'GridFinityMaster(2-14-24Ref)'!O36</f>
        <v>0</v>
      </c>
      <c r="B37" s="0" t="n">
        <f aca="false">'GridFinityMaster(2-14-24Ref)'!P36</f>
        <v>0</v>
      </c>
    </row>
    <row r="38" customFormat="false" ht="15" hidden="false" customHeight="false" outlineLevel="0" collapsed="false">
      <c r="A38" s="0" t="n">
        <f aca="false">'GridFinityMaster(2-14-24Ref)'!O37</f>
        <v>0</v>
      </c>
      <c r="B38" s="0" t="n">
        <f aca="false">'GridFinityMaster(2-14-24Ref)'!P37</f>
        <v>0</v>
      </c>
    </row>
    <row r="39" customFormat="false" ht="15" hidden="false" customHeight="false" outlineLevel="0" collapsed="false">
      <c r="A39" s="0" t="n">
        <f aca="false">'GridFinityMaster(2-14-24Ref)'!O38</f>
        <v>0</v>
      </c>
      <c r="B39" s="0" t="n">
        <f aca="false">'GridFinityMaster(2-14-24Ref)'!P38</f>
        <v>0</v>
      </c>
    </row>
    <row r="40" customFormat="false" ht="15" hidden="false" customHeight="false" outlineLevel="0" collapsed="false">
      <c r="A40" s="0" t="n">
        <f aca="false">'GridFinityMaster(2-14-24Ref)'!O39</f>
        <v>0</v>
      </c>
      <c r="B40" s="0" t="n">
        <f aca="false">'GridFinityMaster(2-14-24Ref)'!P39</f>
        <v>0</v>
      </c>
    </row>
    <row r="41" customFormat="false" ht="15" hidden="false" customHeight="false" outlineLevel="0" collapsed="false">
      <c r="A41" s="0" t="n">
        <f aca="false">'GridFinityMaster(2-14-24Ref)'!O40</f>
        <v>0</v>
      </c>
      <c r="B41" s="0" t="n">
        <f aca="false">'GridFinityMaster(2-14-24Ref)'!P40</f>
        <v>0</v>
      </c>
    </row>
    <row r="42" customFormat="false" ht="15" hidden="false" customHeight="false" outlineLevel="0" collapsed="false">
      <c r="A42" s="0" t="n">
        <f aca="false">'GridFinityMaster(2-14-24Ref)'!O41</f>
        <v>0</v>
      </c>
      <c r="B42" s="0" t="n">
        <f aca="false">'GridFinityMaster(2-14-24Ref)'!P41</f>
        <v>0</v>
      </c>
    </row>
    <row r="43" customFormat="false" ht="15" hidden="false" customHeight="false" outlineLevel="0" collapsed="false">
      <c r="A43" s="0" t="n">
        <f aca="false">'GridFinityMaster(2-14-24Ref)'!O42</f>
        <v>0</v>
      </c>
      <c r="B43" s="0" t="n">
        <f aca="false">'GridFinityMaster(2-14-24Ref)'!P42</f>
        <v>0</v>
      </c>
    </row>
    <row r="44" customFormat="false" ht="15" hidden="false" customHeight="false" outlineLevel="0" collapsed="false">
      <c r="A44" s="0" t="n">
        <f aca="false">'GridFinityMaster(2-14-24Ref)'!O43</f>
        <v>0</v>
      </c>
      <c r="B44" s="0" t="n">
        <f aca="false">'GridFinityMaster(2-14-24Ref)'!P43</f>
        <v>0</v>
      </c>
    </row>
    <row r="45" customFormat="false" ht="15" hidden="false" customHeight="false" outlineLevel="0" collapsed="false">
      <c r="A45" s="0" t="n">
        <f aca="false">'GridFinityMaster(2-14-24Ref)'!O44</f>
        <v>0</v>
      </c>
      <c r="B45" s="0" t="n">
        <f aca="false">'GridFinityMaster(2-14-24Ref)'!P44</f>
        <v>0</v>
      </c>
    </row>
    <row r="46" customFormat="false" ht="15" hidden="false" customHeight="false" outlineLevel="0" collapsed="false">
      <c r="A46" s="0" t="n">
        <f aca="false">'GridFinityMaster(2-14-24Ref)'!O45</f>
        <v>0</v>
      </c>
      <c r="B46" s="0" t="n">
        <f aca="false">'GridFinityMaster(2-14-24Ref)'!P45</f>
        <v>0</v>
      </c>
    </row>
    <row r="47" customFormat="false" ht="15" hidden="false" customHeight="false" outlineLevel="0" collapsed="false">
      <c r="A47" s="0" t="n">
        <f aca="false">'GridFinityMaster(2-14-24Ref)'!O46</f>
        <v>0</v>
      </c>
      <c r="B47" s="0" t="n">
        <f aca="false">'GridFinityMaster(2-14-24Ref)'!P46</f>
        <v>0</v>
      </c>
    </row>
    <row r="48" customFormat="false" ht="15" hidden="false" customHeight="false" outlineLevel="0" collapsed="false">
      <c r="A48" s="0" t="n">
        <f aca="false">'GridFinityMaster(2-14-24Ref)'!O47</f>
        <v>0</v>
      </c>
      <c r="B48" s="0" t="n">
        <f aca="false">'GridFinityMaster(2-14-24Ref)'!P47</f>
        <v>0</v>
      </c>
    </row>
    <row r="49" customFormat="false" ht="15" hidden="false" customHeight="false" outlineLevel="0" collapsed="false">
      <c r="A49" s="0" t="n">
        <f aca="false">'GridFinityMaster(2-14-24Ref)'!O48</f>
        <v>0</v>
      </c>
      <c r="B49" s="0" t="n">
        <f aca="false">'GridFinityMaster(2-14-24Ref)'!P48</f>
        <v>0</v>
      </c>
    </row>
    <row r="50" customFormat="false" ht="15" hidden="false" customHeight="false" outlineLevel="0" collapsed="false">
      <c r="A50" s="0" t="n">
        <f aca="false">'GridFinityMaster(2-14-24Ref)'!O49</f>
        <v>0</v>
      </c>
      <c r="B50" s="0" t="n">
        <f aca="false">'GridFinityMaster(2-14-24Ref)'!P49</f>
        <v>0</v>
      </c>
    </row>
    <row r="51" customFormat="false" ht="15" hidden="false" customHeight="false" outlineLevel="0" collapsed="false">
      <c r="A51" s="0" t="n">
        <f aca="false">'GridFinityMaster(2-14-24Ref)'!O50</f>
        <v>0</v>
      </c>
      <c r="B51" s="0" t="n">
        <f aca="false">'GridFinityMaster(2-14-24Ref)'!P50</f>
        <v>0</v>
      </c>
    </row>
    <row r="52" customFormat="false" ht="15" hidden="false" customHeight="false" outlineLevel="0" collapsed="false">
      <c r="A52" s="0" t="n">
        <f aca="false">'GridFinityMaster(2-14-24Ref)'!O51</f>
        <v>0</v>
      </c>
      <c r="B52" s="0" t="n">
        <f aca="false">'GridFinityMaster(2-14-24Ref)'!P51</f>
        <v>0</v>
      </c>
    </row>
    <row r="53" customFormat="false" ht="15" hidden="false" customHeight="false" outlineLevel="0" collapsed="false">
      <c r="A53" s="0" t="n">
        <f aca="false">'GridFinityMaster(2-14-24Ref)'!O52</f>
        <v>0</v>
      </c>
      <c r="B53" s="0" t="n">
        <f aca="false">'GridFinityMaster(2-14-24Ref)'!P52</f>
        <v>0</v>
      </c>
    </row>
    <row r="54" customFormat="false" ht="15" hidden="false" customHeight="false" outlineLevel="0" collapsed="false">
      <c r="A54" s="0" t="n">
        <f aca="false">'GridFinityMaster(2-14-24Ref)'!O53</f>
        <v>0</v>
      </c>
      <c r="B54" s="0" t="n">
        <f aca="false">'GridFinityMaster(2-14-24Ref)'!P53</f>
        <v>0</v>
      </c>
    </row>
    <row r="55" customFormat="false" ht="15" hidden="false" customHeight="false" outlineLevel="0" collapsed="false">
      <c r="A55" s="0" t="n">
        <f aca="false">'GridFinityMaster(2-14-24Ref)'!O54</f>
        <v>0</v>
      </c>
      <c r="B55" s="0" t="n">
        <f aca="false">'GridFinityMaster(2-14-24Ref)'!P54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G1" activeCellId="1" sqref="A13:L24 G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9.28"/>
    <col collapsed="false" customWidth="true" hidden="false" outlineLevel="0" max="3" min="3" style="0" width="10"/>
    <col collapsed="false" customWidth="true" hidden="false" outlineLevel="0" max="4" min="4" style="0" width="18.28"/>
    <col collapsed="false" customWidth="true" hidden="false" outlineLevel="0" max="5" min="5" style="0" width="18.85"/>
    <col collapsed="false" customWidth="true" hidden="false" outlineLevel="0" max="7" min="6" style="0" width="8.14"/>
  </cols>
  <sheetData>
    <row r="1" customFormat="false" ht="15" hidden="false" customHeight="false" outlineLevel="0" collapsed="false">
      <c r="A1" s="38" t="s">
        <v>82</v>
      </c>
      <c r="B1" s="39" t="s">
        <v>83</v>
      </c>
      <c r="C1" s="39" t="s">
        <v>84</v>
      </c>
      <c r="D1" s="39" t="s">
        <v>85</v>
      </c>
      <c r="E1" s="39" t="s">
        <v>86</v>
      </c>
      <c r="F1" s="39" t="s">
        <v>87</v>
      </c>
      <c r="G1" s="39" t="s">
        <v>88</v>
      </c>
    </row>
    <row r="2" customFormat="false" ht="15" hidden="false" customHeight="false" outlineLevel="0" collapsed="false">
      <c r="A2" s="45"/>
      <c r="B2" s="46"/>
      <c r="C2" s="46"/>
      <c r="D2" s="46"/>
      <c r="E2" s="46"/>
      <c r="F2" s="46"/>
      <c r="G2" s="46"/>
    </row>
    <row r="3" customFormat="false" ht="15" hidden="false" customHeight="false" outlineLevel="0" collapsed="false">
      <c r="A3" s="51" t="str">
        <f aca="false">_xlfn.CONCAT($B3," x ",$C3)</f>
        <v>1 x 1</v>
      </c>
      <c r="B3" s="52" t="n">
        <v>1</v>
      </c>
      <c r="C3" s="52" t="n">
        <v>1</v>
      </c>
      <c r="D3" s="52" t="n">
        <f aca="false">$B3*$P$4</f>
        <v>0</v>
      </c>
      <c r="E3" s="52" t="n">
        <f aca="false">$C3*$P$4</f>
        <v>0</v>
      </c>
      <c r="F3" s="52"/>
      <c r="G3" s="52"/>
    </row>
    <row r="4" customFormat="false" ht="15" hidden="false" customHeight="false" outlineLevel="0" collapsed="false">
      <c r="A4" s="45" t="str">
        <f aca="false">_xlfn.CONCAT($B4," x ",$C4)</f>
        <v>1 x 2</v>
      </c>
      <c r="B4" s="46" t="n">
        <v>1</v>
      </c>
      <c r="C4" s="46" t="n">
        <v>2</v>
      </c>
      <c r="D4" s="46" t="n">
        <f aca="false">$B4*$P$4</f>
        <v>0</v>
      </c>
      <c r="E4" s="46" t="n">
        <f aca="false">$C4*$P$4</f>
        <v>0</v>
      </c>
      <c r="F4" s="46"/>
      <c r="G4" s="46"/>
    </row>
    <row r="5" customFormat="false" ht="15" hidden="false" customHeight="false" outlineLevel="0" collapsed="false">
      <c r="A5" s="51" t="str">
        <f aca="false">_xlfn.CONCAT($B5," x ",$C5)</f>
        <v>1 x 3</v>
      </c>
      <c r="B5" s="52" t="n">
        <v>1</v>
      </c>
      <c r="C5" s="52" t="n">
        <v>3</v>
      </c>
      <c r="D5" s="52" t="n">
        <f aca="false">$B5*$P$4</f>
        <v>0</v>
      </c>
      <c r="E5" s="52" t="n">
        <f aca="false">$C5*$P$4</f>
        <v>0</v>
      </c>
      <c r="F5" s="52"/>
      <c r="G5" s="52"/>
    </row>
    <row r="6" customFormat="false" ht="15" hidden="false" customHeight="false" outlineLevel="0" collapsed="false">
      <c r="A6" s="45" t="str">
        <f aca="false">_xlfn.CONCAT($B6," x ",$C6)</f>
        <v>1 x 4</v>
      </c>
      <c r="B6" s="46" t="n">
        <v>1</v>
      </c>
      <c r="C6" s="46" t="n">
        <v>4</v>
      </c>
      <c r="D6" s="46" t="n">
        <f aca="false">$B6*$P$4</f>
        <v>0</v>
      </c>
      <c r="E6" s="46" t="n">
        <f aca="false">$C6*$P$4</f>
        <v>0</v>
      </c>
      <c r="F6" s="46"/>
      <c r="G6" s="46"/>
    </row>
    <row r="7" customFormat="false" ht="15" hidden="false" customHeight="false" outlineLevel="0" collapsed="false">
      <c r="A7" s="51" t="str">
        <f aca="false">_xlfn.CONCAT($B7," x ",$C7)</f>
        <v>1 x 5</v>
      </c>
      <c r="B7" s="52" t="n">
        <v>1</v>
      </c>
      <c r="C7" s="52" t="n">
        <v>5</v>
      </c>
      <c r="D7" s="52" t="n">
        <f aca="false">$B7*$P$4</f>
        <v>0</v>
      </c>
      <c r="E7" s="52" t="n">
        <f aca="false">$C7*$P$4</f>
        <v>0</v>
      </c>
      <c r="F7" s="52"/>
      <c r="G7" s="52"/>
    </row>
    <row r="8" customFormat="false" ht="15" hidden="false" customHeight="false" outlineLevel="0" collapsed="false">
      <c r="A8" s="45" t="str">
        <f aca="false">_xlfn.CONCAT($B8," x ",$C8)</f>
        <v>1 x 6</v>
      </c>
      <c r="B8" s="46" t="n">
        <v>1</v>
      </c>
      <c r="C8" s="46" t="n">
        <v>6</v>
      </c>
      <c r="D8" s="46" t="n">
        <f aca="false">$B8*$P$4</f>
        <v>0</v>
      </c>
      <c r="E8" s="46" t="n">
        <f aca="false">$C8*$P$4</f>
        <v>0</v>
      </c>
      <c r="F8" s="46"/>
      <c r="G8" s="46"/>
    </row>
    <row r="9" customFormat="false" ht="15" hidden="false" customHeight="false" outlineLevel="0" collapsed="false">
      <c r="A9" s="51" t="str">
        <f aca="false">_xlfn.CONCAT($B9," x ",$C9)</f>
        <v>1 x 7</v>
      </c>
      <c r="B9" s="52" t="n">
        <v>1</v>
      </c>
      <c r="C9" s="52" t="n">
        <v>7</v>
      </c>
      <c r="D9" s="52" t="n">
        <f aca="false">$B9*$P$4</f>
        <v>0</v>
      </c>
      <c r="E9" s="52" t="n">
        <f aca="false">$C9*$P$4</f>
        <v>0</v>
      </c>
      <c r="F9" s="52"/>
      <c r="G9" s="52"/>
    </row>
    <row r="10" customFormat="false" ht="15" hidden="false" customHeight="false" outlineLevel="0" collapsed="false">
      <c r="A10" s="45" t="str">
        <f aca="false">_xlfn.CONCAT($B10," x ",$C10)</f>
        <v>1 x 8</v>
      </c>
      <c r="B10" s="46" t="n">
        <v>1</v>
      </c>
      <c r="C10" s="46" t="n">
        <v>8</v>
      </c>
      <c r="D10" s="46" t="n">
        <f aca="false">$B10*$P$4</f>
        <v>0</v>
      </c>
      <c r="E10" s="46" t="n">
        <f aca="false">$C10*$P$4</f>
        <v>0</v>
      </c>
      <c r="F10" s="46"/>
      <c r="G10" s="46"/>
    </row>
    <row r="11" customFormat="false" ht="15" hidden="false" customHeight="false" outlineLevel="0" collapsed="false">
      <c r="A11" s="51" t="str">
        <f aca="false">_xlfn.CONCAT($B11," x ",$C11)</f>
        <v>1 x 9</v>
      </c>
      <c r="B11" s="52" t="n">
        <v>1</v>
      </c>
      <c r="C11" s="52" t="n">
        <v>9</v>
      </c>
      <c r="D11" s="52" t="n">
        <f aca="false">$B11*$P$4</f>
        <v>0</v>
      </c>
      <c r="E11" s="52" t="n">
        <f aca="false">$C11*$P$4</f>
        <v>0</v>
      </c>
      <c r="F11" s="52"/>
      <c r="G11" s="52"/>
    </row>
    <row r="12" customFormat="false" ht="15" hidden="false" customHeight="false" outlineLevel="0" collapsed="false">
      <c r="A12" s="45" t="str">
        <f aca="false">_xlfn.CONCAT($B12," x ",$C12)</f>
        <v>1 x 10</v>
      </c>
      <c r="B12" s="46" t="n">
        <v>1</v>
      </c>
      <c r="C12" s="46" t="n">
        <v>10</v>
      </c>
      <c r="D12" s="46" t="n">
        <f aca="false">$B12*$P$4</f>
        <v>0</v>
      </c>
      <c r="E12" s="46" t="n">
        <f aca="false">$C12*$P$4</f>
        <v>0</v>
      </c>
      <c r="F12" s="46"/>
      <c r="G12" s="46"/>
    </row>
    <row r="13" customFormat="false" ht="15" hidden="false" customHeight="false" outlineLevel="0" collapsed="false">
      <c r="A13" s="51" t="str">
        <f aca="false">_xlfn.CONCAT($B13," x ",$C13)</f>
        <v>2 x 1</v>
      </c>
      <c r="B13" s="52" t="n">
        <v>2</v>
      </c>
      <c r="C13" s="52" t="n">
        <v>1</v>
      </c>
      <c r="D13" s="52" t="n">
        <f aca="false">$B13*$P$4</f>
        <v>0</v>
      </c>
      <c r="E13" s="52" t="n">
        <f aca="false">$C13*$P$4</f>
        <v>0</v>
      </c>
      <c r="F13" s="52"/>
      <c r="G13" s="52"/>
    </row>
    <row r="14" customFormat="false" ht="15" hidden="false" customHeight="false" outlineLevel="0" collapsed="false">
      <c r="A14" s="45" t="str">
        <f aca="false">_xlfn.CONCAT($B14," x ",$C14)</f>
        <v>2 x 2</v>
      </c>
      <c r="B14" s="46" t="n">
        <v>2</v>
      </c>
      <c r="C14" s="46" t="n">
        <v>2</v>
      </c>
      <c r="D14" s="46" t="n">
        <f aca="false">$B14*$P$4</f>
        <v>0</v>
      </c>
      <c r="E14" s="46" t="n">
        <f aca="false">$C14*$P$4</f>
        <v>0</v>
      </c>
      <c r="F14" s="46"/>
      <c r="G14" s="46"/>
    </row>
    <row r="15" customFormat="false" ht="15" hidden="false" customHeight="false" outlineLevel="0" collapsed="false">
      <c r="A15" s="51" t="str">
        <f aca="false">_xlfn.CONCAT($B15," x ",$C15)</f>
        <v>2 x 3</v>
      </c>
      <c r="B15" s="52" t="n">
        <v>2</v>
      </c>
      <c r="C15" s="52" t="n">
        <v>3</v>
      </c>
      <c r="D15" s="52" t="n">
        <f aca="false">$B15*$P$4</f>
        <v>0</v>
      </c>
      <c r="E15" s="52" t="n">
        <f aca="false">$C15*$P$4</f>
        <v>0</v>
      </c>
      <c r="F15" s="52"/>
      <c r="G15" s="52"/>
    </row>
    <row r="16" customFormat="false" ht="15" hidden="false" customHeight="false" outlineLevel="0" collapsed="false">
      <c r="A16" s="45" t="str">
        <f aca="false">_xlfn.CONCAT($B16," x ",$C16)</f>
        <v>2 x 4</v>
      </c>
      <c r="B16" s="46" t="n">
        <v>2</v>
      </c>
      <c r="C16" s="46" t="n">
        <v>4</v>
      </c>
      <c r="D16" s="46" t="n">
        <f aca="false">$B16*$P$4</f>
        <v>0</v>
      </c>
      <c r="E16" s="46" t="n">
        <f aca="false">$C16*$P$4</f>
        <v>0</v>
      </c>
      <c r="F16" s="46"/>
      <c r="G16" s="46"/>
    </row>
    <row r="17" customFormat="false" ht="15" hidden="false" customHeight="false" outlineLevel="0" collapsed="false">
      <c r="A17" s="51" t="str">
        <f aca="false">_xlfn.CONCAT($B17," x ",$C17)</f>
        <v>2 x 5</v>
      </c>
      <c r="B17" s="52" t="n">
        <v>2</v>
      </c>
      <c r="C17" s="52" t="n">
        <v>5</v>
      </c>
      <c r="D17" s="52" t="n">
        <f aca="false">$B17*$P$4</f>
        <v>0</v>
      </c>
      <c r="E17" s="52" t="n">
        <f aca="false">$C17*$P$4</f>
        <v>0</v>
      </c>
      <c r="F17" s="52"/>
      <c r="G17" s="52"/>
    </row>
    <row r="18" customFormat="false" ht="15" hidden="false" customHeight="false" outlineLevel="0" collapsed="false">
      <c r="A18" s="45" t="str">
        <f aca="false">_xlfn.CONCAT($B18," x ",$C18)</f>
        <v>2 x 6</v>
      </c>
      <c r="B18" s="46" t="n">
        <v>2</v>
      </c>
      <c r="C18" s="46" t="n">
        <v>6</v>
      </c>
      <c r="D18" s="46" t="n">
        <f aca="false">$B18*$P$4</f>
        <v>0</v>
      </c>
      <c r="E18" s="46" t="n">
        <f aca="false">$C18*$P$4</f>
        <v>0</v>
      </c>
      <c r="F18" s="46"/>
      <c r="G18" s="46"/>
    </row>
    <row r="19" customFormat="false" ht="15" hidden="false" customHeight="false" outlineLevel="0" collapsed="false">
      <c r="A19" s="51" t="str">
        <f aca="false">_xlfn.CONCAT($B19," x ",$C19)</f>
        <v>2 x 7</v>
      </c>
      <c r="B19" s="52" t="n">
        <v>2</v>
      </c>
      <c r="C19" s="52" t="n">
        <v>7</v>
      </c>
      <c r="D19" s="52" t="n">
        <f aca="false">$B19*$P$4</f>
        <v>0</v>
      </c>
      <c r="E19" s="52" t="n">
        <f aca="false">$C19*$P$4</f>
        <v>0</v>
      </c>
      <c r="F19" s="52"/>
      <c r="G19" s="52"/>
    </row>
    <row r="20" customFormat="false" ht="15" hidden="false" customHeight="false" outlineLevel="0" collapsed="false">
      <c r="A20" s="45" t="str">
        <f aca="false">_xlfn.CONCAT($B20," x ",$C20)</f>
        <v>2 x 8</v>
      </c>
      <c r="B20" s="46" t="n">
        <v>2</v>
      </c>
      <c r="C20" s="46" t="n">
        <v>8</v>
      </c>
      <c r="D20" s="46" t="n">
        <f aca="false">$B20*$P$4</f>
        <v>0</v>
      </c>
      <c r="E20" s="46" t="n">
        <f aca="false">$C20*$P$4</f>
        <v>0</v>
      </c>
      <c r="F20" s="46"/>
      <c r="G20" s="46"/>
    </row>
    <row r="21" customFormat="false" ht="15" hidden="false" customHeight="false" outlineLevel="0" collapsed="false">
      <c r="A21" s="51" t="str">
        <f aca="false">_xlfn.CONCAT($B21," x ",$C21)</f>
        <v>2 x 9</v>
      </c>
      <c r="B21" s="52" t="n">
        <v>2</v>
      </c>
      <c r="C21" s="52" t="n">
        <v>9</v>
      </c>
      <c r="D21" s="52" t="n">
        <f aca="false">$B21*$P$4</f>
        <v>0</v>
      </c>
      <c r="E21" s="52" t="n">
        <f aca="false">$C21*$P$4</f>
        <v>0</v>
      </c>
      <c r="F21" s="52"/>
      <c r="G21" s="52"/>
    </row>
    <row r="22" customFormat="false" ht="15" hidden="false" customHeight="false" outlineLevel="0" collapsed="false">
      <c r="A22" s="45" t="str">
        <f aca="false">_xlfn.CONCAT($B22," x ",$C22)</f>
        <v>2 x 10</v>
      </c>
      <c r="B22" s="46" t="n">
        <v>2</v>
      </c>
      <c r="C22" s="46" t="n">
        <v>10</v>
      </c>
      <c r="D22" s="46" t="n">
        <f aca="false">$B22*$P$4</f>
        <v>0</v>
      </c>
      <c r="E22" s="46" t="n">
        <f aca="false">$C22*$P$4</f>
        <v>0</v>
      </c>
      <c r="F22" s="46"/>
      <c r="G22" s="46"/>
    </row>
    <row r="23" customFormat="false" ht="15" hidden="false" customHeight="false" outlineLevel="0" collapsed="false">
      <c r="A23" s="51" t="str">
        <f aca="false">_xlfn.CONCAT($B23," x ",$C23)</f>
        <v>3 x 1</v>
      </c>
      <c r="B23" s="52" t="n">
        <v>3</v>
      </c>
      <c r="C23" s="52" t="n">
        <v>1</v>
      </c>
      <c r="D23" s="52" t="n">
        <f aca="false">$B23*$P$4</f>
        <v>0</v>
      </c>
      <c r="E23" s="52" t="n">
        <f aca="false">$C23*$P$4</f>
        <v>0</v>
      </c>
      <c r="F23" s="52"/>
      <c r="G23" s="52"/>
    </row>
    <row r="24" customFormat="false" ht="15" hidden="false" customHeight="false" outlineLevel="0" collapsed="false">
      <c r="A24" s="45" t="str">
        <f aca="false">_xlfn.CONCAT($B24," x ",$C24)</f>
        <v>3 x 2</v>
      </c>
      <c r="B24" s="46" t="n">
        <v>3</v>
      </c>
      <c r="C24" s="46" t="n">
        <v>2</v>
      </c>
      <c r="D24" s="46" t="n">
        <f aca="false">$B24*$P$4</f>
        <v>0</v>
      </c>
      <c r="E24" s="46" t="n">
        <f aca="false">$C24*$P$4</f>
        <v>0</v>
      </c>
      <c r="F24" s="46"/>
      <c r="G24" s="46"/>
    </row>
    <row r="25" customFormat="false" ht="15" hidden="false" customHeight="false" outlineLevel="0" collapsed="false">
      <c r="A25" s="51" t="str">
        <f aca="false">_xlfn.CONCAT($B25," x ",$C25)</f>
        <v>3 x 3</v>
      </c>
      <c r="B25" s="52" t="n">
        <v>3</v>
      </c>
      <c r="C25" s="52" t="n">
        <v>3</v>
      </c>
      <c r="D25" s="52" t="n">
        <f aca="false">$B25*$P$4</f>
        <v>0</v>
      </c>
      <c r="E25" s="52" t="n">
        <f aca="false">$C25*$P$4</f>
        <v>0</v>
      </c>
      <c r="F25" s="52"/>
      <c r="G25" s="52"/>
    </row>
    <row r="26" customFormat="false" ht="15" hidden="false" customHeight="false" outlineLevel="0" collapsed="false">
      <c r="A26" s="45" t="str">
        <f aca="false">_xlfn.CONCAT($B26," x ",$C26)</f>
        <v>3 x 4</v>
      </c>
      <c r="B26" s="46" t="n">
        <v>3</v>
      </c>
      <c r="C26" s="46" t="n">
        <v>4</v>
      </c>
      <c r="D26" s="46" t="n">
        <f aca="false">$B26*$P$4</f>
        <v>0</v>
      </c>
      <c r="E26" s="46" t="n">
        <f aca="false">$C26*$P$4</f>
        <v>0</v>
      </c>
      <c r="F26" s="46"/>
      <c r="G26" s="46"/>
    </row>
    <row r="27" customFormat="false" ht="15" hidden="false" customHeight="false" outlineLevel="0" collapsed="false">
      <c r="A27" s="51" t="str">
        <f aca="false">_xlfn.CONCAT($B27," x ",$C27)</f>
        <v>3 x 5</v>
      </c>
      <c r="B27" s="52" t="n">
        <v>3</v>
      </c>
      <c r="C27" s="52" t="n">
        <v>5</v>
      </c>
      <c r="D27" s="52" t="n">
        <f aca="false">$B27*$P$4</f>
        <v>0</v>
      </c>
      <c r="E27" s="52" t="n">
        <f aca="false">$C27*$P$4</f>
        <v>0</v>
      </c>
      <c r="F27" s="52"/>
      <c r="G27" s="52"/>
    </row>
    <row r="28" customFormat="false" ht="15" hidden="false" customHeight="false" outlineLevel="0" collapsed="false">
      <c r="A28" s="45" t="str">
        <f aca="false">_xlfn.CONCAT($B28," x ",$C28)</f>
        <v>3 x 6</v>
      </c>
      <c r="B28" s="46" t="n">
        <v>3</v>
      </c>
      <c r="C28" s="46" t="n">
        <v>6</v>
      </c>
      <c r="D28" s="46" t="n">
        <f aca="false">$B28*$P$4</f>
        <v>0</v>
      </c>
      <c r="E28" s="46" t="n">
        <f aca="false">$C28*$P$4</f>
        <v>0</v>
      </c>
      <c r="F28" s="46"/>
      <c r="G28" s="46"/>
    </row>
    <row r="29" customFormat="false" ht="15" hidden="false" customHeight="false" outlineLevel="0" collapsed="false">
      <c r="A29" s="51" t="str">
        <f aca="false">_xlfn.CONCAT($B29," x ",$C29)</f>
        <v>3 x 7</v>
      </c>
      <c r="B29" s="52" t="n">
        <v>3</v>
      </c>
      <c r="C29" s="52" t="n">
        <v>7</v>
      </c>
      <c r="D29" s="52" t="n">
        <f aca="false">$B29*$P$4</f>
        <v>0</v>
      </c>
      <c r="E29" s="52" t="n">
        <f aca="false">$C29*$P$4</f>
        <v>0</v>
      </c>
      <c r="F29" s="52"/>
      <c r="G29" s="52"/>
    </row>
    <row r="30" customFormat="false" ht="15" hidden="false" customHeight="false" outlineLevel="0" collapsed="false">
      <c r="A30" s="45" t="str">
        <f aca="false">_xlfn.CONCAT($B30," x ",$C30)</f>
        <v>3 x 8</v>
      </c>
      <c r="B30" s="46" t="n">
        <v>3</v>
      </c>
      <c r="C30" s="46" t="n">
        <v>8</v>
      </c>
      <c r="D30" s="46" t="n">
        <f aca="false">$B30*$P$4</f>
        <v>0</v>
      </c>
      <c r="E30" s="46" t="n">
        <f aca="false">$C30*$P$4</f>
        <v>0</v>
      </c>
      <c r="F30" s="46"/>
      <c r="G30" s="46"/>
    </row>
    <row r="31" customFormat="false" ht="15" hidden="false" customHeight="false" outlineLevel="0" collapsed="false">
      <c r="A31" s="51" t="str">
        <f aca="false">_xlfn.CONCAT($B31," x ",$C31)</f>
        <v>3 x 9</v>
      </c>
      <c r="B31" s="52" t="n">
        <v>3</v>
      </c>
      <c r="C31" s="52" t="n">
        <v>9</v>
      </c>
      <c r="D31" s="52" t="n">
        <f aca="false">$B31*$P$4</f>
        <v>0</v>
      </c>
      <c r="E31" s="52" t="n">
        <f aca="false">$C31*$P$4</f>
        <v>0</v>
      </c>
      <c r="F31" s="52"/>
      <c r="G31" s="52"/>
    </row>
    <row r="32" customFormat="false" ht="15" hidden="false" customHeight="false" outlineLevel="0" collapsed="false">
      <c r="A32" s="45" t="str">
        <f aca="false">_xlfn.CONCAT($B32," x ",$C32)</f>
        <v>3 x 10</v>
      </c>
      <c r="B32" s="46" t="n">
        <v>3</v>
      </c>
      <c r="C32" s="46" t="n">
        <v>10</v>
      </c>
      <c r="D32" s="46" t="n">
        <f aca="false">$B32*$P$4</f>
        <v>0</v>
      </c>
      <c r="E32" s="46" t="n">
        <f aca="false">$C32*$P$4</f>
        <v>0</v>
      </c>
      <c r="F32" s="46"/>
      <c r="G32" s="46"/>
    </row>
    <row r="33" customFormat="false" ht="15" hidden="false" customHeight="false" outlineLevel="0" collapsed="false">
      <c r="A33" s="51" t="str">
        <f aca="false">_xlfn.CONCAT($B33," x ",$C33)</f>
        <v>4 x 1</v>
      </c>
      <c r="B33" s="52" t="n">
        <v>4</v>
      </c>
      <c r="C33" s="52" t="n">
        <v>1</v>
      </c>
      <c r="D33" s="52" t="n">
        <f aca="false">$B33*$P$4</f>
        <v>0</v>
      </c>
      <c r="E33" s="52" t="n">
        <f aca="false">$C33*$P$4</f>
        <v>0</v>
      </c>
      <c r="F33" s="52"/>
      <c r="G33" s="52"/>
    </row>
    <row r="34" customFormat="false" ht="15" hidden="false" customHeight="false" outlineLevel="0" collapsed="false">
      <c r="A34" s="45" t="str">
        <f aca="false">_xlfn.CONCAT($B34," x ",$C34)</f>
        <v>4 x 2</v>
      </c>
      <c r="B34" s="46" t="n">
        <v>4</v>
      </c>
      <c r="C34" s="46" t="n">
        <v>2</v>
      </c>
      <c r="D34" s="46" t="n">
        <f aca="false">$B34*$P$4</f>
        <v>0</v>
      </c>
      <c r="E34" s="46" t="n">
        <f aca="false">$C34*$P$4</f>
        <v>0</v>
      </c>
      <c r="F34" s="46"/>
      <c r="G34" s="46"/>
    </row>
    <row r="35" customFormat="false" ht="15" hidden="false" customHeight="false" outlineLevel="0" collapsed="false">
      <c r="A35" s="51" t="str">
        <f aca="false">_xlfn.CONCAT($B35," x ",$C35)</f>
        <v>4 x 3</v>
      </c>
      <c r="B35" s="52" t="n">
        <v>4</v>
      </c>
      <c r="C35" s="52" t="n">
        <v>3</v>
      </c>
      <c r="D35" s="52" t="n">
        <f aca="false">$B35*$P$4</f>
        <v>0</v>
      </c>
      <c r="E35" s="52" t="n">
        <f aca="false">$C35*$P$4</f>
        <v>0</v>
      </c>
      <c r="F35" s="52"/>
      <c r="G35" s="52"/>
    </row>
    <row r="36" customFormat="false" ht="15" hidden="false" customHeight="false" outlineLevel="0" collapsed="false">
      <c r="A36" s="45" t="str">
        <f aca="false">_xlfn.CONCAT($B36," x ",$C36)</f>
        <v>4 x 4</v>
      </c>
      <c r="B36" s="46" t="n">
        <v>4</v>
      </c>
      <c r="C36" s="46" t="n">
        <v>4</v>
      </c>
      <c r="D36" s="46" t="n">
        <f aca="false">$B36*$P$4</f>
        <v>0</v>
      </c>
      <c r="E36" s="46" t="n">
        <f aca="false">$C36*$P$4</f>
        <v>0</v>
      </c>
      <c r="F36" s="46"/>
      <c r="G36" s="46"/>
    </row>
    <row r="37" customFormat="false" ht="15" hidden="false" customHeight="false" outlineLevel="0" collapsed="false">
      <c r="A37" s="51" t="str">
        <f aca="false">_xlfn.CONCAT($B37," x ",$C37)</f>
        <v>4 x 5</v>
      </c>
      <c r="B37" s="52" t="n">
        <v>4</v>
      </c>
      <c r="C37" s="52" t="n">
        <v>5</v>
      </c>
      <c r="D37" s="52" t="n">
        <f aca="false">$B37*$P$4</f>
        <v>0</v>
      </c>
      <c r="E37" s="52" t="n">
        <f aca="false">$C37*$P$4</f>
        <v>0</v>
      </c>
      <c r="F37" s="52"/>
      <c r="G37" s="52"/>
    </row>
    <row r="38" customFormat="false" ht="15" hidden="false" customHeight="false" outlineLevel="0" collapsed="false">
      <c r="A38" s="45" t="str">
        <f aca="false">_xlfn.CONCAT($B38," x ",$C38)</f>
        <v>4 x 6</v>
      </c>
      <c r="B38" s="46" t="n">
        <v>4</v>
      </c>
      <c r="C38" s="46" t="n">
        <v>6</v>
      </c>
      <c r="D38" s="46" t="n">
        <f aca="false">$B38*$P$4</f>
        <v>0</v>
      </c>
      <c r="E38" s="46" t="n">
        <f aca="false">$C38*$P$4</f>
        <v>0</v>
      </c>
      <c r="F38" s="46"/>
      <c r="G38" s="46"/>
    </row>
    <row r="39" customFormat="false" ht="15" hidden="false" customHeight="false" outlineLevel="0" collapsed="false">
      <c r="A39" s="51" t="str">
        <f aca="false">_xlfn.CONCAT($B39," x ",$C39)</f>
        <v>4 x 7</v>
      </c>
      <c r="B39" s="52" t="n">
        <v>4</v>
      </c>
      <c r="C39" s="52" t="n">
        <v>7</v>
      </c>
      <c r="D39" s="52" t="n">
        <f aca="false">$B39*$P$4</f>
        <v>0</v>
      </c>
      <c r="E39" s="52" t="n">
        <f aca="false">$C39*$P$4</f>
        <v>0</v>
      </c>
      <c r="F39" s="52"/>
      <c r="G39" s="52"/>
    </row>
    <row r="40" customFormat="false" ht="15" hidden="false" customHeight="false" outlineLevel="0" collapsed="false">
      <c r="A40" s="45" t="str">
        <f aca="false">_xlfn.CONCAT($B40," x ",$C40)</f>
        <v>4 x 8</v>
      </c>
      <c r="B40" s="46" t="n">
        <v>4</v>
      </c>
      <c r="C40" s="46" t="n">
        <v>8</v>
      </c>
      <c r="D40" s="46" t="n">
        <f aca="false">$B40*$P$4</f>
        <v>0</v>
      </c>
      <c r="E40" s="46" t="n">
        <f aca="false">$C40*$P$4</f>
        <v>0</v>
      </c>
      <c r="F40" s="46"/>
      <c r="G40" s="46"/>
    </row>
    <row r="41" customFormat="false" ht="15" hidden="false" customHeight="false" outlineLevel="0" collapsed="false">
      <c r="A41" s="51" t="str">
        <f aca="false">_xlfn.CONCAT($B41," x ",$C41)</f>
        <v>4 x 9</v>
      </c>
      <c r="B41" s="52" t="n">
        <v>4</v>
      </c>
      <c r="C41" s="52" t="n">
        <v>9</v>
      </c>
      <c r="D41" s="52" t="n">
        <f aca="false">$B41*$P$4</f>
        <v>0</v>
      </c>
      <c r="E41" s="52" t="n">
        <f aca="false">$C41*$P$4</f>
        <v>0</v>
      </c>
      <c r="F41" s="52"/>
      <c r="G41" s="52"/>
    </row>
    <row r="42" customFormat="false" ht="15" hidden="false" customHeight="false" outlineLevel="0" collapsed="false">
      <c r="A42" s="45" t="str">
        <f aca="false">_xlfn.CONCAT($B42," x ",$C42)</f>
        <v>4 x 10</v>
      </c>
      <c r="B42" s="46" t="n">
        <v>4</v>
      </c>
      <c r="C42" s="46" t="n">
        <v>10</v>
      </c>
      <c r="D42" s="46" t="n">
        <f aca="false">$B42*$P$4</f>
        <v>0</v>
      </c>
      <c r="E42" s="46" t="n">
        <f aca="false">$C42*$P$4</f>
        <v>0</v>
      </c>
      <c r="F42" s="46"/>
      <c r="G42" s="46"/>
    </row>
    <row r="43" customFormat="false" ht="15" hidden="false" customHeight="false" outlineLevel="0" collapsed="false">
      <c r="A43" s="51" t="str">
        <f aca="false">_xlfn.CONCAT($B43," x ",$C43)</f>
        <v>5 x 1</v>
      </c>
      <c r="B43" s="52" t="n">
        <v>5</v>
      </c>
      <c r="C43" s="52" t="n">
        <v>1</v>
      </c>
      <c r="D43" s="52" t="n">
        <f aca="false">$B43*$P$4</f>
        <v>0</v>
      </c>
      <c r="E43" s="52" t="n">
        <f aca="false">$C43*$P$4</f>
        <v>0</v>
      </c>
      <c r="F43" s="52"/>
      <c r="G43" s="52"/>
    </row>
    <row r="44" customFormat="false" ht="15" hidden="false" customHeight="false" outlineLevel="0" collapsed="false">
      <c r="A44" s="45" t="str">
        <f aca="false">_xlfn.CONCAT($B44," x ",$C44)</f>
        <v>5 x 2</v>
      </c>
      <c r="B44" s="46" t="n">
        <v>5</v>
      </c>
      <c r="C44" s="46" t="n">
        <v>2</v>
      </c>
      <c r="D44" s="46" t="n">
        <f aca="false">$B44*$P$4</f>
        <v>0</v>
      </c>
      <c r="E44" s="46" t="n">
        <f aca="false">$C44*$P$4</f>
        <v>0</v>
      </c>
      <c r="F44" s="46"/>
      <c r="G44" s="46"/>
    </row>
    <row r="45" customFormat="false" ht="15" hidden="false" customHeight="false" outlineLevel="0" collapsed="false">
      <c r="A45" s="51" t="str">
        <f aca="false">_xlfn.CONCAT($B45," x ",$C45)</f>
        <v>5 x 3</v>
      </c>
      <c r="B45" s="52" t="n">
        <v>5</v>
      </c>
      <c r="C45" s="52" t="n">
        <v>3</v>
      </c>
      <c r="D45" s="52" t="n">
        <f aca="false">$B45*$P$4</f>
        <v>0</v>
      </c>
      <c r="E45" s="52" t="n">
        <f aca="false">$C45*$P$4</f>
        <v>0</v>
      </c>
      <c r="F45" s="52"/>
      <c r="G45" s="52"/>
    </row>
    <row r="46" customFormat="false" ht="15" hidden="false" customHeight="false" outlineLevel="0" collapsed="false">
      <c r="A46" s="45" t="str">
        <f aca="false">_xlfn.CONCAT($B46," x ",$C46)</f>
        <v>5 x 4</v>
      </c>
      <c r="B46" s="46" t="n">
        <v>5</v>
      </c>
      <c r="C46" s="46" t="n">
        <v>4</v>
      </c>
      <c r="D46" s="46" t="n">
        <f aca="false">$B46*$P$4</f>
        <v>0</v>
      </c>
      <c r="E46" s="46" t="n">
        <f aca="false">$C46*$P$4</f>
        <v>0</v>
      </c>
      <c r="F46" s="46"/>
      <c r="G46" s="46"/>
    </row>
    <row r="47" customFormat="false" ht="15" hidden="false" customHeight="false" outlineLevel="0" collapsed="false">
      <c r="A47" s="51" t="str">
        <f aca="false">_xlfn.CONCAT($B47," x ",$C47)</f>
        <v>5 x 5</v>
      </c>
      <c r="B47" s="52" t="n">
        <v>5</v>
      </c>
      <c r="C47" s="52" t="n">
        <v>5</v>
      </c>
      <c r="D47" s="52" t="n">
        <f aca="false">$B47*$P$4</f>
        <v>0</v>
      </c>
      <c r="E47" s="52" t="n">
        <f aca="false">$C47*$P$4</f>
        <v>0</v>
      </c>
      <c r="F47" s="52"/>
      <c r="G47" s="52"/>
    </row>
    <row r="48" customFormat="false" ht="15" hidden="false" customHeight="false" outlineLevel="0" collapsed="false">
      <c r="A48" s="45" t="str">
        <f aca="false">_xlfn.CONCAT($B48," x ",$C48)</f>
        <v>5 x 6</v>
      </c>
      <c r="B48" s="46" t="n">
        <v>5</v>
      </c>
      <c r="C48" s="46" t="n">
        <v>6</v>
      </c>
      <c r="D48" s="46" t="n">
        <f aca="false">$B48*$P$4</f>
        <v>0</v>
      </c>
      <c r="E48" s="46" t="n">
        <f aca="false">$C48*$P$4</f>
        <v>0</v>
      </c>
      <c r="F48" s="46"/>
      <c r="G48" s="46"/>
    </row>
    <row r="49" customFormat="false" ht="15" hidden="false" customHeight="false" outlineLevel="0" collapsed="false">
      <c r="A49" s="51" t="str">
        <f aca="false">_xlfn.CONCAT($B49," x ",$C49)</f>
        <v>5 x 7</v>
      </c>
      <c r="B49" s="52" t="n">
        <v>5</v>
      </c>
      <c r="C49" s="52" t="n">
        <v>7</v>
      </c>
      <c r="D49" s="52" t="n">
        <f aca="false">$B49*$P$4</f>
        <v>0</v>
      </c>
      <c r="E49" s="52" t="n">
        <f aca="false">$C49*$P$4</f>
        <v>0</v>
      </c>
      <c r="F49" s="52"/>
      <c r="G49" s="52"/>
    </row>
    <row r="50" customFormat="false" ht="15" hidden="false" customHeight="false" outlineLevel="0" collapsed="false">
      <c r="A50" s="45" t="str">
        <f aca="false">_xlfn.CONCAT($B50," x ",$C50)</f>
        <v>5 x 8</v>
      </c>
      <c r="B50" s="46" t="n">
        <v>5</v>
      </c>
      <c r="C50" s="46" t="n">
        <v>8</v>
      </c>
      <c r="D50" s="46" t="n">
        <f aca="false">$B50*$P$4</f>
        <v>0</v>
      </c>
      <c r="E50" s="46" t="n">
        <f aca="false">$C50*$P$4</f>
        <v>0</v>
      </c>
      <c r="F50" s="46"/>
      <c r="G50" s="46"/>
    </row>
    <row r="51" customFormat="false" ht="15" hidden="false" customHeight="false" outlineLevel="0" collapsed="false">
      <c r="A51" s="51" t="str">
        <f aca="false">_xlfn.CONCAT($B51," x ",$C51)</f>
        <v>5 x 9</v>
      </c>
      <c r="B51" s="52" t="n">
        <v>5</v>
      </c>
      <c r="C51" s="52" t="n">
        <v>9</v>
      </c>
      <c r="D51" s="52" t="n">
        <f aca="false">$B51*$P$4</f>
        <v>0</v>
      </c>
      <c r="E51" s="52" t="n">
        <f aca="false">$C51*$P$4</f>
        <v>0</v>
      </c>
      <c r="F51" s="52"/>
      <c r="G51" s="52"/>
    </row>
    <row r="52" customFormat="false" ht="15" hidden="false" customHeight="false" outlineLevel="0" collapsed="false">
      <c r="A52" s="45" t="str">
        <f aca="false">_xlfn.CONCAT($B52," x ",$C52)</f>
        <v>5 x 10</v>
      </c>
      <c r="B52" s="46" t="n">
        <v>5</v>
      </c>
      <c r="C52" s="46" t="n">
        <v>10</v>
      </c>
      <c r="D52" s="46" t="n">
        <f aca="false">$B52*$P$4</f>
        <v>0</v>
      </c>
      <c r="E52" s="46" t="n">
        <f aca="false">$C52*$P$4</f>
        <v>0</v>
      </c>
      <c r="F52" s="46"/>
      <c r="G52" s="46"/>
    </row>
    <row r="53" customFormat="false" ht="15" hidden="false" customHeight="false" outlineLevel="0" collapsed="false">
      <c r="A53" s="51" t="str">
        <f aca="false">_xlfn.CONCAT($B53," x ",$C53)</f>
        <v>6 x 1</v>
      </c>
      <c r="B53" s="52" t="n">
        <v>6</v>
      </c>
      <c r="C53" s="52" t="n">
        <v>1</v>
      </c>
      <c r="D53" s="52" t="n">
        <f aca="false">$B53*$P$4</f>
        <v>0</v>
      </c>
      <c r="E53" s="52" t="n">
        <f aca="false">$C53*$P$4</f>
        <v>0</v>
      </c>
      <c r="F53" s="52"/>
      <c r="G53" s="52"/>
    </row>
    <row r="54" customFormat="false" ht="15" hidden="false" customHeight="false" outlineLevel="0" collapsed="false">
      <c r="A54" s="45" t="str">
        <f aca="false">_xlfn.CONCAT($B54," x ",$C54)</f>
        <v>6 x 2</v>
      </c>
      <c r="B54" s="46" t="n">
        <v>6</v>
      </c>
      <c r="C54" s="46" t="n">
        <v>2</v>
      </c>
      <c r="D54" s="46" t="n">
        <f aca="false">$B54*$P$4</f>
        <v>0</v>
      </c>
      <c r="E54" s="46" t="n">
        <f aca="false">$C54*$P$4</f>
        <v>0</v>
      </c>
      <c r="F54" s="46"/>
      <c r="G54" s="46"/>
    </row>
    <row r="55" customFormat="false" ht="15" hidden="false" customHeight="false" outlineLevel="0" collapsed="false">
      <c r="A55" s="51" t="str">
        <f aca="false">_xlfn.CONCAT($B55," x ",$C55)</f>
        <v>6 x 3</v>
      </c>
      <c r="B55" s="52" t="n">
        <v>6</v>
      </c>
      <c r="C55" s="52" t="n">
        <v>3</v>
      </c>
      <c r="D55" s="52" t="n">
        <f aca="false">$B55*$P$4</f>
        <v>0</v>
      </c>
      <c r="E55" s="52" t="n">
        <f aca="false">$C55*$P$4</f>
        <v>0</v>
      </c>
      <c r="F55" s="52"/>
      <c r="G55" s="52"/>
    </row>
    <row r="56" customFormat="false" ht="15" hidden="false" customHeight="false" outlineLevel="0" collapsed="false">
      <c r="A56" s="45" t="str">
        <f aca="false">_xlfn.CONCAT($B56," x ",$C56)</f>
        <v>6 x 4</v>
      </c>
      <c r="B56" s="46" t="n">
        <v>6</v>
      </c>
      <c r="C56" s="46" t="n">
        <v>4</v>
      </c>
      <c r="D56" s="46" t="n">
        <f aca="false">$B56*$P$4</f>
        <v>0</v>
      </c>
      <c r="E56" s="46" t="n">
        <f aca="false">$C56*$P$4</f>
        <v>0</v>
      </c>
      <c r="F56" s="46"/>
      <c r="G56" s="46"/>
    </row>
    <row r="57" customFormat="false" ht="15" hidden="false" customHeight="false" outlineLevel="0" collapsed="false">
      <c r="A57" s="51" t="str">
        <f aca="false">_xlfn.CONCAT($B57," x ",$C57)</f>
        <v>6 x 5</v>
      </c>
      <c r="B57" s="52" t="n">
        <v>6</v>
      </c>
      <c r="C57" s="52" t="n">
        <v>5</v>
      </c>
      <c r="D57" s="52" t="n">
        <f aca="false">$B57*$P$4</f>
        <v>0</v>
      </c>
      <c r="E57" s="52" t="n">
        <f aca="false">$C57*$P$4</f>
        <v>0</v>
      </c>
      <c r="F57" s="52"/>
      <c r="G57" s="52"/>
    </row>
    <row r="58" customFormat="false" ht="15" hidden="false" customHeight="false" outlineLevel="0" collapsed="false">
      <c r="A58" s="45" t="str">
        <f aca="false">_xlfn.CONCAT($B58," x ",$C58)</f>
        <v>6 x 6</v>
      </c>
      <c r="B58" s="46" t="n">
        <v>6</v>
      </c>
      <c r="C58" s="46" t="n">
        <v>6</v>
      </c>
      <c r="D58" s="46" t="n">
        <f aca="false">$B58*$P$4</f>
        <v>0</v>
      </c>
      <c r="E58" s="46" t="n">
        <f aca="false">$C58*$P$4</f>
        <v>0</v>
      </c>
      <c r="F58" s="46"/>
      <c r="G58" s="46"/>
    </row>
    <row r="59" customFormat="false" ht="15" hidden="false" customHeight="false" outlineLevel="0" collapsed="false">
      <c r="A59" s="51" t="str">
        <f aca="false">_xlfn.CONCAT($B59," x ",$C59)</f>
        <v>6 x 7</v>
      </c>
      <c r="B59" s="52" t="n">
        <v>6</v>
      </c>
      <c r="C59" s="52" t="n">
        <v>7</v>
      </c>
      <c r="D59" s="52" t="n">
        <f aca="false">$B59*$P$4</f>
        <v>0</v>
      </c>
      <c r="E59" s="52" t="n">
        <f aca="false">$C59*$P$4</f>
        <v>0</v>
      </c>
      <c r="F59" s="52"/>
      <c r="G59" s="52"/>
    </row>
    <row r="60" customFormat="false" ht="15" hidden="false" customHeight="false" outlineLevel="0" collapsed="false">
      <c r="A60" s="45" t="str">
        <f aca="false">_xlfn.CONCAT($B60," x ",$C60)</f>
        <v>6 x 8</v>
      </c>
      <c r="B60" s="46" t="n">
        <v>6</v>
      </c>
      <c r="C60" s="46" t="n">
        <v>8</v>
      </c>
      <c r="D60" s="46" t="n">
        <f aca="false">$B60*$P$4</f>
        <v>0</v>
      </c>
      <c r="E60" s="46" t="n">
        <f aca="false">$C60*$P$4</f>
        <v>0</v>
      </c>
      <c r="F60" s="46"/>
      <c r="G60" s="46"/>
    </row>
    <row r="61" customFormat="false" ht="15" hidden="false" customHeight="false" outlineLevel="0" collapsed="false">
      <c r="A61" s="51" t="str">
        <f aca="false">_xlfn.CONCAT($B61," x ",$C61)</f>
        <v>6 x 9</v>
      </c>
      <c r="B61" s="52" t="n">
        <v>6</v>
      </c>
      <c r="C61" s="52" t="n">
        <v>9</v>
      </c>
      <c r="D61" s="52" t="n">
        <f aca="false">$B61*$P$4</f>
        <v>0</v>
      </c>
      <c r="E61" s="52" t="n">
        <f aca="false">$C61*$P$4</f>
        <v>0</v>
      </c>
      <c r="F61" s="52"/>
      <c r="G61" s="52"/>
    </row>
    <row r="62" customFormat="false" ht="15" hidden="false" customHeight="false" outlineLevel="0" collapsed="false">
      <c r="A62" s="45" t="str">
        <f aca="false">_xlfn.CONCAT($B62," x ",$C62)</f>
        <v>6 x 10</v>
      </c>
      <c r="B62" s="46" t="n">
        <v>6</v>
      </c>
      <c r="C62" s="46" t="n">
        <v>10</v>
      </c>
      <c r="D62" s="46" t="n">
        <f aca="false">$B62*$P$4</f>
        <v>0</v>
      </c>
      <c r="E62" s="46" t="n">
        <f aca="false">$C62*$P$4</f>
        <v>0</v>
      </c>
      <c r="F62" s="46"/>
      <c r="G62" s="46"/>
    </row>
    <row r="63" customFormat="false" ht="15" hidden="false" customHeight="false" outlineLevel="0" collapsed="false">
      <c r="A63" s="51" t="str">
        <f aca="false">_xlfn.CONCAT($B63," x ",$C63)</f>
        <v>7 x 1</v>
      </c>
      <c r="B63" s="52" t="n">
        <v>7</v>
      </c>
      <c r="C63" s="52" t="n">
        <v>1</v>
      </c>
      <c r="D63" s="52" t="n">
        <f aca="false">$B63*$P$4</f>
        <v>0</v>
      </c>
      <c r="E63" s="52" t="n">
        <f aca="false">$C63*$P$4</f>
        <v>0</v>
      </c>
      <c r="F63" s="52"/>
      <c r="G63" s="52"/>
    </row>
    <row r="64" customFormat="false" ht="15" hidden="false" customHeight="false" outlineLevel="0" collapsed="false">
      <c r="A64" s="45" t="str">
        <f aca="false">_xlfn.CONCAT($B64," x ",$C64)</f>
        <v>7 x 2</v>
      </c>
      <c r="B64" s="46" t="n">
        <v>7</v>
      </c>
      <c r="C64" s="46" t="n">
        <v>2</v>
      </c>
      <c r="D64" s="46" t="n">
        <f aca="false">$B64*$P$4</f>
        <v>0</v>
      </c>
      <c r="E64" s="46" t="n">
        <f aca="false">$C64*$P$4</f>
        <v>0</v>
      </c>
      <c r="F64" s="46"/>
      <c r="G64" s="46"/>
    </row>
    <row r="65" customFormat="false" ht="15" hidden="false" customHeight="false" outlineLevel="0" collapsed="false">
      <c r="A65" s="51" t="str">
        <f aca="false">_xlfn.CONCAT($B65," x ",$C65)</f>
        <v>7 x 3</v>
      </c>
      <c r="B65" s="52" t="n">
        <v>7</v>
      </c>
      <c r="C65" s="52" t="n">
        <v>3</v>
      </c>
      <c r="D65" s="52" t="n">
        <f aca="false">$B65*$P$4</f>
        <v>0</v>
      </c>
      <c r="E65" s="52" t="n">
        <f aca="false">$C65*$P$4</f>
        <v>0</v>
      </c>
      <c r="F65" s="52"/>
      <c r="G65" s="52"/>
    </row>
    <row r="66" customFormat="false" ht="15" hidden="false" customHeight="false" outlineLevel="0" collapsed="false">
      <c r="A66" s="45" t="str">
        <f aca="false">_xlfn.CONCAT($B66," x ",$C66)</f>
        <v>7 x 4</v>
      </c>
      <c r="B66" s="46" t="n">
        <v>7</v>
      </c>
      <c r="C66" s="46" t="n">
        <v>4</v>
      </c>
      <c r="D66" s="46" t="n">
        <f aca="false">$B66*$P$4</f>
        <v>0</v>
      </c>
      <c r="E66" s="46" t="n">
        <f aca="false">$C66*$P$4</f>
        <v>0</v>
      </c>
      <c r="F66" s="46"/>
      <c r="G66" s="46"/>
    </row>
    <row r="67" customFormat="false" ht="15" hidden="false" customHeight="false" outlineLevel="0" collapsed="false">
      <c r="A67" s="51" t="str">
        <f aca="false">_xlfn.CONCAT($B67," x ",$C67)</f>
        <v>7 x 5</v>
      </c>
      <c r="B67" s="52" t="n">
        <v>7</v>
      </c>
      <c r="C67" s="52" t="n">
        <v>5</v>
      </c>
      <c r="D67" s="52" t="n">
        <f aca="false">$B67*$P$4</f>
        <v>0</v>
      </c>
      <c r="E67" s="52" t="n">
        <f aca="false">$C67*$P$4</f>
        <v>0</v>
      </c>
      <c r="F67" s="52"/>
      <c r="G67" s="52"/>
    </row>
    <row r="68" customFormat="false" ht="15" hidden="false" customHeight="false" outlineLevel="0" collapsed="false">
      <c r="A68" s="45" t="str">
        <f aca="false">_xlfn.CONCAT($B68," x ",$C68)</f>
        <v>7 x 6</v>
      </c>
      <c r="B68" s="46" t="n">
        <v>7</v>
      </c>
      <c r="C68" s="46" t="n">
        <v>6</v>
      </c>
      <c r="D68" s="46" t="n">
        <f aca="false">$B68*$P$4</f>
        <v>0</v>
      </c>
      <c r="E68" s="46" t="n">
        <f aca="false">$C68*$P$4</f>
        <v>0</v>
      </c>
      <c r="F68" s="46"/>
      <c r="G68" s="46"/>
    </row>
    <row r="69" customFormat="false" ht="15" hidden="false" customHeight="false" outlineLevel="0" collapsed="false">
      <c r="A69" s="51" t="str">
        <f aca="false">_xlfn.CONCAT($B69," x ",$C69)</f>
        <v>7 x 7</v>
      </c>
      <c r="B69" s="52" t="n">
        <v>7</v>
      </c>
      <c r="C69" s="52" t="n">
        <v>7</v>
      </c>
      <c r="D69" s="52" t="n">
        <f aca="false">$B69*$P$4</f>
        <v>0</v>
      </c>
      <c r="E69" s="52" t="n">
        <f aca="false">$C69*$P$4</f>
        <v>0</v>
      </c>
      <c r="F69" s="52"/>
      <c r="G69" s="52"/>
    </row>
    <row r="70" customFormat="false" ht="15" hidden="false" customHeight="false" outlineLevel="0" collapsed="false">
      <c r="A70" s="45" t="str">
        <f aca="false">_xlfn.CONCAT($B70," x ",$C70)</f>
        <v>7 x 8</v>
      </c>
      <c r="B70" s="46" t="n">
        <v>7</v>
      </c>
      <c r="C70" s="46" t="n">
        <v>8</v>
      </c>
      <c r="D70" s="46" t="n">
        <f aca="false">$B70*$P$4</f>
        <v>0</v>
      </c>
      <c r="E70" s="46" t="n">
        <f aca="false">$C70*$P$4</f>
        <v>0</v>
      </c>
      <c r="F70" s="46"/>
      <c r="G70" s="46"/>
    </row>
    <row r="71" customFormat="false" ht="15" hidden="false" customHeight="false" outlineLevel="0" collapsed="false">
      <c r="A71" s="51" t="str">
        <f aca="false">_xlfn.CONCAT($B71," x ",$C71)</f>
        <v>7 x 9</v>
      </c>
      <c r="B71" s="52" t="n">
        <v>7</v>
      </c>
      <c r="C71" s="52" t="n">
        <v>9</v>
      </c>
      <c r="D71" s="52" t="n">
        <f aca="false">$B71*$P$4</f>
        <v>0</v>
      </c>
      <c r="E71" s="52" t="n">
        <f aca="false">$C71*$P$4</f>
        <v>0</v>
      </c>
      <c r="F71" s="52"/>
      <c r="G71" s="52"/>
    </row>
    <row r="72" customFormat="false" ht="15" hidden="false" customHeight="false" outlineLevel="0" collapsed="false">
      <c r="A72" s="45" t="str">
        <f aca="false">_xlfn.CONCAT($B72," x ",$C72)</f>
        <v>7 x 10</v>
      </c>
      <c r="B72" s="46" t="n">
        <v>7</v>
      </c>
      <c r="C72" s="46" t="n">
        <v>10</v>
      </c>
      <c r="D72" s="46" t="n">
        <f aca="false">$B72*$P$4</f>
        <v>0</v>
      </c>
      <c r="E72" s="46" t="n">
        <f aca="false">$C72*$P$4</f>
        <v>0</v>
      </c>
      <c r="F72" s="46"/>
      <c r="G72" s="46"/>
    </row>
    <row r="73" customFormat="false" ht="15" hidden="false" customHeight="false" outlineLevel="0" collapsed="false">
      <c r="A73" s="51" t="str">
        <f aca="false">_xlfn.CONCAT($B73," x ",$C73)</f>
        <v>8 x 1</v>
      </c>
      <c r="B73" s="52" t="n">
        <v>8</v>
      </c>
      <c r="C73" s="52" t="n">
        <v>1</v>
      </c>
      <c r="D73" s="52" t="n">
        <f aca="false">$B73*$P$4</f>
        <v>0</v>
      </c>
      <c r="E73" s="52" t="n">
        <f aca="false">$C73*$P$4</f>
        <v>0</v>
      </c>
      <c r="F73" s="52"/>
      <c r="G73" s="52"/>
    </row>
    <row r="74" customFormat="false" ht="15" hidden="false" customHeight="false" outlineLevel="0" collapsed="false">
      <c r="A74" s="45" t="str">
        <f aca="false">_xlfn.CONCAT($B74," x ",$C74)</f>
        <v>8 x 2</v>
      </c>
      <c r="B74" s="46" t="n">
        <v>8</v>
      </c>
      <c r="C74" s="46" t="n">
        <v>2</v>
      </c>
      <c r="D74" s="46" t="n">
        <f aca="false">$B74*$P$4</f>
        <v>0</v>
      </c>
      <c r="E74" s="46" t="n">
        <f aca="false">$C74*$P$4</f>
        <v>0</v>
      </c>
      <c r="F74" s="46"/>
      <c r="G74" s="46"/>
    </row>
    <row r="75" customFormat="false" ht="15" hidden="false" customHeight="false" outlineLevel="0" collapsed="false">
      <c r="A75" s="51" t="str">
        <f aca="false">_xlfn.CONCAT($B75," x ",$C75)</f>
        <v>8 x 3</v>
      </c>
      <c r="B75" s="52" t="n">
        <v>8</v>
      </c>
      <c r="C75" s="52" t="n">
        <v>3</v>
      </c>
      <c r="D75" s="52" t="n">
        <f aca="false">$B75*$P$4</f>
        <v>0</v>
      </c>
      <c r="E75" s="52" t="n">
        <f aca="false">$C75*$P$4</f>
        <v>0</v>
      </c>
      <c r="F75" s="52"/>
      <c r="G75" s="52"/>
    </row>
    <row r="76" customFormat="false" ht="15" hidden="false" customHeight="false" outlineLevel="0" collapsed="false">
      <c r="A76" s="45" t="str">
        <f aca="false">_xlfn.CONCAT($B76," x ",$C76)</f>
        <v>8 x 4</v>
      </c>
      <c r="B76" s="46" t="n">
        <v>8</v>
      </c>
      <c r="C76" s="46" t="n">
        <v>4</v>
      </c>
      <c r="D76" s="46" t="n">
        <f aca="false">$B76*$P$4</f>
        <v>0</v>
      </c>
      <c r="E76" s="46" t="n">
        <f aca="false">$C76*$P$4</f>
        <v>0</v>
      </c>
      <c r="F76" s="46"/>
      <c r="G76" s="46"/>
    </row>
    <row r="77" customFormat="false" ht="15" hidden="false" customHeight="false" outlineLevel="0" collapsed="false">
      <c r="A77" s="51" t="str">
        <f aca="false">_xlfn.CONCAT($B77," x ",$C77)</f>
        <v>8 x 5</v>
      </c>
      <c r="B77" s="52" t="n">
        <v>8</v>
      </c>
      <c r="C77" s="52" t="n">
        <v>5</v>
      </c>
      <c r="D77" s="52" t="n">
        <f aca="false">$B77*$P$4</f>
        <v>0</v>
      </c>
      <c r="E77" s="52" t="n">
        <f aca="false">$C77*$P$4</f>
        <v>0</v>
      </c>
      <c r="F77" s="52"/>
      <c r="G77" s="52"/>
    </row>
    <row r="78" customFormat="false" ht="15" hidden="false" customHeight="false" outlineLevel="0" collapsed="false">
      <c r="A78" s="45" t="str">
        <f aca="false">_xlfn.CONCAT($B78," x ",$C78)</f>
        <v>8 x 6</v>
      </c>
      <c r="B78" s="46" t="n">
        <v>8</v>
      </c>
      <c r="C78" s="46" t="n">
        <v>6</v>
      </c>
      <c r="D78" s="46" t="n">
        <f aca="false">$B78*$P$4</f>
        <v>0</v>
      </c>
      <c r="E78" s="46" t="n">
        <f aca="false">$C78*$P$4</f>
        <v>0</v>
      </c>
      <c r="F78" s="46"/>
      <c r="G78" s="46"/>
    </row>
    <row r="79" customFormat="false" ht="15" hidden="false" customHeight="false" outlineLevel="0" collapsed="false">
      <c r="A79" s="51" t="str">
        <f aca="false">_xlfn.CONCAT($B79," x ",$C79)</f>
        <v>8 x 7</v>
      </c>
      <c r="B79" s="52" t="n">
        <v>8</v>
      </c>
      <c r="C79" s="52" t="n">
        <v>7</v>
      </c>
      <c r="D79" s="52" t="n">
        <f aca="false">$B79*$P$4</f>
        <v>0</v>
      </c>
      <c r="E79" s="52" t="n">
        <f aca="false">$C79*$P$4</f>
        <v>0</v>
      </c>
      <c r="F79" s="52"/>
      <c r="G79" s="52"/>
    </row>
    <row r="80" customFormat="false" ht="15" hidden="false" customHeight="false" outlineLevel="0" collapsed="false">
      <c r="A80" s="45" t="str">
        <f aca="false">_xlfn.CONCAT($B80," x ",$C80)</f>
        <v>8 x 8</v>
      </c>
      <c r="B80" s="46" t="n">
        <v>8</v>
      </c>
      <c r="C80" s="46" t="n">
        <v>8</v>
      </c>
      <c r="D80" s="46" t="n">
        <f aca="false">$B80*$P$4</f>
        <v>0</v>
      </c>
      <c r="E80" s="46" t="n">
        <f aca="false">$C80*$P$4</f>
        <v>0</v>
      </c>
      <c r="F80" s="46"/>
      <c r="G80" s="46"/>
    </row>
    <row r="81" customFormat="false" ht="15" hidden="false" customHeight="false" outlineLevel="0" collapsed="false">
      <c r="A81" s="51" t="str">
        <f aca="false">_xlfn.CONCAT($B81," x ",$C81)</f>
        <v>8 x 9</v>
      </c>
      <c r="B81" s="52" t="n">
        <v>8</v>
      </c>
      <c r="C81" s="52" t="n">
        <v>9</v>
      </c>
      <c r="D81" s="52" t="n">
        <f aca="false">$B81*$P$4</f>
        <v>0</v>
      </c>
      <c r="E81" s="52" t="n">
        <f aca="false">$C81*$P$4</f>
        <v>0</v>
      </c>
      <c r="F81" s="52"/>
      <c r="G81" s="52"/>
    </row>
    <row r="82" customFormat="false" ht="15" hidden="false" customHeight="false" outlineLevel="0" collapsed="false">
      <c r="A82" s="45" t="str">
        <f aca="false">_xlfn.CONCAT($B82," x ",$C82)</f>
        <v>8 x 10</v>
      </c>
      <c r="B82" s="46" t="n">
        <v>8</v>
      </c>
      <c r="C82" s="46" t="n">
        <v>10</v>
      </c>
      <c r="D82" s="46" t="n">
        <f aca="false">$B82*$P$4</f>
        <v>0</v>
      </c>
      <c r="E82" s="46" t="n">
        <f aca="false">$C82*$P$4</f>
        <v>0</v>
      </c>
      <c r="F82" s="46"/>
      <c r="G82" s="46"/>
    </row>
    <row r="83" customFormat="false" ht="15" hidden="false" customHeight="false" outlineLevel="0" collapsed="false">
      <c r="A83" s="51" t="str">
        <f aca="false">_xlfn.CONCAT($B83," x ",$C83)</f>
        <v>9 x 1</v>
      </c>
      <c r="B83" s="52" t="n">
        <v>9</v>
      </c>
      <c r="C83" s="52" t="n">
        <v>1</v>
      </c>
      <c r="D83" s="52" t="n">
        <f aca="false">$B83*$P$4</f>
        <v>0</v>
      </c>
      <c r="E83" s="52" t="n">
        <f aca="false">$C83*$P$4</f>
        <v>0</v>
      </c>
      <c r="F83" s="52"/>
      <c r="G83" s="52"/>
    </row>
    <row r="84" customFormat="false" ht="15" hidden="false" customHeight="false" outlineLevel="0" collapsed="false">
      <c r="A84" s="45" t="str">
        <f aca="false">_xlfn.CONCAT($B84," x ",$C84)</f>
        <v>9 x 2</v>
      </c>
      <c r="B84" s="46" t="n">
        <v>9</v>
      </c>
      <c r="C84" s="46" t="n">
        <v>2</v>
      </c>
      <c r="D84" s="46" t="n">
        <f aca="false">$B84*$P$4</f>
        <v>0</v>
      </c>
      <c r="E84" s="46" t="n">
        <f aca="false">$C84*$P$4</f>
        <v>0</v>
      </c>
      <c r="F84" s="46"/>
      <c r="G84" s="46"/>
    </row>
    <row r="85" customFormat="false" ht="15" hidden="false" customHeight="false" outlineLevel="0" collapsed="false">
      <c r="A85" s="51" t="str">
        <f aca="false">_xlfn.CONCAT($B85," x ",$C85)</f>
        <v>9 x 3</v>
      </c>
      <c r="B85" s="52" t="n">
        <v>9</v>
      </c>
      <c r="C85" s="52" t="n">
        <v>3</v>
      </c>
      <c r="D85" s="52" t="n">
        <f aca="false">$B85*$P$4</f>
        <v>0</v>
      </c>
      <c r="E85" s="52" t="n">
        <f aca="false">$C85*$P$4</f>
        <v>0</v>
      </c>
      <c r="F85" s="52"/>
      <c r="G85" s="52"/>
    </row>
    <row r="86" customFormat="false" ht="15" hidden="false" customHeight="false" outlineLevel="0" collapsed="false">
      <c r="A86" s="45" t="str">
        <f aca="false">_xlfn.CONCAT($B86," x ",$C86)</f>
        <v>9 x 4</v>
      </c>
      <c r="B86" s="46" t="n">
        <v>9</v>
      </c>
      <c r="C86" s="46" t="n">
        <v>4</v>
      </c>
      <c r="D86" s="46" t="n">
        <f aca="false">$B86*$P$4</f>
        <v>0</v>
      </c>
      <c r="E86" s="46" t="n">
        <f aca="false">$C86*$P$4</f>
        <v>0</v>
      </c>
      <c r="F86" s="46"/>
      <c r="G86" s="46"/>
    </row>
    <row r="87" customFormat="false" ht="15" hidden="false" customHeight="false" outlineLevel="0" collapsed="false">
      <c r="A87" s="51" t="str">
        <f aca="false">_xlfn.CONCAT($B87," x ",$C87)</f>
        <v>9 x 5</v>
      </c>
      <c r="B87" s="52" t="n">
        <v>9</v>
      </c>
      <c r="C87" s="52" t="n">
        <v>5</v>
      </c>
      <c r="D87" s="52" t="n">
        <f aca="false">$B87*$P$4</f>
        <v>0</v>
      </c>
      <c r="E87" s="52" t="n">
        <f aca="false">$C87*$P$4</f>
        <v>0</v>
      </c>
      <c r="F87" s="52"/>
      <c r="G87" s="52"/>
    </row>
    <row r="88" customFormat="false" ht="15" hidden="false" customHeight="false" outlineLevel="0" collapsed="false">
      <c r="A88" s="45" t="str">
        <f aca="false">_xlfn.CONCAT($B88," x ",$C88)</f>
        <v>9 x 6</v>
      </c>
      <c r="B88" s="46" t="n">
        <v>9</v>
      </c>
      <c r="C88" s="46" t="n">
        <v>6</v>
      </c>
      <c r="D88" s="46" t="n">
        <f aca="false">$B88*$P$4</f>
        <v>0</v>
      </c>
      <c r="E88" s="46" t="n">
        <f aca="false">$C88*$P$4</f>
        <v>0</v>
      </c>
      <c r="F88" s="46"/>
      <c r="G88" s="46"/>
    </row>
    <row r="89" customFormat="false" ht="15" hidden="false" customHeight="false" outlineLevel="0" collapsed="false">
      <c r="A89" s="51" t="str">
        <f aca="false">_xlfn.CONCAT($B89," x ",$C89)</f>
        <v>9 x 7</v>
      </c>
      <c r="B89" s="52" t="n">
        <v>9</v>
      </c>
      <c r="C89" s="52" t="n">
        <v>7</v>
      </c>
      <c r="D89" s="52" t="n">
        <f aca="false">$B89*$P$4</f>
        <v>0</v>
      </c>
      <c r="E89" s="52" t="n">
        <f aca="false">$C89*$P$4</f>
        <v>0</v>
      </c>
      <c r="F89" s="52"/>
      <c r="G89" s="52"/>
    </row>
    <row r="90" customFormat="false" ht="15" hidden="false" customHeight="false" outlineLevel="0" collapsed="false">
      <c r="A90" s="45" t="str">
        <f aca="false">_xlfn.CONCAT($B90," x ",$C90)</f>
        <v>9 x 8</v>
      </c>
      <c r="B90" s="46" t="n">
        <v>9</v>
      </c>
      <c r="C90" s="46" t="n">
        <v>8</v>
      </c>
      <c r="D90" s="46" t="n">
        <f aca="false">$B90*$P$4</f>
        <v>0</v>
      </c>
      <c r="E90" s="46" t="n">
        <f aca="false">$C90*$P$4</f>
        <v>0</v>
      </c>
      <c r="F90" s="46"/>
      <c r="G90" s="46"/>
    </row>
    <row r="91" customFormat="false" ht="15" hidden="false" customHeight="false" outlineLevel="0" collapsed="false">
      <c r="A91" s="51" t="str">
        <f aca="false">_xlfn.CONCAT($B91," x ",$C91)</f>
        <v>9 x 9</v>
      </c>
      <c r="B91" s="52" t="n">
        <v>9</v>
      </c>
      <c r="C91" s="52" t="n">
        <v>9</v>
      </c>
      <c r="D91" s="52" t="n">
        <f aca="false">$B91*$P$4</f>
        <v>0</v>
      </c>
      <c r="E91" s="52" t="n">
        <f aca="false">$C91*$P$4</f>
        <v>0</v>
      </c>
      <c r="F91" s="52"/>
      <c r="G91" s="52"/>
    </row>
    <row r="92" customFormat="false" ht="15" hidden="false" customHeight="false" outlineLevel="0" collapsed="false">
      <c r="A92" s="45" t="str">
        <f aca="false">_xlfn.CONCAT($B92," x ",$C92)</f>
        <v>9 x 10</v>
      </c>
      <c r="B92" s="46" t="n">
        <v>9</v>
      </c>
      <c r="C92" s="46" t="n">
        <v>10</v>
      </c>
      <c r="D92" s="46" t="n">
        <f aca="false">$B92*$P$4</f>
        <v>0</v>
      </c>
      <c r="E92" s="46" t="n">
        <f aca="false">$C92*$P$4</f>
        <v>0</v>
      </c>
      <c r="F92" s="46"/>
      <c r="G92" s="46"/>
    </row>
    <row r="93" customFormat="false" ht="15" hidden="false" customHeight="false" outlineLevel="0" collapsed="false">
      <c r="A93" s="51" t="str">
        <f aca="false">_xlfn.CONCAT($B93," x ",$C93)</f>
        <v>10 x 1</v>
      </c>
      <c r="B93" s="52" t="n">
        <v>10</v>
      </c>
      <c r="C93" s="52" t="n">
        <v>1</v>
      </c>
      <c r="D93" s="52" t="n">
        <f aca="false">$B93*$P$4</f>
        <v>0</v>
      </c>
      <c r="E93" s="52" t="n">
        <f aca="false">$C93*$P$4</f>
        <v>0</v>
      </c>
      <c r="F93" s="52"/>
      <c r="G93" s="52"/>
    </row>
    <row r="94" customFormat="false" ht="15" hidden="false" customHeight="false" outlineLevel="0" collapsed="false">
      <c r="A94" s="45" t="str">
        <f aca="false">_xlfn.CONCAT($B94," x ",$C94)</f>
        <v>10 x 2</v>
      </c>
      <c r="B94" s="46" t="n">
        <v>10</v>
      </c>
      <c r="C94" s="46" t="n">
        <v>2</v>
      </c>
      <c r="D94" s="46" t="n">
        <f aca="false">$B94*$P$4</f>
        <v>0</v>
      </c>
      <c r="E94" s="46" t="n">
        <f aca="false">$C94*$P$4</f>
        <v>0</v>
      </c>
      <c r="F94" s="46"/>
      <c r="G94" s="46"/>
    </row>
    <row r="95" customFormat="false" ht="15" hidden="false" customHeight="false" outlineLevel="0" collapsed="false">
      <c r="A95" s="51" t="str">
        <f aca="false">_xlfn.CONCAT($B95," x ",$C95)</f>
        <v>10 x 3</v>
      </c>
      <c r="B95" s="52" t="n">
        <v>10</v>
      </c>
      <c r="C95" s="52" t="n">
        <v>3</v>
      </c>
      <c r="D95" s="52" t="n">
        <f aca="false">$B95*$P$4</f>
        <v>0</v>
      </c>
      <c r="E95" s="52" t="n">
        <f aca="false">$C95*$P$4</f>
        <v>0</v>
      </c>
      <c r="F95" s="52"/>
      <c r="G95" s="52"/>
    </row>
    <row r="96" customFormat="false" ht="15" hidden="false" customHeight="false" outlineLevel="0" collapsed="false">
      <c r="A96" s="45" t="str">
        <f aca="false">_xlfn.CONCAT($B96," x ",$C96)</f>
        <v>10 x 4</v>
      </c>
      <c r="B96" s="46" t="n">
        <v>10</v>
      </c>
      <c r="C96" s="46" t="n">
        <v>4</v>
      </c>
      <c r="D96" s="46" t="n">
        <f aca="false">$B96*$P$4</f>
        <v>0</v>
      </c>
      <c r="E96" s="46" t="n">
        <f aca="false">$C96*$P$4</f>
        <v>0</v>
      </c>
      <c r="F96" s="46"/>
      <c r="G96" s="46"/>
    </row>
    <row r="97" customFormat="false" ht="15" hidden="false" customHeight="false" outlineLevel="0" collapsed="false">
      <c r="A97" s="51" t="str">
        <f aca="false">_xlfn.CONCAT($B97," x ",$C97)</f>
        <v>10 x 5</v>
      </c>
      <c r="B97" s="52" t="n">
        <v>10</v>
      </c>
      <c r="C97" s="52" t="n">
        <v>5</v>
      </c>
      <c r="D97" s="52" t="n">
        <f aca="false">$B97*$P$4</f>
        <v>0</v>
      </c>
      <c r="E97" s="52" t="n">
        <f aca="false">$C97*$P$4</f>
        <v>0</v>
      </c>
      <c r="F97" s="52"/>
      <c r="G97" s="52"/>
    </row>
    <row r="98" customFormat="false" ht="15" hidden="false" customHeight="false" outlineLevel="0" collapsed="false">
      <c r="A98" s="45" t="str">
        <f aca="false">_xlfn.CONCAT($B98," x ",$C98)</f>
        <v>10 x 6</v>
      </c>
      <c r="B98" s="46" t="n">
        <v>10</v>
      </c>
      <c r="C98" s="46" t="n">
        <v>6</v>
      </c>
      <c r="D98" s="46" t="n">
        <f aca="false">$B98*$P$4</f>
        <v>0</v>
      </c>
      <c r="E98" s="46" t="n">
        <f aca="false">$C98*$P$4</f>
        <v>0</v>
      </c>
      <c r="F98" s="46"/>
      <c r="G98" s="46"/>
    </row>
    <row r="99" customFormat="false" ht="15" hidden="false" customHeight="false" outlineLevel="0" collapsed="false">
      <c r="A99" s="51" t="str">
        <f aca="false">_xlfn.CONCAT($B99," x ",$C99)</f>
        <v>10 x 7</v>
      </c>
      <c r="B99" s="52" t="n">
        <v>10</v>
      </c>
      <c r="C99" s="52" t="n">
        <v>7</v>
      </c>
      <c r="D99" s="52" t="n">
        <f aca="false">$B99*$P$4</f>
        <v>0</v>
      </c>
      <c r="E99" s="52" t="n">
        <f aca="false">$C99*$P$4</f>
        <v>0</v>
      </c>
      <c r="F99" s="52"/>
      <c r="G99" s="52"/>
    </row>
    <row r="100" customFormat="false" ht="15" hidden="false" customHeight="false" outlineLevel="0" collapsed="false">
      <c r="A100" s="45" t="str">
        <f aca="false">_xlfn.CONCAT($B100," x ",$C100)</f>
        <v>10 x 8</v>
      </c>
      <c r="B100" s="46" t="n">
        <v>10</v>
      </c>
      <c r="C100" s="46" t="n">
        <v>8</v>
      </c>
      <c r="D100" s="46" t="n">
        <f aca="false">$B100*$P$4</f>
        <v>0</v>
      </c>
      <c r="E100" s="46" t="n">
        <f aca="false">$C100*$P$4</f>
        <v>0</v>
      </c>
      <c r="F100" s="46"/>
      <c r="G100" s="46"/>
    </row>
    <row r="101" customFormat="false" ht="15" hidden="false" customHeight="false" outlineLevel="0" collapsed="false">
      <c r="A101" s="51" t="str">
        <f aca="false">_xlfn.CONCAT($B101," x ",$C101)</f>
        <v>10 x 9</v>
      </c>
      <c r="B101" s="52" t="n">
        <v>10</v>
      </c>
      <c r="C101" s="52" t="n">
        <v>9</v>
      </c>
      <c r="D101" s="52" t="n">
        <f aca="false">$B101*$P$4</f>
        <v>0</v>
      </c>
      <c r="E101" s="52" t="n">
        <f aca="false">$C101*$P$4</f>
        <v>0</v>
      </c>
      <c r="F101" s="52"/>
      <c r="G101" s="52"/>
    </row>
    <row r="102" customFormat="false" ht="15" hidden="false" customHeight="false" outlineLevel="0" collapsed="false">
      <c r="A102" s="57" t="str">
        <f aca="false">_xlfn.CONCAT($B102," x ",$C102)</f>
        <v>10 x 10</v>
      </c>
      <c r="B102" s="58" t="n">
        <v>10</v>
      </c>
      <c r="C102" s="58" t="n">
        <v>10</v>
      </c>
      <c r="D102" s="58" t="n">
        <f aca="false">$B102*$P$4</f>
        <v>0</v>
      </c>
      <c r="E102" s="58" t="n">
        <f aca="false">$C102*$P$4</f>
        <v>0</v>
      </c>
      <c r="F102" s="58"/>
      <c r="G102" s="5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87331"/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1" sqref="A13:L24 I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4.28"/>
    <col collapsed="false" customWidth="true" hidden="false" outlineLevel="0" max="3" min="3" style="0" width="14.85"/>
    <col collapsed="false" customWidth="true" hidden="false" outlineLevel="0" max="4" min="4" style="0" width="20.57"/>
    <col collapsed="false" customWidth="true" hidden="false" outlineLevel="0" max="5" min="5" style="0" width="13"/>
    <col collapsed="false" customWidth="true" hidden="false" outlineLevel="0" max="6" min="6" style="0" width="17.14"/>
    <col collapsed="false" customWidth="true" hidden="false" outlineLevel="0" max="7" min="7" style="0" width="17"/>
  </cols>
  <sheetData>
    <row r="1" customFormat="false" ht="15" hidden="false" customHeight="false" outlineLevel="0" collapsed="false">
      <c r="A1" s="61" t="s">
        <v>128</v>
      </c>
      <c r="B1" s="61"/>
      <c r="C1" s="61"/>
      <c r="D1" s="61"/>
      <c r="E1" s="61"/>
      <c r="F1" s="61"/>
      <c r="G1" s="61"/>
    </row>
    <row r="2" customFormat="false" ht="15" hidden="false" customHeight="false" outlineLevel="0" collapsed="false">
      <c r="A2" s="62" t="s">
        <v>129</v>
      </c>
      <c r="B2" s="62" t="s">
        <v>4</v>
      </c>
      <c r="C2" s="62" t="s">
        <v>3</v>
      </c>
      <c r="D2" s="63" t="s">
        <v>130</v>
      </c>
      <c r="E2" s="62" t="s">
        <v>131</v>
      </c>
      <c r="F2" s="62" t="s">
        <v>132</v>
      </c>
      <c r="G2" s="62" t="s">
        <v>133</v>
      </c>
    </row>
    <row r="3" customFormat="false" ht="15" hidden="false" customHeight="false" outlineLevel="0" collapsed="false">
      <c r="A3" s="64" t="str">
        <f aca="false">_xlfn.CONCAT($A$1,"_",Table5[[#Headers],[Size]])</f>
        <v>Container_Size</v>
      </c>
      <c r="B3" s="64" t="str">
        <f aca="false">_xlfn.CONCAT($A$1,"_",Table5[[#Headers],[Width]])</f>
        <v>Container_Width</v>
      </c>
      <c r="C3" s="64" t="str">
        <f aca="false">_xlfn.CONCAT($A$1,"_",Table5[[#Headers],[Length]])</f>
        <v>Container_Length</v>
      </c>
      <c r="D3" s="64" t="str">
        <f aca="false">_xlfn.CONCAT($A$1,"_",Table5[[#Headers],[LWDimension]])</f>
        <v>Container_LWDimension</v>
      </c>
      <c r="E3" s="64" t="str">
        <f aca="false">_xlfn.CONCAT($A$1,"_",Table5[[#Headers],[Step]])</f>
        <v>Container_Step</v>
      </c>
      <c r="F3" s="64" t="str">
        <f aca="false">_xlfn.CONCAT($A$1,"_",Table5[[#Headers],[RepeatsH]])</f>
        <v>Container_RepeatsH</v>
      </c>
      <c r="G3" s="64" t="str">
        <f aca="false">_xlfn.CONCAT($A$1,"_",Table5[[#Headers],[RepeatsV]])</f>
        <v>Container_RepeatsV</v>
      </c>
    </row>
    <row r="4" customFormat="false" ht="15" hidden="false" customHeight="false" outlineLevel="0" collapsed="false">
      <c r="A4" s="52"/>
      <c r="B4" s="52"/>
      <c r="C4" s="52"/>
      <c r="D4" s="50"/>
      <c r="E4" s="52"/>
      <c r="F4" s="52"/>
      <c r="G4" s="52"/>
    </row>
    <row r="5" customFormat="false" ht="15" hidden="false" customHeight="false" outlineLevel="0" collapsed="false">
      <c r="A5" s="52" t="str">
        <f aca="false">_xlfn.CONCAT($B5," x ",$C5)</f>
        <v>1 x 1</v>
      </c>
      <c r="B5" s="52" t="n">
        <v>1</v>
      </c>
      <c r="C5" s="52" t="n">
        <v>1</v>
      </c>
      <c r="D5" s="50" t="n">
        <f aca="false">($C5*$P$6)-0.5</f>
        <v>-0.5</v>
      </c>
      <c r="E5" s="52" t="n">
        <f aca="false">$P$6</f>
        <v>0</v>
      </c>
      <c r="F5" s="52" t="n">
        <f aca="false">$B5</f>
        <v>1</v>
      </c>
      <c r="G5" s="52" t="n">
        <f aca="false">$C5</f>
        <v>1</v>
      </c>
    </row>
    <row r="6" customFormat="false" ht="15" hidden="false" customHeight="false" outlineLevel="0" collapsed="false">
      <c r="A6" s="52" t="str">
        <f aca="false">_xlfn.CONCAT($B6," x ",$C6)</f>
        <v>1 x 2</v>
      </c>
      <c r="B6" s="52" t="n">
        <v>1</v>
      </c>
      <c r="C6" s="52" t="n">
        <v>2</v>
      </c>
      <c r="D6" s="50" t="n">
        <f aca="false">($C6*$P$6)-0.5</f>
        <v>-0.5</v>
      </c>
      <c r="E6" s="52" t="n">
        <f aca="false">$P$6</f>
        <v>0</v>
      </c>
      <c r="F6" s="52" t="n">
        <f aca="false">$B6</f>
        <v>1</v>
      </c>
      <c r="G6" s="52" t="n">
        <f aca="false">$C6</f>
        <v>2</v>
      </c>
    </row>
    <row r="7" customFormat="false" ht="15" hidden="false" customHeight="false" outlineLevel="0" collapsed="false">
      <c r="A7" s="52" t="str">
        <f aca="false">_xlfn.CONCAT($B7," x ",$C7)</f>
        <v>1 x 3</v>
      </c>
      <c r="B7" s="52" t="n">
        <v>1</v>
      </c>
      <c r="C7" s="52" t="n">
        <v>3</v>
      </c>
      <c r="D7" s="50" t="n">
        <f aca="false">($C7*$P$6)-0.5</f>
        <v>-0.5</v>
      </c>
      <c r="E7" s="52" t="n">
        <f aca="false">$P$6</f>
        <v>0</v>
      </c>
      <c r="F7" s="52" t="n">
        <f aca="false">$B7</f>
        <v>1</v>
      </c>
      <c r="G7" s="52" t="n">
        <f aca="false">$C7</f>
        <v>3</v>
      </c>
    </row>
    <row r="8" customFormat="false" ht="15" hidden="false" customHeight="false" outlineLevel="0" collapsed="false">
      <c r="A8" s="52" t="str">
        <f aca="false">_xlfn.CONCAT($B8," x ",$C8)</f>
        <v>1 x 4</v>
      </c>
      <c r="B8" s="52" t="n">
        <v>1</v>
      </c>
      <c r="C8" s="52" t="n">
        <v>4</v>
      </c>
      <c r="D8" s="50" t="n">
        <f aca="false">($C8*$P$6)-0.5</f>
        <v>-0.5</v>
      </c>
      <c r="E8" s="52" t="n">
        <f aca="false">$P$6</f>
        <v>0</v>
      </c>
      <c r="F8" s="52" t="n">
        <f aca="false">$B8</f>
        <v>1</v>
      </c>
      <c r="G8" s="52" t="n">
        <f aca="false">$C8</f>
        <v>4</v>
      </c>
    </row>
    <row r="9" customFormat="false" ht="15" hidden="false" customHeight="false" outlineLevel="0" collapsed="false">
      <c r="A9" s="52" t="str">
        <f aca="false">_xlfn.CONCAT($B9," x ",$C9)</f>
        <v>1 x 5</v>
      </c>
      <c r="B9" s="52" t="n">
        <v>1</v>
      </c>
      <c r="C9" s="52" t="n">
        <v>5</v>
      </c>
      <c r="D9" s="50" t="n">
        <f aca="false">($C9*$P$6)-0.5</f>
        <v>-0.5</v>
      </c>
      <c r="E9" s="52" t="n">
        <f aca="false">$P$6</f>
        <v>0</v>
      </c>
      <c r="F9" s="52" t="n">
        <f aca="false">$B9</f>
        <v>1</v>
      </c>
      <c r="G9" s="52" t="n">
        <f aca="false">$C9</f>
        <v>5</v>
      </c>
    </row>
    <row r="10" customFormat="false" ht="15" hidden="false" customHeight="false" outlineLevel="0" collapsed="false">
      <c r="A10" s="52" t="str">
        <f aca="false">_xlfn.CONCAT($B10," x ",$C10)</f>
        <v>1 x 6</v>
      </c>
      <c r="B10" s="52" t="n">
        <v>1</v>
      </c>
      <c r="C10" s="52" t="n">
        <v>6</v>
      </c>
      <c r="D10" s="50" t="n">
        <f aca="false">($C10*$P$6)-0.5</f>
        <v>-0.5</v>
      </c>
      <c r="E10" s="52" t="n">
        <f aca="false">$P$6</f>
        <v>0</v>
      </c>
      <c r="F10" s="52" t="n">
        <f aca="false">$B10</f>
        <v>1</v>
      </c>
      <c r="G10" s="52" t="n">
        <f aca="false">$C10</f>
        <v>6</v>
      </c>
    </row>
    <row r="11" customFormat="false" ht="15" hidden="false" customHeight="false" outlineLevel="0" collapsed="false">
      <c r="A11" s="52" t="str">
        <f aca="false">_xlfn.CONCAT($B11," x ",$C11)</f>
        <v>1 x 7</v>
      </c>
      <c r="B11" s="52" t="n">
        <v>1</v>
      </c>
      <c r="C11" s="52" t="n">
        <v>7</v>
      </c>
      <c r="D11" s="50" t="n">
        <f aca="false">($C11*$P$6)-0.5</f>
        <v>-0.5</v>
      </c>
      <c r="E11" s="52" t="n">
        <f aca="false">$P$6</f>
        <v>0</v>
      </c>
      <c r="F11" s="52" t="n">
        <f aca="false">$B11</f>
        <v>1</v>
      </c>
      <c r="G11" s="52" t="n">
        <f aca="false">$C11</f>
        <v>7</v>
      </c>
    </row>
    <row r="12" customFormat="false" ht="15" hidden="false" customHeight="false" outlineLevel="0" collapsed="false">
      <c r="A12" s="52" t="str">
        <f aca="false">_xlfn.CONCAT($B12," x ",$C12)</f>
        <v>1 x 8</v>
      </c>
      <c r="B12" s="52" t="n">
        <v>1</v>
      </c>
      <c r="C12" s="52" t="n">
        <v>8</v>
      </c>
      <c r="D12" s="50" t="n">
        <f aca="false">($C12*$P$6)-0.5</f>
        <v>-0.5</v>
      </c>
      <c r="E12" s="52" t="n">
        <f aca="false">$P$6</f>
        <v>0</v>
      </c>
      <c r="F12" s="52" t="n">
        <f aca="false">$B12</f>
        <v>1</v>
      </c>
      <c r="G12" s="52" t="n">
        <f aca="false">$C12</f>
        <v>8</v>
      </c>
    </row>
    <row r="13" customFormat="false" ht="15" hidden="false" customHeight="false" outlineLevel="0" collapsed="false">
      <c r="A13" s="52" t="str">
        <f aca="false">_xlfn.CONCAT($B13," x ",$C13)</f>
        <v>1 x 9</v>
      </c>
      <c r="B13" s="52" t="n">
        <v>1</v>
      </c>
      <c r="C13" s="52" t="n">
        <v>9</v>
      </c>
      <c r="D13" s="50" t="n">
        <f aca="false">($C13*$P$6)-0.5</f>
        <v>-0.5</v>
      </c>
      <c r="E13" s="52" t="n">
        <f aca="false">$P$6</f>
        <v>0</v>
      </c>
      <c r="F13" s="52" t="n">
        <f aca="false">$B13</f>
        <v>1</v>
      </c>
      <c r="G13" s="52" t="n">
        <f aca="false">$C13</f>
        <v>9</v>
      </c>
    </row>
    <row r="14" customFormat="false" ht="15" hidden="false" customHeight="false" outlineLevel="0" collapsed="false">
      <c r="A14" s="52" t="str">
        <f aca="false">_xlfn.CONCAT($B14," x ",$C14)</f>
        <v>1 x 10</v>
      </c>
      <c r="B14" s="52" t="n">
        <v>1</v>
      </c>
      <c r="C14" s="52" t="n">
        <v>10</v>
      </c>
      <c r="D14" s="50" t="n">
        <f aca="false">($C14*$P$6)-0.5</f>
        <v>-0.5</v>
      </c>
      <c r="E14" s="52" t="n">
        <f aca="false">$P$6</f>
        <v>0</v>
      </c>
      <c r="F14" s="52" t="n">
        <f aca="false">$B14</f>
        <v>1</v>
      </c>
      <c r="G14" s="52" t="n">
        <f aca="false">$C14</f>
        <v>10</v>
      </c>
    </row>
    <row r="15" customFormat="false" ht="15" hidden="false" customHeight="false" outlineLevel="0" collapsed="false">
      <c r="A15" s="52" t="str">
        <f aca="false">_xlfn.CONCAT($B15," x ",$C15)</f>
        <v>2 x 1</v>
      </c>
      <c r="B15" s="52" t="n">
        <v>2</v>
      </c>
      <c r="C15" s="52" t="n">
        <v>1</v>
      </c>
      <c r="D15" s="50" t="n">
        <f aca="false">($C15*$P$6)-0.5</f>
        <v>-0.5</v>
      </c>
      <c r="E15" s="52" t="n">
        <f aca="false">$P$6</f>
        <v>0</v>
      </c>
      <c r="F15" s="52" t="n">
        <f aca="false">$B15</f>
        <v>2</v>
      </c>
      <c r="G15" s="52" t="n">
        <f aca="false">$C15</f>
        <v>1</v>
      </c>
    </row>
    <row r="16" customFormat="false" ht="15" hidden="false" customHeight="false" outlineLevel="0" collapsed="false">
      <c r="A16" s="52" t="str">
        <f aca="false">_xlfn.CONCAT($B16," x ",$C16)</f>
        <v>2 x 2</v>
      </c>
      <c r="B16" s="52" t="n">
        <v>2</v>
      </c>
      <c r="C16" s="52" t="n">
        <v>2</v>
      </c>
      <c r="D16" s="50" t="n">
        <f aca="false">($C16*$P$6)-0.5</f>
        <v>-0.5</v>
      </c>
      <c r="E16" s="52" t="n">
        <f aca="false">$P$6</f>
        <v>0</v>
      </c>
      <c r="F16" s="52" t="n">
        <f aca="false">$B16</f>
        <v>2</v>
      </c>
      <c r="G16" s="52" t="n">
        <f aca="false">$C16</f>
        <v>2</v>
      </c>
    </row>
    <row r="17" customFormat="false" ht="15" hidden="false" customHeight="false" outlineLevel="0" collapsed="false">
      <c r="A17" s="52" t="str">
        <f aca="false">_xlfn.CONCAT($B17," x ",$C17)</f>
        <v>2 x 3</v>
      </c>
      <c r="B17" s="52" t="n">
        <v>2</v>
      </c>
      <c r="C17" s="52" t="n">
        <v>3</v>
      </c>
      <c r="D17" s="50" t="n">
        <f aca="false">($C17*$P$6)-0.5</f>
        <v>-0.5</v>
      </c>
      <c r="E17" s="52" t="n">
        <f aca="false">$P$6</f>
        <v>0</v>
      </c>
      <c r="F17" s="52" t="n">
        <f aca="false">$B17</f>
        <v>2</v>
      </c>
      <c r="G17" s="52" t="n">
        <f aca="false">$C17</f>
        <v>3</v>
      </c>
    </row>
    <row r="18" customFormat="false" ht="15" hidden="false" customHeight="false" outlineLevel="0" collapsed="false">
      <c r="A18" s="52" t="str">
        <f aca="false">_xlfn.CONCAT($B18," x ",$C18)</f>
        <v>2 x 4</v>
      </c>
      <c r="B18" s="52" t="n">
        <v>2</v>
      </c>
      <c r="C18" s="52" t="n">
        <v>4</v>
      </c>
      <c r="D18" s="50" t="n">
        <f aca="false">($C18*$P$6)-0.5</f>
        <v>-0.5</v>
      </c>
      <c r="E18" s="52" t="n">
        <f aca="false">$P$6</f>
        <v>0</v>
      </c>
      <c r="F18" s="52" t="n">
        <f aca="false">$B18</f>
        <v>2</v>
      </c>
      <c r="G18" s="52" t="n">
        <f aca="false">$C18</f>
        <v>4</v>
      </c>
    </row>
    <row r="19" customFormat="false" ht="15" hidden="false" customHeight="false" outlineLevel="0" collapsed="false">
      <c r="A19" s="52" t="str">
        <f aca="false">_xlfn.CONCAT($B19," x ",$C19)</f>
        <v>2 x 5</v>
      </c>
      <c r="B19" s="52" t="n">
        <v>2</v>
      </c>
      <c r="C19" s="52" t="n">
        <v>5</v>
      </c>
      <c r="D19" s="50" t="n">
        <f aca="false">($C19*$P$6)-0.5</f>
        <v>-0.5</v>
      </c>
      <c r="E19" s="52" t="n">
        <f aca="false">$P$6</f>
        <v>0</v>
      </c>
      <c r="F19" s="52" t="n">
        <f aca="false">$B19</f>
        <v>2</v>
      </c>
      <c r="G19" s="52" t="n">
        <f aca="false">$C19</f>
        <v>5</v>
      </c>
    </row>
    <row r="20" customFormat="false" ht="15" hidden="false" customHeight="false" outlineLevel="0" collapsed="false">
      <c r="A20" s="52" t="str">
        <f aca="false">_xlfn.CONCAT($B20," x ",$C20)</f>
        <v>2 x 6</v>
      </c>
      <c r="B20" s="52" t="n">
        <v>2</v>
      </c>
      <c r="C20" s="52" t="n">
        <v>6</v>
      </c>
      <c r="D20" s="50" t="n">
        <f aca="false">($C20*$P$6)-0.5</f>
        <v>-0.5</v>
      </c>
      <c r="E20" s="52" t="n">
        <f aca="false">$P$6</f>
        <v>0</v>
      </c>
      <c r="F20" s="52" t="n">
        <f aca="false">$B20</f>
        <v>2</v>
      </c>
      <c r="G20" s="52" t="n">
        <f aca="false">$C20</f>
        <v>6</v>
      </c>
    </row>
    <row r="21" customFormat="false" ht="15" hidden="false" customHeight="false" outlineLevel="0" collapsed="false">
      <c r="A21" s="52" t="str">
        <f aca="false">_xlfn.CONCAT($B21," x ",$C21)</f>
        <v>2 x 7</v>
      </c>
      <c r="B21" s="52" t="n">
        <v>2</v>
      </c>
      <c r="C21" s="52" t="n">
        <v>7</v>
      </c>
      <c r="D21" s="50" t="n">
        <f aca="false">($C21*$P$6)-0.5</f>
        <v>-0.5</v>
      </c>
      <c r="E21" s="52" t="n">
        <f aca="false">$P$6</f>
        <v>0</v>
      </c>
      <c r="F21" s="52" t="n">
        <f aca="false">$B21</f>
        <v>2</v>
      </c>
      <c r="G21" s="52" t="n">
        <f aca="false">$C21</f>
        <v>7</v>
      </c>
    </row>
    <row r="22" customFormat="false" ht="15" hidden="false" customHeight="false" outlineLevel="0" collapsed="false">
      <c r="A22" s="52" t="str">
        <f aca="false">_xlfn.CONCAT($B22," x ",$C22)</f>
        <v>2 x 8</v>
      </c>
      <c r="B22" s="52" t="n">
        <v>2</v>
      </c>
      <c r="C22" s="52" t="n">
        <v>8</v>
      </c>
      <c r="D22" s="50" t="n">
        <f aca="false">($C22*$P$6)-0.5</f>
        <v>-0.5</v>
      </c>
      <c r="E22" s="52" t="n">
        <f aca="false">$P$6</f>
        <v>0</v>
      </c>
      <c r="F22" s="52" t="n">
        <f aca="false">$B22</f>
        <v>2</v>
      </c>
      <c r="G22" s="52" t="n">
        <f aca="false">$C22</f>
        <v>8</v>
      </c>
    </row>
    <row r="23" customFormat="false" ht="15" hidden="false" customHeight="false" outlineLevel="0" collapsed="false">
      <c r="A23" s="52" t="str">
        <f aca="false">_xlfn.CONCAT($B23," x ",$C23)</f>
        <v>2 x 9</v>
      </c>
      <c r="B23" s="52" t="n">
        <v>2</v>
      </c>
      <c r="C23" s="52" t="n">
        <v>9</v>
      </c>
      <c r="D23" s="50" t="n">
        <f aca="false">($C23*$P$6)-0.5</f>
        <v>-0.5</v>
      </c>
      <c r="E23" s="52" t="n">
        <f aca="false">$P$6</f>
        <v>0</v>
      </c>
      <c r="F23" s="52" t="n">
        <f aca="false">$B23</f>
        <v>2</v>
      </c>
      <c r="G23" s="52" t="n">
        <f aca="false">$C23</f>
        <v>9</v>
      </c>
    </row>
    <row r="24" customFormat="false" ht="15" hidden="false" customHeight="false" outlineLevel="0" collapsed="false">
      <c r="A24" s="52" t="str">
        <f aca="false">_xlfn.CONCAT($B24," x ",$C24)</f>
        <v>2 x 10</v>
      </c>
      <c r="B24" s="52" t="n">
        <v>2</v>
      </c>
      <c r="C24" s="52" t="n">
        <v>10</v>
      </c>
      <c r="D24" s="50" t="n">
        <f aca="false">($C24*$P$6)-0.5</f>
        <v>-0.5</v>
      </c>
      <c r="E24" s="52" t="n">
        <f aca="false">$P$6</f>
        <v>0</v>
      </c>
      <c r="F24" s="52" t="n">
        <f aca="false">$B24</f>
        <v>2</v>
      </c>
      <c r="G24" s="52" t="n">
        <f aca="false">$C24</f>
        <v>10</v>
      </c>
    </row>
    <row r="25" customFormat="false" ht="15" hidden="false" customHeight="false" outlineLevel="0" collapsed="false">
      <c r="A25" s="52" t="str">
        <f aca="false">_xlfn.CONCAT($B25," x ",$C25)</f>
        <v>3 x 1</v>
      </c>
      <c r="B25" s="52" t="n">
        <v>3</v>
      </c>
      <c r="C25" s="52" t="n">
        <v>1</v>
      </c>
      <c r="D25" s="50" t="n">
        <f aca="false">($C25*$P$6)-0.5</f>
        <v>-0.5</v>
      </c>
      <c r="E25" s="52" t="n">
        <f aca="false">$P$6</f>
        <v>0</v>
      </c>
      <c r="F25" s="52" t="n">
        <f aca="false">$B25</f>
        <v>3</v>
      </c>
      <c r="G25" s="52" t="n">
        <f aca="false">$C25</f>
        <v>1</v>
      </c>
    </row>
    <row r="26" customFormat="false" ht="15" hidden="false" customHeight="false" outlineLevel="0" collapsed="false">
      <c r="A26" s="52" t="str">
        <f aca="false">_xlfn.CONCAT($B26," x ",$C26)</f>
        <v>3 x 2</v>
      </c>
      <c r="B26" s="52" t="n">
        <v>3</v>
      </c>
      <c r="C26" s="52" t="n">
        <v>2</v>
      </c>
      <c r="D26" s="50" t="n">
        <f aca="false">($C26*$P$6)-0.5</f>
        <v>-0.5</v>
      </c>
      <c r="E26" s="52" t="n">
        <f aca="false">$P$6</f>
        <v>0</v>
      </c>
      <c r="F26" s="52" t="n">
        <f aca="false">$B26</f>
        <v>3</v>
      </c>
      <c r="G26" s="52" t="n">
        <f aca="false">$C26</f>
        <v>2</v>
      </c>
    </row>
    <row r="27" customFormat="false" ht="15" hidden="false" customHeight="false" outlineLevel="0" collapsed="false">
      <c r="A27" s="52" t="str">
        <f aca="false">_xlfn.CONCAT($B27," x ",$C27)</f>
        <v>3 x 3</v>
      </c>
      <c r="B27" s="52" t="n">
        <v>3</v>
      </c>
      <c r="C27" s="52" t="n">
        <v>3</v>
      </c>
      <c r="D27" s="50" t="n">
        <f aca="false">($C27*$P$6)-0.5</f>
        <v>-0.5</v>
      </c>
      <c r="E27" s="52" t="n">
        <f aca="false">$P$6</f>
        <v>0</v>
      </c>
      <c r="F27" s="52" t="n">
        <f aca="false">$B27</f>
        <v>3</v>
      </c>
      <c r="G27" s="52" t="n">
        <f aca="false">$C27</f>
        <v>3</v>
      </c>
    </row>
    <row r="28" customFormat="false" ht="15" hidden="false" customHeight="false" outlineLevel="0" collapsed="false">
      <c r="A28" s="52" t="str">
        <f aca="false">_xlfn.CONCAT($B28," x ",$C28)</f>
        <v>3 x 4</v>
      </c>
      <c r="B28" s="52" t="n">
        <v>3</v>
      </c>
      <c r="C28" s="52" t="n">
        <v>4</v>
      </c>
      <c r="D28" s="50" t="n">
        <f aca="false">($C28*$P$6)-0.5</f>
        <v>-0.5</v>
      </c>
      <c r="E28" s="52" t="n">
        <f aca="false">$P$6</f>
        <v>0</v>
      </c>
      <c r="F28" s="52" t="n">
        <f aca="false">$B28</f>
        <v>3</v>
      </c>
      <c r="G28" s="52" t="n">
        <f aca="false">$C28</f>
        <v>4</v>
      </c>
    </row>
    <row r="29" customFormat="false" ht="15" hidden="false" customHeight="false" outlineLevel="0" collapsed="false">
      <c r="A29" s="52" t="str">
        <f aca="false">_xlfn.CONCAT($B29," x ",$C29)</f>
        <v>3 x 5</v>
      </c>
      <c r="B29" s="52" t="n">
        <v>3</v>
      </c>
      <c r="C29" s="52" t="n">
        <v>5</v>
      </c>
      <c r="D29" s="50" t="n">
        <f aca="false">($C29*$P$6)-0.5</f>
        <v>-0.5</v>
      </c>
      <c r="E29" s="52" t="n">
        <f aca="false">$P$6</f>
        <v>0</v>
      </c>
      <c r="F29" s="52" t="n">
        <f aca="false">$B29</f>
        <v>3</v>
      </c>
      <c r="G29" s="52" t="n">
        <f aca="false">$C29</f>
        <v>5</v>
      </c>
    </row>
    <row r="30" customFormat="false" ht="15" hidden="false" customHeight="false" outlineLevel="0" collapsed="false">
      <c r="A30" s="52" t="str">
        <f aca="false">_xlfn.CONCAT($B30," x ",$C30)</f>
        <v>3 x 6</v>
      </c>
      <c r="B30" s="52" t="n">
        <v>3</v>
      </c>
      <c r="C30" s="52" t="n">
        <v>6</v>
      </c>
      <c r="D30" s="50" t="n">
        <f aca="false">($C30*$P$6)-0.5</f>
        <v>-0.5</v>
      </c>
      <c r="E30" s="52" t="n">
        <f aca="false">$P$6</f>
        <v>0</v>
      </c>
      <c r="F30" s="52" t="n">
        <f aca="false">$B30</f>
        <v>3</v>
      </c>
      <c r="G30" s="52" t="n">
        <f aca="false">$C30</f>
        <v>6</v>
      </c>
    </row>
    <row r="31" customFormat="false" ht="15" hidden="false" customHeight="false" outlineLevel="0" collapsed="false">
      <c r="A31" s="52" t="str">
        <f aca="false">_xlfn.CONCAT($B31," x ",$C31)</f>
        <v>3 x 7</v>
      </c>
      <c r="B31" s="52" t="n">
        <v>3</v>
      </c>
      <c r="C31" s="52" t="n">
        <v>7</v>
      </c>
      <c r="D31" s="50" t="n">
        <f aca="false">($C31*$P$6)-0.5</f>
        <v>-0.5</v>
      </c>
      <c r="E31" s="52" t="n">
        <f aca="false">$P$6</f>
        <v>0</v>
      </c>
      <c r="F31" s="52" t="n">
        <f aca="false">$B31</f>
        <v>3</v>
      </c>
      <c r="G31" s="52" t="n">
        <f aca="false">$C31</f>
        <v>7</v>
      </c>
    </row>
    <row r="32" customFormat="false" ht="15" hidden="false" customHeight="false" outlineLevel="0" collapsed="false">
      <c r="A32" s="52" t="str">
        <f aca="false">_xlfn.CONCAT($B32," x ",$C32)</f>
        <v>3 x 8</v>
      </c>
      <c r="B32" s="52" t="n">
        <v>3</v>
      </c>
      <c r="C32" s="52" t="n">
        <v>8</v>
      </c>
      <c r="D32" s="50" t="n">
        <f aca="false">($C32*$P$6)-0.5</f>
        <v>-0.5</v>
      </c>
      <c r="E32" s="52" t="n">
        <f aca="false">$P$6</f>
        <v>0</v>
      </c>
      <c r="F32" s="52" t="n">
        <f aca="false">$B32</f>
        <v>3</v>
      </c>
      <c r="G32" s="52" t="n">
        <f aca="false">$C32</f>
        <v>8</v>
      </c>
    </row>
    <row r="33" customFormat="false" ht="15" hidden="false" customHeight="false" outlineLevel="0" collapsed="false">
      <c r="A33" s="52" t="str">
        <f aca="false">_xlfn.CONCAT($B33," x ",$C33)</f>
        <v>3 x 9</v>
      </c>
      <c r="B33" s="52" t="n">
        <v>3</v>
      </c>
      <c r="C33" s="52" t="n">
        <v>9</v>
      </c>
      <c r="D33" s="50" t="n">
        <f aca="false">($C33*$P$6)-0.5</f>
        <v>-0.5</v>
      </c>
      <c r="E33" s="52" t="n">
        <f aca="false">$P$6</f>
        <v>0</v>
      </c>
      <c r="F33" s="52" t="n">
        <f aca="false">$B33</f>
        <v>3</v>
      </c>
      <c r="G33" s="52" t="n">
        <f aca="false">$C33</f>
        <v>9</v>
      </c>
    </row>
    <row r="34" customFormat="false" ht="15" hidden="false" customHeight="false" outlineLevel="0" collapsed="false">
      <c r="A34" s="52" t="str">
        <f aca="false">_xlfn.CONCAT($B34," x ",$C34)</f>
        <v>3 x 10</v>
      </c>
      <c r="B34" s="52" t="n">
        <v>3</v>
      </c>
      <c r="C34" s="52" t="n">
        <v>10</v>
      </c>
      <c r="D34" s="50" t="n">
        <f aca="false">($C34*$P$6)-0.5</f>
        <v>-0.5</v>
      </c>
      <c r="E34" s="52" t="n">
        <f aca="false">$P$6</f>
        <v>0</v>
      </c>
      <c r="F34" s="52" t="n">
        <f aca="false">$B34</f>
        <v>3</v>
      </c>
      <c r="G34" s="52" t="n">
        <f aca="false">$C34</f>
        <v>10</v>
      </c>
    </row>
    <row r="35" customFormat="false" ht="15" hidden="false" customHeight="false" outlineLevel="0" collapsed="false">
      <c r="A35" s="52" t="str">
        <f aca="false">_xlfn.CONCAT($B35," x ",$C35)</f>
        <v>4 x 1</v>
      </c>
      <c r="B35" s="52" t="n">
        <v>4</v>
      </c>
      <c r="C35" s="52" t="n">
        <v>1</v>
      </c>
      <c r="D35" s="50" t="n">
        <f aca="false">($C35*$P$6)-0.5</f>
        <v>-0.5</v>
      </c>
      <c r="E35" s="52" t="n">
        <f aca="false">$P$6</f>
        <v>0</v>
      </c>
      <c r="F35" s="52" t="n">
        <f aca="false">$B35</f>
        <v>4</v>
      </c>
      <c r="G35" s="52" t="n">
        <f aca="false">$C35</f>
        <v>1</v>
      </c>
    </row>
    <row r="36" customFormat="false" ht="15" hidden="false" customHeight="false" outlineLevel="0" collapsed="false">
      <c r="A36" s="52" t="str">
        <f aca="false">_xlfn.CONCAT($B36," x ",$C36)</f>
        <v>4 x 2</v>
      </c>
      <c r="B36" s="52" t="n">
        <v>4</v>
      </c>
      <c r="C36" s="52" t="n">
        <v>2</v>
      </c>
      <c r="D36" s="50" t="n">
        <f aca="false">($C36*$P$6)-0.5</f>
        <v>-0.5</v>
      </c>
      <c r="E36" s="52" t="n">
        <f aca="false">$P$6</f>
        <v>0</v>
      </c>
      <c r="F36" s="52" t="n">
        <f aca="false">$B36</f>
        <v>4</v>
      </c>
      <c r="G36" s="52" t="n">
        <f aca="false">$C36</f>
        <v>2</v>
      </c>
    </row>
    <row r="37" customFormat="false" ht="15" hidden="false" customHeight="false" outlineLevel="0" collapsed="false">
      <c r="A37" s="52" t="str">
        <f aca="false">_xlfn.CONCAT($B37," x ",$C37)</f>
        <v>4 x 3</v>
      </c>
      <c r="B37" s="52" t="n">
        <v>4</v>
      </c>
      <c r="C37" s="52" t="n">
        <v>3</v>
      </c>
      <c r="D37" s="50" t="n">
        <f aca="false">($C37*$P$6)-0.5</f>
        <v>-0.5</v>
      </c>
      <c r="E37" s="52" t="n">
        <f aca="false">$P$6</f>
        <v>0</v>
      </c>
      <c r="F37" s="52" t="n">
        <f aca="false">$B37</f>
        <v>4</v>
      </c>
      <c r="G37" s="52" t="n">
        <f aca="false">$C37</f>
        <v>3</v>
      </c>
    </row>
    <row r="38" customFormat="false" ht="15" hidden="false" customHeight="false" outlineLevel="0" collapsed="false">
      <c r="A38" s="52" t="str">
        <f aca="false">_xlfn.CONCAT($B38," x ",$C38)</f>
        <v>4 x 4</v>
      </c>
      <c r="B38" s="52" t="n">
        <v>4</v>
      </c>
      <c r="C38" s="52" t="n">
        <v>4</v>
      </c>
      <c r="D38" s="50" t="n">
        <f aca="false">($C38*$P$6)-0.5</f>
        <v>-0.5</v>
      </c>
      <c r="E38" s="52" t="n">
        <f aca="false">$P$6</f>
        <v>0</v>
      </c>
      <c r="F38" s="52" t="n">
        <f aca="false">$B38</f>
        <v>4</v>
      </c>
      <c r="G38" s="52" t="n">
        <f aca="false">$C38</f>
        <v>4</v>
      </c>
    </row>
    <row r="39" customFormat="false" ht="15" hidden="false" customHeight="false" outlineLevel="0" collapsed="false">
      <c r="A39" s="52" t="str">
        <f aca="false">_xlfn.CONCAT($B39," x ",$C39)</f>
        <v>4 x 5</v>
      </c>
      <c r="B39" s="52" t="n">
        <v>4</v>
      </c>
      <c r="C39" s="52" t="n">
        <v>5</v>
      </c>
      <c r="D39" s="50" t="n">
        <f aca="false">($C39*$P$6)-0.5</f>
        <v>-0.5</v>
      </c>
      <c r="E39" s="52" t="n">
        <f aca="false">$P$6</f>
        <v>0</v>
      </c>
      <c r="F39" s="52" t="n">
        <f aca="false">$B39</f>
        <v>4</v>
      </c>
      <c r="G39" s="52" t="n">
        <f aca="false">$C39</f>
        <v>5</v>
      </c>
    </row>
    <row r="40" customFormat="false" ht="15" hidden="false" customHeight="false" outlineLevel="0" collapsed="false">
      <c r="A40" s="52" t="str">
        <f aca="false">_xlfn.CONCAT($B40," x ",$C40)</f>
        <v>4 x 6</v>
      </c>
      <c r="B40" s="52" t="n">
        <v>4</v>
      </c>
      <c r="C40" s="52" t="n">
        <v>6</v>
      </c>
      <c r="D40" s="50" t="n">
        <f aca="false">($C40*$P$6)-0.5</f>
        <v>-0.5</v>
      </c>
      <c r="E40" s="52" t="n">
        <f aca="false">$P$6</f>
        <v>0</v>
      </c>
      <c r="F40" s="52" t="n">
        <f aca="false">$B40</f>
        <v>4</v>
      </c>
      <c r="G40" s="52" t="n">
        <f aca="false">$C40</f>
        <v>6</v>
      </c>
    </row>
    <row r="41" customFormat="false" ht="15" hidden="false" customHeight="false" outlineLevel="0" collapsed="false">
      <c r="A41" s="52" t="str">
        <f aca="false">_xlfn.CONCAT($B41," x ",$C41)</f>
        <v>4 x 7</v>
      </c>
      <c r="B41" s="52" t="n">
        <v>4</v>
      </c>
      <c r="C41" s="52" t="n">
        <v>7</v>
      </c>
      <c r="D41" s="50" t="n">
        <f aca="false">($C41*$P$6)-0.5</f>
        <v>-0.5</v>
      </c>
      <c r="E41" s="52" t="n">
        <f aca="false">$P$6</f>
        <v>0</v>
      </c>
      <c r="F41" s="52" t="n">
        <f aca="false">$B41</f>
        <v>4</v>
      </c>
      <c r="G41" s="52" t="n">
        <f aca="false">$C41</f>
        <v>7</v>
      </c>
    </row>
    <row r="42" customFormat="false" ht="15" hidden="false" customHeight="false" outlineLevel="0" collapsed="false">
      <c r="A42" s="52" t="str">
        <f aca="false">_xlfn.CONCAT($B42," x ",$C42)</f>
        <v>4 x 8</v>
      </c>
      <c r="B42" s="52" t="n">
        <v>4</v>
      </c>
      <c r="C42" s="52" t="n">
        <v>8</v>
      </c>
      <c r="D42" s="50" t="n">
        <f aca="false">($C42*$P$6)-0.5</f>
        <v>-0.5</v>
      </c>
      <c r="E42" s="52" t="n">
        <f aca="false">$P$6</f>
        <v>0</v>
      </c>
      <c r="F42" s="52" t="n">
        <f aca="false">$B42</f>
        <v>4</v>
      </c>
      <c r="G42" s="52" t="n">
        <f aca="false">$C42</f>
        <v>8</v>
      </c>
    </row>
    <row r="43" customFormat="false" ht="15" hidden="false" customHeight="false" outlineLevel="0" collapsed="false">
      <c r="A43" s="52" t="str">
        <f aca="false">_xlfn.CONCAT($B43," x ",$C43)</f>
        <v>4 x 9</v>
      </c>
      <c r="B43" s="52" t="n">
        <v>4</v>
      </c>
      <c r="C43" s="52" t="n">
        <v>9</v>
      </c>
      <c r="D43" s="50" t="n">
        <f aca="false">($C43*$P$6)-0.5</f>
        <v>-0.5</v>
      </c>
      <c r="E43" s="52" t="n">
        <f aca="false">$P$6</f>
        <v>0</v>
      </c>
      <c r="F43" s="52" t="n">
        <f aca="false">$B43</f>
        <v>4</v>
      </c>
      <c r="G43" s="52" t="n">
        <f aca="false">$C43</f>
        <v>9</v>
      </c>
    </row>
    <row r="44" customFormat="false" ht="15" hidden="false" customHeight="false" outlineLevel="0" collapsed="false">
      <c r="A44" s="52" t="str">
        <f aca="false">_xlfn.CONCAT($B44," x ",$C44)</f>
        <v>4 x 10</v>
      </c>
      <c r="B44" s="52" t="n">
        <v>4</v>
      </c>
      <c r="C44" s="52" t="n">
        <v>10</v>
      </c>
      <c r="D44" s="50" t="n">
        <f aca="false">($C44*$P$6)-0.5</f>
        <v>-0.5</v>
      </c>
      <c r="E44" s="52" t="n">
        <f aca="false">$P$6</f>
        <v>0</v>
      </c>
      <c r="F44" s="52" t="n">
        <f aca="false">$B44</f>
        <v>4</v>
      </c>
      <c r="G44" s="52" t="n">
        <f aca="false">$C44</f>
        <v>10</v>
      </c>
    </row>
    <row r="45" customFormat="false" ht="15" hidden="false" customHeight="false" outlineLevel="0" collapsed="false">
      <c r="A45" s="52" t="str">
        <f aca="false">_xlfn.CONCAT($B45," x ",$C45)</f>
        <v>5 x 1</v>
      </c>
      <c r="B45" s="52" t="n">
        <v>5</v>
      </c>
      <c r="C45" s="52" t="n">
        <v>1</v>
      </c>
      <c r="D45" s="50" t="n">
        <f aca="false">($C45*$P$6)-0.5</f>
        <v>-0.5</v>
      </c>
      <c r="E45" s="52" t="n">
        <f aca="false">$P$6</f>
        <v>0</v>
      </c>
      <c r="F45" s="52" t="n">
        <f aca="false">$B45</f>
        <v>5</v>
      </c>
      <c r="G45" s="52" t="n">
        <f aca="false">$C45</f>
        <v>1</v>
      </c>
    </row>
    <row r="46" customFormat="false" ht="15" hidden="false" customHeight="false" outlineLevel="0" collapsed="false">
      <c r="A46" s="52" t="str">
        <f aca="false">_xlfn.CONCAT($B46," x ",$C46)</f>
        <v>5 x 2</v>
      </c>
      <c r="B46" s="52" t="n">
        <v>5</v>
      </c>
      <c r="C46" s="52" t="n">
        <v>2</v>
      </c>
      <c r="D46" s="50" t="n">
        <f aca="false">($C46*$P$6)-0.5</f>
        <v>-0.5</v>
      </c>
      <c r="E46" s="52" t="n">
        <f aca="false">$P$6</f>
        <v>0</v>
      </c>
      <c r="F46" s="52" t="n">
        <f aca="false">$B46</f>
        <v>5</v>
      </c>
      <c r="G46" s="52" t="n">
        <f aca="false">$C46</f>
        <v>2</v>
      </c>
    </row>
    <row r="47" customFormat="false" ht="15" hidden="false" customHeight="false" outlineLevel="0" collapsed="false">
      <c r="A47" s="52" t="str">
        <f aca="false">_xlfn.CONCAT($B47," x ",$C47)</f>
        <v>5 x 3</v>
      </c>
      <c r="B47" s="52" t="n">
        <v>5</v>
      </c>
      <c r="C47" s="52" t="n">
        <v>3</v>
      </c>
      <c r="D47" s="50" t="n">
        <f aca="false">($C47*$P$6)-0.5</f>
        <v>-0.5</v>
      </c>
      <c r="E47" s="52" t="n">
        <f aca="false">$P$6</f>
        <v>0</v>
      </c>
      <c r="F47" s="52" t="n">
        <f aca="false">$B47</f>
        <v>5</v>
      </c>
      <c r="G47" s="52" t="n">
        <f aca="false">$C47</f>
        <v>3</v>
      </c>
    </row>
    <row r="48" customFormat="false" ht="15" hidden="false" customHeight="false" outlineLevel="0" collapsed="false">
      <c r="A48" s="52" t="str">
        <f aca="false">_xlfn.CONCAT($B48," x ",$C48)</f>
        <v>5 x 4</v>
      </c>
      <c r="B48" s="52" t="n">
        <v>5</v>
      </c>
      <c r="C48" s="52" t="n">
        <v>4</v>
      </c>
      <c r="D48" s="50" t="n">
        <f aca="false">($C48*$P$6)-0.5</f>
        <v>-0.5</v>
      </c>
      <c r="E48" s="52" t="n">
        <f aca="false">$P$6</f>
        <v>0</v>
      </c>
      <c r="F48" s="52" t="n">
        <f aca="false">$B48</f>
        <v>5</v>
      </c>
      <c r="G48" s="52" t="n">
        <f aca="false">$C48</f>
        <v>4</v>
      </c>
    </row>
    <row r="49" customFormat="false" ht="15" hidden="false" customHeight="false" outlineLevel="0" collapsed="false">
      <c r="A49" s="52" t="str">
        <f aca="false">_xlfn.CONCAT($B49," x ",$C49)</f>
        <v>5 x 5</v>
      </c>
      <c r="B49" s="52" t="n">
        <v>5</v>
      </c>
      <c r="C49" s="52" t="n">
        <v>5</v>
      </c>
      <c r="D49" s="50" t="n">
        <f aca="false">($C49*$P$6)-0.5</f>
        <v>-0.5</v>
      </c>
      <c r="E49" s="52" t="n">
        <f aca="false">$P$6</f>
        <v>0</v>
      </c>
      <c r="F49" s="52" t="n">
        <f aca="false">$B49</f>
        <v>5</v>
      </c>
      <c r="G49" s="52" t="n">
        <f aca="false">$C49</f>
        <v>5</v>
      </c>
    </row>
    <row r="50" customFormat="false" ht="15" hidden="false" customHeight="false" outlineLevel="0" collapsed="false">
      <c r="A50" s="52" t="str">
        <f aca="false">_xlfn.CONCAT($B50," x ",$C50)</f>
        <v>5 x 6</v>
      </c>
      <c r="B50" s="52" t="n">
        <v>5</v>
      </c>
      <c r="C50" s="52" t="n">
        <v>6</v>
      </c>
      <c r="D50" s="50" t="n">
        <f aca="false">($C50*$P$6)-0.5</f>
        <v>-0.5</v>
      </c>
      <c r="E50" s="52" t="n">
        <f aca="false">$P$6</f>
        <v>0</v>
      </c>
      <c r="F50" s="52" t="n">
        <f aca="false">$B50</f>
        <v>5</v>
      </c>
      <c r="G50" s="52" t="n">
        <f aca="false">$C50</f>
        <v>6</v>
      </c>
    </row>
    <row r="51" customFormat="false" ht="15" hidden="false" customHeight="false" outlineLevel="0" collapsed="false">
      <c r="A51" s="52" t="str">
        <f aca="false">_xlfn.CONCAT($B51," x ",$C51)</f>
        <v>5 x 7</v>
      </c>
      <c r="B51" s="52" t="n">
        <v>5</v>
      </c>
      <c r="C51" s="52" t="n">
        <v>7</v>
      </c>
      <c r="D51" s="50" t="n">
        <f aca="false">($C51*$P$6)-0.5</f>
        <v>-0.5</v>
      </c>
      <c r="E51" s="52" t="n">
        <f aca="false">$P$6</f>
        <v>0</v>
      </c>
      <c r="F51" s="52" t="n">
        <f aca="false">$B51</f>
        <v>5</v>
      </c>
      <c r="G51" s="52" t="n">
        <f aca="false">$C51</f>
        <v>7</v>
      </c>
    </row>
    <row r="52" customFormat="false" ht="15" hidden="false" customHeight="false" outlineLevel="0" collapsed="false">
      <c r="A52" s="52" t="str">
        <f aca="false">_xlfn.CONCAT($B52," x ",$C52)</f>
        <v>5 x 8</v>
      </c>
      <c r="B52" s="52" t="n">
        <v>5</v>
      </c>
      <c r="C52" s="52" t="n">
        <v>8</v>
      </c>
      <c r="D52" s="50" t="n">
        <f aca="false">($C52*$P$6)-0.5</f>
        <v>-0.5</v>
      </c>
      <c r="E52" s="52" t="n">
        <f aca="false">$P$6</f>
        <v>0</v>
      </c>
      <c r="F52" s="52" t="n">
        <f aca="false">$B52</f>
        <v>5</v>
      </c>
      <c r="G52" s="52" t="n">
        <f aca="false">$C52</f>
        <v>8</v>
      </c>
    </row>
    <row r="53" customFormat="false" ht="15" hidden="false" customHeight="false" outlineLevel="0" collapsed="false">
      <c r="A53" s="52" t="str">
        <f aca="false">_xlfn.CONCAT($B53," x ",$C53)</f>
        <v>5 x 9</v>
      </c>
      <c r="B53" s="52" t="n">
        <v>5</v>
      </c>
      <c r="C53" s="52" t="n">
        <v>9</v>
      </c>
      <c r="D53" s="50" t="n">
        <f aca="false">($C53*$P$6)-0.5</f>
        <v>-0.5</v>
      </c>
      <c r="E53" s="52" t="n">
        <f aca="false">$P$6</f>
        <v>0</v>
      </c>
      <c r="F53" s="52" t="n">
        <f aca="false">$B53</f>
        <v>5</v>
      </c>
      <c r="G53" s="52" t="n">
        <f aca="false">$C53</f>
        <v>9</v>
      </c>
    </row>
    <row r="54" customFormat="false" ht="15" hidden="false" customHeight="false" outlineLevel="0" collapsed="false">
      <c r="A54" s="52" t="str">
        <f aca="false">_xlfn.CONCAT($B54," x ",$C54)</f>
        <v>5 x 10</v>
      </c>
      <c r="B54" s="52" t="n">
        <v>5</v>
      </c>
      <c r="C54" s="52" t="n">
        <v>10</v>
      </c>
      <c r="D54" s="50" t="n">
        <f aca="false">($C54*$P$6)-0.5</f>
        <v>-0.5</v>
      </c>
      <c r="E54" s="52" t="n">
        <f aca="false">$P$6</f>
        <v>0</v>
      </c>
      <c r="F54" s="52" t="n">
        <f aca="false">$B54</f>
        <v>5</v>
      </c>
      <c r="G54" s="52" t="n">
        <f aca="false">$C54</f>
        <v>10</v>
      </c>
    </row>
    <row r="55" customFormat="false" ht="15" hidden="false" customHeight="false" outlineLevel="0" collapsed="false">
      <c r="A55" s="52" t="str">
        <f aca="false">_xlfn.CONCAT($B55," x ",$C55)</f>
        <v>6 x 1</v>
      </c>
      <c r="B55" s="52" t="n">
        <v>6</v>
      </c>
      <c r="C55" s="52" t="n">
        <v>1</v>
      </c>
      <c r="D55" s="50" t="n">
        <f aca="false">($C55*$P$6)-0.5</f>
        <v>-0.5</v>
      </c>
      <c r="E55" s="52" t="n">
        <f aca="false">$P$6</f>
        <v>0</v>
      </c>
      <c r="F55" s="52" t="n">
        <f aca="false">$B55</f>
        <v>6</v>
      </c>
      <c r="G55" s="52" t="n">
        <f aca="false">$C55</f>
        <v>1</v>
      </c>
    </row>
    <row r="56" customFormat="false" ht="15" hidden="false" customHeight="false" outlineLevel="0" collapsed="false">
      <c r="A56" s="52" t="str">
        <f aca="false">_xlfn.CONCAT($B56," x ",$C56)</f>
        <v>6 x 2</v>
      </c>
      <c r="B56" s="52" t="n">
        <v>6</v>
      </c>
      <c r="C56" s="52" t="n">
        <v>2</v>
      </c>
      <c r="D56" s="50" t="n">
        <f aca="false">($C56*$P$6)-0.5</f>
        <v>-0.5</v>
      </c>
      <c r="E56" s="52" t="n">
        <f aca="false">$P$6</f>
        <v>0</v>
      </c>
      <c r="F56" s="52" t="n">
        <f aca="false">$B56</f>
        <v>6</v>
      </c>
      <c r="G56" s="52" t="n">
        <f aca="false">$C56</f>
        <v>2</v>
      </c>
    </row>
    <row r="57" customFormat="false" ht="15" hidden="false" customHeight="false" outlineLevel="0" collapsed="false">
      <c r="A57" s="52" t="str">
        <f aca="false">_xlfn.CONCAT($B57," x ",$C57)</f>
        <v>6 x 3</v>
      </c>
      <c r="B57" s="52" t="n">
        <v>6</v>
      </c>
      <c r="C57" s="52" t="n">
        <v>3</v>
      </c>
      <c r="D57" s="50" t="n">
        <f aca="false">($C57*$P$6)-0.5</f>
        <v>-0.5</v>
      </c>
      <c r="E57" s="52" t="n">
        <f aca="false">$P$6</f>
        <v>0</v>
      </c>
      <c r="F57" s="52" t="n">
        <f aca="false">$B57</f>
        <v>6</v>
      </c>
      <c r="G57" s="52" t="n">
        <f aca="false">$C57</f>
        <v>3</v>
      </c>
    </row>
    <row r="58" customFormat="false" ht="15" hidden="false" customHeight="false" outlineLevel="0" collapsed="false">
      <c r="A58" s="52" t="str">
        <f aca="false">_xlfn.CONCAT($B58," x ",$C58)</f>
        <v>6 x 4</v>
      </c>
      <c r="B58" s="52" t="n">
        <v>6</v>
      </c>
      <c r="C58" s="52" t="n">
        <v>4</v>
      </c>
      <c r="D58" s="50" t="n">
        <f aca="false">($C58*$P$6)-0.5</f>
        <v>-0.5</v>
      </c>
      <c r="E58" s="52" t="n">
        <f aca="false">$P$6</f>
        <v>0</v>
      </c>
      <c r="F58" s="52" t="n">
        <f aca="false">$B58</f>
        <v>6</v>
      </c>
      <c r="G58" s="52" t="n">
        <f aca="false">$C58</f>
        <v>4</v>
      </c>
    </row>
    <row r="59" customFormat="false" ht="15" hidden="false" customHeight="false" outlineLevel="0" collapsed="false">
      <c r="A59" s="52" t="str">
        <f aca="false">_xlfn.CONCAT($B59," x ",$C59)</f>
        <v>6 x 5</v>
      </c>
      <c r="B59" s="52" t="n">
        <v>6</v>
      </c>
      <c r="C59" s="52" t="n">
        <v>5</v>
      </c>
      <c r="D59" s="50" t="n">
        <f aca="false">($C59*$P$6)-0.5</f>
        <v>-0.5</v>
      </c>
      <c r="E59" s="52" t="n">
        <f aca="false">$P$6</f>
        <v>0</v>
      </c>
      <c r="F59" s="52" t="n">
        <f aca="false">$B59</f>
        <v>6</v>
      </c>
      <c r="G59" s="52" t="n">
        <f aca="false">$C59</f>
        <v>5</v>
      </c>
    </row>
    <row r="60" customFormat="false" ht="15" hidden="false" customHeight="false" outlineLevel="0" collapsed="false">
      <c r="A60" s="52" t="str">
        <f aca="false">_xlfn.CONCAT($B60," x ",$C60)</f>
        <v>6 x 6</v>
      </c>
      <c r="B60" s="52" t="n">
        <v>6</v>
      </c>
      <c r="C60" s="52" t="n">
        <v>6</v>
      </c>
      <c r="D60" s="50" t="n">
        <f aca="false">($C60*$P$6)-0.5</f>
        <v>-0.5</v>
      </c>
      <c r="E60" s="52" t="n">
        <f aca="false">$P$6</f>
        <v>0</v>
      </c>
      <c r="F60" s="52" t="n">
        <f aca="false">$B60</f>
        <v>6</v>
      </c>
      <c r="G60" s="52" t="n">
        <f aca="false">$C60</f>
        <v>6</v>
      </c>
    </row>
    <row r="61" customFormat="false" ht="15" hidden="false" customHeight="false" outlineLevel="0" collapsed="false">
      <c r="A61" s="52" t="str">
        <f aca="false">_xlfn.CONCAT($B61," x ",$C61)</f>
        <v>6 x 7</v>
      </c>
      <c r="B61" s="52" t="n">
        <v>6</v>
      </c>
      <c r="C61" s="52" t="n">
        <v>7</v>
      </c>
      <c r="D61" s="50" t="n">
        <f aca="false">($C61*$P$6)-0.5</f>
        <v>-0.5</v>
      </c>
      <c r="E61" s="52" t="n">
        <f aca="false">$P$6</f>
        <v>0</v>
      </c>
      <c r="F61" s="52" t="n">
        <f aca="false">$B61</f>
        <v>6</v>
      </c>
      <c r="G61" s="52" t="n">
        <f aca="false">$C61</f>
        <v>7</v>
      </c>
    </row>
    <row r="62" customFormat="false" ht="15" hidden="false" customHeight="false" outlineLevel="0" collapsed="false">
      <c r="A62" s="52" t="str">
        <f aca="false">_xlfn.CONCAT($B62," x ",$C62)</f>
        <v>6 x 8</v>
      </c>
      <c r="B62" s="52" t="n">
        <v>6</v>
      </c>
      <c r="C62" s="52" t="n">
        <v>8</v>
      </c>
      <c r="D62" s="50" t="n">
        <f aca="false">($C62*$P$6)-0.5</f>
        <v>-0.5</v>
      </c>
      <c r="E62" s="52" t="n">
        <f aca="false">$P$6</f>
        <v>0</v>
      </c>
      <c r="F62" s="52" t="n">
        <f aca="false">$B62</f>
        <v>6</v>
      </c>
      <c r="G62" s="52" t="n">
        <f aca="false">$C62</f>
        <v>8</v>
      </c>
    </row>
    <row r="63" customFormat="false" ht="15" hidden="false" customHeight="false" outlineLevel="0" collapsed="false">
      <c r="A63" s="52" t="str">
        <f aca="false">_xlfn.CONCAT($B63," x ",$C63)</f>
        <v>6 x 9</v>
      </c>
      <c r="B63" s="52" t="n">
        <v>6</v>
      </c>
      <c r="C63" s="52" t="n">
        <v>9</v>
      </c>
      <c r="D63" s="50" t="n">
        <f aca="false">($C63*$P$6)-0.5</f>
        <v>-0.5</v>
      </c>
      <c r="E63" s="52" t="n">
        <f aca="false">$P$6</f>
        <v>0</v>
      </c>
      <c r="F63" s="52" t="n">
        <f aca="false">$B63</f>
        <v>6</v>
      </c>
      <c r="G63" s="52" t="n">
        <f aca="false">$C63</f>
        <v>9</v>
      </c>
    </row>
    <row r="64" customFormat="false" ht="15" hidden="false" customHeight="false" outlineLevel="0" collapsed="false">
      <c r="A64" s="52" t="str">
        <f aca="false">_xlfn.CONCAT($B64," x ",$C64)</f>
        <v>6 x 10</v>
      </c>
      <c r="B64" s="52" t="n">
        <v>6</v>
      </c>
      <c r="C64" s="52" t="n">
        <v>10</v>
      </c>
      <c r="D64" s="50" t="n">
        <f aca="false">($C64*$P$6)-0.5</f>
        <v>-0.5</v>
      </c>
      <c r="E64" s="52" t="n">
        <f aca="false">$P$6</f>
        <v>0</v>
      </c>
      <c r="F64" s="52" t="n">
        <f aca="false">$B64</f>
        <v>6</v>
      </c>
      <c r="G64" s="52" t="n">
        <f aca="false">$C64</f>
        <v>10</v>
      </c>
    </row>
    <row r="65" customFormat="false" ht="15" hidden="false" customHeight="false" outlineLevel="0" collapsed="false">
      <c r="A65" s="52" t="str">
        <f aca="false">_xlfn.CONCAT($B65," x ",$C65)</f>
        <v>7 x 1</v>
      </c>
      <c r="B65" s="52" t="n">
        <v>7</v>
      </c>
      <c r="C65" s="52" t="n">
        <v>1</v>
      </c>
      <c r="D65" s="50" t="n">
        <f aca="false">($C65*$P$6)-0.5</f>
        <v>-0.5</v>
      </c>
      <c r="E65" s="52" t="n">
        <f aca="false">$P$6</f>
        <v>0</v>
      </c>
      <c r="F65" s="52" t="n">
        <f aca="false">$B65</f>
        <v>7</v>
      </c>
      <c r="G65" s="52" t="n">
        <f aca="false">$C65</f>
        <v>1</v>
      </c>
    </row>
    <row r="66" customFormat="false" ht="15" hidden="false" customHeight="false" outlineLevel="0" collapsed="false">
      <c r="A66" s="52" t="str">
        <f aca="false">_xlfn.CONCAT($B66," x ",$C66)</f>
        <v>7 x 2</v>
      </c>
      <c r="B66" s="52" t="n">
        <v>7</v>
      </c>
      <c r="C66" s="52" t="n">
        <v>2</v>
      </c>
      <c r="D66" s="50" t="n">
        <f aca="false">($C66*$P$6)-0.5</f>
        <v>-0.5</v>
      </c>
      <c r="E66" s="52" t="n">
        <f aca="false">$P$6</f>
        <v>0</v>
      </c>
      <c r="F66" s="52" t="n">
        <f aca="false">$B66</f>
        <v>7</v>
      </c>
      <c r="G66" s="52" t="n">
        <f aca="false">$C66</f>
        <v>2</v>
      </c>
    </row>
    <row r="67" customFormat="false" ht="15" hidden="false" customHeight="false" outlineLevel="0" collapsed="false">
      <c r="A67" s="52" t="str">
        <f aca="false">_xlfn.CONCAT($B67," x ",$C67)</f>
        <v>7 x 3</v>
      </c>
      <c r="B67" s="52" t="n">
        <v>7</v>
      </c>
      <c r="C67" s="52" t="n">
        <v>3</v>
      </c>
      <c r="D67" s="50" t="n">
        <f aca="false">($C67*$P$6)-0.5</f>
        <v>-0.5</v>
      </c>
      <c r="E67" s="52" t="n">
        <f aca="false">$P$6</f>
        <v>0</v>
      </c>
      <c r="F67" s="52" t="n">
        <f aca="false">$B67</f>
        <v>7</v>
      </c>
      <c r="G67" s="52" t="n">
        <f aca="false">$C67</f>
        <v>3</v>
      </c>
    </row>
    <row r="68" customFormat="false" ht="15" hidden="false" customHeight="false" outlineLevel="0" collapsed="false">
      <c r="A68" s="52" t="str">
        <f aca="false">_xlfn.CONCAT($B68," x ",$C68)</f>
        <v>7 x 4</v>
      </c>
      <c r="B68" s="52" t="n">
        <v>7</v>
      </c>
      <c r="C68" s="52" t="n">
        <v>4</v>
      </c>
      <c r="D68" s="50" t="n">
        <f aca="false">($C68*$P$6)-0.5</f>
        <v>-0.5</v>
      </c>
      <c r="E68" s="52" t="n">
        <f aca="false">$P$6</f>
        <v>0</v>
      </c>
      <c r="F68" s="52" t="n">
        <f aca="false">$B68</f>
        <v>7</v>
      </c>
      <c r="G68" s="52" t="n">
        <f aca="false">$C68</f>
        <v>4</v>
      </c>
    </row>
    <row r="69" customFormat="false" ht="15" hidden="false" customHeight="false" outlineLevel="0" collapsed="false">
      <c r="A69" s="52" t="str">
        <f aca="false">_xlfn.CONCAT($B69," x ",$C69)</f>
        <v>7 x 5</v>
      </c>
      <c r="B69" s="52" t="n">
        <v>7</v>
      </c>
      <c r="C69" s="52" t="n">
        <v>5</v>
      </c>
      <c r="D69" s="50" t="n">
        <f aca="false">($C69*$P$6)-0.5</f>
        <v>-0.5</v>
      </c>
      <c r="E69" s="52" t="n">
        <f aca="false">$P$6</f>
        <v>0</v>
      </c>
      <c r="F69" s="52" t="n">
        <f aca="false">$B69</f>
        <v>7</v>
      </c>
      <c r="G69" s="52" t="n">
        <f aca="false">$C69</f>
        <v>5</v>
      </c>
    </row>
    <row r="70" customFormat="false" ht="15" hidden="false" customHeight="false" outlineLevel="0" collapsed="false">
      <c r="A70" s="52" t="str">
        <f aca="false">_xlfn.CONCAT($B70," x ",$C70)</f>
        <v>7 x 6</v>
      </c>
      <c r="B70" s="52" t="n">
        <v>7</v>
      </c>
      <c r="C70" s="52" t="n">
        <v>6</v>
      </c>
      <c r="D70" s="50" t="n">
        <f aca="false">($C70*$P$6)-0.5</f>
        <v>-0.5</v>
      </c>
      <c r="E70" s="52" t="n">
        <f aca="false">$P$6</f>
        <v>0</v>
      </c>
      <c r="F70" s="52" t="n">
        <f aca="false">$B70</f>
        <v>7</v>
      </c>
      <c r="G70" s="52" t="n">
        <f aca="false">$C70</f>
        <v>6</v>
      </c>
    </row>
    <row r="71" customFormat="false" ht="15" hidden="false" customHeight="false" outlineLevel="0" collapsed="false">
      <c r="A71" s="52" t="str">
        <f aca="false">_xlfn.CONCAT($B71," x ",$C71)</f>
        <v>7 x 7</v>
      </c>
      <c r="B71" s="52" t="n">
        <v>7</v>
      </c>
      <c r="C71" s="52" t="n">
        <v>7</v>
      </c>
      <c r="D71" s="50" t="n">
        <f aca="false">($C71*$P$6)-0.5</f>
        <v>-0.5</v>
      </c>
      <c r="E71" s="52" t="n">
        <f aca="false">$P$6</f>
        <v>0</v>
      </c>
      <c r="F71" s="52" t="n">
        <f aca="false">$B71</f>
        <v>7</v>
      </c>
      <c r="G71" s="52" t="n">
        <f aca="false">$C71</f>
        <v>7</v>
      </c>
    </row>
    <row r="72" customFormat="false" ht="15" hidden="false" customHeight="false" outlineLevel="0" collapsed="false">
      <c r="A72" s="52" t="str">
        <f aca="false">_xlfn.CONCAT($B72," x ",$C72)</f>
        <v>7 x 8</v>
      </c>
      <c r="B72" s="52" t="n">
        <v>7</v>
      </c>
      <c r="C72" s="52" t="n">
        <v>8</v>
      </c>
      <c r="D72" s="50" t="n">
        <f aca="false">($C72*$P$6)-0.5</f>
        <v>-0.5</v>
      </c>
      <c r="E72" s="52" t="n">
        <f aca="false">$P$6</f>
        <v>0</v>
      </c>
      <c r="F72" s="52" t="n">
        <f aca="false">$B72</f>
        <v>7</v>
      </c>
      <c r="G72" s="52" t="n">
        <f aca="false">$C72</f>
        <v>8</v>
      </c>
    </row>
    <row r="73" customFormat="false" ht="15" hidden="false" customHeight="false" outlineLevel="0" collapsed="false">
      <c r="A73" s="52" t="str">
        <f aca="false">_xlfn.CONCAT($B73," x ",$C73)</f>
        <v>7 x 9</v>
      </c>
      <c r="B73" s="52" t="n">
        <v>7</v>
      </c>
      <c r="C73" s="52" t="n">
        <v>9</v>
      </c>
      <c r="D73" s="50" t="n">
        <f aca="false">($C73*$P$6)-0.5</f>
        <v>-0.5</v>
      </c>
      <c r="E73" s="52" t="n">
        <f aca="false">$P$6</f>
        <v>0</v>
      </c>
      <c r="F73" s="52" t="n">
        <f aca="false">$B73</f>
        <v>7</v>
      </c>
      <c r="G73" s="52" t="n">
        <f aca="false">$C73</f>
        <v>9</v>
      </c>
    </row>
    <row r="74" customFormat="false" ht="15" hidden="false" customHeight="false" outlineLevel="0" collapsed="false">
      <c r="A74" s="52" t="str">
        <f aca="false">_xlfn.CONCAT($B74," x ",$C74)</f>
        <v>7 x 10</v>
      </c>
      <c r="B74" s="52" t="n">
        <v>7</v>
      </c>
      <c r="C74" s="52" t="n">
        <v>10</v>
      </c>
      <c r="D74" s="50" t="n">
        <f aca="false">($C74*$P$6)-0.5</f>
        <v>-0.5</v>
      </c>
      <c r="E74" s="52" t="n">
        <f aca="false">$P$6</f>
        <v>0</v>
      </c>
      <c r="F74" s="52" t="n">
        <f aca="false">$B74</f>
        <v>7</v>
      </c>
      <c r="G74" s="52" t="n">
        <f aca="false">$C74</f>
        <v>10</v>
      </c>
    </row>
    <row r="75" customFormat="false" ht="15" hidden="false" customHeight="false" outlineLevel="0" collapsed="false">
      <c r="A75" s="52" t="str">
        <f aca="false">_xlfn.CONCAT($B75," x ",$C75)</f>
        <v>8 x 1</v>
      </c>
      <c r="B75" s="52" t="n">
        <v>8</v>
      </c>
      <c r="C75" s="52" t="n">
        <v>1</v>
      </c>
      <c r="D75" s="50" t="n">
        <f aca="false">($C75*$P$6)-0.5</f>
        <v>-0.5</v>
      </c>
      <c r="E75" s="52" t="n">
        <f aca="false">$P$6</f>
        <v>0</v>
      </c>
      <c r="F75" s="52" t="n">
        <f aca="false">$B75</f>
        <v>8</v>
      </c>
      <c r="G75" s="52" t="n">
        <f aca="false">$C75</f>
        <v>1</v>
      </c>
    </row>
    <row r="76" customFormat="false" ht="15" hidden="false" customHeight="false" outlineLevel="0" collapsed="false">
      <c r="A76" s="52" t="str">
        <f aca="false">_xlfn.CONCAT($B76," x ",$C76)</f>
        <v>8 x 2</v>
      </c>
      <c r="B76" s="52" t="n">
        <v>8</v>
      </c>
      <c r="C76" s="52" t="n">
        <v>2</v>
      </c>
      <c r="D76" s="50" t="n">
        <f aca="false">($C76*$P$6)-0.5</f>
        <v>-0.5</v>
      </c>
      <c r="E76" s="52" t="n">
        <f aca="false">$P$6</f>
        <v>0</v>
      </c>
      <c r="F76" s="52" t="n">
        <f aca="false">$B76</f>
        <v>8</v>
      </c>
      <c r="G76" s="52" t="n">
        <f aca="false">$C76</f>
        <v>2</v>
      </c>
    </row>
    <row r="77" customFormat="false" ht="15" hidden="false" customHeight="false" outlineLevel="0" collapsed="false">
      <c r="A77" s="52" t="str">
        <f aca="false">_xlfn.CONCAT($B77," x ",$C77)</f>
        <v>8 x 3</v>
      </c>
      <c r="B77" s="52" t="n">
        <v>8</v>
      </c>
      <c r="C77" s="52" t="n">
        <v>3</v>
      </c>
      <c r="D77" s="50" t="n">
        <f aca="false">($C77*$P$6)-0.5</f>
        <v>-0.5</v>
      </c>
      <c r="E77" s="52" t="n">
        <f aca="false">$P$6</f>
        <v>0</v>
      </c>
      <c r="F77" s="52" t="n">
        <f aca="false">$B77</f>
        <v>8</v>
      </c>
      <c r="G77" s="52" t="n">
        <f aca="false">$C77</f>
        <v>3</v>
      </c>
    </row>
    <row r="78" customFormat="false" ht="15" hidden="false" customHeight="false" outlineLevel="0" collapsed="false">
      <c r="A78" s="52" t="str">
        <f aca="false">_xlfn.CONCAT($B78," x ",$C78)</f>
        <v>8 x 4</v>
      </c>
      <c r="B78" s="52" t="n">
        <v>8</v>
      </c>
      <c r="C78" s="52" t="n">
        <v>4</v>
      </c>
      <c r="D78" s="50" t="n">
        <f aca="false">($C78*$P$6)-0.5</f>
        <v>-0.5</v>
      </c>
      <c r="E78" s="52" t="n">
        <f aca="false">$P$6</f>
        <v>0</v>
      </c>
      <c r="F78" s="52" t="n">
        <f aca="false">$B78</f>
        <v>8</v>
      </c>
      <c r="G78" s="52" t="n">
        <f aca="false">$C78</f>
        <v>4</v>
      </c>
    </row>
    <row r="79" customFormat="false" ht="15" hidden="false" customHeight="false" outlineLevel="0" collapsed="false">
      <c r="A79" s="52" t="str">
        <f aca="false">_xlfn.CONCAT($B79," x ",$C79)</f>
        <v>8 x 5</v>
      </c>
      <c r="B79" s="52" t="n">
        <v>8</v>
      </c>
      <c r="C79" s="52" t="n">
        <v>5</v>
      </c>
      <c r="D79" s="50" t="n">
        <f aca="false">($C79*$P$6)-0.5</f>
        <v>-0.5</v>
      </c>
      <c r="E79" s="52" t="n">
        <f aca="false">$P$6</f>
        <v>0</v>
      </c>
      <c r="F79" s="52" t="n">
        <f aca="false">$B79</f>
        <v>8</v>
      </c>
      <c r="G79" s="52" t="n">
        <f aca="false">$C79</f>
        <v>5</v>
      </c>
    </row>
    <row r="80" customFormat="false" ht="15" hidden="false" customHeight="false" outlineLevel="0" collapsed="false">
      <c r="A80" s="52" t="str">
        <f aca="false">_xlfn.CONCAT($B80," x ",$C80)</f>
        <v>8 x 6</v>
      </c>
      <c r="B80" s="52" t="n">
        <v>8</v>
      </c>
      <c r="C80" s="52" t="n">
        <v>6</v>
      </c>
      <c r="D80" s="50" t="n">
        <f aca="false">($C80*$P$6)-0.5</f>
        <v>-0.5</v>
      </c>
      <c r="E80" s="52" t="n">
        <f aca="false">$P$6</f>
        <v>0</v>
      </c>
      <c r="F80" s="52" t="n">
        <f aca="false">$B80</f>
        <v>8</v>
      </c>
      <c r="G80" s="52" t="n">
        <f aca="false">$C80</f>
        <v>6</v>
      </c>
    </row>
    <row r="81" customFormat="false" ht="15" hidden="false" customHeight="false" outlineLevel="0" collapsed="false">
      <c r="A81" s="52" t="str">
        <f aca="false">_xlfn.CONCAT($B81," x ",$C81)</f>
        <v>8 x 7</v>
      </c>
      <c r="B81" s="52" t="n">
        <v>8</v>
      </c>
      <c r="C81" s="52" t="n">
        <v>7</v>
      </c>
      <c r="D81" s="50" t="n">
        <f aca="false">($C81*$P$6)-0.5</f>
        <v>-0.5</v>
      </c>
      <c r="E81" s="52" t="n">
        <f aca="false">$P$6</f>
        <v>0</v>
      </c>
      <c r="F81" s="52" t="n">
        <f aca="false">$B81</f>
        <v>8</v>
      </c>
      <c r="G81" s="52" t="n">
        <f aca="false">$C81</f>
        <v>7</v>
      </c>
    </row>
    <row r="82" customFormat="false" ht="15" hidden="false" customHeight="false" outlineLevel="0" collapsed="false">
      <c r="A82" s="52" t="str">
        <f aca="false">_xlfn.CONCAT($B82," x ",$C82)</f>
        <v>8 x 8</v>
      </c>
      <c r="B82" s="52" t="n">
        <v>8</v>
      </c>
      <c r="C82" s="52" t="n">
        <v>8</v>
      </c>
      <c r="D82" s="50" t="n">
        <f aca="false">($C82*$P$6)-0.5</f>
        <v>-0.5</v>
      </c>
      <c r="E82" s="52" t="n">
        <f aca="false">$P$6</f>
        <v>0</v>
      </c>
      <c r="F82" s="52" t="n">
        <f aca="false">$B82</f>
        <v>8</v>
      </c>
      <c r="G82" s="52" t="n">
        <f aca="false">$C82</f>
        <v>8</v>
      </c>
    </row>
    <row r="83" customFormat="false" ht="15" hidden="false" customHeight="false" outlineLevel="0" collapsed="false">
      <c r="A83" s="52" t="str">
        <f aca="false">_xlfn.CONCAT($B83," x ",$C83)</f>
        <v>8 x 9</v>
      </c>
      <c r="B83" s="52" t="n">
        <v>8</v>
      </c>
      <c r="C83" s="52" t="n">
        <v>9</v>
      </c>
      <c r="D83" s="50" t="n">
        <f aca="false">($C83*$P$6)-0.5</f>
        <v>-0.5</v>
      </c>
      <c r="E83" s="52" t="n">
        <f aca="false">$P$6</f>
        <v>0</v>
      </c>
      <c r="F83" s="52" t="n">
        <f aca="false">$B83</f>
        <v>8</v>
      </c>
      <c r="G83" s="52" t="n">
        <f aca="false">$C83</f>
        <v>9</v>
      </c>
    </row>
    <row r="84" customFormat="false" ht="15" hidden="false" customHeight="false" outlineLevel="0" collapsed="false">
      <c r="A84" s="52" t="str">
        <f aca="false">_xlfn.CONCAT($B84," x ",$C84)</f>
        <v>8 x 10</v>
      </c>
      <c r="B84" s="52" t="n">
        <v>8</v>
      </c>
      <c r="C84" s="52" t="n">
        <v>10</v>
      </c>
      <c r="D84" s="50" t="n">
        <f aca="false">($C84*$P$6)-0.5</f>
        <v>-0.5</v>
      </c>
      <c r="E84" s="52" t="n">
        <f aca="false">$P$6</f>
        <v>0</v>
      </c>
      <c r="F84" s="52" t="n">
        <f aca="false">$B84</f>
        <v>8</v>
      </c>
      <c r="G84" s="52" t="n">
        <f aca="false">$C84</f>
        <v>10</v>
      </c>
    </row>
    <row r="85" customFormat="false" ht="15" hidden="false" customHeight="false" outlineLevel="0" collapsed="false">
      <c r="A85" s="52" t="str">
        <f aca="false">_xlfn.CONCAT($B85," x ",$C85)</f>
        <v>9 x 1</v>
      </c>
      <c r="B85" s="52" t="n">
        <v>9</v>
      </c>
      <c r="C85" s="52" t="n">
        <v>1</v>
      </c>
      <c r="D85" s="50" t="n">
        <f aca="false">($C85*$P$6)-0.5</f>
        <v>-0.5</v>
      </c>
      <c r="E85" s="52" t="n">
        <f aca="false">$P$6</f>
        <v>0</v>
      </c>
      <c r="F85" s="52" t="n">
        <f aca="false">$B85</f>
        <v>9</v>
      </c>
      <c r="G85" s="52" t="n">
        <f aca="false">$C85</f>
        <v>1</v>
      </c>
    </row>
    <row r="86" customFormat="false" ht="15" hidden="false" customHeight="false" outlineLevel="0" collapsed="false">
      <c r="A86" s="52" t="str">
        <f aca="false">_xlfn.CONCAT($B86," x ",$C86)</f>
        <v>9 x 2</v>
      </c>
      <c r="B86" s="52" t="n">
        <v>9</v>
      </c>
      <c r="C86" s="52" t="n">
        <v>2</v>
      </c>
      <c r="D86" s="50" t="n">
        <f aca="false">($C86*$P$6)-0.5</f>
        <v>-0.5</v>
      </c>
      <c r="E86" s="52" t="n">
        <f aca="false">$P$6</f>
        <v>0</v>
      </c>
      <c r="F86" s="52" t="n">
        <f aca="false">$B86</f>
        <v>9</v>
      </c>
      <c r="G86" s="52" t="n">
        <f aca="false">$C86</f>
        <v>2</v>
      </c>
    </row>
    <row r="87" customFormat="false" ht="15" hidden="false" customHeight="false" outlineLevel="0" collapsed="false">
      <c r="A87" s="52" t="str">
        <f aca="false">_xlfn.CONCAT($B87," x ",$C87)</f>
        <v>9 x 3</v>
      </c>
      <c r="B87" s="52" t="n">
        <v>9</v>
      </c>
      <c r="C87" s="52" t="n">
        <v>3</v>
      </c>
      <c r="D87" s="50" t="n">
        <f aca="false">($C87*$P$6)-0.5</f>
        <v>-0.5</v>
      </c>
      <c r="E87" s="52" t="n">
        <f aca="false">$P$6</f>
        <v>0</v>
      </c>
      <c r="F87" s="52" t="n">
        <f aca="false">$B87</f>
        <v>9</v>
      </c>
      <c r="G87" s="52" t="n">
        <f aca="false">$C87</f>
        <v>3</v>
      </c>
    </row>
    <row r="88" customFormat="false" ht="15" hidden="false" customHeight="false" outlineLevel="0" collapsed="false">
      <c r="A88" s="52" t="str">
        <f aca="false">_xlfn.CONCAT($B88," x ",$C88)</f>
        <v>9 x 4</v>
      </c>
      <c r="B88" s="52" t="n">
        <v>9</v>
      </c>
      <c r="C88" s="52" t="n">
        <v>4</v>
      </c>
      <c r="D88" s="50" t="n">
        <f aca="false">($C88*$P$6)-0.5</f>
        <v>-0.5</v>
      </c>
      <c r="E88" s="52" t="n">
        <f aca="false">$P$6</f>
        <v>0</v>
      </c>
      <c r="F88" s="52" t="n">
        <f aca="false">$B88</f>
        <v>9</v>
      </c>
      <c r="G88" s="52" t="n">
        <f aca="false">$C88</f>
        <v>4</v>
      </c>
    </row>
    <row r="89" customFormat="false" ht="15" hidden="false" customHeight="false" outlineLevel="0" collapsed="false">
      <c r="A89" s="52" t="str">
        <f aca="false">_xlfn.CONCAT($B89," x ",$C89)</f>
        <v>9 x 5</v>
      </c>
      <c r="B89" s="52" t="n">
        <v>9</v>
      </c>
      <c r="C89" s="52" t="n">
        <v>5</v>
      </c>
      <c r="D89" s="50" t="n">
        <f aca="false">($C89*$P$6)-0.5</f>
        <v>-0.5</v>
      </c>
      <c r="E89" s="52" t="n">
        <f aca="false">$P$6</f>
        <v>0</v>
      </c>
      <c r="F89" s="52" t="n">
        <f aca="false">$B89</f>
        <v>9</v>
      </c>
      <c r="G89" s="52" t="n">
        <f aca="false">$C89</f>
        <v>5</v>
      </c>
    </row>
    <row r="90" customFormat="false" ht="15" hidden="false" customHeight="false" outlineLevel="0" collapsed="false">
      <c r="A90" s="52" t="str">
        <f aca="false">_xlfn.CONCAT($B90," x ",$C90)</f>
        <v>9 x 6</v>
      </c>
      <c r="B90" s="52" t="n">
        <v>9</v>
      </c>
      <c r="C90" s="52" t="n">
        <v>6</v>
      </c>
      <c r="D90" s="50" t="n">
        <f aca="false">($C90*$P$6)-0.5</f>
        <v>-0.5</v>
      </c>
      <c r="E90" s="52" t="n">
        <f aca="false">$P$6</f>
        <v>0</v>
      </c>
      <c r="F90" s="52" t="n">
        <f aca="false">$B90</f>
        <v>9</v>
      </c>
      <c r="G90" s="52" t="n">
        <f aca="false">$C90</f>
        <v>6</v>
      </c>
    </row>
    <row r="91" customFormat="false" ht="15" hidden="false" customHeight="false" outlineLevel="0" collapsed="false">
      <c r="A91" s="52" t="str">
        <f aca="false">_xlfn.CONCAT($B91," x ",$C91)</f>
        <v>9 x 7</v>
      </c>
      <c r="B91" s="52" t="n">
        <v>9</v>
      </c>
      <c r="C91" s="52" t="n">
        <v>7</v>
      </c>
      <c r="D91" s="50" t="n">
        <f aca="false">($C91*$P$6)-0.5</f>
        <v>-0.5</v>
      </c>
      <c r="E91" s="52" t="n">
        <f aca="false">$P$6</f>
        <v>0</v>
      </c>
      <c r="F91" s="52" t="n">
        <f aca="false">$B91</f>
        <v>9</v>
      </c>
      <c r="G91" s="52" t="n">
        <f aca="false">$C91</f>
        <v>7</v>
      </c>
    </row>
    <row r="92" customFormat="false" ht="15" hidden="false" customHeight="false" outlineLevel="0" collapsed="false">
      <c r="A92" s="52" t="str">
        <f aca="false">_xlfn.CONCAT($B92," x ",$C92)</f>
        <v>9 x 8</v>
      </c>
      <c r="B92" s="52" t="n">
        <v>9</v>
      </c>
      <c r="C92" s="52" t="n">
        <v>8</v>
      </c>
      <c r="D92" s="50" t="n">
        <f aca="false">($C92*$P$6)-0.5</f>
        <v>-0.5</v>
      </c>
      <c r="E92" s="52" t="n">
        <f aca="false">$P$6</f>
        <v>0</v>
      </c>
      <c r="F92" s="52" t="n">
        <f aca="false">$B92</f>
        <v>9</v>
      </c>
      <c r="G92" s="52" t="n">
        <f aca="false">$C92</f>
        <v>8</v>
      </c>
    </row>
    <row r="93" customFormat="false" ht="15" hidden="false" customHeight="false" outlineLevel="0" collapsed="false">
      <c r="A93" s="52" t="str">
        <f aca="false">_xlfn.CONCAT($B93," x ",$C93)</f>
        <v>9 x 9</v>
      </c>
      <c r="B93" s="52" t="n">
        <v>9</v>
      </c>
      <c r="C93" s="52" t="n">
        <v>9</v>
      </c>
      <c r="D93" s="50" t="n">
        <f aca="false">($C93*$P$6)-0.5</f>
        <v>-0.5</v>
      </c>
      <c r="E93" s="52" t="n">
        <f aca="false">$P$6</f>
        <v>0</v>
      </c>
      <c r="F93" s="52" t="n">
        <f aca="false">$B93</f>
        <v>9</v>
      </c>
      <c r="G93" s="52" t="n">
        <f aca="false">$C93</f>
        <v>9</v>
      </c>
    </row>
    <row r="94" customFormat="false" ht="15" hidden="false" customHeight="false" outlineLevel="0" collapsed="false">
      <c r="A94" s="52" t="str">
        <f aca="false">_xlfn.CONCAT($B94," x ",$C94)</f>
        <v>9 x 10</v>
      </c>
      <c r="B94" s="52" t="n">
        <v>9</v>
      </c>
      <c r="C94" s="52" t="n">
        <v>10</v>
      </c>
      <c r="D94" s="50" t="n">
        <f aca="false">($C94*$P$6)-0.5</f>
        <v>-0.5</v>
      </c>
      <c r="E94" s="52" t="n">
        <f aca="false">$P$6</f>
        <v>0</v>
      </c>
      <c r="F94" s="52" t="n">
        <f aca="false">$B94</f>
        <v>9</v>
      </c>
      <c r="G94" s="52" t="n">
        <f aca="false">$C94</f>
        <v>10</v>
      </c>
    </row>
    <row r="95" customFormat="false" ht="15" hidden="false" customHeight="false" outlineLevel="0" collapsed="false">
      <c r="A95" s="52" t="str">
        <f aca="false">_xlfn.CONCAT($B95," x ",$C95)</f>
        <v>10 x 1</v>
      </c>
      <c r="B95" s="52" t="n">
        <v>10</v>
      </c>
      <c r="C95" s="52" t="n">
        <v>1</v>
      </c>
      <c r="D95" s="50" t="n">
        <f aca="false">($C95*$P$6)-0.5</f>
        <v>-0.5</v>
      </c>
      <c r="E95" s="52" t="n">
        <f aca="false">$P$6</f>
        <v>0</v>
      </c>
      <c r="F95" s="52" t="n">
        <f aca="false">$B95</f>
        <v>10</v>
      </c>
      <c r="G95" s="52" t="n">
        <f aca="false">$C95</f>
        <v>1</v>
      </c>
    </row>
    <row r="96" customFormat="false" ht="15" hidden="false" customHeight="false" outlineLevel="0" collapsed="false">
      <c r="A96" s="52" t="str">
        <f aca="false">_xlfn.CONCAT($B96," x ",$C96)</f>
        <v>10 x 2</v>
      </c>
      <c r="B96" s="52" t="n">
        <v>10</v>
      </c>
      <c r="C96" s="52" t="n">
        <v>2</v>
      </c>
      <c r="D96" s="50" t="n">
        <f aca="false">($C96*$P$6)-0.5</f>
        <v>-0.5</v>
      </c>
      <c r="E96" s="52" t="n">
        <f aca="false">$P$6</f>
        <v>0</v>
      </c>
      <c r="F96" s="52" t="n">
        <f aca="false">$B96</f>
        <v>10</v>
      </c>
      <c r="G96" s="52" t="n">
        <f aca="false">$C96</f>
        <v>2</v>
      </c>
    </row>
    <row r="97" customFormat="false" ht="15" hidden="false" customHeight="false" outlineLevel="0" collapsed="false">
      <c r="A97" s="52" t="str">
        <f aca="false">_xlfn.CONCAT($B97," x ",$C97)</f>
        <v>10 x 3</v>
      </c>
      <c r="B97" s="52" t="n">
        <v>10</v>
      </c>
      <c r="C97" s="52" t="n">
        <v>3</v>
      </c>
      <c r="D97" s="50" t="n">
        <f aca="false">($C97*$P$6)-0.5</f>
        <v>-0.5</v>
      </c>
      <c r="E97" s="52" t="n">
        <f aca="false">$P$6</f>
        <v>0</v>
      </c>
      <c r="F97" s="52" t="n">
        <f aca="false">$B97</f>
        <v>10</v>
      </c>
      <c r="G97" s="52" t="n">
        <f aca="false">$C97</f>
        <v>3</v>
      </c>
    </row>
    <row r="98" customFormat="false" ht="15" hidden="false" customHeight="false" outlineLevel="0" collapsed="false">
      <c r="A98" s="52" t="str">
        <f aca="false">_xlfn.CONCAT($B98," x ",$C98)</f>
        <v>10 x 4</v>
      </c>
      <c r="B98" s="52" t="n">
        <v>10</v>
      </c>
      <c r="C98" s="52" t="n">
        <v>4</v>
      </c>
      <c r="D98" s="50" t="n">
        <f aca="false">($C98*$P$6)-0.5</f>
        <v>-0.5</v>
      </c>
      <c r="E98" s="52" t="n">
        <f aca="false">$P$6</f>
        <v>0</v>
      </c>
      <c r="F98" s="52" t="n">
        <f aca="false">$B98</f>
        <v>10</v>
      </c>
      <c r="G98" s="52" t="n">
        <f aca="false">$C98</f>
        <v>4</v>
      </c>
    </row>
    <row r="99" customFormat="false" ht="15" hidden="false" customHeight="false" outlineLevel="0" collapsed="false">
      <c r="A99" s="52" t="str">
        <f aca="false">_xlfn.CONCAT($B99," x ",$C99)</f>
        <v>10 x 5</v>
      </c>
      <c r="B99" s="52" t="n">
        <v>10</v>
      </c>
      <c r="C99" s="52" t="n">
        <v>5</v>
      </c>
      <c r="D99" s="50" t="n">
        <f aca="false">($C99*$P$6)-0.5</f>
        <v>-0.5</v>
      </c>
      <c r="E99" s="52" t="n">
        <f aca="false">$P$6</f>
        <v>0</v>
      </c>
      <c r="F99" s="52" t="n">
        <f aca="false">$B99</f>
        <v>10</v>
      </c>
      <c r="G99" s="52" t="n">
        <f aca="false">$C99</f>
        <v>5</v>
      </c>
    </row>
    <row r="100" customFormat="false" ht="15" hidden="false" customHeight="false" outlineLevel="0" collapsed="false">
      <c r="A100" s="52" t="str">
        <f aca="false">_xlfn.CONCAT($B100," x ",$C100)</f>
        <v>10 x 6</v>
      </c>
      <c r="B100" s="52" t="n">
        <v>10</v>
      </c>
      <c r="C100" s="52" t="n">
        <v>6</v>
      </c>
      <c r="D100" s="50" t="n">
        <f aca="false">($C100*$P$6)-0.5</f>
        <v>-0.5</v>
      </c>
      <c r="E100" s="52" t="n">
        <f aca="false">$P$6</f>
        <v>0</v>
      </c>
      <c r="F100" s="52" t="n">
        <f aca="false">$B100</f>
        <v>10</v>
      </c>
      <c r="G100" s="52" t="n">
        <f aca="false">$C100</f>
        <v>6</v>
      </c>
    </row>
    <row r="101" customFormat="false" ht="15" hidden="false" customHeight="false" outlineLevel="0" collapsed="false">
      <c r="A101" s="52" t="str">
        <f aca="false">_xlfn.CONCAT($B101," x ",$C101)</f>
        <v>10 x 7</v>
      </c>
      <c r="B101" s="52" t="n">
        <v>10</v>
      </c>
      <c r="C101" s="52" t="n">
        <v>7</v>
      </c>
      <c r="D101" s="50" t="n">
        <f aca="false">($C101*$P$6)-0.5</f>
        <v>-0.5</v>
      </c>
      <c r="E101" s="52" t="n">
        <f aca="false">$P$6</f>
        <v>0</v>
      </c>
      <c r="F101" s="52" t="n">
        <f aca="false">$B101</f>
        <v>10</v>
      </c>
      <c r="G101" s="52" t="n">
        <f aca="false">$C101</f>
        <v>7</v>
      </c>
    </row>
    <row r="102" customFormat="false" ht="15" hidden="false" customHeight="false" outlineLevel="0" collapsed="false">
      <c r="A102" s="52" t="str">
        <f aca="false">_xlfn.CONCAT($B102," x ",$C102)</f>
        <v>10 x 8</v>
      </c>
      <c r="B102" s="52" t="n">
        <v>10</v>
      </c>
      <c r="C102" s="52" t="n">
        <v>8</v>
      </c>
      <c r="D102" s="50" t="n">
        <f aca="false">($C102*$P$6)-0.5</f>
        <v>-0.5</v>
      </c>
      <c r="E102" s="52" t="n">
        <f aca="false">$P$6</f>
        <v>0</v>
      </c>
      <c r="F102" s="52" t="n">
        <f aca="false">$B102</f>
        <v>10</v>
      </c>
      <c r="G102" s="52" t="n">
        <f aca="false">$C102</f>
        <v>8</v>
      </c>
    </row>
    <row r="103" customFormat="false" ht="15" hidden="false" customHeight="false" outlineLevel="0" collapsed="false">
      <c r="A103" s="52" t="str">
        <f aca="false">_xlfn.CONCAT($B103," x ",$C103)</f>
        <v>10 x 9</v>
      </c>
      <c r="B103" s="52" t="n">
        <v>10</v>
      </c>
      <c r="C103" s="52" t="n">
        <v>9</v>
      </c>
      <c r="D103" s="50" t="n">
        <f aca="false">($C103*$P$6)-0.5</f>
        <v>-0.5</v>
      </c>
      <c r="E103" s="52" t="n">
        <f aca="false">$P$6</f>
        <v>0</v>
      </c>
      <c r="F103" s="52" t="n">
        <f aca="false">$B103</f>
        <v>10</v>
      </c>
      <c r="G103" s="52" t="n">
        <f aca="false">$C103</f>
        <v>9</v>
      </c>
    </row>
    <row r="104" customFormat="false" ht="15" hidden="false" customHeight="false" outlineLevel="0" collapsed="false">
      <c r="A104" s="52" t="str">
        <f aca="false">_xlfn.CONCAT($B104," x ",$C104)</f>
        <v>10 x 10</v>
      </c>
      <c r="B104" s="52" t="n">
        <v>10</v>
      </c>
      <c r="C104" s="52" t="n">
        <v>10</v>
      </c>
      <c r="D104" s="50" t="n">
        <f aca="false">($C104*$P$6)-0.5</f>
        <v>-0.5</v>
      </c>
      <c r="E104" s="52" t="n">
        <f aca="false">$P$6</f>
        <v>0</v>
      </c>
      <c r="F104" s="52" t="n">
        <f aca="false">$B104</f>
        <v>10</v>
      </c>
      <c r="G104" s="52" t="n">
        <f aca="false">$C104</f>
        <v>10</v>
      </c>
    </row>
  </sheetData>
  <mergeCells count="1">
    <mergeCell ref="A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2024-01-19T20:54:34Z</dcterms:created>
  <dc:creator/>
  <dc:description/>
  <dc:language>en-US</dc:language>
  <cp:lastModifiedBy/>
  <dcterms:modified xsi:type="dcterms:W3CDTF">2024-03-01T17:05:39Z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