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71b6cf5e2f4c2/Documents/GradSchool/Research-Wissel/NuLeptonSim/"/>
    </mc:Choice>
  </mc:AlternateContent>
  <xr:revisionPtr revIDLastSave="117" documentId="8_{404386C6-84A4-4C34-BF0E-FB583BB98025}" xr6:coauthVersionLast="46" xr6:coauthVersionMax="46" xr10:uidLastSave="{67ED501B-81F3-4F77-B8D2-20A03E8746FA}"/>
  <bookViews>
    <workbookView xWindow="4215" yWindow="2400" windowWidth="21600" windowHeight="11385" xr2:uid="{C987A556-F2C3-41A8-87C4-F048703FA6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G14" i="1"/>
  <c r="F14" i="1"/>
  <c r="E14" i="1"/>
  <c r="G13" i="1"/>
  <c r="F13" i="1"/>
  <c r="E13" i="1"/>
  <c r="G12" i="1"/>
  <c r="F12" i="1"/>
  <c r="E11" i="1"/>
  <c r="F11" i="1" s="1"/>
  <c r="G10" i="1"/>
  <c r="F10" i="1"/>
  <c r="E10" i="1"/>
  <c r="G9" i="1"/>
  <c r="F9" i="1"/>
  <c r="E9" i="1"/>
  <c r="G8" i="1"/>
  <c r="F8" i="1"/>
  <c r="G7" i="1"/>
  <c r="F7" i="1"/>
  <c r="G6" i="1"/>
  <c r="F6" i="1"/>
  <c r="D4" i="1"/>
  <c r="E5" i="1"/>
  <c r="G5" i="1" s="1"/>
  <c r="G4" i="1"/>
  <c r="E4" i="1"/>
  <c r="C5" i="1"/>
  <c r="G11" i="1" l="1"/>
  <c r="F5" i="1"/>
  <c r="F4" i="1"/>
</calcChain>
</file>

<file path=xl/sharedStrings.xml><?xml version="1.0" encoding="utf-8"?>
<sst xmlns="http://schemas.openxmlformats.org/spreadsheetml/2006/main" count="40" uniqueCount="30">
  <si>
    <t>NuSimRunTimes</t>
  </si>
  <si>
    <t>n particles</t>
  </si>
  <si>
    <t>m angles</t>
  </si>
  <si>
    <t>time per angle</t>
  </si>
  <si>
    <t>time per particle</t>
  </si>
  <si>
    <t>NuSimRun</t>
  </si>
  <si>
    <t>O-Tau/NuTau</t>
  </si>
  <si>
    <t>Device</t>
  </si>
  <si>
    <t>laptop</t>
  </si>
  <si>
    <t>*laptop cpu at 3.5 GHz, desktop at 3.9GHz</t>
  </si>
  <si>
    <t>desktop</t>
  </si>
  <si>
    <t>N- mu/nuMu</t>
  </si>
  <si>
    <t>total time seconds</t>
  </si>
  <si>
    <t>mu_nuMu is only mu numu</t>
  </si>
  <si>
    <t>muon_data is all data starting with numu</t>
  </si>
  <si>
    <t>tau data is starting with nu tau and all conversion</t>
  </si>
  <si>
    <t>all_data starts with tau and has all conversions</t>
  </si>
  <si>
    <t>o t</t>
  </si>
  <si>
    <t>o m</t>
  </si>
  <si>
    <t>*I was playing games during this one</t>
  </si>
  <si>
    <t>def seems like taus take plonger to run</t>
  </si>
  <si>
    <t>deskto/games</t>
  </si>
  <si>
    <t>n tau all 1Ev</t>
  </si>
  <si>
    <t>n tau all 0.1Ev</t>
  </si>
  <si>
    <t>n tau all 10eEv</t>
  </si>
  <si>
    <t>o t 10^18</t>
  </si>
  <si>
    <t>n tall 10^20</t>
  </si>
  <si>
    <t>n tall 10^16</t>
  </si>
  <si>
    <t>o tall 10^20</t>
  </si>
  <si>
    <t>*had a few stopages, about 20 min total while moving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</si>
</sst>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662C-61A9-42F2-8593-3AE9D8575422}">
  <dimension ref="A1:P15"/>
  <sheetViews>
    <sheetView tabSelected="1" workbookViewId="0">
      <selection activeCell="K17" sqref="K17"/>
    </sheetView>
  </sheetViews>
  <sheetFormatPr defaultRowHeight="15" x14ac:dyDescent="0.25"/>
  <cols>
    <col min="1" max="2" width="9.140625" customWidth="1"/>
    <col min="7" max="7" width="10" bestFit="1" customWidth="1"/>
  </cols>
  <sheetData>
    <row r="1" spans="1:16" x14ac:dyDescent="0.25">
      <c r="A1" t="s">
        <v>0</v>
      </c>
    </row>
    <row r="3" spans="1:16" x14ac:dyDescent="0.25">
      <c r="A3" t="s">
        <v>7</v>
      </c>
      <c r="B3" t="s">
        <v>5</v>
      </c>
      <c r="C3" t="s">
        <v>1</v>
      </c>
      <c r="D3" t="s">
        <v>2</v>
      </c>
      <c r="E3" t="s">
        <v>12</v>
      </c>
      <c r="F3" t="s">
        <v>3</v>
      </c>
      <c r="G3" t="s">
        <v>4</v>
      </c>
    </row>
    <row r="4" spans="1:16" x14ac:dyDescent="0.25">
      <c r="A4" t="s">
        <v>8</v>
      </c>
      <c r="B4" t="s">
        <v>6</v>
      </c>
      <c r="C4">
        <v>10000</v>
      </c>
      <c r="D4">
        <f>180-95+(95-90)*10</f>
        <v>135</v>
      </c>
      <c r="E4">
        <f>35*60+50</f>
        <v>2150</v>
      </c>
      <c r="F4">
        <f t="shared" ref="F4:F15" si="0">E4/D4</f>
        <v>15.925925925925926</v>
      </c>
      <c r="G4">
        <f>E4/(C4*D4)</f>
        <v>1.5925925925925925E-3</v>
      </c>
    </row>
    <row r="5" spans="1:16" x14ac:dyDescent="0.25">
      <c r="A5" t="s">
        <v>10</v>
      </c>
      <c r="B5" t="s">
        <v>11</v>
      </c>
      <c r="C5">
        <f>10^5</f>
        <v>100000</v>
      </c>
      <c r="D5">
        <v>112</v>
      </c>
      <c r="E5">
        <f>135.31*60</f>
        <v>8118.6</v>
      </c>
      <c r="F5">
        <f t="shared" si="0"/>
        <v>72.487499999999997</v>
      </c>
      <c r="G5">
        <f t="shared" ref="G5:G15" si="1">E5/(D5*C5)</f>
        <v>7.2487500000000004E-4</v>
      </c>
    </row>
    <row r="6" spans="1:16" x14ac:dyDescent="0.25">
      <c r="A6" t="s">
        <v>8</v>
      </c>
      <c r="B6" t="s">
        <v>17</v>
      </c>
      <c r="C6">
        <v>100000</v>
      </c>
      <c r="D6">
        <v>135</v>
      </c>
      <c r="E6">
        <v>21338</v>
      </c>
      <c r="F6">
        <f t="shared" si="0"/>
        <v>158.05925925925925</v>
      </c>
      <c r="G6">
        <f t="shared" si="1"/>
        <v>1.5805925925925926E-3</v>
      </c>
    </row>
    <row r="7" spans="1:16" x14ac:dyDescent="0.25">
      <c r="A7" t="s">
        <v>8</v>
      </c>
      <c r="B7" t="s">
        <v>18</v>
      </c>
      <c r="C7">
        <v>10000</v>
      </c>
      <c r="D7">
        <v>135</v>
      </c>
      <c r="E7">
        <v>272</v>
      </c>
      <c r="F7">
        <f t="shared" si="0"/>
        <v>2.0148148148148146</v>
      </c>
      <c r="G7">
        <f t="shared" si="1"/>
        <v>2.0148148148148149E-4</v>
      </c>
    </row>
    <row r="8" spans="1:16" x14ac:dyDescent="0.25">
      <c r="A8" t="s">
        <v>8</v>
      </c>
      <c r="B8" t="s">
        <v>18</v>
      </c>
      <c r="C8">
        <v>100000</v>
      </c>
      <c r="D8">
        <v>135</v>
      </c>
      <c r="E8">
        <v>2568</v>
      </c>
      <c r="F8">
        <f t="shared" si="0"/>
        <v>19.022222222222222</v>
      </c>
      <c r="G8">
        <f t="shared" si="1"/>
        <v>1.9022222222222221E-4</v>
      </c>
      <c r="L8" t="s">
        <v>9</v>
      </c>
    </row>
    <row r="9" spans="1:16" x14ac:dyDescent="0.25">
      <c r="A9" t="s">
        <v>10</v>
      </c>
      <c r="B9" t="s">
        <v>24</v>
      </c>
      <c r="C9">
        <v>100000</v>
      </c>
      <c r="D9">
        <v>112</v>
      </c>
      <c r="E9">
        <f>5*60*60+33</f>
        <v>18033</v>
      </c>
      <c r="F9">
        <f t="shared" si="0"/>
        <v>161.00892857142858</v>
      </c>
      <c r="G9">
        <f t="shared" si="1"/>
        <v>1.6100892857142857E-3</v>
      </c>
      <c r="H9" t="s">
        <v>19</v>
      </c>
    </row>
    <row r="10" spans="1:16" x14ac:dyDescent="0.25">
      <c r="A10" t="s">
        <v>21</v>
      </c>
      <c r="B10" t="s">
        <v>22</v>
      </c>
      <c r="C10">
        <v>100000</v>
      </c>
      <c r="D10">
        <v>112</v>
      </c>
      <c r="E10">
        <f>263.35*60</f>
        <v>15801.000000000002</v>
      </c>
      <c r="F10">
        <f t="shared" si="0"/>
        <v>141.08035714285717</v>
      </c>
      <c r="G10">
        <f t="shared" si="1"/>
        <v>1.4108035714285715E-3</v>
      </c>
      <c r="P10" t="s">
        <v>20</v>
      </c>
    </row>
    <row r="11" spans="1:16" x14ac:dyDescent="0.25">
      <c r="A11" t="s">
        <v>21</v>
      </c>
      <c r="B11" t="s">
        <v>23</v>
      </c>
      <c r="C11">
        <v>100000</v>
      </c>
      <c r="D11">
        <v>112</v>
      </c>
      <c r="E11">
        <f>166.733*60</f>
        <v>10003.98</v>
      </c>
      <c r="F11">
        <f t="shared" si="0"/>
        <v>89.321249999999992</v>
      </c>
      <c r="G11">
        <f t="shared" si="1"/>
        <v>8.9321249999999995E-4</v>
      </c>
    </row>
    <row r="12" spans="1:16" x14ac:dyDescent="0.25">
      <c r="A12" t="s">
        <v>8</v>
      </c>
      <c r="B12" t="s">
        <v>25</v>
      </c>
      <c r="C12">
        <v>100000</v>
      </c>
      <c r="D12">
        <v>135</v>
      </c>
      <c r="E12">
        <v>9247</v>
      </c>
      <c r="F12">
        <f t="shared" si="0"/>
        <v>68.496296296296293</v>
      </c>
      <c r="G12">
        <f t="shared" si="1"/>
        <v>6.8496296296296296E-4</v>
      </c>
      <c r="L12" t="s">
        <v>13</v>
      </c>
    </row>
    <row r="13" spans="1:16" x14ac:dyDescent="0.25">
      <c r="A13" t="s">
        <v>10</v>
      </c>
      <c r="B13" t="s">
        <v>26</v>
      </c>
      <c r="C13">
        <v>100000</v>
      </c>
      <c r="D13">
        <v>112</v>
      </c>
      <c r="E13">
        <f>449.1*60</f>
        <v>26946</v>
      </c>
      <c r="F13">
        <f t="shared" si="0"/>
        <v>240.58928571428572</v>
      </c>
      <c r="G13">
        <f t="shared" si="1"/>
        <v>2.4058928571428573E-3</v>
      </c>
      <c r="L13" t="s">
        <v>14</v>
      </c>
    </row>
    <row r="14" spans="1:16" x14ac:dyDescent="0.25">
      <c r="A14" t="s">
        <v>10</v>
      </c>
      <c r="B14" t="s">
        <v>27</v>
      </c>
      <c r="C14">
        <v>100000</v>
      </c>
      <c r="D14">
        <v>112</v>
      </c>
      <c r="E14">
        <f>91.466667*60</f>
        <v>5488.0000200000004</v>
      </c>
      <c r="F14">
        <f t="shared" si="0"/>
        <v>49.000000178571433</v>
      </c>
      <c r="G14">
        <f t="shared" si="1"/>
        <v>4.9000000178571436E-4</v>
      </c>
      <c r="L14" t="s">
        <v>15</v>
      </c>
    </row>
    <row r="15" spans="1:16" x14ac:dyDescent="0.25">
      <c r="A15" t="s">
        <v>8</v>
      </c>
      <c r="B15" t="s">
        <v>28</v>
      </c>
      <c r="C15">
        <v>100000</v>
      </c>
      <c r="D15">
        <v>135</v>
      </c>
      <c r="E15">
        <v>41497</v>
      </c>
      <c r="F15">
        <f t="shared" si="0"/>
        <v>307.38518518518521</v>
      </c>
      <c r="G15">
        <f t="shared" si="1"/>
        <v>3.0738518518518519E-3</v>
      </c>
      <c r="H15" t="s">
        <v>29</v>
      </c>
      <c r="L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Krebs</dc:creator>
  <cp:lastModifiedBy>Ryan Krebs</cp:lastModifiedBy>
  <dcterms:created xsi:type="dcterms:W3CDTF">2021-04-15T20:15:46Z</dcterms:created>
  <dcterms:modified xsi:type="dcterms:W3CDTF">2021-04-20T05:38:23Z</dcterms:modified>
</cp:coreProperties>
</file>