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40" windowWidth="14805" windowHeight="7035" activeTab="3"/>
  </bookViews>
  <sheets>
    <sheet name="Airport" sheetId="1" r:id="rId1"/>
    <sheet name="EvaAir" sheetId="4" r:id="rId2"/>
    <sheet name="Hotel" sheetId="5" r:id="rId3"/>
    <sheet name="工作表4" sheetId="9" r:id="rId4"/>
  </sheets>
  <calcPr calcId="145621"/>
</workbook>
</file>

<file path=xl/calcChain.xml><?xml version="1.0" encoding="utf-8"?>
<calcChain xmlns="http://schemas.openxmlformats.org/spreadsheetml/2006/main">
  <c r="H9" i="9" l="1"/>
  <c r="I9" i="9" s="1"/>
  <c r="F3" i="9"/>
  <c r="F2" i="9"/>
  <c r="G2" i="9" s="1"/>
  <c r="L6" i="9" l="1"/>
  <c r="K6" i="9"/>
  <c r="G6" i="9"/>
  <c r="D8" i="9"/>
  <c r="E8" i="9" s="1"/>
  <c r="F8" i="9" s="1"/>
  <c r="G8" i="9" s="1"/>
  <c r="H8" i="9" s="1"/>
  <c r="I8" i="9" s="1"/>
  <c r="J8" i="9" s="1"/>
  <c r="K8" i="9" s="1"/>
  <c r="L8" i="9" s="1"/>
  <c r="F6" i="9"/>
  <c r="E6" i="9"/>
  <c r="H6" i="9"/>
  <c r="J6" i="9"/>
  <c r="I6" i="9"/>
  <c r="B10" i="5" l="1"/>
  <c r="B9" i="5"/>
  <c r="B8" i="5"/>
  <c r="B7" i="5"/>
  <c r="C2" i="5"/>
  <c r="C4" i="5"/>
  <c r="C5" i="5"/>
  <c r="C6" i="5"/>
  <c r="C3" i="5"/>
</calcChain>
</file>

<file path=xl/sharedStrings.xml><?xml version="1.0" encoding="utf-8"?>
<sst xmlns="http://schemas.openxmlformats.org/spreadsheetml/2006/main" count="55" uniqueCount="54">
  <si>
    <t>松山</t>
    <phoneticPr fontId="1" type="noConversion"/>
  </si>
  <si>
    <t>桃園</t>
    <phoneticPr fontId="1" type="noConversion"/>
  </si>
  <si>
    <t>高雄</t>
    <phoneticPr fontId="1" type="noConversion"/>
  </si>
  <si>
    <t>Total</t>
    <phoneticPr fontId="1" type="noConversion"/>
  </si>
  <si>
    <t>One Night</t>
    <phoneticPr fontId="1" type="noConversion"/>
  </si>
  <si>
    <t>Hotel</t>
    <phoneticPr fontId="1" type="noConversion"/>
  </si>
  <si>
    <t>Disstance</t>
    <phoneticPr fontId="1" type="noConversion"/>
  </si>
  <si>
    <t>70m</t>
    <phoneticPr fontId="1" type="noConversion"/>
  </si>
  <si>
    <r>
      <t>APM</t>
    </r>
    <r>
      <rPr>
        <sz val="12"/>
        <color theme="1"/>
        <rFont val="新細明體"/>
        <family val="2"/>
      </rPr>
      <t>民宿</t>
    </r>
    <r>
      <rPr>
        <sz val="12"/>
        <color theme="1"/>
        <rFont val="Calibri"/>
        <family val="2"/>
      </rPr>
      <t xml:space="preserve"> (APM Guest House)</t>
    </r>
  </si>
  <si>
    <t>240m</t>
    <phoneticPr fontId="1" type="noConversion"/>
  </si>
  <si>
    <t>260m</t>
    <phoneticPr fontId="1" type="noConversion"/>
  </si>
  <si>
    <t>170m</t>
    <phoneticPr fontId="1" type="noConversion"/>
  </si>
  <si>
    <t>270m</t>
    <phoneticPr fontId="1" type="noConversion"/>
  </si>
  <si>
    <t>330m</t>
    <phoneticPr fontId="1" type="noConversion"/>
  </si>
  <si>
    <t>280m</t>
    <phoneticPr fontId="1" type="noConversion"/>
  </si>
  <si>
    <t>760m</t>
    <phoneticPr fontId="1" type="noConversion"/>
  </si>
  <si>
    <t>790m</t>
    <phoneticPr fontId="1" type="noConversion"/>
  </si>
  <si>
    <r>
      <t xml:space="preserve">12 </t>
    </r>
    <r>
      <rPr>
        <sz val="12"/>
        <color rgb="FF666666"/>
        <rFont val="Arial"/>
        <family val="2"/>
      </rPr>
      <t>平方公尺</t>
    </r>
  </si>
  <si>
    <r>
      <t xml:space="preserve">WIFI, </t>
    </r>
    <r>
      <rPr>
        <sz val="12"/>
        <color theme="1"/>
        <rFont val="新細明體"/>
        <family val="2"/>
      </rPr>
      <t>吹風機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</rPr>
      <t>盥洗用品</t>
    </r>
    <phoneticPr fontId="1" type="noConversion"/>
  </si>
  <si>
    <r>
      <t xml:space="preserve">11 </t>
    </r>
    <r>
      <rPr>
        <sz val="12"/>
        <color rgb="FF666666"/>
        <rFont val="Arial"/>
        <family val="2"/>
      </rPr>
      <t>平方公尺</t>
    </r>
  </si>
  <si>
    <r>
      <t xml:space="preserve">WIFI, </t>
    </r>
    <r>
      <rPr>
        <sz val="12"/>
        <color theme="1"/>
        <rFont val="新細明體"/>
        <family val="2"/>
      </rPr>
      <t>冰箱</t>
    </r>
    <phoneticPr fontId="1" type="noConversion"/>
  </si>
  <si>
    <r>
      <t xml:space="preserve">56 </t>
    </r>
    <r>
      <rPr>
        <sz val="12"/>
        <color rgb="FF666666"/>
        <rFont val="Arial"/>
        <family val="2"/>
      </rPr>
      <t>平方公尺</t>
    </r>
  </si>
  <si>
    <r>
      <t xml:space="preserve">WIFI, </t>
    </r>
    <r>
      <rPr>
        <sz val="12"/>
        <color theme="1"/>
        <rFont val="新細明體"/>
        <family val="2"/>
      </rPr>
      <t>冰箱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</rPr>
      <t>吹風機</t>
    </r>
    <phoneticPr fontId="1" type="noConversion"/>
  </si>
  <si>
    <r>
      <t xml:space="preserve">15 </t>
    </r>
    <r>
      <rPr>
        <sz val="12"/>
        <color rgb="FF666666"/>
        <rFont val="Arial"/>
        <family val="2"/>
      </rPr>
      <t>平方公尺</t>
    </r>
  </si>
  <si>
    <r>
      <t xml:space="preserve">10 </t>
    </r>
    <r>
      <rPr>
        <sz val="12"/>
        <color rgb="FF666666"/>
        <rFont val="Arial"/>
        <family val="2"/>
      </rPr>
      <t>平方公尺</t>
    </r>
  </si>
  <si>
    <r>
      <rPr>
        <sz val="12"/>
        <color theme="1"/>
        <rFont val="新細明體"/>
        <family val="2"/>
      </rPr>
      <t>孩童</t>
    </r>
    <r>
      <rPr>
        <sz val="12"/>
        <color theme="1"/>
        <rFont val="Calibri"/>
        <family val="2"/>
      </rPr>
      <t>1-6</t>
    </r>
    <r>
      <rPr>
        <sz val="12"/>
        <color theme="1"/>
        <rFont val="新細明體"/>
        <family val="2"/>
      </rPr>
      <t>歲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2"/>
      </rPr>
      <t>在不加床之情況下可免費入住
入住客人的最低年齡要求為</t>
    </r>
    <r>
      <rPr>
        <sz val="12"/>
        <color theme="1"/>
        <rFont val="Calibri"/>
        <family val="2"/>
      </rPr>
      <t xml:space="preserve">: 1 </t>
    </r>
    <r>
      <rPr>
        <sz val="12"/>
        <color theme="1"/>
        <rFont val="新細明體"/>
        <family val="2"/>
      </rPr>
      <t>歲</t>
    </r>
    <phoneticPr fontId="1" type="noConversion"/>
  </si>
  <si>
    <r>
      <t xml:space="preserve">40 </t>
    </r>
    <r>
      <rPr>
        <sz val="12"/>
        <color rgb="FF666666"/>
        <rFont val="Arial"/>
        <family val="2"/>
      </rPr>
      <t>平方公尺</t>
    </r>
  </si>
  <si>
    <r>
      <t xml:space="preserve">17 </t>
    </r>
    <r>
      <rPr>
        <sz val="12"/>
        <color rgb="FF666666"/>
        <rFont val="Arial"/>
        <family val="2"/>
      </rPr>
      <t>平方公尺</t>
    </r>
  </si>
  <si>
    <r>
      <rPr>
        <sz val="12"/>
        <color rgb="FF666666"/>
        <rFont val="Arial"/>
        <family val="2"/>
      </rPr>
      <t>入住客人的最低年齡要求為</t>
    </r>
    <r>
      <rPr>
        <sz val="12"/>
        <color rgb="FF666666"/>
        <rFont val="Calibri"/>
        <family val="2"/>
      </rPr>
      <t xml:space="preserve">: 18 </t>
    </r>
    <r>
      <rPr>
        <sz val="12"/>
        <color rgb="FF666666"/>
        <rFont val="Arial"/>
        <family val="2"/>
      </rPr>
      <t>歲</t>
    </r>
  </si>
  <si>
    <r>
      <t xml:space="preserve">WIFI, </t>
    </r>
    <r>
      <rPr>
        <sz val="12"/>
        <color theme="1"/>
        <rFont val="新細明體"/>
        <family val="2"/>
      </rPr>
      <t>吹風機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</rPr>
      <t>盥洗用品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</rPr>
      <t>冰箱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</rPr>
      <t>小廚房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</rPr>
      <t>微波爐</t>
    </r>
    <phoneticPr fontId="1" type="noConversion"/>
  </si>
  <si>
    <r>
      <t xml:space="preserve">14 </t>
    </r>
    <r>
      <rPr>
        <sz val="12"/>
        <color rgb="FF666666"/>
        <rFont val="Arial"/>
        <family val="2"/>
      </rPr>
      <t>平方公尺</t>
    </r>
  </si>
  <si>
    <r>
      <rPr>
        <sz val="12"/>
        <color theme="1"/>
        <rFont val="新細明體"/>
        <family val="2"/>
      </rPr>
      <t xml:space="preserve">乙支路高爺商業公寓
</t>
    </r>
    <r>
      <rPr>
        <sz val="12"/>
        <color theme="1"/>
        <rFont val="Calibri"/>
        <family val="2"/>
      </rPr>
      <t>(Uljiro Co-op Residence)</t>
    </r>
    <phoneticPr fontId="1" type="noConversion"/>
  </si>
  <si>
    <r>
      <t xml:space="preserve"> </t>
    </r>
    <r>
      <rPr>
        <sz val="12"/>
        <color theme="1"/>
        <rFont val="新細明體"/>
        <family val="2"/>
      </rPr>
      <t>宜必思快捷酒店</t>
    </r>
    <r>
      <rPr>
        <sz val="12"/>
        <color theme="1"/>
        <rFont val="Calibri"/>
        <family val="2"/>
      </rPr>
      <t xml:space="preserve"> 
(ibis budget Ambassador Seoul ongdaemun)</t>
    </r>
    <phoneticPr fontId="1" type="noConversion"/>
  </si>
  <si>
    <t>Kpop Residence Dongdaemun</t>
    <phoneticPr fontId="1" type="noConversion"/>
  </si>
  <si>
    <t>Ekonomy Hotel Dongdaemun</t>
    <phoneticPr fontId="1" type="noConversion"/>
  </si>
  <si>
    <t>Hyundai Residence</t>
    <phoneticPr fontId="1" type="noConversion"/>
  </si>
  <si>
    <t>Hotel QB Seoul Dongdaemun</t>
    <phoneticPr fontId="1" type="noConversion"/>
  </si>
  <si>
    <t>Room size</t>
    <phoneticPr fontId="1" type="noConversion"/>
  </si>
  <si>
    <r>
      <rPr>
        <sz val="12"/>
        <color theme="1"/>
        <rFont val="新細明體"/>
        <family val="2"/>
      </rPr>
      <t>美利來飯店</t>
    </r>
    <r>
      <rPr>
        <sz val="12"/>
        <color theme="1"/>
        <rFont val="Calibri"/>
        <family val="2"/>
      </rPr>
      <t xml:space="preserve">(Migliore Hotel Seoul) </t>
    </r>
    <phoneticPr fontId="1" type="noConversion"/>
  </si>
  <si>
    <t>K Pop Hotel Dongdaemun</t>
    <phoneticPr fontId="1" type="noConversion"/>
  </si>
  <si>
    <r>
      <t xml:space="preserve">WIFI, </t>
    </r>
    <r>
      <rPr>
        <sz val="12"/>
        <color theme="1"/>
        <rFont val="新細明體"/>
        <family val="2"/>
      </rPr>
      <t>冰箱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新細明體"/>
        <family val="2"/>
      </rPr>
      <t>吹風機</t>
    </r>
    <r>
      <rPr>
        <sz val="12"/>
        <color theme="1"/>
        <rFont val="Calibri"/>
        <family val="2"/>
      </rPr>
      <t xml:space="preserve">, CU, GS25 </t>
    </r>
    <r>
      <rPr>
        <sz val="12"/>
        <color theme="1"/>
        <rFont val="新細明體"/>
        <family val="2"/>
      </rPr>
      <t>便利商店很近</t>
    </r>
    <phoneticPr fontId="1" type="noConversion"/>
  </si>
  <si>
    <t>Google Map</t>
    <phoneticPr fontId="1" type="noConversion"/>
  </si>
  <si>
    <t>https://goo.gl/O9YoLt</t>
    <phoneticPr fontId="1" type="noConversion"/>
  </si>
  <si>
    <r>
      <t xml:space="preserve">15 </t>
    </r>
    <r>
      <rPr>
        <sz val="12"/>
        <color rgb="FF666666"/>
        <rFont val="細明體"/>
        <family val="3"/>
        <charset val="136"/>
      </rPr>
      <t>平方公尺</t>
    </r>
    <phoneticPr fontId="1" type="noConversion"/>
  </si>
  <si>
    <r>
      <rPr>
        <sz val="12"/>
        <color theme="1"/>
        <rFont val="細明體"/>
        <family val="3"/>
        <charset val="136"/>
      </rPr>
      <t>吹風機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細明體"/>
        <family val="3"/>
        <charset val="136"/>
      </rPr>
      <t>免費盥洗用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細明體"/>
        <family val="3"/>
        <charset val="136"/>
      </rPr>
      <t>平面電視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細明體"/>
        <family val="3"/>
        <charset val="136"/>
      </rPr>
      <t>冰箱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細明體"/>
        <family val="3"/>
        <charset val="136"/>
      </rPr>
      <t>電熱水壺</t>
    </r>
    <phoneticPr fontId="1" type="noConversion"/>
  </si>
  <si>
    <t>Y</t>
    <phoneticPr fontId="1" type="noConversion"/>
  </si>
  <si>
    <t>X</t>
    <phoneticPr fontId="1" type="noConversion"/>
  </si>
  <si>
    <t>Src</t>
    <phoneticPr fontId="1" type="noConversion"/>
  </si>
  <si>
    <t>Dst</t>
    <phoneticPr fontId="1" type="noConversion"/>
  </si>
  <si>
    <t>Delta</t>
    <phoneticPr fontId="1" type="noConversion"/>
  </si>
  <si>
    <t>Slop</t>
    <phoneticPr fontId="1" type="noConversion"/>
  </si>
  <si>
    <t>X</t>
    <phoneticPr fontId="1" type="noConversion"/>
  </si>
  <si>
    <t>Y</t>
    <phoneticPr fontId="1" type="noConversion"/>
  </si>
  <si>
    <t>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</si>
</sst>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2"/>
      <color theme="10"/>
      <name val="新細明體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666666"/>
      <name val="Arial"/>
      <family val="2"/>
    </font>
    <font>
      <u/>
      <sz val="12"/>
      <color theme="10"/>
      <name val="Calibri"/>
      <family val="2"/>
    </font>
    <font>
      <sz val="12"/>
      <color theme="1"/>
      <name val="新細明體"/>
      <family val="2"/>
    </font>
    <font>
      <sz val="12"/>
      <color rgb="FF666666"/>
      <name val="細明體"/>
      <family val="3"/>
      <charset val="136"/>
    </font>
    <font>
      <sz val="12"/>
      <color rgb="FF666666"/>
      <name val="Calibri"/>
      <family val="2"/>
    </font>
    <font>
      <sz val="12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3" fillId="0" borderId="1" xfId="0" applyFont="1" applyBorder="1"/>
    <xf numFmtId="3" fontId="4" fillId="0" borderId="1" xfId="0" applyNumberFormat="1" applyFont="1" applyBorder="1"/>
    <xf numFmtId="176" fontId="3" fillId="0" borderId="1" xfId="0" applyNumberFormat="1" applyFont="1" applyBorder="1"/>
    <xf numFmtId="0" fontId="0" fillId="0" borderId="0" xfId="0" applyAlignment="1">
      <alignment horizontal="right"/>
    </xf>
    <xf numFmtId="0" fontId="6" fillId="0" borderId="1" xfId="1" applyFont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9" fillId="0" borderId="1" xfId="0" applyFont="1" applyBorder="1"/>
    <xf numFmtId="0" fontId="3" fillId="0" borderId="1" xfId="0" applyFont="1" applyBorder="1" applyAlignment="1">
      <alignment wrapText="1"/>
    </xf>
    <xf numFmtId="0" fontId="6" fillId="3" borderId="1" xfId="1" applyFont="1" applyFill="1" applyBorder="1"/>
    <xf numFmtId="3" fontId="4" fillId="3" borderId="1" xfId="0" applyNumberFormat="1" applyFont="1" applyFill="1" applyBorder="1"/>
    <xf numFmtId="17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9" fillId="3" borderId="1" xfId="0" applyFont="1" applyFill="1" applyBorder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/>
    <xf numFmtId="0" fontId="0" fillId="3" borderId="0" xfId="0" applyFill="1"/>
    <xf numFmtId="0" fontId="2" fillId="0" borderId="1" xfId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Floating</c:v>
          </c:tx>
          <c:marker>
            <c:symbol val="none"/>
          </c:marker>
          <c:cat>
            <c:numRef>
              <c:f>工作表4!$C$7:$M$7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工作表4!$C$8:$M$8</c:f>
              <c:numCache>
                <c:formatCode>General</c:formatCode>
                <c:ptCount val="11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3.1999999999999997</c:v>
                </c:pt>
                <c:pt idx="4">
                  <c:v>3.5999999999999996</c:v>
                </c:pt>
                <c:pt idx="5">
                  <c:v>3.9999999999999996</c:v>
                </c:pt>
                <c:pt idx="6">
                  <c:v>4.3999999999999995</c:v>
                </c:pt>
                <c:pt idx="7">
                  <c:v>4.8</c:v>
                </c:pt>
                <c:pt idx="8">
                  <c:v>5.2</c:v>
                </c:pt>
                <c:pt idx="9">
                  <c:v>5.6000000000000005</c:v>
                </c:pt>
                <c:pt idx="10">
                  <c:v>6</c:v>
                </c:pt>
              </c:numCache>
            </c:numRef>
          </c:val>
          <c:smooth val="0"/>
        </c:ser>
        <c:ser>
          <c:idx val="0"/>
          <c:order val="1"/>
          <c:tx>
            <c:v>Bresenham</c:v>
          </c:tx>
          <c:marker>
            <c:symbol val="none"/>
          </c:marker>
          <c:val>
            <c:numRef>
              <c:f>工作表4!$C$9:$L$9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5904"/>
        <c:axId val="211917824"/>
      </c:lineChart>
      <c:catAx>
        <c:axId val="211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7824"/>
        <c:crosses val="autoZero"/>
        <c:auto val="1"/>
        <c:lblAlgn val="ctr"/>
        <c:lblOffset val="100"/>
        <c:noMultiLvlLbl val="0"/>
      </c:catAx>
      <c:valAx>
        <c:axId val="2119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8581</xdr:colOff>
      <xdr:row>20</xdr:row>
      <xdr:rowOff>180481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419100"/>
          <a:ext cx="7552381" cy="3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46</xdr:row>
      <xdr:rowOff>200025</xdr:rowOff>
    </xdr:from>
    <xdr:to>
      <xdr:col>12</xdr:col>
      <xdr:colOff>637237</xdr:colOff>
      <xdr:row>69</xdr:row>
      <xdr:rowOff>113709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075" y="9839325"/>
          <a:ext cx="7504762" cy="473333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666750</xdr:colOff>
      <xdr:row>23</xdr:row>
      <xdr:rowOff>0</xdr:rowOff>
    </xdr:from>
    <xdr:to>
      <xdr:col>21</xdr:col>
      <xdr:colOff>303989</xdr:colOff>
      <xdr:row>43</xdr:row>
      <xdr:rowOff>151857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10550" y="4819650"/>
          <a:ext cx="6495239" cy="43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22</xdr:row>
      <xdr:rowOff>200025</xdr:rowOff>
    </xdr:from>
    <xdr:to>
      <xdr:col>31</xdr:col>
      <xdr:colOff>246848</xdr:colOff>
      <xdr:row>43</xdr:row>
      <xdr:rowOff>85190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0" y="4810125"/>
          <a:ext cx="6419048" cy="42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9525</xdr:rowOff>
    </xdr:from>
    <xdr:to>
      <xdr:col>11</xdr:col>
      <xdr:colOff>313515</xdr:colOff>
      <xdr:row>43</xdr:row>
      <xdr:rowOff>180430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" y="4829175"/>
          <a:ext cx="6485715" cy="4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28575</xdr:rowOff>
    </xdr:from>
    <xdr:to>
      <xdr:col>5</xdr:col>
      <xdr:colOff>18705</xdr:colOff>
      <xdr:row>23</xdr:row>
      <xdr:rowOff>94666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38125"/>
          <a:ext cx="2761905" cy="4676191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</xdr:row>
      <xdr:rowOff>38100</xdr:rowOff>
    </xdr:from>
    <xdr:to>
      <xdr:col>19</xdr:col>
      <xdr:colOff>560792</xdr:colOff>
      <xdr:row>42</xdr:row>
      <xdr:rowOff>113217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4325" y="247650"/>
          <a:ext cx="9466667" cy="8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14</xdr:row>
      <xdr:rowOff>0</xdr:rowOff>
    </xdr:from>
    <xdr:to>
      <xdr:col>8</xdr:col>
      <xdr:colOff>485775</xdr:colOff>
      <xdr:row>27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goda.com/hyundai-residence/hotel/seoul-kr.html" TargetMode="External"/><Relationship Id="rId2" Type="http://schemas.openxmlformats.org/officeDocument/2006/relationships/hyperlink" Target="https://www.agoda.com/kpop-residence-dongdaemun/hotel/seoul-kr.html" TargetMode="External"/><Relationship Id="rId1" Type="http://schemas.openxmlformats.org/officeDocument/2006/relationships/hyperlink" Target="https://www.agoda.com/ekonomy-hotel-dongdaemun/hotel/seoul-kr.html" TargetMode="External"/><Relationship Id="rId6" Type="http://schemas.openxmlformats.org/officeDocument/2006/relationships/hyperlink" Target="https://goo.gl/O9YoLt" TargetMode="External"/><Relationship Id="rId5" Type="http://schemas.openxmlformats.org/officeDocument/2006/relationships/hyperlink" Target="https://www.agoda.com/k-pop-hotel-dongdaemun/hotel/seoul-kr.html" TargetMode="External"/><Relationship Id="rId4" Type="http://schemas.openxmlformats.org/officeDocument/2006/relationships/hyperlink" Target="https://www.agoda.com/hotel-qb-seoul-dongdaemun/hotel/seoul-kr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7"/>
  <sheetViews>
    <sheetView topLeftCell="A25" workbookViewId="0">
      <selection activeCell="D48" sqref="D48"/>
    </sheetView>
  </sheetViews>
  <sheetFormatPr defaultRowHeight="16.5" x14ac:dyDescent="0.25"/>
  <sheetData>
    <row r="2" spans="2:2" x14ac:dyDescent="0.25">
      <c r="B2" s="1" t="s">
        <v>0</v>
      </c>
    </row>
    <row r="23" spans="2:2" x14ac:dyDescent="0.25">
      <c r="B23" s="1" t="s">
        <v>1</v>
      </c>
    </row>
    <row r="47" spans="2:2" x14ac:dyDescent="0.25">
      <c r="B47" s="1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0" workbookViewId="0">
      <selection activeCell="H21" sqref="H2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9" sqref="E9"/>
    </sheetView>
  </sheetViews>
  <sheetFormatPr defaultRowHeight="16.5" x14ac:dyDescent="0.25"/>
  <cols>
    <col min="1" max="1" width="36.125" customWidth="1"/>
    <col min="2" max="2" width="21.75" customWidth="1"/>
    <col min="3" max="3" width="11.375" customWidth="1"/>
    <col min="4" max="4" width="9" style="5"/>
    <col min="5" max="5" width="15.375" style="5" customWidth="1"/>
    <col min="6" max="6" width="40.625" customWidth="1"/>
    <col min="7" max="7" width="43.375" customWidth="1"/>
  </cols>
  <sheetData>
    <row r="1" spans="1:7" x14ac:dyDescent="0.25">
      <c r="A1" s="2" t="s">
        <v>5</v>
      </c>
      <c r="B1" s="2" t="s">
        <v>3</v>
      </c>
      <c r="C1" s="2" t="s">
        <v>4</v>
      </c>
      <c r="D1" s="7" t="s">
        <v>6</v>
      </c>
      <c r="E1" s="7" t="s">
        <v>37</v>
      </c>
      <c r="F1" s="2"/>
      <c r="G1" s="2"/>
    </row>
    <row r="2" spans="1:7" x14ac:dyDescent="0.25">
      <c r="A2" s="6" t="s">
        <v>33</v>
      </c>
      <c r="B2" s="3">
        <v>6659</v>
      </c>
      <c r="C2" s="4">
        <f>B2/4</f>
        <v>1664.75</v>
      </c>
      <c r="D2" s="8" t="s">
        <v>10</v>
      </c>
      <c r="E2" s="9" t="s">
        <v>17</v>
      </c>
      <c r="F2" s="2"/>
      <c r="G2" s="2" t="s">
        <v>18</v>
      </c>
    </row>
    <row r="3" spans="1:7" x14ac:dyDescent="0.25">
      <c r="A3" s="6" t="s">
        <v>34</v>
      </c>
      <c r="B3" s="3">
        <v>7811</v>
      </c>
      <c r="C3" s="4">
        <f>B3/4</f>
        <v>1952.75</v>
      </c>
      <c r="D3" s="8" t="s">
        <v>12</v>
      </c>
      <c r="E3" s="9" t="s">
        <v>19</v>
      </c>
      <c r="F3" s="2"/>
      <c r="G3" s="2" t="s">
        <v>20</v>
      </c>
    </row>
    <row r="4" spans="1:7" x14ac:dyDescent="0.25">
      <c r="A4" s="6" t="s">
        <v>35</v>
      </c>
      <c r="B4" s="3">
        <v>9296</v>
      </c>
      <c r="C4" s="4">
        <f t="shared" ref="C4:C6" si="0">B4/4</f>
        <v>2324</v>
      </c>
      <c r="D4" s="8" t="s">
        <v>15</v>
      </c>
      <c r="E4" s="9" t="s">
        <v>21</v>
      </c>
      <c r="F4" s="2"/>
      <c r="G4" s="2" t="s">
        <v>22</v>
      </c>
    </row>
    <row r="5" spans="1:7" x14ac:dyDescent="0.25">
      <c r="A5" s="6" t="s">
        <v>36</v>
      </c>
      <c r="B5" s="3">
        <v>9355</v>
      </c>
      <c r="C5" s="4">
        <f t="shared" si="0"/>
        <v>2338.75</v>
      </c>
      <c r="D5" s="8" t="s">
        <v>16</v>
      </c>
      <c r="E5" s="9" t="s">
        <v>23</v>
      </c>
      <c r="F5" s="2"/>
      <c r="G5" s="2" t="s">
        <v>22</v>
      </c>
    </row>
    <row r="6" spans="1:7" s="18" customFormat="1" ht="33" x14ac:dyDescent="0.25">
      <c r="A6" s="11" t="s">
        <v>39</v>
      </c>
      <c r="B6" s="12">
        <v>10395</v>
      </c>
      <c r="C6" s="13">
        <f t="shared" si="0"/>
        <v>2598.75</v>
      </c>
      <c r="D6" s="14" t="s">
        <v>9</v>
      </c>
      <c r="E6" s="15" t="s">
        <v>24</v>
      </c>
      <c r="F6" s="16" t="s">
        <v>25</v>
      </c>
      <c r="G6" s="17" t="s">
        <v>40</v>
      </c>
    </row>
    <row r="7" spans="1:7" x14ac:dyDescent="0.25">
      <c r="A7" s="2" t="s">
        <v>8</v>
      </c>
      <c r="B7" s="2">
        <f>C7*4</f>
        <v>8648</v>
      </c>
      <c r="C7" s="2">
        <v>2162</v>
      </c>
      <c r="D7" s="8" t="s">
        <v>7</v>
      </c>
      <c r="E7" s="9" t="s">
        <v>26</v>
      </c>
      <c r="F7" s="2"/>
      <c r="G7" s="2"/>
    </row>
    <row r="8" spans="1:7" ht="48" x14ac:dyDescent="0.25">
      <c r="A8" s="10" t="s">
        <v>32</v>
      </c>
      <c r="B8" s="2">
        <f>C8*4</f>
        <v>8892</v>
      </c>
      <c r="C8" s="2">
        <v>2223</v>
      </c>
      <c r="D8" s="8" t="s">
        <v>11</v>
      </c>
      <c r="E8" s="9" t="s">
        <v>43</v>
      </c>
      <c r="F8" s="2"/>
      <c r="G8" s="2" t="s">
        <v>44</v>
      </c>
    </row>
    <row r="9" spans="1:7" ht="32.25" x14ac:dyDescent="0.25">
      <c r="A9" s="10" t="s">
        <v>31</v>
      </c>
      <c r="B9" s="2">
        <f>C9*4</f>
        <v>9808</v>
      </c>
      <c r="C9" s="2">
        <v>2452</v>
      </c>
      <c r="D9" s="8" t="s">
        <v>13</v>
      </c>
      <c r="E9" s="9" t="s">
        <v>27</v>
      </c>
      <c r="F9" s="9" t="s">
        <v>28</v>
      </c>
      <c r="G9" s="2" t="s">
        <v>29</v>
      </c>
    </row>
    <row r="10" spans="1:7" x14ac:dyDescent="0.25">
      <c r="A10" s="2" t="s">
        <v>38</v>
      </c>
      <c r="B10" s="2">
        <f>C10*4</f>
        <v>10208</v>
      </c>
      <c r="C10" s="2">
        <v>2552</v>
      </c>
      <c r="D10" s="8" t="s">
        <v>14</v>
      </c>
      <c r="E10" s="9" t="s">
        <v>30</v>
      </c>
      <c r="F10" s="2"/>
      <c r="G10" s="2"/>
    </row>
    <row r="14" spans="1:7" x14ac:dyDescent="0.25">
      <c r="A14" s="10" t="s">
        <v>41</v>
      </c>
      <c r="B14" s="19" t="s">
        <v>42</v>
      </c>
    </row>
  </sheetData>
  <phoneticPr fontId="1" type="noConversion"/>
  <hyperlinks>
    <hyperlink ref="A3" r:id="rId1" tooltip="Ekonomy Hotel Dongdaemun" display="https://www.agoda.com/ekonomy-hotel-dongdaemun/hotel/seoul-kr.html"/>
    <hyperlink ref="A2" r:id="rId2" tooltip="Kpop Residence Dongdaemun" display="https://www.agoda.com/kpop-residence-dongdaemun/hotel/seoul-kr.html"/>
    <hyperlink ref="A4" r:id="rId3" tooltip="Hyundai Residence" display="https://www.agoda.com/hyundai-residence/hotel/seoul-kr.html"/>
    <hyperlink ref="A5" r:id="rId4" tooltip="Hotel QB Seoul Dongdaemun" display="https://www.agoda.com/hotel-qb-seoul-dongdaemun/hotel/seoul-kr.html"/>
    <hyperlink ref="A6" r:id="rId5" tooltip="K Pop Hotel Dongdaemun" display="https://www.agoda.com/k-pop-hotel-dongdaemun/hotel/seoul-kr.html"/>
    <hyperlink ref="B14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K28" sqref="K28"/>
    </sheetView>
  </sheetViews>
  <sheetFormatPr defaultRowHeight="16.5" x14ac:dyDescent="0.25"/>
  <sheetData>
    <row r="1" spans="2:13" x14ac:dyDescent="0.25">
      <c r="C1" s="20"/>
      <c r="D1" s="20" t="s">
        <v>47</v>
      </c>
      <c r="E1" s="20" t="s">
        <v>48</v>
      </c>
      <c r="F1" s="20" t="s">
        <v>49</v>
      </c>
      <c r="G1" s="20" t="s">
        <v>50</v>
      </c>
    </row>
    <row r="2" spans="2:13" x14ac:dyDescent="0.25">
      <c r="C2" s="20" t="s">
        <v>45</v>
      </c>
      <c r="D2" s="20">
        <v>2</v>
      </c>
      <c r="E2" s="20">
        <v>6</v>
      </c>
      <c r="F2" s="20">
        <f>E2-D2</f>
        <v>4</v>
      </c>
      <c r="G2" s="20">
        <f>F2/F3</f>
        <v>0.4</v>
      </c>
    </row>
    <row r="3" spans="2:13" x14ac:dyDescent="0.25">
      <c r="C3" s="20" t="s">
        <v>46</v>
      </c>
      <c r="D3" s="20">
        <v>2</v>
      </c>
      <c r="E3" s="20">
        <v>12</v>
      </c>
      <c r="F3" s="20">
        <f>E3-D3</f>
        <v>10</v>
      </c>
      <c r="G3" s="20"/>
    </row>
    <row r="6" spans="2:13" x14ac:dyDescent="0.25">
      <c r="D6">
        <v>0.4</v>
      </c>
      <c r="E6">
        <f>G$2*2</f>
        <v>0.8</v>
      </c>
      <c r="F6">
        <f>G$2*3</f>
        <v>1.2000000000000002</v>
      </c>
      <c r="G6">
        <f>G$2*4</f>
        <v>1.6</v>
      </c>
      <c r="H6">
        <f>G$2*5</f>
        <v>2</v>
      </c>
      <c r="I6">
        <f>G$2*6</f>
        <v>2.4000000000000004</v>
      </c>
      <c r="J6">
        <f>G$2*7</f>
        <v>2.8000000000000003</v>
      </c>
      <c r="K6">
        <f>G$2*8</f>
        <v>3.2</v>
      </c>
      <c r="L6">
        <f>G$2*9</f>
        <v>3.6</v>
      </c>
    </row>
    <row r="7" spans="2:13" x14ac:dyDescent="0.25">
      <c r="B7" s="20" t="s">
        <v>51</v>
      </c>
      <c r="C7" s="20">
        <v>2</v>
      </c>
      <c r="D7" s="20">
        <v>3</v>
      </c>
      <c r="E7" s="20">
        <v>4</v>
      </c>
      <c r="F7" s="20">
        <v>5</v>
      </c>
      <c r="G7" s="20">
        <v>6</v>
      </c>
      <c r="H7" s="20">
        <v>7</v>
      </c>
      <c r="I7" s="20">
        <v>8</v>
      </c>
      <c r="J7" s="20">
        <v>9</v>
      </c>
      <c r="K7" s="20">
        <v>10</v>
      </c>
      <c r="L7" s="20">
        <v>11</v>
      </c>
      <c r="M7" s="20">
        <v>12</v>
      </c>
    </row>
    <row r="8" spans="2:13" x14ac:dyDescent="0.25">
      <c r="B8" s="20" t="s">
        <v>52</v>
      </c>
      <c r="C8" s="20">
        <v>2</v>
      </c>
      <c r="D8" s="20">
        <f>C8+G$2</f>
        <v>2.4</v>
      </c>
      <c r="E8" s="20">
        <f>D8+G$2</f>
        <v>2.8</v>
      </c>
      <c r="F8" s="20">
        <f>E8+G$2</f>
        <v>3.1999999999999997</v>
      </c>
      <c r="G8" s="20">
        <f>F8+G2</f>
        <v>3.5999999999999996</v>
      </c>
      <c r="H8" s="20">
        <f>G8+G2</f>
        <v>3.9999999999999996</v>
      </c>
      <c r="I8" s="20">
        <f>H8+G2</f>
        <v>4.3999999999999995</v>
      </c>
      <c r="J8" s="20">
        <f>I8+G2</f>
        <v>4.8</v>
      </c>
      <c r="K8" s="20">
        <f>J8+G2</f>
        <v>5.2</v>
      </c>
      <c r="L8" s="20">
        <f>K8+G2</f>
        <v>5.6000000000000005</v>
      </c>
      <c r="M8" s="20">
        <v>6</v>
      </c>
    </row>
    <row r="9" spans="2:13" x14ac:dyDescent="0.25">
      <c r="B9" s="20" t="s">
        <v>53</v>
      </c>
      <c r="C9" s="21">
        <v>2</v>
      </c>
      <c r="D9" s="21">
        <v>2</v>
      </c>
      <c r="E9" s="22">
        <v>3</v>
      </c>
      <c r="F9" s="22">
        <v>3</v>
      </c>
      <c r="G9" s="21">
        <v>4</v>
      </c>
      <c r="H9" s="21">
        <f>G9+G3</f>
        <v>4</v>
      </c>
      <c r="I9" s="21">
        <f>H9+G3</f>
        <v>4</v>
      </c>
      <c r="J9" s="22">
        <v>5</v>
      </c>
      <c r="K9" s="22">
        <v>5</v>
      </c>
      <c r="L9" s="21">
        <v>6</v>
      </c>
      <c r="M9" s="21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Airport</vt:lpstr>
      <vt:lpstr>EvaAir</vt:lpstr>
      <vt:lpstr>Hotel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2016-04-13T07:43:35Z</dcterms:modified>
</cp:coreProperties>
</file>